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15b02\財政課$\!財政係\⑦諸照会\!県からの照会\!事務系照会\!財政状況資料集\R7\02.3月提出分\03確認事項\"/>
    </mc:Choice>
  </mc:AlternateContent>
  <bookViews>
    <workbookView xWindow="0" yWindow="0" windowWidth="20490" windowHeight="70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BW41" i="10"/>
  <c r="BE41" i="10"/>
  <c r="AM41" i="10"/>
  <c r="U41" i="10"/>
  <c r="C41" i="10"/>
  <c r="BW40" i="10"/>
  <c r="BE40" i="10"/>
  <c r="AM40" i="10"/>
  <c r="U40" i="10"/>
  <c r="C40" i="10"/>
  <c r="BW39" i="10"/>
  <c r="BE39" i="10"/>
  <c r="AM39" i="10"/>
  <c r="U39" i="10"/>
  <c r="C39" i="10"/>
  <c r="BW38" i="10"/>
  <c r="BE38" i="10"/>
  <c r="AM38" i="10"/>
  <c r="U38" i="10"/>
  <c r="C38" i="10"/>
  <c r="BW37" i="10"/>
  <c r="BE37" i="10"/>
  <c r="AM37" i="10"/>
  <c r="U37" i="10"/>
  <c r="C37" i="10"/>
  <c r="BW36" i="10"/>
  <c r="BE36" i="10"/>
  <c r="AM36" i="10"/>
  <c r="U36" i="10"/>
  <c r="C36" i="10"/>
  <c r="BW35" i="10"/>
  <c r="BE35" i="10"/>
  <c r="AM35" i="10"/>
  <c r="U35" i="10"/>
  <c r="C35" i="10"/>
  <c r="BW34" i="10"/>
  <c r="BE34" i="10"/>
  <c r="AM34" i="10"/>
  <c r="U34" i="10"/>
  <c r="C34" i="10"/>
  <c r="CO34" i="10" l="1"/>
  <c r="CO35" i="10" s="1"/>
  <c r="CO36" i="10" s="1"/>
  <c r="CO37" i="10" s="1"/>
  <c r="CO38" i="10" s="1"/>
  <c r="CO39" i="10" s="1"/>
  <c r="CO40" i="10" s="1"/>
  <c r="CO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<sst xmlns="http://schemas.openxmlformats.org/spreadsheetml/2006/main" count="1122" uniqueCount="575">
  <si>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</si>
  <si>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</si>
  <si>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</si>
  <si>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</si>
  <si>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</si>
  <si>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</si>
  <si>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</si>
  <si>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</si>
  <si>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</si>
  <si>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</si>
  <si>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</si>
  <si>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</si>
  <si>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</si>
  <si>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</si>
  <si>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</si>
  <si>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</si>
  <si>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</si>
  <si>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</si>
  <si>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</si>
  <si>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</si>
  <si>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</si>
  <si>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</si>
  <si>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</si>
  <si>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</si>
  <si>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</si>
  <si>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</si>
  <si>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</si>
  <si>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</si>
  <si>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</si>
  <si>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</si>
  <si>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</si>
  <si>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</si>
  <si>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</si>
  <si>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</si>
  <si>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</si>
  <si>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</si>
  <si>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</si>
  <si>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</si>
  <si>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</si>
  <si>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</si>
  <si>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</si>
  <si>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</si>
  <si>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</si>
  <si>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</si>
  <si>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</si>
  <si>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</si>
  <si>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</si>
  <si>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</si>
  <si>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</si>
  <si>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</si>
  <si>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</si>
  <si>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</si>
  <si>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</si>
  <si>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</si>
  <si>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</si>
  <si>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</si>
  <si>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</si>
  <si>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</si>
  <si>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</si>
  <si>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</si>
  <si>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</si>
  <si>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</si>
  <si>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</si>
  <si>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</si>
  <si>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</si>
  <si>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</si>
  <si>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</si>
  <si>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</si>
  <si>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</si>
  <si>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</si>
  <si>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</si>
  <si>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</si>
  <si>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</si>
  <si>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</si>
  <si>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</si>
  <si>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</si>
  <si>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</si>
  <si>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</si>
  <si>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</si>
  <si>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</si>
  <si>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</si>
  <si>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</si>
  <si>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</si>
  <si>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</si>
  <si>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</si>
  <si>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</si>
  <si>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</si>
  <si>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</si>
  <si>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</si>
  <si>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</si>
  <si>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</si>
  <si>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</si>
  <si>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</si>
  <si>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</si>
  <si>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中津川市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</si>
  <si>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</si>
  <si>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</si>
  <si>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</si>
  <si>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</si>
  <si>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</si>
  <si>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</si>
  <si>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</si>
  <si>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</si>
  <si>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</si>
  <si>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</si>
  <si>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</si>
  <si>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</si>
  <si>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</si>
  <si>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</si>
  <si>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</si>
  <si>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</si>
  <si>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</si>
  <si>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</si>
  <si>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</si>
  <si>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</si>
  <si>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</si>
  <si>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</si>
  <si>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</si>
  <si>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</si>
  <si>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</si>
  <si>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</si>
  <si>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</si>
  <si>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</si>
  <si>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</si>
  <si>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</si>
  <si>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</si>
  <si>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</si>
  <si>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</si>
  <si>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</si>
  <si>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</si>
  <si>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</si>
  <si>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</si>
  <si>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</si>
  <si>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</si>
  <si>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</si>
  <si>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</si>
  <si>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</si>
  <si>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</si>
  <si>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</si>
  <si>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</si>
  <si>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</si>
  <si>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</si>
  <si>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</si>
  <si>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</si>
  <si>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-1.7</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</si>
  <si>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</si>
  <si>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</si>
  <si>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</si>
  <si>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</si>
  <si>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</si>
  <si>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</si>
  <si>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</si>
  <si>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</si>
  <si>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</si>
  <si>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</si>
  <si>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</si>
  <si>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</si>
  <si>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</si>
  <si>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</si>
  <si>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</si>
  <si>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</si>
  <si>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</si>
  <si>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</si>
  <si>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</si>
  <si>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</si>
  <si>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</si>
  <si>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</si>
  <si>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</si>
  <si>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</si>
  <si>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</si>
  <si>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</si>
  <si>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</si>
  <si>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</si>
  <si>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</si>
  <si>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</si>
  <si>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</si>
  <si>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</si>
  <si>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</si>
  <si>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</si>
  <si>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</si>
  <si>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</si>
  <si>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</si>
  <si>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</si>
  <si>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</si>
  <si>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</si>
  <si>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</si>
  <si>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</si>
  <si>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</si>
  <si>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</si>
  <si>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</si>
  <si>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</si>
  <si>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</si>
  <si>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</si>
  <si>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</si>
  <si>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</si>
  <si>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</si>
  <si>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</si>
  <si>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</si>
  <si>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</si>
  <si>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</si>
  <si>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</si>
  <si>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</si>
  <si>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</si>
  <si>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岐阜県中津川市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</si>
  <si>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</si>
  <si>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</si>
  <si>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</si>
  <si>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</si>
  <si>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</si>
  <si>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</si>
  <si>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</si>
  <si>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</si>
  <si>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</si>
  <si>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</si>
  <si>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</si>
  <si>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</si>
  <si>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</si>
  <si>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</si>
  <si>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</si>
  <si>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</si>
  <si>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</si>
  <si>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</si>
  <si>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</si>
  <si>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</si>
  <si>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</si>
  <si>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</si>
  <si>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</si>
  <si>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</si>
  <si>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</si>
  <si>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</si>
  <si>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</si>
  <si>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</si>
  <si>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</si>
  <si>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</si>
  <si>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</si>
  <si>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</si>
  <si>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</si>
  <si>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</si>
  <si>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</si>
  <si>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</si>
  <si>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</si>
  <si>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</si>
  <si>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</si>
  <si>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</si>
  <si>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</si>
  <si>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</si>
  <si>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</si>
  <si>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</si>
  <si>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</si>
  <si>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</si>
  <si>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</si>
  <si>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</si>
  <si>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</si>
  <si>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</si>
  <si>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</si>
  <si>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</si>
  <si>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</si>
  <si>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</si>
  <si>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</si>
  <si>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</si>
  <si>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</si>
  <si>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</si>
  <si>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</si>
  <si>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</si>
  <si>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</si>
  <si>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</si>
  <si>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</si>
  <si>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</si>
  <si>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</si>
  <si>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</si>
  <si>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</si>
  <si>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</si>
  <si>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</si>
  <si>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</si>
  <si>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</si>
  <si>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</si>
  <si>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</si>
  <si>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</si>
  <si>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</si>
  <si>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</si>
  <si>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</si>
  <si>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</si>
  <si>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</si>
  <si>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</si>
  <si>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</si>
  <si>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</si>
  <si>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</si>
  <si>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</si>
  <si>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</si>
  <si>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</si>
  <si>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</si>
  <si>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</si>
  <si>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</si>
  <si>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</si>
  <si>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</si>
  <si>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</si>
  <si>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</si>
  <si>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</si>
  <si>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</si>
  <si>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</si>
  <si>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</si>
  <si>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</si>
  <si>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</si>
  <si>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</si>
  <si>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</si>
  <si>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</si>
  <si>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</si>
  <si>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</si>
  <si>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</si>
  <si>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</si>
  <si>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</si>
  <si>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</si>
  <si>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</si>
  <si>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</si>
  <si>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</si>
  <si>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</si>
  <si>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</si>
  <si>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</si>
  <si>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</si>
  <si>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</si>
  <si>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</si>
  <si>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</si>
  <si>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</si>
  <si>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</si>
  <si>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</si>
  <si>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</si>
  <si>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</si>
  <si>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その他</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</si>
  <si>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</si>
  <si>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</si>
  <si>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</si>
  <si>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</si>
  <si>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</si>
  <si>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</si>
  <si>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</si>
  <si>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</si>
  <si>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</si>
  <si>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</si>
  <si>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</si>
  <si>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</si>
  <si>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</si>
  <si>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</si>
  <si>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</si>
  <si>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</si>
  <si>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</si>
  <si>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</si>
  <si>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</si>
  <si>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</si>
  <si>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</si>
  <si>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</si>
  <si>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</si>
  <si>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</si>
  <si>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</si>
  <si>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岐阜県中津川市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</si>
  <si>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</si>
  <si>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</si>
  <si>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</si>
  <si>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</si>
  <si>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</si>
  <si>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</si>
  <si>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</si>
  <si>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</si>
  <si>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</si>
  <si>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</si>
  <si>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</si>
  <si>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</si>
  <si>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</si>
  <si>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</si>
  <si>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</si>
  <si>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</si>
  <si>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</si>
  <si>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</si>
  <si>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</si>
  <si>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</si>
  <si>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</si>
  <si>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</si>
  <si>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</si>
  <si>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</si>
  <si>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</si>
  <si>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</si>
  <si>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</si>
  <si>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</si>
  <si>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</si>
  <si>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</si>
  <si>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</si>
  <si>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</si>
  <si>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</si>
  <si>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国民健康保険事業会計(事業勘定)</t>
    <phoneticPr fontId="5"/>
  </si>
  <si>
    <t>国民健康保険事業会計(直営診療施設勘定)</t>
    <phoneticPr fontId="5"/>
  </si>
  <si>
    <t>介護保険事業会計</t>
    <phoneticPr fontId="5"/>
  </si>
  <si>
    <t>後期高齢者医療事業会計</t>
    <phoneticPr fontId="5"/>
  </si>
  <si>
    <t>駅前駐車場事業会計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</si>
  <si>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</si>
  <si>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</si>
  <si>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</si>
  <si>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</si>
  <si>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</si>
  <si>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</si>
  <si>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</si>
  <si>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</si>
  <si>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</si>
  <si>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</si>
  <si>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</si>
  <si>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</si>
  <si>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</si>
  <si>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</si>
  <si>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</si>
  <si>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</si>
  <si>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</si>
  <si>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</si>
  <si>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</si>
  <si>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</si>
  <si>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</si>
  <si>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</si>
  <si>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</si>
  <si>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</si>
  <si>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</si>
  <si>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</si>
  <si>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</si>
  <si>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</si>
  <si>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</si>
  <si>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</si>
  <si>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</si>
  <si>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</si>
  <si>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</si>
  <si>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</si>
  <si>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</si>
  <si>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</si>
  <si>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</si>
  <si>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</si>
  <si>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</si>
  <si>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</si>
  <si>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</si>
  <si>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</si>
  <si>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</si>
  <si>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</si>
  <si>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</si>
  <si>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</si>
  <si>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</si>
  <si>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</si>
  <si>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</si>
  <si>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</si>
  <si>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</si>
  <si>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</si>
  <si>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</si>
  <si>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</si>
  <si>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</si>
  <si>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</si>
  <si>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</si>
  <si>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</si>
  <si>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</si>
  <si>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</si>
  <si>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</si>
  <si>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</si>
  <si>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</si>
  <si>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</si>
  <si>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</si>
  <si>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</si>
  <si>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</si>
  <si>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</si>
  <si>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</si>
  <si>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</si>
  <si>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</si>
  <si>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</si>
  <si>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</si>
  <si>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</si>
  <si>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</si>
  <si>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</si>
  <si>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</si>
  <si>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</si>
  <si>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</si>
  <si>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</si>
  <si>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</si>
  <si>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</si>
  <si>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</si>
  <si>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</si>
  <si>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</si>
  <si>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</si>
  <si>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</si>
  <si>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</si>
  <si>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</si>
  <si>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</si>
  <si>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</si>
  <si>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</si>
  <si>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</si>
  <si>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</si>
  <si>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</si>
  <si>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</si>
  <si>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</si>
  <si>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</si>
  <si>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</si>
  <si>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</si>
  <si>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</si>
  <si>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</si>
  <si>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</si>
  <si>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</si>
  <si>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</si>
  <si>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</si>
  <si>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</si>
  <si>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</si>
  <si>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</si>
  <si>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</si>
  <si>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</si>
  <si>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</si>
  <si>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</si>
  <si>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</si>
  <si>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</si>
  <si>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</si>
  <si>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</si>
  <si>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</si>
  <si>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</si>
  <si>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</si>
  <si>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</si>
  <si>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</si>
  <si>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</si>
  <si>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</si>
  <si>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</si>
  <si>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</si>
  <si>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</si>
  <si>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</si>
  <si>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</si>
  <si>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</si>
  <si>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</si>
  <si>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</si>
  <si>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</si>
  <si>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</si>
  <si>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</si>
  <si>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</si>
  <si>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</si>
  <si>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</si>
  <si>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</si>
  <si>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4.33</t>
  </si>
  <si>
    <t>▲ 5.94</t>
  </si>
  <si>
    <t>▲ 2.38</t>
  </si>
  <si>
    <t>▲ 6.34</t>
  </si>
  <si>
    <t>▲ 11.31</t>
  </si>
  <si>
    <t>一般会計</t>
  </si>
  <si>
    <t>病院事業会計</t>
  </si>
  <si>
    <t>下水道事業会計</t>
  </si>
  <si>
    <t>介護保険事業会計</t>
  </si>
  <si>
    <t>水道事業会計</t>
  </si>
  <si>
    <t>国民健康保険事業会計(事業勘定)</t>
  </si>
  <si>
    <t>駅前駐車場事業会計</t>
  </si>
  <si>
    <t>国民健康保険事業会計(直営診療施設勘定)</t>
  </si>
  <si>
    <t>その他会計（赤字）</t>
  </si>
  <si>
    <t>その他会計（黒字）</t>
  </si>
  <si>
    <t>R01</t>
    <phoneticPr fontId="5"/>
  </si>
  <si>
    <t>R02</t>
    <phoneticPr fontId="5"/>
  </si>
  <si>
    <t>R03</t>
    <phoneticPr fontId="5"/>
  </si>
  <si>
    <t>R04</t>
    <phoneticPr fontId="5"/>
  </si>
  <si>
    <t>R05</t>
    <phoneticPr fontId="5"/>
  </si>
  <si>
    <t>-</t>
    <phoneticPr fontId="2"/>
  </si>
  <si>
    <t>基金から106百万円
特別会計から1,333百万円</t>
    <rPh sb="0" eb="2">
      <t>キキン</t>
    </rPh>
    <rPh sb="7" eb="10">
      <t>ヒャクマンエン</t>
    </rPh>
    <rPh sb="11" eb="15">
      <t>トクベツカイケイ</t>
    </rPh>
    <rPh sb="22" eb="25">
      <t>ヒャクマンエン</t>
    </rPh>
    <phoneticPr fontId="2"/>
  </si>
  <si>
    <t>（株）阿木レイクサイド</t>
    <rPh sb="1" eb="2">
      <t>カブ</t>
    </rPh>
    <rPh sb="3" eb="5">
      <t>アギ</t>
    </rPh>
    <phoneticPr fontId="2"/>
  </si>
  <si>
    <t>（一財）椛の湖ふれあい村</t>
    <rPh sb="1" eb="3">
      <t>イチザイ</t>
    </rPh>
    <rPh sb="4" eb="5">
      <t>カバ</t>
    </rPh>
    <rPh sb="6" eb="7">
      <t>ミズウミ</t>
    </rPh>
    <rPh sb="11" eb="12">
      <t>ムラ</t>
    </rPh>
    <phoneticPr fontId="2"/>
  </si>
  <si>
    <t>（一財）付知町振興公社</t>
    <rPh sb="1" eb="3">
      <t>イチザイ</t>
    </rPh>
    <rPh sb="4" eb="6">
      <t>ツケチ</t>
    </rPh>
    <rPh sb="6" eb="7">
      <t>チョウ</t>
    </rPh>
    <rPh sb="7" eb="9">
      <t>シンコウ</t>
    </rPh>
    <rPh sb="9" eb="11">
      <t>コウシャ</t>
    </rPh>
    <phoneticPr fontId="2"/>
  </si>
  <si>
    <t>山口特産開発（株）</t>
    <rPh sb="0" eb="2">
      <t>ヤマグチ</t>
    </rPh>
    <rPh sb="2" eb="4">
      <t>トクサン</t>
    </rPh>
    <rPh sb="4" eb="6">
      <t>カイハツ</t>
    </rPh>
    <rPh sb="7" eb="8">
      <t>カブ</t>
    </rPh>
    <phoneticPr fontId="2"/>
  </si>
  <si>
    <t>（一財）中津川・恵那地域勤労者福祉サービスセンター</t>
    <rPh sb="1" eb="3">
      <t>イチザイ</t>
    </rPh>
    <rPh sb="4" eb="7">
      <t>ナカツガワ</t>
    </rPh>
    <rPh sb="8" eb="10">
      <t>エナ</t>
    </rPh>
    <rPh sb="10" eb="12">
      <t>チイキ</t>
    </rPh>
    <rPh sb="12" eb="15">
      <t>キンロウシャ</t>
    </rPh>
    <rPh sb="15" eb="17">
      <t>フクシ</t>
    </rPh>
    <phoneticPr fontId="2"/>
  </si>
  <si>
    <t>（一財）纐纈忠行育英基金</t>
    <rPh sb="1" eb="3">
      <t>イチザイ</t>
    </rPh>
    <rPh sb="4" eb="6">
      <t>コウケツ</t>
    </rPh>
    <rPh sb="6" eb="8">
      <t>タダユキ</t>
    </rPh>
    <rPh sb="8" eb="12">
      <t>イクエイキキン</t>
    </rPh>
    <phoneticPr fontId="2"/>
  </si>
  <si>
    <t>明知鉄道（株）</t>
    <rPh sb="0" eb="4">
      <t>アケチテツドウ</t>
    </rPh>
    <rPh sb="5" eb="6">
      <t>カブ</t>
    </rPh>
    <phoneticPr fontId="2"/>
  </si>
  <si>
    <t>-</t>
    <phoneticPr fontId="2"/>
  </si>
  <si>
    <t>岐阜県市町村会館組合</t>
    <rPh sb="0" eb="3">
      <t>ギフケン</t>
    </rPh>
    <rPh sb="3" eb="10">
      <t>シチョウソンカイカンクミアイ</t>
    </rPh>
    <phoneticPr fontId="2"/>
  </si>
  <si>
    <t>後期高齢者医療連合（一般会計分）</t>
    <rPh sb="0" eb="4">
      <t>コウキコウレイ</t>
    </rPh>
    <rPh sb="4" eb="5">
      <t>シャ</t>
    </rPh>
    <rPh sb="5" eb="9">
      <t>イリョウレンゴウ</t>
    </rPh>
    <rPh sb="10" eb="15">
      <t>イッパンカイケイブン</t>
    </rPh>
    <phoneticPr fontId="2"/>
  </si>
  <si>
    <t>後期高齢者医療連合（特別会計分）</t>
    <rPh sb="0" eb="5">
      <t>コウキコウレイシャ</t>
    </rPh>
    <rPh sb="5" eb="9">
      <t>イリョウレンゴウ</t>
    </rPh>
    <rPh sb="10" eb="12">
      <t>トクベツ</t>
    </rPh>
    <rPh sb="12" eb="14">
      <t>カイケイ</t>
    </rPh>
    <rPh sb="14" eb="15">
      <t>ブン</t>
    </rPh>
    <phoneticPr fontId="2"/>
  </si>
  <si>
    <t>リニア中央新幹線まちづくり基金</t>
  </si>
  <si>
    <t>公共施設整備運営基金</t>
  </si>
  <si>
    <t>職員退職手当基金</t>
  </si>
  <si>
    <t>地域振興基金</t>
    <rPh sb="0" eb="6">
      <t>チイキシンコウキキン</t>
    </rPh>
    <phoneticPr fontId="5"/>
  </si>
  <si>
    <t>基金から3,688百万円
特別会計から154百万円</t>
    <rPh sb="0" eb="2">
      <t>キキン</t>
    </rPh>
    <rPh sb="9" eb="12">
      <t>ヒャクマンエン</t>
    </rPh>
    <rPh sb="13" eb="17">
      <t>トクベツカイケイ</t>
    </rPh>
    <rPh sb="22" eb="25">
      <t>ヒャクマンエン</t>
    </rPh>
    <phoneticPr fontId="2"/>
  </si>
  <si>
    <t>-</t>
    <phoneticPr fontId="2"/>
  </si>
  <si>
    <t>-</t>
    <phoneticPr fontId="2"/>
  </si>
  <si>
    <t>-</t>
    <phoneticPr fontId="2"/>
  </si>
  <si>
    <t>-</t>
    <phoneticPr fontId="2"/>
  </si>
  <si>
    <t>しあわせづくり基金</t>
    <rPh sb="7" eb="9">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</si>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</sst>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wrapText="1"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wrapText="1"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31E0-455C-B174-F5AE5233BCD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100439</c:v>
                </c:pt>
                <c:pt idx="1">
                  <c:v>82776</c:v>
                </c:pt>
                <c:pt idx="2">
                  <c:v>103253</c:v>
                </c:pt>
                <c:pt idx="3">
                  <c:v>103079</c:v>
                </c:pt>
                <c:pt idx="4">
                  <c:v>140242</c:v>
                </c:pt>
              </c:numCache>
            </c:numRef>
          </c:val>
          <c:smooth val="0"/>
          <c:extLst>
            <c:ext xmlns:c16="http://schemas.microsoft.com/office/drawing/2014/chart" uri="{C3380CC4-5D6E-409C-BE32-E72D297353CC}">
              <c16:uniqueId val="{00000001-31E0-455C-B174-F5AE5233BCD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17.84</c:v>
                </c:pt>
                <c:pt idx="1">
                  <c:v>18.670000000000002</c:v>
                </c:pt>
                <c:pt idx="2">
                  <c:v>22.24</c:v>
                </c:pt>
                <c:pt idx="3">
                  <c:v>22.15</c:v>
                </c:pt>
                <c:pt idx="4">
                  <c:v>19.59</c:v>
                </c:pt>
              </c:numCache>
            </c:numRef>
          </c:val>
          <c:extLst>
            <c:ext xmlns:c16="http://schemas.microsoft.com/office/drawing/2014/chart" uri="{C3380CC4-5D6E-409C-BE32-E72D297353CC}">
              <c16:uniqueId val="{00000000-18E1-4B69-AF1D-3F84590922A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16.53</c:v>
                </c:pt>
                <c:pt idx="1">
                  <c:v>17.77</c:v>
                </c:pt>
                <c:pt idx="2">
                  <c:v>20.8</c:v>
                </c:pt>
                <c:pt idx="3">
                  <c:v>27.88</c:v>
                </c:pt>
                <c:pt idx="4">
                  <c:v>26.78</c:v>
                </c:pt>
              </c:numCache>
            </c:numRef>
          </c:val>
          <c:extLst>
            <c:ext xmlns:c16="http://schemas.microsoft.com/office/drawing/2014/chart" uri="{C3380CC4-5D6E-409C-BE32-E72D297353CC}">
              <c16:uniqueId val="{00000001-18E1-4B69-AF1D-3F84590922A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-4.33</c:v>
                </c:pt>
                <c:pt idx="1">
                  <c:v>-5.94</c:v>
                </c:pt>
                <c:pt idx="2">
                  <c:v>-2.38</c:v>
                </c:pt>
                <c:pt idx="3">
                  <c:v>-6.34</c:v>
                </c:pt>
                <c:pt idx="4">
                  <c:v>-11.31</c:v>
                </c:pt>
              </c:numCache>
            </c:numRef>
          </c:val>
          <c:smooth val="0"/>
          <c:extLst>
            <c:ext xmlns:c16="http://schemas.microsoft.com/office/drawing/2014/chart" uri="{C3380CC4-5D6E-409C-BE32-E72D297353CC}">
              <c16:uniqueId val="{00000002-18E1-4B69-AF1D-3F84590922A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0.98</c:v>
                </c:pt>
                <c:pt idx="2">
                  <c:v>#N/A</c:v>
                </c:pt>
                <c:pt idx="3">
                  <c:v>0.09</c:v>
                </c:pt>
                <c:pt idx="4">
                  <c:v>#N/A</c:v>
                </c:pt>
                <c:pt idx="5">
                  <c:v>0.09</c:v>
                </c:pt>
                <c:pt idx="6">
                  <c:v>#N/A</c:v>
                </c:pt>
                <c:pt idx="7">
                  <c:v>0.13</c:v>
                </c:pt>
                <c:pt idx="8">
                  <c:v>#N/A</c:v>
                </c:pt>
                <c:pt idx="9">
                  <c:v>0.12</c:v>
                </c:pt>
              </c:numCache>
            </c:numRef>
          </c:val>
          <c:extLst>
            <c:ext xmlns:c16="http://schemas.microsoft.com/office/drawing/2014/chart" uri="{C3380CC4-5D6E-409C-BE32-E72D297353CC}">
              <c16:uniqueId val="{00000000-1CF5-4E9A-A970-08B92289DFF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CF5-4E9A-A970-08B92289DFF3}"/>
            </c:ext>
          </c:extLst>
        </c:ser>
        <c:ser>
          <c:idx val="2"/>
          <c:order val="2"/>
          <c:tx>
            <c:strRef>
              <c:f>データシート!$A$29</c:f>
              <c:strCache>
                <c:ptCount val="1"/>
                <c:pt idx="0">
                  <c:v>国民健康保険事業会計(直営診療施設勘定)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c:v>
                </c:pt>
                <c:pt idx="2">
                  <c:v>#N/A</c:v>
                </c:pt>
                <c:pt idx="3">
                  <c:v>0.27</c:v>
                </c:pt>
                <c:pt idx="4">
                  <c:v>#N/A</c:v>
                </c:pt>
                <c:pt idx="5">
                  <c:v>0.31</c:v>
                </c:pt>
                <c:pt idx="6">
                  <c:v>#N/A</c:v>
                </c:pt>
                <c:pt idx="7">
                  <c:v>0.39</c:v>
                </c:pt>
                <c:pt idx="8">
                  <c:v>#N/A</c:v>
                </c:pt>
                <c:pt idx="9">
                  <c:v>0.45</c:v>
                </c:pt>
              </c:numCache>
            </c:numRef>
          </c:val>
          <c:extLst>
            <c:ext xmlns:c16="http://schemas.microsoft.com/office/drawing/2014/chart" uri="{C3380CC4-5D6E-409C-BE32-E72D297353CC}">
              <c16:uniqueId val="{00000002-1CF5-4E9A-A970-08B92289DFF3}"/>
            </c:ext>
          </c:extLst>
        </c:ser>
        <c:ser>
          <c:idx val="3"/>
          <c:order val="3"/>
          <c:tx>
            <c:strRef>
              <c:f>データシート!$A$30</c:f>
              <c:strCache>
                <c:ptCount val="1"/>
                <c:pt idx="0">
                  <c:v>駅前駐車場事業会計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0.49</c:v>
                </c:pt>
                <c:pt idx="2">
                  <c:v>#N/A</c:v>
                </c:pt>
                <c:pt idx="3">
                  <c:v>0.44</c:v>
                </c:pt>
                <c:pt idx="4">
                  <c:v>#N/A</c:v>
                </c:pt>
                <c:pt idx="5">
                  <c:v>0.44</c:v>
                </c:pt>
                <c:pt idx="6">
                  <c:v>#N/A</c:v>
                </c:pt>
                <c:pt idx="7">
                  <c:v>0.48</c:v>
                </c:pt>
                <c:pt idx="8">
                  <c:v>#N/A</c:v>
                </c:pt>
                <c:pt idx="9">
                  <c:v>0.51</c:v>
                </c:pt>
              </c:numCache>
            </c:numRef>
          </c:val>
          <c:extLst>
            <c:ext xmlns:c16="http://schemas.microsoft.com/office/drawing/2014/chart" uri="{C3380CC4-5D6E-409C-BE32-E72D297353CC}">
              <c16:uniqueId val="{00000003-1CF5-4E9A-A970-08B92289DFF3}"/>
            </c:ext>
          </c:extLst>
        </c:ser>
        <c:ser>
          <c:idx val="4"/>
          <c:order val="4"/>
          <c:tx>
            <c:strRef>
              <c:f>データシート!$A$31</c:f>
              <c:strCache>
                <c:ptCount val="1"/>
                <c:pt idx="0">
                  <c:v>国民健康保険事業会計(事業勘定)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2.61</c:v>
                </c:pt>
                <c:pt idx="2">
                  <c:v>#N/A</c:v>
                </c:pt>
                <c:pt idx="3">
                  <c:v>2.38</c:v>
                </c:pt>
                <c:pt idx="4">
                  <c:v>#N/A</c:v>
                </c:pt>
                <c:pt idx="5">
                  <c:v>2.06</c:v>
                </c:pt>
                <c:pt idx="6">
                  <c:v>#N/A</c:v>
                </c:pt>
                <c:pt idx="7">
                  <c:v>1.78</c:v>
                </c:pt>
                <c:pt idx="8">
                  <c:v>#N/A</c:v>
                </c:pt>
                <c:pt idx="9">
                  <c:v>1.39</c:v>
                </c:pt>
              </c:numCache>
            </c:numRef>
          </c:val>
          <c:extLst>
            <c:ext xmlns:c16="http://schemas.microsoft.com/office/drawing/2014/chart" uri="{C3380CC4-5D6E-409C-BE32-E72D297353CC}">
              <c16:uniqueId val="{00000004-1CF5-4E9A-A970-08B92289DFF3}"/>
            </c:ext>
          </c:extLst>
        </c:ser>
        <c:ser>
          <c:idx val="5"/>
          <c:order val="5"/>
          <c:tx>
            <c:strRef>
              <c:f>データシート!$A$32</c:f>
              <c:strCache>
                <c:ptCount val="1"/>
                <c:pt idx="0">
                  <c:v>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4.72</c:v>
                </c:pt>
                <c:pt idx="2">
                  <c:v>#N/A</c:v>
                </c:pt>
                <c:pt idx="3">
                  <c:v>4.17</c:v>
                </c:pt>
                <c:pt idx="4">
                  <c:v>#N/A</c:v>
                </c:pt>
                <c:pt idx="5">
                  <c:v>4.2</c:v>
                </c:pt>
                <c:pt idx="6">
                  <c:v>#N/A</c:v>
                </c:pt>
                <c:pt idx="7">
                  <c:v>3.1</c:v>
                </c:pt>
                <c:pt idx="8">
                  <c:v>#N/A</c:v>
                </c:pt>
                <c:pt idx="9">
                  <c:v>2.4500000000000002</c:v>
                </c:pt>
              </c:numCache>
            </c:numRef>
          </c:val>
          <c:extLst>
            <c:ext xmlns:c16="http://schemas.microsoft.com/office/drawing/2014/chart" uri="{C3380CC4-5D6E-409C-BE32-E72D297353CC}">
              <c16:uniqueId val="{00000005-1CF5-4E9A-A970-08B92289DFF3}"/>
            </c:ext>
          </c:extLst>
        </c:ser>
        <c:ser>
          <c:idx val="6"/>
          <c:order val="6"/>
          <c:tx>
            <c:strRef>
              <c:f>データシート!$A$33</c:f>
              <c:strCache>
                <c:ptCount val="1"/>
                <c:pt idx="0">
                  <c:v>介護保険事業会計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0.5</c:v>
                </c:pt>
                <c:pt idx="2">
                  <c:v>#N/A</c:v>
                </c:pt>
                <c:pt idx="3">
                  <c:v>0.95</c:v>
                </c:pt>
                <c:pt idx="4">
                  <c:v>#N/A</c:v>
                </c:pt>
                <c:pt idx="5">
                  <c:v>1.93</c:v>
                </c:pt>
                <c:pt idx="6">
                  <c:v>#N/A</c:v>
                </c:pt>
                <c:pt idx="7">
                  <c:v>2.42</c:v>
                </c:pt>
                <c:pt idx="8">
                  <c:v>#N/A</c:v>
                </c:pt>
                <c:pt idx="9">
                  <c:v>2.48</c:v>
                </c:pt>
              </c:numCache>
            </c:numRef>
          </c:val>
          <c:extLst>
            <c:ext xmlns:c16="http://schemas.microsoft.com/office/drawing/2014/chart" uri="{C3380CC4-5D6E-409C-BE32-E72D297353CC}">
              <c16:uniqueId val="{00000006-1CF5-4E9A-A970-08B92289DFF3}"/>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0.98</c:v>
                </c:pt>
                <c:pt idx="2">
                  <c:v>#N/A</c:v>
                </c:pt>
                <c:pt idx="3">
                  <c:v>0.84</c:v>
                </c:pt>
                <c:pt idx="4">
                  <c:v>#N/A</c:v>
                </c:pt>
                <c:pt idx="5">
                  <c:v>2.09</c:v>
                </c:pt>
                <c:pt idx="6">
                  <c:v>#N/A</c:v>
                </c:pt>
                <c:pt idx="7">
                  <c:v>3.47</c:v>
                </c:pt>
                <c:pt idx="8">
                  <c:v>#N/A</c:v>
                </c:pt>
                <c:pt idx="9">
                  <c:v>3.71</c:v>
                </c:pt>
              </c:numCache>
            </c:numRef>
          </c:val>
          <c:extLst>
            <c:ext xmlns:c16="http://schemas.microsoft.com/office/drawing/2014/chart" uri="{C3380CC4-5D6E-409C-BE32-E72D297353CC}">
              <c16:uniqueId val="{00000007-1CF5-4E9A-A970-08B92289DFF3}"/>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3.44</c:v>
                </c:pt>
                <c:pt idx="2">
                  <c:v>#N/A</c:v>
                </c:pt>
                <c:pt idx="3">
                  <c:v>6.14</c:v>
                </c:pt>
                <c:pt idx="4">
                  <c:v>#N/A</c:v>
                </c:pt>
                <c:pt idx="5">
                  <c:v>9.09</c:v>
                </c:pt>
                <c:pt idx="6">
                  <c:v>#N/A</c:v>
                </c:pt>
                <c:pt idx="7">
                  <c:v>13.18</c:v>
                </c:pt>
                <c:pt idx="8">
                  <c:v>#N/A</c:v>
                </c:pt>
                <c:pt idx="9">
                  <c:v>12.52</c:v>
                </c:pt>
              </c:numCache>
            </c:numRef>
          </c:val>
          <c:extLst>
            <c:ext xmlns:c16="http://schemas.microsoft.com/office/drawing/2014/chart" uri="{C3380CC4-5D6E-409C-BE32-E72D297353CC}">
              <c16:uniqueId val="{00000008-1CF5-4E9A-A970-08B92289DFF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17.829999999999998</c:v>
                </c:pt>
                <c:pt idx="2">
                  <c:v>#N/A</c:v>
                </c:pt>
                <c:pt idx="3">
                  <c:v>18.66</c:v>
                </c:pt>
                <c:pt idx="4">
                  <c:v>#N/A</c:v>
                </c:pt>
                <c:pt idx="5">
                  <c:v>22.23</c:v>
                </c:pt>
                <c:pt idx="6">
                  <c:v>#N/A</c:v>
                </c:pt>
                <c:pt idx="7">
                  <c:v>22.14</c:v>
                </c:pt>
                <c:pt idx="8">
                  <c:v>#N/A</c:v>
                </c:pt>
                <c:pt idx="9">
                  <c:v>19.579999999999998</c:v>
                </c:pt>
              </c:numCache>
            </c:numRef>
          </c:val>
          <c:extLst>
            <c:ext xmlns:c16="http://schemas.microsoft.com/office/drawing/2014/chart" uri="{C3380CC4-5D6E-409C-BE32-E72D297353CC}">
              <c16:uniqueId val="{00000009-1CF5-4E9A-A970-08B92289DFF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4851</c:v>
                </c:pt>
                <c:pt idx="5">
                  <c:v>4795</c:v>
                </c:pt>
                <c:pt idx="8">
                  <c:v>4594</c:v>
                </c:pt>
                <c:pt idx="11">
                  <c:v>4422</c:v>
                </c:pt>
                <c:pt idx="14">
                  <c:v>4433</c:v>
                </c:pt>
              </c:numCache>
            </c:numRef>
          </c:val>
          <c:extLst>
            <c:ext xmlns:c16="http://schemas.microsoft.com/office/drawing/2014/chart" uri="{C3380CC4-5D6E-409C-BE32-E72D297353CC}">
              <c16:uniqueId val="{00000000-0269-4773-B38E-3C74F910F7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69-4773-B38E-3C74F910F7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31</c:v>
                </c:pt>
                <c:pt idx="3">
                  <c:v>0</c:v>
                </c:pt>
                <c:pt idx="6">
                  <c:v>0</c:v>
                </c:pt>
                <c:pt idx="9">
                  <c:v>0</c:v>
                </c:pt>
                <c:pt idx="12">
                  <c:v>0</c:v>
                </c:pt>
              </c:numCache>
            </c:numRef>
          </c:val>
          <c:extLst>
            <c:ext xmlns:c16="http://schemas.microsoft.com/office/drawing/2014/chart" uri="{C3380CC4-5D6E-409C-BE32-E72D297353CC}">
              <c16:uniqueId val="{00000002-0269-4773-B38E-3C74F910F7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269-4773-B38E-3C74F910F7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2531</c:v>
                </c:pt>
                <c:pt idx="3">
                  <c:v>2338</c:v>
                </c:pt>
                <c:pt idx="6">
                  <c:v>2047</c:v>
                </c:pt>
                <c:pt idx="9">
                  <c:v>2005</c:v>
                </c:pt>
                <c:pt idx="12">
                  <c:v>1895</c:v>
                </c:pt>
              </c:numCache>
            </c:numRef>
          </c:val>
          <c:extLst>
            <c:ext xmlns:c16="http://schemas.microsoft.com/office/drawing/2014/chart" uri="{C3380CC4-5D6E-409C-BE32-E72D297353CC}">
              <c16:uniqueId val="{00000004-0269-4773-B38E-3C74F910F7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69-4773-B38E-3C74F910F7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69-4773-B38E-3C74F910F7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3665</c:v>
                </c:pt>
                <c:pt idx="3">
                  <c:v>3758</c:v>
                </c:pt>
                <c:pt idx="6">
                  <c:v>3826</c:v>
                </c:pt>
                <c:pt idx="9">
                  <c:v>3902</c:v>
                </c:pt>
                <c:pt idx="12">
                  <c:v>3962</c:v>
                </c:pt>
              </c:numCache>
            </c:numRef>
          </c:val>
          <c:extLst>
            <c:ext xmlns:c16="http://schemas.microsoft.com/office/drawing/2014/chart" uri="{C3380CC4-5D6E-409C-BE32-E72D297353CC}">
              <c16:uniqueId val="{00000007-0269-4773-B38E-3C74F910F7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1376</c:v>
                </c:pt>
                <c:pt idx="2">
                  <c:v>#N/A</c:v>
                </c:pt>
                <c:pt idx="3">
                  <c:v>#N/A</c:v>
                </c:pt>
                <c:pt idx="4">
                  <c:v>1301</c:v>
                </c:pt>
                <c:pt idx="5">
                  <c:v>#N/A</c:v>
                </c:pt>
                <c:pt idx="6">
                  <c:v>#N/A</c:v>
                </c:pt>
                <c:pt idx="7">
                  <c:v>1279</c:v>
                </c:pt>
                <c:pt idx="8">
                  <c:v>#N/A</c:v>
                </c:pt>
                <c:pt idx="9">
                  <c:v>#N/A</c:v>
                </c:pt>
                <c:pt idx="10">
                  <c:v>1485</c:v>
                </c:pt>
                <c:pt idx="11">
                  <c:v>#N/A</c:v>
                </c:pt>
                <c:pt idx="12">
                  <c:v>#N/A</c:v>
                </c:pt>
                <c:pt idx="13">
                  <c:v>1424</c:v>
                </c:pt>
                <c:pt idx="14">
                  <c:v>#N/A</c:v>
                </c:pt>
              </c:numCache>
            </c:numRef>
          </c:val>
          <c:smooth val="0"/>
          <c:extLst>
            <c:ext xmlns:c16="http://schemas.microsoft.com/office/drawing/2014/chart" uri="{C3380CC4-5D6E-409C-BE32-E72D297353CC}">
              <c16:uniqueId val="{00000008-0269-4773-B38E-3C74F910F7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41774</c:v>
                </c:pt>
                <c:pt idx="5">
                  <c:v>40623</c:v>
                </c:pt>
                <c:pt idx="8">
                  <c:v>39537</c:v>
                </c:pt>
                <c:pt idx="11">
                  <c:v>38811</c:v>
                </c:pt>
                <c:pt idx="14">
                  <c:v>37742</c:v>
                </c:pt>
              </c:numCache>
            </c:numRef>
          </c:val>
          <c:extLst>
            <c:ext xmlns:c16="http://schemas.microsoft.com/office/drawing/2014/chart" uri="{C3380CC4-5D6E-409C-BE32-E72D297353CC}">
              <c16:uniqueId val="{00000000-CF5B-47E7-817C-2D9CDC3C581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4833</c:v>
                </c:pt>
                <c:pt idx="5">
                  <c:v>4631</c:v>
                </c:pt>
                <c:pt idx="8">
                  <c:v>5171</c:v>
                </c:pt>
                <c:pt idx="11">
                  <c:v>4871</c:v>
                </c:pt>
                <c:pt idx="14">
                  <c:v>5024</c:v>
                </c:pt>
              </c:numCache>
            </c:numRef>
          </c:val>
          <c:extLst>
            <c:ext xmlns:c16="http://schemas.microsoft.com/office/drawing/2014/chart" uri="{C3380CC4-5D6E-409C-BE32-E72D297353CC}">
              <c16:uniqueId val="{00000001-CF5B-47E7-817C-2D9CDC3C581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14662</c:v>
                </c:pt>
                <c:pt idx="5">
                  <c:v>15374</c:v>
                </c:pt>
                <c:pt idx="8">
                  <c:v>16897</c:v>
                </c:pt>
                <c:pt idx="11">
                  <c:v>18423</c:v>
                </c:pt>
                <c:pt idx="14">
                  <c:v>18919</c:v>
                </c:pt>
              </c:numCache>
            </c:numRef>
          </c:val>
          <c:extLst>
            <c:ext xmlns:c16="http://schemas.microsoft.com/office/drawing/2014/chart" uri="{C3380CC4-5D6E-409C-BE32-E72D297353CC}">
              <c16:uniqueId val="{00000002-CF5B-47E7-817C-2D9CDC3C581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F5B-47E7-817C-2D9CDC3C581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F5B-47E7-817C-2D9CDC3C581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2</c:v>
                </c:pt>
                <c:pt idx="9">
                  <c:v>43</c:v>
                </c:pt>
                <c:pt idx="12">
                  <c:v>0</c:v>
                </c:pt>
              </c:numCache>
            </c:numRef>
          </c:val>
          <c:extLst>
            <c:ext xmlns:c16="http://schemas.microsoft.com/office/drawing/2014/chart" uri="{C3380CC4-5D6E-409C-BE32-E72D297353CC}">
              <c16:uniqueId val="{00000005-CF5B-47E7-817C-2D9CDC3C581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5719</c:v>
                </c:pt>
                <c:pt idx="3">
                  <c:v>5714</c:v>
                </c:pt>
                <c:pt idx="6">
                  <c:v>5708</c:v>
                </c:pt>
                <c:pt idx="9">
                  <c:v>5684</c:v>
                </c:pt>
                <c:pt idx="12">
                  <c:v>5823</c:v>
                </c:pt>
              </c:numCache>
            </c:numRef>
          </c:val>
          <c:extLst>
            <c:ext xmlns:c16="http://schemas.microsoft.com/office/drawing/2014/chart" uri="{C3380CC4-5D6E-409C-BE32-E72D297353CC}">
              <c16:uniqueId val="{00000006-CF5B-47E7-817C-2D9CDC3C581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F5B-47E7-817C-2D9CDC3C581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21310</c:v>
                </c:pt>
                <c:pt idx="3">
                  <c:v>18815</c:v>
                </c:pt>
                <c:pt idx="6">
                  <c:v>16382</c:v>
                </c:pt>
                <c:pt idx="9">
                  <c:v>15408</c:v>
                </c:pt>
                <c:pt idx="12">
                  <c:v>14894</c:v>
                </c:pt>
              </c:numCache>
            </c:numRef>
          </c:val>
          <c:extLst>
            <c:ext xmlns:c16="http://schemas.microsoft.com/office/drawing/2014/chart" uri="{C3380CC4-5D6E-409C-BE32-E72D297353CC}">
              <c16:uniqueId val="{00000008-CF5B-47E7-817C-2D9CDC3C581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957</c:v>
                </c:pt>
                <c:pt idx="3">
                  <c:v>828</c:v>
                </c:pt>
                <c:pt idx="6">
                  <c:v>697</c:v>
                </c:pt>
                <c:pt idx="9">
                  <c:v>583</c:v>
                </c:pt>
                <c:pt idx="12">
                  <c:v>0</c:v>
                </c:pt>
              </c:numCache>
            </c:numRef>
          </c:val>
          <c:extLst>
            <c:ext xmlns:c16="http://schemas.microsoft.com/office/drawing/2014/chart" uri="{C3380CC4-5D6E-409C-BE32-E72D297353CC}">
              <c16:uniqueId val="{00000009-CF5B-47E7-817C-2D9CDC3C581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34405</c:v>
                </c:pt>
                <c:pt idx="3">
                  <c:v>34269</c:v>
                </c:pt>
                <c:pt idx="6">
                  <c:v>34000</c:v>
                </c:pt>
                <c:pt idx="9">
                  <c:v>33770</c:v>
                </c:pt>
                <c:pt idx="12">
                  <c:v>33974</c:v>
                </c:pt>
              </c:numCache>
            </c:numRef>
          </c:val>
          <c:extLst>
            <c:ext xmlns:c16="http://schemas.microsoft.com/office/drawing/2014/chart" uri="{C3380CC4-5D6E-409C-BE32-E72D297353CC}">
              <c16:uniqueId val="{0000000A-CF5B-47E7-817C-2D9CDC3C581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1122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CF5B-47E7-817C-2D9CDC3C581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5163</c:v>
                </c:pt>
                <c:pt idx="1">
                  <c:v>6669</c:v>
                </c:pt>
                <c:pt idx="2">
                  <c:v>6486</c:v>
                </c:pt>
              </c:numCache>
            </c:numRef>
          </c:val>
          <c:extLst>
            <c:ext xmlns:c16="http://schemas.microsoft.com/office/drawing/2014/chart" uri="{C3380CC4-5D6E-409C-BE32-E72D297353CC}">
              <c16:uniqueId val="{00000000-0C5E-42AE-BB05-1A31965A083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1173</c:v>
                </c:pt>
                <c:pt idx="1">
                  <c:v>1173</c:v>
                </c:pt>
                <c:pt idx="2">
                  <c:v>1775</c:v>
                </c:pt>
              </c:numCache>
            </c:numRef>
          </c:val>
          <c:extLst>
            <c:ext xmlns:c16="http://schemas.microsoft.com/office/drawing/2014/chart" uri="{C3380CC4-5D6E-409C-BE32-E72D297353CC}">
              <c16:uniqueId val="{00000001-0C5E-42AE-BB05-1A31965A083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12990</c:v>
                </c:pt>
                <c:pt idx="1">
                  <c:v>12805</c:v>
                </c:pt>
                <c:pt idx="2">
                  <c:v>12653</c:v>
                </c:pt>
              </c:numCache>
            </c:numRef>
          </c:val>
          <c:extLst>
            <c:ext xmlns:c16="http://schemas.microsoft.com/office/drawing/2014/chart" uri="{C3380CC4-5D6E-409C-BE32-E72D297353CC}">
              <c16:uniqueId val="{00000002-0C5E-42AE-BB05-1A31965A083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74,532
72,239
676.45
51,321,964
45,243,842
4,742,596
24,215,367
33,973,880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年度の財政力指数は、前年度からの横ばいの</a:t>
          </a:r>
          <a:r>
            <a:rPr kumimoji="1" lang="en-US" altLang="ja-JP" sz="1300">
              <a:latin typeface="ＭＳ Ｐゴシック" panose="020B0600070205080204" pitchFamily="50" charset="-128"/>
              <a:ea typeface="ＭＳ Ｐゴシック" panose="020B0600070205080204" pitchFamily="50" charset="-128"/>
            </a:rPr>
            <a:t>0.49</a:t>
          </a:r>
          <a:r>
            <a:rPr kumimoji="1" lang="ja-JP" altLang="en-US" sz="1300">
              <a:latin typeface="ＭＳ Ｐゴシック" panose="020B0600070205080204" pitchFamily="50" charset="-128"/>
              <a:ea typeface="ＭＳ Ｐゴシック" panose="020B0600070205080204" pitchFamily="50" charset="-128"/>
            </a:rPr>
            <a:t>となった。これは、地方消費税交付金の増額のほか、給与所得の増に伴う市民税の増額により、基準財政収入額が増加したことに対し、包括算定経費の人口に係る単位費用の増などの影響で基準財政需要額についても増加したためである。</a:t>
          </a:r>
        </a:p>
        <a:p>
          <a:r>
            <a:rPr kumimoji="1" lang="ja-JP" altLang="en-US" sz="1300">
              <a:latin typeface="ＭＳ Ｐゴシック" panose="020B0600070205080204" pitchFamily="50" charset="-128"/>
              <a:ea typeface="ＭＳ Ｐゴシック" panose="020B0600070205080204" pitchFamily="50" charset="-128"/>
            </a:rPr>
            <a:t>　今後、市の経営資源を活用した歳入確保についてあらゆる可能性を検討するとともに、市が実施する事業の必要性や効果、経費積算の妥当性を見極め、一層の効率化、合理化、経費の最小化、年度間の平準化を図り、持続可能な財政基盤の確立に取り組む。</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162278</xdr:rowOff>
    </xdr:from>
    <xdr:to>
      <xdr:col>23</xdr:col>
      <xdr:colOff>133350</xdr:colOff>
      <xdr:row>43</xdr:row>
      <xdr:rowOff>162278</xdr:rowOff>
    </xdr:to>
    <xdr:cxnSp macro="">
      <xdr:nvCxnSpPr>
        <xdr:cNvPr id="69" name="直線コネクタ 68"/>
        <xdr:cNvCxnSpPr/>
      </xdr:nvCxnSpPr>
      <xdr:spPr>
        <a:xfrm>
          <a:off x="4114800" y="753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148872</xdr:rowOff>
    </xdr:from>
    <xdr:to>
      <xdr:col>19</xdr:col>
      <xdr:colOff>133350</xdr:colOff>
      <xdr:row>43</xdr:row>
      <xdr:rowOff>162278</xdr:rowOff>
    </xdr:to>
    <xdr:cxnSp macro="">
      <xdr:nvCxnSpPr>
        <xdr:cNvPr id="72" name="直線コネクタ 71"/>
        <xdr:cNvCxnSpPr/>
      </xdr:nvCxnSpPr>
      <xdr:spPr>
        <a:xfrm>
          <a:off x="3225800" y="752122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99782</xdr:rowOff>
    </xdr:from>
    <xdr:ext cx="736600" cy="259045"/>
    <xdr:sp macro="" textlink="">
      <xdr:nvSpPr>
        <xdr:cNvPr id="74" name="テキスト ボックス 73"/>
        <xdr:cNvSpPr txBox="1"/>
      </xdr:nvSpPr>
      <xdr:spPr>
        <a:xfrm>
          <a:off x="3733800" y="6957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148872</xdr:rowOff>
    </xdr:from>
    <xdr:to>
      <xdr:col>15</xdr:col>
      <xdr:colOff>82550</xdr:colOff>
      <xdr:row>43</xdr:row>
      <xdr:rowOff>148872</xdr:rowOff>
    </xdr:to>
    <xdr:cxnSp macro="">
      <xdr:nvCxnSpPr>
        <xdr:cNvPr id="75" name="直線コネクタ 74"/>
        <xdr:cNvCxnSpPr/>
      </xdr:nvCxnSpPr>
      <xdr:spPr>
        <a:xfrm>
          <a:off x="2336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7" name="テキスト ボックス 76"/>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148872</xdr:rowOff>
    </xdr:from>
    <xdr:to>
      <xdr:col>11</xdr:col>
      <xdr:colOff>31750</xdr:colOff>
      <xdr:row>43</xdr:row>
      <xdr:rowOff>148872</xdr:rowOff>
    </xdr:to>
    <xdr:cxnSp macro="">
      <xdr:nvCxnSpPr>
        <xdr:cNvPr id="78" name="直線コネクタ 77"/>
        <xdr:cNvCxnSpPr/>
      </xdr:nvCxnSpPr>
      <xdr:spPr>
        <a:xfrm>
          <a:off x="1447800" y="75212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80" name="テキスト ボックス 79"/>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111478</xdr:rowOff>
    </xdr:from>
    <xdr:to>
      <xdr:col>23</xdr:col>
      <xdr:colOff>184150</xdr:colOff>
      <xdr:row>44</xdr:row>
      <xdr:rowOff>41628</xdr:rowOff>
    </xdr:to>
    <xdr:sp macro="" textlink="">
      <xdr:nvSpPr>
        <xdr:cNvPr id="88" name="楕円 87"/>
        <xdr:cNvSpPr/>
      </xdr:nvSpPr>
      <xdr:spPr>
        <a:xfrm>
          <a:off x="49022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83555</xdr:rowOff>
    </xdr:from>
    <xdr:ext cx="762000" cy="259045"/>
    <xdr:sp macro="" textlink="">
      <xdr:nvSpPr>
        <xdr:cNvPr id="89" name="財政力該当値テキスト"/>
        <xdr:cNvSpPr txBox="1"/>
      </xdr:nvSpPr>
      <xdr:spPr>
        <a:xfrm>
          <a:off x="5041900" y="745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111478</xdr:rowOff>
    </xdr:from>
    <xdr:to>
      <xdr:col>19</xdr:col>
      <xdr:colOff>184150</xdr:colOff>
      <xdr:row>44</xdr:row>
      <xdr:rowOff>41628</xdr:rowOff>
    </xdr:to>
    <xdr:sp macro="" textlink="">
      <xdr:nvSpPr>
        <xdr:cNvPr id="90" name="楕円 89"/>
        <xdr:cNvSpPr/>
      </xdr:nvSpPr>
      <xdr:spPr>
        <a:xfrm>
          <a:off x="4064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26405</xdr:rowOff>
    </xdr:from>
    <xdr:ext cx="736600" cy="259045"/>
    <xdr:sp macro="" textlink="">
      <xdr:nvSpPr>
        <xdr:cNvPr id="91" name="テキスト ボックス 90"/>
        <xdr:cNvSpPr txBox="1"/>
      </xdr:nvSpPr>
      <xdr:spPr>
        <a:xfrm>
          <a:off x="3733800" y="757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98072</xdr:rowOff>
    </xdr:from>
    <xdr:to>
      <xdr:col>15</xdr:col>
      <xdr:colOff>133350</xdr:colOff>
      <xdr:row>44</xdr:row>
      <xdr:rowOff>28222</xdr:rowOff>
    </xdr:to>
    <xdr:sp macro="" textlink="">
      <xdr:nvSpPr>
        <xdr:cNvPr id="92" name="楕円 91"/>
        <xdr:cNvSpPr/>
      </xdr:nvSpPr>
      <xdr:spPr>
        <a:xfrm>
          <a:off x="3175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12999</xdr:rowOff>
    </xdr:from>
    <xdr:ext cx="762000" cy="259045"/>
    <xdr:sp macro="" textlink="">
      <xdr:nvSpPr>
        <xdr:cNvPr id="93" name="テキスト ボックス 92"/>
        <xdr:cNvSpPr txBox="1"/>
      </xdr:nvSpPr>
      <xdr:spPr>
        <a:xfrm>
          <a:off x="2844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98072</xdr:rowOff>
    </xdr:from>
    <xdr:to>
      <xdr:col>11</xdr:col>
      <xdr:colOff>82550</xdr:colOff>
      <xdr:row>44</xdr:row>
      <xdr:rowOff>28222</xdr:rowOff>
    </xdr:to>
    <xdr:sp macro="" textlink="">
      <xdr:nvSpPr>
        <xdr:cNvPr id="94" name="楕円 93"/>
        <xdr:cNvSpPr/>
      </xdr:nvSpPr>
      <xdr:spPr>
        <a:xfrm>
          <a:off x="2286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12999</xdr:rowOff>
    </xdr:from>
    <xdr:ext cx="762000" cy="259045"/>
    <xdr:sp macro="" textlink="">
      <xdr:nvSpPr>
        <xdr:cNvPr id="95" name="テキスト ボックス 94"/>
        <xdr:cNvSpPr txBox="1"/>
      </xdr:nvSpPr>
      <xdr:spPr>
        <a:xfrm>
          <a:off x="1955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98072</xdr:rowOff>
    </xdr:from>
    <xdr:to>
      <xdr:col>7</xdr:col>
      <xdr:colOff>31750</xdr:colOff>
      <xdr:row>44</xdr:row>
      <xdr:rowOff>28222</xdr:rowOff>
    </xdr:to>
    <xdr:sp macro="" textlink="">
      <xdr:nvSpPr>
        <xdr:cNvPr id="96" name="楕円 95"/>
        <xdr:cNvSpPr/>
      </xdr:nvSpPr>
      <xdr:spPr>
        <a:xfrm>
          <a:off x="1397000" y="747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12999</xdr:rowOff>
    </xdr:from>
    <xdr:ext cx="762000" cy="259045"/>
    <xdr:sp macro="" textlink="">
      <xdr:nvSpPr>
        <xdr:cNvPr id="97" name="テキスト ボックス 96"/>
        <xdr:cNvSpPr txBox="1"/>
      </xdr:nvSpPr>
      <xdr:spPr>
        <a:xfrm>
          <a:off x="1066800" y="755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経常一般財源は増額したものの臨時財政対策債の減額により、算定式の分母としては減少となった。一方で、経常一般財源を充当する経費については、定年年齢の段階的引き上げにより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年毎の定年退職者が存在しない年度であったことから、退職手当にかかる人件費が大きく減額となったため、前年度から</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ポイント回復した。</a:t>
          </a:r>
        </a:p>
        <a:p>
          <a:r>
            <a:rPr kumimoji="1" lang="ja-JP" altLang="en-US" sz="1200">
              <a:latin typeface="ＭＳ Ｐゴシック" panose="020B0600070205080204" pitchFamily="50" charset="-128"/>
              <a:ea typeface="ＭＳ Ｐゴシック" panose="020B0600070205080204" pitchFamily="50" charset="-128"/>
            </a:rPr>
            <a:t>　今後も、社会保障関係経費などをはじめとした義務的経費の増加が見込まれるなか、一般財源総額の大幅な増加が見込まれない状況にあるため、歳出のスリム化と歳入の確保を徹底し、財政構造の弾性力を確保でき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66294</xdr:rowOff>
    </xdr:from>
    <xdr:to>
      <xdr:col>23</xdr:col>
      <xdr:colOff>133350</xdr:colOff>
      <xdr:row>61</xdr:row>
      <xdr:rowOff>133858</xdr:rowOff>
    </xdr:to>
    <xdr:cxnSp macro="">
      <xdr:nvCxnSpPr>
        <xdr:cNvPr id="130" name="直線コネクタ 129"/>
        <xdr:cNvCxnSpPr/>
      </xdr:nvCxnSpPr>
      <xdr:spPr>
        <a:xfrm flipV="1">
          <a:off x="4114800" y="1052474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32766</xdr:rowOff>
    </xdr:from>
    <xdr:to>
      <xdr:col>19</xdr:col>
      <xdr:colOff>133350</xdr:colOff>
      <xdr:row>61</xdr:row>
      <xdr:rowOff>133858</xdr:rowOff>
    </xdr:to>
    <xdr:cxnSp macro="">
      <xdr:nvCxnSpPr>
        <xdr:cNvPr id="133" name="直線コネクタ 132"/>
        <xdr:cNvCxnSpPr/>
      </xdr:nvCxnSpPr>
      <xdr:spPr>
        <a:xfrm>
          <a:off x="3225800" y="10148316"/>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32766</xdr:rowOff>
    </xdr:from>
    <xdr:to>
      <xdr:col>15</xdr:col>
      <xdr:colOff>82550</xdr:colOff>
      <xdr:row>62</xdr:row>
      <xdr:rowOff>87884</xdr:rowOff>
    </xdr:to>
    <xdr:cxnSp macro="">
      <xdr:nvCxnSpPr>
        <xdr:cNvPr id="136" name="直線コネクタ 135"/>
        <xdr:cNvCxnSpPr/>
      </xdr:nvCxnSpPr>
      <xdr:spPr>
        <a:xfrm flipV="1">
          <a:off x="2336800" y="10148316"/>
          <a:ext cx="8890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104902</xdr:rowOff>
    </xdr:from>
    <xdr:to>
      <xdr:col>11</xdr:col>
      <xdr:colOff>31750</xdr:colOff>
      <xdr:row>62</xdr:row>
      <xdr:rowOff>87884</xdr:rowOff>
    </xdr:to>
    <xdr:cxnSp macro="">
      <xdr:nvCxnSpPr>
        <xdr:cNvPr id="139" name="直線コネクタ 138"/>
        <xdr:cNvCxnSpPr/>
      </xdr:nvCxnSpPr>
      <xdr:spPr>
        <a:xfrm>
          <a:off x="1447800" y="10563352"/>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152417</xdr:rowOff>
    </xdr:from>
    <xdr:ext cx="762000" cy="259045"/>
    <xdr:sp macro="" textlink="">
      <xdr:nvSpPr>
        <xdr:cNvPr id="143" name="テキスト ボックス 142"/>
        <xdr:cNvSpPr txBox="1"/>
      </xdr:nvSpPr>
      <xdr:spPr>
        <a:xfrm>
          <a:off x="1066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15494</xdr:rowOff>
    </xdr:from>
    <xdr:to>
      <xdr:col>23</xdr:col>
      <xdr:colOff>184150</xdr:colOff>
      <xdr:row>61</xdr:row>
      <xdr:rowOff>117094</xdr:rowOff>
    </xdr:to>
    <xdr:sp macro="" textlink="">
      <xdr:nvSpPr>
        <xdr:cNvPr id="149" name="楕円 148"/>
        <xdr:cNvSpPr/>
      </xdr:nvSpPr>
      <xdr:spPr>
        <a:xfrm>
          <a:off x="49022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32021</xdr:rowOff>
    </xdr:from>
    <xdr:ext cx="762000" cy="259045"/>
    <xdr:sp macro="" textlink="">
      <xdr:nvSpPr>
        <xdr:cNvPr id="150" name="財政構造の弾力性該当値テキスト"/>
        <xdr:cNvSpPr txBox="1"/>
      </xdr:nvSpPr>
      <xdr:spPr>
        <a:xfrm>
          <a:off x="50419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83058</xdr:rowOff>
    </xdr:from>
    <xdr:to>
      <xdr:col>19</xdr:col>
      <xdr:colOff>184150</xdr:colOff>
      <xdr:row>62</xdr:row>
      <xdr:rowOff>13208</xdr:rowOff>
    </xdr:to>
    <xdr:sp macro="" textlink="">
      <xdr:nvSpPr>
        <xdr:cNvPr id="151" name="楕円 150"/>
        <xdr:cNvSpPr/>
      </xdr:nvSpPr>
      <xdr:spPr>
        <a:xfrm>
          <a:off x="4064000" y="1054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23385</xdr:rowOff>
    </xdr:from>
    <xdr:ext cx="736600" cy="259045"/>
    <xdr:sp macro="" textlink="">
      <xdr:nvSpPr>
        <xdr:cNvPr id="152" name="テキスト ボックス 151"/>
        <xdr:cNvSpPr txBox="1"/>
      </xdr:nvSpPr>
      <xdr:spPr>
        <a:xfrm>
          <a:off x="3733800" y="10310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153416</xdr:rowOff>
    </xdr:from>
    <xdr:to>
      <xdr:col>15</xdr:col>
      <xdr:colOff>133350</xdr:colOff>
      <xdr:row>59</xdr:row>
      <xdr:rowOff>83566</xdr:rowOff>
    </xdr:to>
    <xdr:sp macro="" textlink="">
      <xdr:nvSpPr>
        <xdr:cNvPr id="153" name="楕円 152"/>
        <xdr:cNvSpPr/>
      </xdr:nvSpPr>
      <xdr:spPr>
        <a:xfrm>
          <a:off x="3175000" y="10097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93743</xdr:rowOff>
    </xdr:from>
    <xdr:ext cx="762000" cy="259045"/>
    <xdr:sp macro="" textlink="">
      <xdr:nvSpPr>
        <xdr:cNvPr id="154" name="テキスト ボックス 153"/>
        <xdr:cNvSpPr txBox="1"/>
      </xdr:nvSpPr>
      <xdr:spPr>
        <a:xfrm>
          <a:off x="2844800" y="986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37084</xdr:rowOff>
    </xdr:from>
    <xdr:to>
      <xdr:col>11</xdr:col>
      <xdr:colOff>82550</xdr:colOff>
      <xdr:row>62</xdr:row>
      <xdr:rowOff>138684</xdr:rowOff>
    </xdr:to>
    <xdr:sp macro="" textlink="">
      <xdr:nvSpPr>
        <xdr:cNvPr id="155" name="楕円 154"/>
        <xdr:cNvSpPr/>
      </xdr:nvSpPr>
      <xdr:spPr>
        <a:xfrm>
          <a:off x="2286000" y="1066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148861</xdr:rowOff>
    </xdr:from>
    <xdr:ext cx="762000" cy="259045"/>
    <xdr:sp macro="" textlink="">
      <xdr:nvSpPr>
        <xdr:cNvPr id="156" name="テキスト ボックス 155"/>
        <xdr:cNvSpPr txBox="1"/>
      </xdr:nvSpPr>
      <xdr:spPr>
        <a:xfrm>
          <a:off x="1955800" y="1043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54102</xdr:rowOff>
    </xdr:from>
    <xdr:to>
      <xdr:col>7</xdr:col>
      <xdr:colOff>31750</xdr:colOff>
      <xdr:row>61</xdr:row>
      <xdr:rowOff>155702</xdr:rowOff>
    </xdr:to>
    <xdr:sp macro="" textlink="">
      <xdr:nvSpPr>
        <xdr:cNvPr id="157" name="楕円 156"/>
        <xdr:cNvSpPr/>
      </xdr:nvSpPr>
      <xdr:spPr>
        <a:xfrm>
          <a:off x="13970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165879</xdr:rowOff>
    </xdr:from>
    <xdr:ext cx="762000" cy="259045"/>
    <xdr:sp macro="" textlink="">
      <xdr:nvSpPr>
        <xdr:cNvPr id="158" name="テキスト ボックス 157"/>
        <xdr:cNvSpPr txBox="1"/>
      </xdr:nvSpPr>
      <xdr:spPr>
        <a:xfrm>
          <a:off x="1066800" y="1028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[178,464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人件費全体としては、定年年齢の段階的引き上げにより</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毎の定年退職者が存在しない年度であったため減額となったものの、物件費全体では物価高騰などの理由により、増となってしまった。算定式の分子の減少率が分母である人口減少率を下回ったため、数値を悪化させる結果となった。</a:t>
          </a:r>
        </a:p>
        <a:p>
          <a:r>
            <a:rPr kumimoji="1" lang="ja-JP" altLang="en-US" sz="1100">
              <a:latin typeface="ＭＳ Ｐゴシック" panose="020B0600070205080204" pitchFamily="50" charset="-128"/>
              <a:ea typeface="ＭＳ Ｐゴシック" panose="020B0600070205080204" pitchFamily="50" charset="-128"/>
            </a:rPr>
            <a:t>　今後も</a:t>
          </a:r>
          <a:r>
            <a:rPr kumimoji="1" lang="en-US" altLang="ja-JP" sz="1100">
              <a:latin typeface="ＭＳ Ｐゴシック" panose="020B0600070205080204" pitchFamily="50" charset="-128"/>
              <a:ea typeface="ＭＳ Ｐゴシック" panose="020B0600070205080204" pitchFamily="50" charset="-128"/>
            </a:rPr>
            <a:t>DX</a:t>
          </a:r>
          <a:r>
            <a:rPr kumimoji="1" lang="ja-JP" altLang="en-US" sz="1100">
              <a:latin typeface="ＭＳ Ｐゴシック" panose="020B0600070205080204" pitchFamily="50" charset="-128"/>
              <a:ea typeface="ＭＳ Ｐゴシック" panose="020B0600070205080204" pitchFamily="50" charset="-128"/>
            </a:rPr>
            <a:t>の推進により行政サービスのコストパフォーマンスを向上させ、限られた人員や財源の徹底的な見直しによる歳出のスリム化により人件費及び物件費の縮小を図ると同時に、子どもを産み育て、地域を支える人材を育てる環境の整備に重点的に取り組み分母となる人口の減を緩やかにすることで数値の回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2560</xdr:rowOff>
    </xdr:from>
    <xdr:to>
      <xdr:col>23</xdr:col>
      <xdr:colOff>133350</xdr:colOff>
      <xdr:row>84</xdr:row>
      <xdr:rowOff>29978</xdr:rowOff>
    </xdr:to>
    <xdr:cxnSp macro="">
      <xdr:nvCxnSpPr>
        <xdr:cNvPr id="193" name="直線コネクタ 192"/>
        <xdr:cNvCxnSpPr/>
      </xdr:nvCxnSpPr>
      <xdr:spPr>
        <a:xfrm>
          <a:off x="4114800" y="14404360"/>
          <a:ext cx="838200" cy="2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109041</xdr:rowOff>
    </xdr:from>
    <xdr:ext cx="762000" cy="259045"/>
    <xdr:sp macro="" textlink="">
      <xdr:nvSpPr>
        <xdr:cNvPr id="194" name="人件費・物件費等の状況平均値テキスト"/>
        <xdr:cNvSpPr txBox="1"/>
      </xdr:nvSpPr>
      <xdr:spPr>
        <a:xfrm>
          <a:off x="5041900" y="13996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132883</xdr:rowOff>
    </xdr:from>
    <xdr:to>
      <xdr:col>19</xdr:col>
      <xdr:colOff>133350</xdr:colOff>
      <xdr:row>84</xdr:row>
      <xdr:rowOff>2560</xdr:rowOff>
    </xdr:to>
    <xdr:cxnSp macro="">
      <xdr:nvCxnSpPr>
        <xdr:cNvPr id="196" name="直線コネクタ 195"/>
        <xdr:cNvCxnSpPr/>
      </xdr:nvCxnSpPr>
      <xdr:spPr>
        <a:xfrm>
          <a:off x="3225800" y="14363233"/>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35624</xdr:rowOff>
    </xdr:from>
    <xdr:ext cx="736600" cy="259045"/>
    <xdr:sp macro="" textlink="">
      <xdr:nvSpPr>
        <xdr:cNvPr id="198" name="テキスト ボックス 197"/>
        <xdr:cNvSpPr txBox="1"/>
      </xdr:nvSpPr>
      <xdr:spPr>
        <a:xfrm>
          <a:off x="3733800" y="13923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77023</xdr:rowOff>
    </xdr:from>
    <xdr:to>
      <xdr:col>15</xdr:col>
      <xdr:colOff>82550</xdr:colOff>
      <xdr:row>83</xdr:row>
      <xdr:rowOff>132883</xdr:rowOff>
    </xdr:to>
    <xdr:cxnSp macro="">
      <xdr:nvCxnSpPr>
        <xdr:cNvPr id="199" name="直線コネクタ 198"/>
        <xdr:cNvCxnSpPr/>
      </xdr:nvCxnSpPr>
      <xdr:spPr>
        <a:xfrm>
          <a:off x="2336800" y="14307373"/>
          <a:ext cx="889000" cy="5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165144</xdr:rowOff>
    </xdr:from>
    <xdr:ext cx="762000" cy="259045"/>
    <xdr:sp macro="" textlink="">
      <xdr:nvSpPr>
        <xdr:cNvPr id="201" name="テキスト ボックス 200"/>
        <xdr:cNvSpPr txBox="1"/>
      </xdr:nvSpPr>
      <xdr:spPr>
        <a:xfrm>
          <a:off x="2844800" y="13881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7939</xdr:rowOff>
    </xdr:from>
    <xdr:to>
      <xdr:col>11</xdr:col>
      <xdr:colOff>31750</xdr:colOff>
      <xdr:row>83</xdr:row>
      <xdr:rowOff>77023</xdr:rowOff>
    </xdr:to>
    <xdr:cxnSp macro="">
      <xdr:nvCxnSpPr>
        <xdr:cNvPr id="202" name="直線コネクタ 201"/>
        <xdr:cNvCxnSpPr/>
      </xdr:nvCxnSpPr>
      <xdr:spPr>
        <a:xfrm>
          <a:off x="1447800" y="14238289"/>
          <a:ext cx="889000" cy="6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110569</xdr:rowOff>
    </xdr:from>
    <xdr:ext cx="762000" cy="259045"/>
    <xdr:sp macro="" textlink="">
      <xdr:nvSpPr>
        <xdr:cNvPr id="204" name="テキスト ボックス 203"/>
        <xdr:cNvSpPr txBox="1"/>
      </xdr:nvSpPr>
      <xdr:spPr>
        <a:xfrm>
          <a:off x="1955800" y="13826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31608</xdr:rowOff>
    </xdr:from>
    <xdr:ext cx="762000" cy="259045"/>
    <xdr:sp macro="" textlink="">
      <xdr:nvSpPr>
        <xdr:cNvPr id="206" name="テキスト ボックス 205"/>
        <xdr:cNvSpPr txBox="1"/>
      </xdr:nvSpPr>
      <xdr:spPr>
        <a:xfrm>
          <a:off x="1066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150628</xdr:rowOff>
    </xdr:from>
    <xdr:to>
      <xdr:col>23</xdr:col>
      <xdr:colOff>184150</xdr:colOff>
      <xdr:row>84</xdr:row>
      <xdr:rowOff>80778</xdr:rowOff>
    </xdr:to>
    <xdr:sp macro="" textlink="">
      <xdr:nvSpPr>
        <xdr:cNvPr id="212" name="楕円 211"/>
        <xdr:cNvSpPr/>
      </xdr:nvSpPr>
      <xdr:spPr>
        <a:xfrm>
          <a:off x="4902200" y="1438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122705</xdr:rowOff>
    </xdr:from>
    <xdr:ext cx="762000" cy="259045"/>
    <xdr:sp macro="" textlink="">
      <xdr:nvSpPr>
        <xdr:cNvPr id="213" name="人件費・物件費等の状況該当値テキスト"/>
        <xdr:cNvSpPr txBox="1"/>
      </xdr:nvSpPr>
      <xdr:spPr>
        <a:xfrm>
          <a:off x="5041900" y="14353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123210</xdr:rowOff>
    </xdr:from>
    <xdr:to>
      <xdr:col>19</xdr:col>
      <xdr:colOff>184150</xdr:colOff>
      <xdr:row>84</xdr:row>
      <xdr:rowOff>53360</xdr:rowOff>
    </xdr:to>
    <xdr:sp macro="" textlink="">
      <xdr:nvSpPr>
        <xdr:cNvPr id="214" name="楕円 213"/>
        <xdr:cNvSpPr/>
      </xdr:nvSpPr>
      <xdr:spPr>
        <a:xfrm>
          <a:off x="4064000" y="1435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38137</xdr:rowOff>
    </xdr:from>
    <xdr:ext cx="736600" cy="259045"/>
    <xdr:sp macro="" textlink="">
      <xdr:nvSpPr>
        <xdr:cNvPr id="215" name="テキスト ボックス 214"/>
        <xdr:cNvSpPr txBox="1"/>
      </xdr:nvSpPr>
      <xdr:spPr>
        <a:xfrm>
          <a:off x="3733800" y="14439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82083</xdr:rowOff>
    </xdr:from>
    <xdr:to>
      <xdr:col>15</xdr:col>
      <xdr:colOff>133350</xdr:colOff>
      <xdr:row>84</xdr:row>
      <xdr:rowOff>12233</xdr:rowOff>
    </xdr:to>
    <xdr:sp macro="" textlink="">
      <xdr:nvSpPr>
        <xdr:cNvPr id="216" name="楕円 215"/>
        <xdr:cNvSpPr/>
      </xdr:nvSpPr>
      <xdr:spPr>
        <a:xfrm>
          <a:off x="3175000" y="143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168460</xdr:rowOff>
    </xdr:from>
    <xdr:ext cx="762000" cy="259045"/>
    <xdr:sp macro="" textlink="">
      <xdr:nvSpPr>
        <xdr:cNvPr id="217" name="テキスト ボックス 216"/>
        <xdr:cNvSpPr txBox="1"/>
      </xdr:nvSpPr>
      <xdr:spPr>
        <a:xfrm>
          <a:off x="2844800" y="14398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26223</xdr:rowOff>
    </xdr:from>
    <xdr:to>
      <xdr:col>11</xdr:col>
      <xdr:colOff>82550</xdr:colOff>
      <xdr:row>83</xdr:row>
      <xdr:rowOff>127823</xdr:rowOff>
    </xdr:to>
    <xdr:sp macro="" textlink="">
      <xdr:nvSpPr>
        <xdr:cNvPr id="218" name="楕円 217"/>
        <xdr:cNvSpPr/>
      </xdr:nvSpPr>
      <xdr:spPr>
        <a:xfrm>
          <a:off x="2286000" y="1425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112600</xdr:rowOff>
    </xdr:from>
    <xdr:ext cx="762000" cy="259045"/>
    <xdr:sp macro="" textlink="">
      <xdr:nvSpPr>
        <xdr:cNvPr id="219" name="テキスト ボックス 218"/>
        <xdr:cNvSpPr txBox="1"/>
      </xdr:nvSpPr>
      <xdr:spPr>
        <a:xfrm>
          <a:off x="1955800" y="14342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128589</xdr:rowOff>
    </xdr:from>
    <xdr:to>
      <xdr:col>7</xdr:col>
      <xdr:colOff>31750</xdr:colOff>
      <xdr:row>83</xdr:row>
      <xdr:rowOff>58739</xdr:rowOff>
    </xdr:to>
    <xdr:sp macro="" textlink="">
      <xdr:nvSpPr>
        <xdr:cNvPr id="220" name="楕円 219"/>
        <xdr:cNvSpPr/>
      </xdr:nvSpPr>
      <xdr:spPr>
        <a:xfrm>
          <a:off x="1397000" y="1418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43516</xdr:rowOff>
    </xdr:from>
    <xdr:ext cx="762000" cy="259045"/>
    <xdr:sp macro="" textlink="">
      <xdr:nvSpPr>
        <xdr:cNvPr id="221" name="テキスト ボックス 220"/>
        <xdr:cNvSpPr txBox="1"/>
      </xdr:nvSpPr>
      <xdr:spPr>
        <a:xfrm>
          <a:off x="1066800" y="1427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国と同様、高年齢職員の昇給・昇格制度の見直しを行うことなどにより、給与水準の適正化に取り組んでいるものの、高年齢職員の占める割合が高い構造上、指数は高止まりすると考えられる。</a:t>
          </a:r>
        </a:p>
        <a:p>
          <a:r>
            <a:rPr kumimoji="1" lang="ja-JP" altLang="en-US" sz="1300">
              <a:latin typeface="ＭＳ Ｐゴシック" panose="020B0600070205080204" pitchFamily="50" charset="-128"/>
              <a:ea typeface="ＭＳ Ｐゴシック" panose="020B0600070205080204" pitchFamily="50" charset="-128"/>
            </a:rPr>
            <a:t>　引き続き、人事院勧告を基本としつつ、国家公務員の給与水準を踏まえて、必要な見直しを行い、適切な給与管理に努める。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84364</xdr:rowOff>
    </xdr:from>
    <xdr:to>
      <xdr:col>81</xdr:col>
      <xdr:colOff>44450</xdr:colOff>
      <xdr:row>86</xdr:row>
      <xdr:rowOff>136071</xdr:rowOff>
    </xdr:to>
    <xdr:cxnSp macro="">
      <xdr:nvCxnSpPr>
        <xdr:cNvPr id="257" name="直線コネクタ 256"/>
        <xdr:cNvCxnSpPr/>
      </xdr:nvCxnSpPr>
      <xdr:spPr>
        <a:xfrm flipV="1">
          <a:off x="16179800" y="14829064"/>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136071</xdr:rowOff>
    </xdr:from>
    <xdr:to>
      <xdr:col>77</xdr:col>
      <xdr:colOff>44450</xdr:colOff>
      <xdr:row>86</xdr:row>
      <xdr:rowOff>136071</xdr:rowOff>
    </xdr:to>
    <xdr:cxnSp macro="">
      <xdr:nvCxnSpPr>
        <xdr:cNvPr id="260" name="直線コネクタ 259"/>
        <xdr:cNvCxnSpPr/>
      </xdr:nvCxnSpPr>
      <xdr:spPr>
        <a:xfrm>
          <a:off x="15290800" y="148807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136071</xdr:rowOff>
    </xdr:to>
    <xdr:cxnSp macro="">
      <xdr:nvCxnSpPr>
        <xdr:cNvPr id="263" name="直線コネクタ 262"/>
        <xdr:cNvCxnSpPr/>
      </xdr:nvCxnSpPr>
      <xdr:spPr>
        <a:xfrm>
          <a:off x="14401800" y="148118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101600</xdr:rowOff>
    </xdr:to>
    <xdr:cxnSp macro="">
      <xdr:nvCxnSpPr>
        <xdr:cNvPr id="266" name="直線コネクタ 265"/>
        <xdr:cNvCxnSpPr/>
      </xdr:nvCxnSpPr>
      <xdr:spPr>
        <a:xfrm flipV="1">
          <a:off x="13512800" y="148118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68" name="テキスト ボックス 267"/>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70" name="テキスト ボックス 269"/>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76" name="楕円 275"/>
        <xdr:cNvSpPr/>
      </xdr:nvSpPr>
      <xdr:spPr>
        <a:xfrm>
          <a:off x="169672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5641</xdr:rowOff>
    </xdr:from>
    <xdr:ext cx="762000" cy="259045"/>
    <xdr:sp macro="" textlink="">
      <xdr:nvSpPr>
        <xdr:cNvPr id="277" name="給与水準   （国との比較）該当値テキスト"/>
        <xdr:cNvSpPr txBox="1"/>
      </xdr:nvSpPr>
      <xdr:spPr>
        <a:xfrm>
          <a:off x="17106900" y="1475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85271</xdr:rowOff>
    </xdr:from>
    <xdr:to>
      <xdr:col>77</xdr:col>
      <xdr:colOff>95250</xdr:colOff>
      <xdr:row>87</xdr:row>
      <xdr:rowOff>15421</xdr:rowOff>
    </xdr:to>
    <xdr:sp macro="" textlink="">
      <xdr:nvSpPr>
        <xdr:cNvPr id="278" name="楕円 277"/>
        <xdr:cNvSpPr/>
      </xdr:nvSpPr>
      <xdr:spPr>
        <a:xfrm>
          <a:off x="16129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198</xdr:rowOff>
    </xdr:from>
    <xdr:ext cx="736600" cy="259045"/>
    <xdr:sp macro="" textlink="">
      <xdr:nvSpPr>
        <xdr:cNvPr id="279" name="テキスト ボックス 278"/>
        <xdr:cNvSpPr txBox="1"/>
      </xdr:nvSpPr>
      <xdr:spPr>
        <a:xfrm>
          <a:off x="15798800" y="14916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85271</xdr:rowOff>
    </xdr:from>
    <xdr:to>
      <xdr:col>73</xdr:col>
      <xdr:colOff>44450</xdr:colOff>
      <xdr:row>87</xdr:row>
      <xdr:rowOff>15421</xdr:rowOff>
    </xdr:to>
    <xdr:sp macro="" textlink="">
      <xdr:nvSpPr>
        <xdr:cNvPr id="280" name="楕円 279"/>
        <xdr:cNvSpPr/>
      </xdr:nvSpPr>
      <xdr:spPr>
        <a:xfrm>
          <a:off x="15240000" y="1482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198</xdr:rowOff>
    </xdr:from>
    <xdr:ext cx="762000" cy="259045"/>
    <xdr:sp macro="" textlink="">
      <xdr:nvSpPr>
        <xdr:cNvPr id="281" name="テキスト ボックス 280"/>
        <xdr:cNvSpPr txBox="1"/>
      </xdr:nvSpPr>
      <xdr:spPr>
        <a:xfrm>
          <a:off x="14909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2" name="楕円 281"/>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128106</xdr:rowOff>
    </xdr:from>
    <xdr:ext cx="762000" cy="259045"/>
    <xdr:sp macro="" textlink="">
      <xdr:nvSpPr>
        <xdr:cNvPr id="283" name="テキスト ボックス 282"/>
        <xdr:cNvSpPr txBox="1"/>
      </xdr:nvSpPr>
      <xdr:spPr>
        <a:xfrm>
          <a:off x="14020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4" name="楕円 283"/>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85" name="テキスト ボックス 284"/>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合併以降増加した職員数を削減するため、中津川市定員適正化計画を策定し定員管理に努めており、適正な人員管理を行っている。</a:t>
          </a:r>
        </a:p>
        <a:p>
          <a:r>
            <a:rPr kumimoji="1" lang="ja-JP" altLang="en-US" sz="1300">
              <a:latin typeface="ＭＳ Ｐゴシック" panose="020B0600070205080204" pitchFamily="50" charset="-128"/>
              <a:ea typeface="ＭＳ Ｐゴシック" panose="020B0600070205080204" pitchFamily="50" charset="-128"/>
            </a:rPr>
            <a:t>　今後も、新たな行政課題に適切に対応できるよう、部局の枠組みを超えた柔軟な組織改編を行い、民間委託や</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の推進など行財政改革を積み重ね、最適な組織配置だけでなく、人材の活性化も図る。　ただし、県内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という広い市域をカバーする必要があることやリニア開業後を見据えた社会基盤整備や移住定住の促進など、必要な業務量に対応できる職員数を確保することが重要であり高止まりすることもやむを得ない面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93133</xdr:rowOff>
    </xdr:from>
    <xdr:to>
      <xdr:col>81</xdr:col>
      <xdr:colOff>44450</xdr:colOff>
      <xdr:row>65</xdr:row>
      <xdr:rowOff>103188</xdr:rowOff>
    </xdr:to>
    <xdr:cxnSp macro="">
      <xdr:nvCxnSpPr>
        <xdr:cNvPr id="320" name="直線コネクタ 319"/>
        <xdr:cNvCxnSpPr/>
      </xdr:nvCxnSpPr>
      <xdr:spPr>
        <a:xfrm>
          <a:off x="16179800" y="1123738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48383</xdr:rowOff>
    </xdr:from>
    <xdr:ext cx="762000" cy="259045"/>
    <xdr:sp macro="" textlink="">
      <xdr:nvSpPr>
        <xdr:cNvPr id="321" name="定員管理の状況平均値テキスト"/>
        <xdr:cNvSpPr txBox="1"/>
      </xdr:nvSpPr>
      <xdr:spPr>
        <a:xfrm>
          <a:off x="17106900" y="10506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36830</xdr:rowOff>
    </xdr:from>
    <xdr:to>
      <xdr:col>77</xdr:col>
      <xdr:colOff>44450</xdr:colOff>
      <xdr:row>65</xdr:row>
      <xdr:rowOff>93133</xdr:rowOff>
    </xdr:to>
    <xdr:cxnSp macro="">
      <xdr:nvCxnSpPr>
        <xdr:cNvPr id="323" name="直線コネクタ 322"/>
        <xdr:cNvCxnSpPr/>
      </xdr:nvCxnSpPr>
      <xdr:spPr>
        <a:xfrm>
          <a:off x="15290800" y="111810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141622</xdr:rowOff>
    </xdr:from>
    <xdr:ext cx="736600" cy="259045"/>
    <xdr:sp macro="" textlink="">
      <xdr:nvSpPr>
        <xdr:cNvPr id="325" name="テキスト ボックス 324"/>
        <xdr:cNvSpPr txBox="1"/>
      </xdr:nvSpPr>
      <xdr:spPr>
        <a:xfrm>
          <a:off x="15798800" y="1042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10689</xdr:rowOff>
    </xdr:from>
    <xdr:to>
      <xdr:col>72</xdr:col>
      <xdr:colOff>203200</xdr:colOff>
      <xdr:row>65</xdr:row>
      <xdr:rowOff>36830</xdr:rowOff>
    </xdr:to>
    <xdr:cxnSp macro="">
      <xdr:nvCxnSpPr>
        <xdr:cNvPr id="326" name="直線コネクタ 325"/>
        <xdr:cNvCxnSpPr/>
      </xdr:nvCxnSpPr>
      <xdr:spPr>
        <a:xfrm>
          <a:off x="14401800" y="11154939"/>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125535</xdr:rowOff>
    </xdr:from>
    <xdr:ext cx="762000" cy="259045"/>
    <xdr:sp macro="" textlink="">
      <xdr:nvSpPr>
        <xdr:cNvPr id="328" name="テキスト ボックス 327"/>
        <xdr:cNvSpPr txBox="1"/>
      </xdr:nvSpPr>
      <xdr:spPr>
        <a:xfrm>
          <a:off x="14909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635</xdr:rowOff>
    </xdr:from>
    <xdr:to>
      <xdr:col>68</xdr:col>
      <xdr:colOff>152400</xdr:colOff>
      <xdr:row>65</xdr:row>
      <xdr:rowOff>10689</xdr:rowOff>
    </xdr:to>
    <xdr:cxnSp macro="">
      <xdr:nvCxnSpPr>
        <xdr:cNvPr id="329" name="直線コネクタ 328"/>
        <xdr:cNvCxnSpPr/>
      </xdr:nvCxnSpPr>
      <xdr:spPr>
        <a:xfrm>
          <a:off x="13512800" y="11144885"/>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87330</xdr:rowOff>
    </xdr:from>
    <xdr:ext cx="762000" cy="259045"/>
    <xdr:sp macro="" textlink="">
      <xdr:nvSpPr>
        <xdr:cNvPr id="331" name="テキスト ボックス 330"/>
        <xdr:cNvSpPr txBox="1"/>
      </xdr:nvSpPr>
      <xdr:spPr>
        <a:xfrm>
          <a:off x="14020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107438</xdr:rowOff>
    </xdr:from>
    <xdr:ext cx="762000" cy="259045"/>
    <xdr:sp macro="" textlink="">
      <xdr:nvSpPr>
        <xdr:cNvPr id="333" name="テキスト ボックス 332"/>
        <xdr:cNvSpPr txBox="1"/>
      </xdr:nvSpPr>
      <xdr:spPr>
        <a:xfrm>
          <a:off x="13131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52388</xdr:rowOff>
    </xdr:from>
    <xdr:to>
      <xdr:col>81</xdr:col>
      <xdr:colOff>95250</xdr:colOff>
      <xdr:row>65</xdr:row>
      <xdr:rowOff>153988</xdr:rowOff>
    </xdr:to>
    <xdr:sp macro="" textlink="">
      <xdr:nvSpPr>
        <xdr:cNvPr id="339" name="楕円 338"/>
        <xdr:cNvSpPr/>
      </xdr:nvSpPr>
      <xdr:spPr>
        <a:xfrm>
          <a:off x="16967200" y="1119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24465</xdr:rowOff>
    </xdr:from>
    <xdr:ext cx="762000" cy="259045"/>
    <xdr:sp macro="" textlink="">
      <xdr:nvSpPr>
        <xdr:cNvPr id="340" name="定員管理の状況該当値テキスト"/>
        <xdr:cNvSpPr txBox="1"/>
      </xdr:nvSpPr>
      <xdr:spPr>
        <a:xfrm>
          <a:off x="17106900" y="1116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42333</xdr:rowOff>
    </xdr:from>
    <xdr:to>
      <xdr:col>77</xdr:col>
      <xdr:colOff>95250</xdr:colOff>
      <xdr:row>65</xdr:row>
      <xdr:rowOff>143933</xdr:rowOff>
    </xdr:to>
    <xdr:sp macro="" textlink="">
      <xdr:nvSpPr>
        <xdr:cNvPr id="341" name="楕円 340"/>
        <xdr:cNvSpPr/>
      </xdr:nvSpPr>
      <xdr:spPr>
        <a:xfrm>
          <a:off x="16129000" y="1118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128710</xdr:rowOff>
    </xdr:from>
    <xdr:ext cx="736600" cy="259045"/>
    <xdr:sp macro="" textlink="">
      <xdr:nvSpPr>
        <xdr:cNvPr id="342" name="テキスト ボックス 341"/>
        <xdr:cNvSpPr txBox="1"/>
      </xdr:nvSpPr>
      <xdr:spPr>
        <a:xfrm>
          <a:off x="15798800" y="1127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157480</xdr:rowOff>
    </xdr:from>
    <xdr:to>
      <xdr:col>73</xdr:col>
      <xdr:colOff>44450</xdr:colOff>
      <xdr:row>65</xdr:row>
      <xdr:rowOff>87630</xdr:rowOff>
    </xdr:to>
    <xdr:sp macro="" textlink="">
      <xdr:nvSpPr>
        <xdr:cNvPr id="343" name="楕円 342"/>
        <xdr:cNvSpPr/>
      </xdr:nvSpPr>
      <xdr:spPr>
        <a:xfrm>
          <a:off x="15240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72407</xdr:rowOff>
    </xdr:from>
    <xdr:ext cx="762000" cy="259045"/>
    <xdr:sp macro="" textlink="">
      <xdr:nvSpPr>
        <xdr:cNvPr id="344" name="テキスト ボックス 343"/>
        <xdr:cNvSpPr txBox="1"/>
      </xdr:nvSpPr>
      <xdr:spPr>
        <a:xfrm>
          <a:off x="14909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131339</xdr:rowOff>
    </xdr:from>
    <xdr:to>
      <xdr:col>68</xdr:col>
      <xdr:colOff>203200</xdr:colOff>
      <xdr:row>65</xdr:row>
      <xdr:rowOff>61489</xdr:rowOff>
    </xdr:to>
    <xdr:sp macro="" textlink="">
      <xdr:nvSpPr>
        <xdr:cNvPr id="345" name="楕円 344"/>
        <xdr:cNvSpPr/>
      </xdr:nvSpPr>
      <xdr:spPr>
        <a:xfrm>
          <a:off x="14351000" y="1110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46266</xdr:rowOff>
    </xdr:from>
    <xdr:ext cx="762000" cy="259045"/>
    <xdr:sp macro="" textlink="">
      <xdr:nvSpPr>
        <xdr:cNvPr id="346" name="テキスト ボックス 345"/>
        <xdr:cNvSpPr txBox="1"/>
      </xdr:nvSpPr>
      <xdr:spPr>
        <a:xfrm>
          <a:off x="14020800" y="1119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121285</xdr:rowOff>
    </xdr:from>
    <xdr:to>
      <xdr:col>64</xdr:col>
      <xdr:colOff>152400</xdr:colOff>
      <xdr:row>65</xdr:row>
      <xdr:rowOff>51435</xdr:rowOff>
    </xdr:to>
    <xdr:sp macro="" textlink="">
      <xdr:nvSpPr>
        <xdr:cNvPr id="347" name="楕円 346"/>
        <xdr:cNvSpPr/>
      </xdr:nvSpPr>
      <xdr:spPr>
        <a:xfrm>
          <a:off x="13462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36212</xdr:rowOff>
    </xdr:from>
    <xdr:ext cx="762000" cy="259045"/>
    <xdr:sp macro="" textlink="">
      <xdr:nvSpPr>
        <xdr:cNvPr id="348" name="テキスト ボックス 347"/>
        <xdr:cNvSpPr txBox="1"/>
      </xdr:nvSpPr>
      <xdr:spPr>
        <a:xfrm>
          <a:off x="13131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公債費負担適正化計画に基づき新たな地方債の抑制をするなど、地方債償還額を長期的にコントロールしてきたものの、元利償還金の増額及び元利償還金に対する普通交付税算入額が減額したことにより、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今後は、市が掲げる総合計画及びその実施計画におえる投資の重要性を考慮し、計画期間内の着実な事業実施に重心を置く中で地方債発行額を年度ごとに適切にコントロールしていきます。</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49784</xdr:rowOff>
    </xdr:from>
    <xdr:to>
      <xdr:col>81</xdr:col>
      <xdr:colOff>44450</xdr:colOff>
      <xdr:row>40</xdr:row>
      <xdr:rowOff>69088</xdr:rowOff>
    </xdr:to>
    <xdr:cxnSp macro="">
      <xdr:nvCxnSpPr>
        <xdr:cNvPr id="380" name="直線コネクタ 379"/>
        <xdr:cNvCxnSpPr/>
      </xdr:nvCxnSpPr>
      <xdr:spPr>
        <a:xfrm>
          <a:off x="16179800" y="690778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15511</xdr:rowOff>
    </xdr:from>
    <xdr:ext cx="762000" cy="259045"/>
    <xdr:sp macro="" textlink="">
      <xdr:nvSpPr>
        <xdr:cNvPr id="381" name="公債費負担の状況平均値テキスト"/>
        <xdr:cNvSpPr txBox="1"/>
      </xdr:nvSpPr>
      <xdr:spPr>
        <a:xfrm>
          <a:off x="17106900" y="6702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40132</xdr:rowOff>
    </xdr:from>
    <xdr:to>
      <xdr:col>77</xdr:col>
      <xdr:colOff>44450</xdr:colOff>
      <xdr:row>40</xdr:row>
      <xdr:rowOff>49784</xdr:rowOff>
    </xdr:to>
    <xdr:cxnSp macro="">
      <xdr:nvCxnSpPr>
        <xdr:cNvPr id="383" name="直線コネクタ 382"/>
        <xdr:cNvCxnSpPr/>
      </xdr:nvCxnSpPr>
      <xdr:spPr>
        <a:xfrm>
          <a:off x="15290800" y="68981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101109</xdr:rowOff>
    </xdr:from>
    <xdr:ext cx="736600" cy="259045"/>
    <xdr:sp macro="" textlink="">
      <xdr:nvSpPr>
        <xdr:cNvPr id="385" name="テキスト ボックス 384"/>
        <xdr:cNvSpPr txBox="1"/>
      </xdr:nvSpPr>
      <xdr:spPr>
        <a:xfrm>
          <a:off x="15798800" y="6616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146304</xdr:rowOff>
    </xdr:to>
    <xdr:cxnSp macro="">
      <xdr:nvCxnSpPr>
        <xdr:cNvPr id="386" name="直線コネクタ 385"/>
        <xdr:cNvCxnSpPr/>
      </xdr:nvCxnSpPr>
      <xdr:spPr>
        <a:xfrm flipV="1">
          <a:off x="14401800" y="6898132"/>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8" name="テキスト ボックス 387"/>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146304</xdr:rowOff>
    </xdr:from>
    <xdr:to>
      <xdr:col>68</xdr:col>
      <xdr:colOff>152400</xdr:colOff>
      <xdr:row>41</xdr:row>
      <xdr:rowOff>119634</xdr:rowOff>
    </xdr:to>
    <xdr:cxnSp macro="">
      <xdr:nvCxnSpPr>
        <xdr:cNvPr id="389" name="直線コネクタ 388"/>
        <xdr:cNvCxnSpPr/>
      </xdr:nvCxnSpPr>
      <xdr:spPr>
        <a:xfrm flipV="1">
          <a:off x="13512800" y="700430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81805</xdr:rowOff>
    </xdr:from>
    <xdr:ext cx="762000" cy="259045"/>
    <xdr:sp macro="" textlink="">
      <xdr:nvSpPr>
        <xdr:cNvPr id="391" name="テキスト ボックス 390"/>
        <xdr:cNvSpPr txBox="1"/>
      </xdr:nvSpPr>
      <xdr:spPr>
        <a:xfrm>
          <a:off x="14020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3" name="テキスト ボックス 392"/>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18288</xdr:rowOff>
    </xdr:from>
    <xdr:to>
      <xdr:col>81</xdr:col>
      <xdr:colOff>95250</xdr:colOff>
      <xdr:row>40</xdr:row>
      <xdr:rowOff>119888</xdr:rowOff>
    </xdr:to>
    <xdr:sp macro="" textlink="">
      <xdr:nvSpPr>
        <xdr:cNvPr id="399" name="楕円 398"/>
        <xdr:cNvSpPr/>
      </xdr:nvSpPr>
      <xdr:spPr>
        <a:xfrm>
          <a:off x="169672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161815</xdr:rowOff>
    </xdr:from>
    <xdr:ext cx="762000" cy="259045"/>
    <xdr:sp macro="" textlink="">
      <xdr:nvSpPr>
        <xdr:cNvPr id="400" name="公債費負担の状況該当値テキスト"/>
        <xdr:cNvSpPr txBox="1"/>
      </xdr:nvSpPr>
      <xdr:spPr>
        <a:xfrm>
          <a:off x="17106900" y="684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401" name="楕円 400"/>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402" name="テキスト ボックス 401"/>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3" name="楕円 402"/>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404" name="テキスト ボックス 403"/>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95504</xdr:rowOff>
    </xdr:from>
    <xdr:to>
      <xdr:col>68</xdr:col>
      <xdr:colOff>203200</xdr:colOff>
      <xdr:row>41</xdr:row>
      <xdr:rowOff>25654</xdr:rowOff>
    </xdr:to>
    <xdr:sp macro="" textlink="">
      <xdr:nvSpPr>
        <xdr:cNvPr id="405" name="楕円 404"/>
        <xdr:cNvSpPr/>
      </xdr:nvSpPr>
      <xdr:spPr>
        <a:xfrm>
          <a:off x="14351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10431</xdr:rowOff>
    </xdr:from>
    <xdr:ext cx="762000" cy="259045"/>
    <xdr:sp macro="" textlink="">
      <xdr:nvSpPr>
        <xdr:cNvPr id="406" name="テキスト ボックス 405"/>
        <xdr:cNvSpPr txBox="1"/>
      </xdr:nvSpPr>
      <xdr:spPr>
        <a:xfrm>
          <a:off x="14020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7" name="楕円 406"/>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155211</xdr:rowOff>
    </xdr:from>
    <xdr:ext cx="762000" cy="259045"/>
    <xdr:sp macro="" textlink="">
      <xdr:nvSpPr>
        <xdr:cNvPr id="408" name="テキスト ボックス 407"/>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年度に皆減となり、令和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年度まで続いている。これは、公債費負担適正化計画に基づき、計画的に地方債残高を減らしたことや、分母となる標準財政規模の基礎となる普通交付税が再算定により伸びていることが要因である。</a:t>
          </a:r>
        </a:p>
        <a:p>
          <a:r>
            <a:rPr kumimoji="1" lang="ja-JP" altLang="en-US" sz="1300">
              <a:latin typeface="ＭＳ Ｐゴシック" panose="020B0600070205080204" pitchFamily="50" charset="-128"/>
              <a:ea typeface="ＭＳ Ｐゴシック" panose="020B0600070205080204" pitchFamily="50" charset="-128"/>
            </a:rPr>
            <a:t>　今後は、市が掲げる総合計画及びその実施計画における投資の重要性を考慮し、計画期間内の着実な事業実施に重心を置く中で地方債の発行額を年度ごとに適切にコントロールし、公債費など将来負担額にかかる数値を注視していきます。</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70048</xdr:rowOff>
    </xdr:from>
    <xdr:ext cx="762000" cy="259045"/>
    <xdr:sp macro="" textlink="">
      <xdr:nvSpPr>
        <xdr:cNvPr id="453" name="テキスト ボックス 452"/>
        <xdr:cNvSpPr txBox="1"/>
      </xdr:nvSpPr>
      <xdr:spPr>
        <a:xfrm>
          <a:off x="13131800" y="2641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100209</xdr:rowOff>
    </xdr:from>
    <xdr:to>
      <xdr:col>64</xdr:col>
      <xdr:colOff>152400</xdr:colOff>
      <xdr:row>14</xdr:row>
      <xdr:rowOff>30359</xdr:rowOff>
    </xdr:to>
    <xdr:sp macro="" textlink="">
      <xdr:nvSpPr>
        <xdr:cNvPr id="459" name="楕円 458"/>
        <xdr:cNvSpPr/>
      </xdr:nvSpPr>
      <xdr:spPr>
        <a:xfrm>
          <a:off x="13462000" y="2329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40536</xdr:rowOff>
    </xdr:from>
    <xdr:ext cx="762000" cy="259045"/>
    <xdr:sp macro="" textlink="">
      <xdr:nvSpPr>
        <xdr:cNvPr id="460" name="テキスト ボックス 459"/>
        <xdr:cNvSpPr txBox="1"/>
      </xdr:nvSpPr>
      <xdr:spPr>
        <a:xfrm>
          <a:off x="13131800" y="2097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74,532
72,239
676.45
51,321,964
45,243,842
4,742,596
24,215,367
33,973,880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定年年齢の段階的引き上げにより</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年毎の定年退職者が存在しない年度であり、退職手当にかかる人件費が</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億円減額したことにより数値が回復した。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リニア開業後を見据えた社会基盤整備や移住定住の促進など必要な業務量に対応できる職員数を確保することが重要であるため、高止まりすることもやむを得ない面がある。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156392</xdr:rowOff>
    </xdr:from>
    <xdr:to>
      <xdr:col>24</xdr:col>
      <xdr:colOff>25400</xdr:colOff>
      <xdr:row>37</xdr:row>
      <xdr:rowOff>63319</xdr:rowOff>
    </xdr:to>
    <xdr:cxnSp macro="">
      <xdr:nvCxnSpPr>
        <xdr:cNvPr id="68" name="直線コネクタ 67"/>
        <xdr:cNvCxnSpPr/>
      </xdr:nvCxnSpPr>
      <xdr:spPr>
        <a:xfrm flipV="1">
          <a:off x="3987800" y="6328592"/>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156408</xdr:rowOff>
    </xdr:from>
    <xdr:ext cx="762000" cy="259045"/>
    <xdr:sp macro="" textlink="">
      <xdr:nvSpPr>
        <xdr:cNvPr id="69" name="人件費平均値テキスト"/>
        <xdr:cNvSpPr txBox="1"/>
      </xdr:nvSpPr>
      <xdr:spPr>
        <a:xfrm>
          <a:off x="4914900" y="5985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30661</xdr:rowOff>
    </xdr:from>
    <xdr:to>
      <xdr:col>19</xdr:col>
      <xdr:colOff>187325</xdr:colOff>
      <xdr:row>37</xdr:row>
      <xdr:rowOff>63319</xdr:rowOff>
    </xdr:to>
    <xdr:cxnSp macro="">
      <xdr:nvCxnSpPr>
        <xdr:cNvPr id="71" name="直線コネクタ 70"/>
        <xdr:cNvCxnSpPr/>
      </xdr:nvCxnSpPr>
      <xdr:spPr>
        <a:xfrm>
          <a:off x="3098800" y="637431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86740</xdr:rowOff>
    </xdr:from>
    <xdr:ext cx="736600" cy="259045"/>
    <xdr:sp macro="" textlink="">
      <xdr:nvSpPr>
        <xdr:cNvPr id="73" name="テキスト ボックス 72"/>
        <xdr:cNvSpPr txBox="1"/>
      </xdr:nvSpPr>
      <xdr:spPr>
        <a:xfrm>
          <a:off x="3606800" y="591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30661</xdr:rowOff>
    </xdr:from>
    <xdr:to>
      <xdr:col>15</xdr:col>
      <xdr:colOff>98425</xdr:colOff>
      <xdr:row>37</xdr:row>
      <xdr:rowOff>109039</xdr:rowOff>
    </xdr:to>
    <xdr:cxnSp macro="">
      <xdr:nvCxnSpPr>
        <xdr:cNvPr id="74" name="直線コネクタ 73"/>
        <xdr:cNvCxnSpPr/>
      </xdr:nvCxnSpPr>
      <xdr:spPr>
        <a:xfrm flipV="1">
          <a:off x="2209800" y="637431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105773</xdr:rowOff>
    </xdr:from>
    <xdr:to>
      <xdr:col>11</xdr:col>
      <xdr:colOff>9525</xdr:colOff>
      <xdr:row>37</xdr:row>
      <xdr:rowOff>109039</xdr:rowOff>
    </xdr:to>
    <xdr:cxnSp macro="">
      <xdr:nvCxnSpPr>
        <xdr:cNvPr id="77" name="直線コネクタ 76"/>
        <xdr:cNvCxnSpPr/>
      </xdr:nvCxnSpPr>
      <xdr:spPr>
        <a:xfrm>
          <a:off x="1320800" y="6106523"/>
          <a:ext cx="889000" cy="346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152054</xdr:rowOff>
    </xdr:from>
    <xdr:ext cx="762000" cy="259045"/>
    <xdr:sp macro="" textlink="">
      <xdr:nvSpPr>
        <xdr:cNvPr id="79" name="テキスト ボックス 78"/>
        <xdr:cNvSpPr txBox="1"/>
      </xdr:nvSpPr>
      <xdr:spPr>
        <a:xfrm>
          <a:off x="1828800" y="5981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105592</xdr:rowOff>
    </xdr:from>
    <xdr:to>
      <xdr:col>24</xdr:col>
      <xdr:colOff>76200</xdr:colOff>
      <xdr:row>37</xdr:row>
      <xdr:rowOff>35742</xdr:rowOff>
    </xdr:to>
    <xdr:sp macro="" textlink="">
      <xdr:nvSpPr>
        <xdr:cNvPr id="87" name="楕円 86"/>
        <xdr:cNvSpPr/>
      </xdr:nvSpPr>
      <xdr:spPr>
        <a:xfrm>
          <a:off x="47752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77669</xdr:rowOff>
    </xdr:from>
    <xdr:ext cx="762000" cy="259045"/>
    <xdr:sp macro="" textlink="">
      <xdr:nvSpPr>
        <xdr:cNvPr id="88" name="人件費該当値テキスト"/>
        <xdr:cNvSpPr txBox="1"/>
      </xdr:nvSpPr>
      <xdr:spPr>
        <a:xfrm>
          <a:off x="4914900" y="624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12519</xdr:rowOff>
    </xdr:from>
    <xdr:to>
      <xdr:col>20</xdr:col>
      <xdr:colOff>38100</xdr:colOff>
      <xdr:row>37</xdr:row>
      <xdr:rowOff>114119</xdr:rowOff>
    </xdr:to>
    <xdr:sp macro="" textlink="">
      <xdr:nvSpPr>
        <xdr:cNvPr id="89" name="楕円 88"/>
        <xdr:cNvSpPr/>
      </xdr:nvSpPr>
      <xdr:spPr>
        <a:xfrm>
          <a:off x="3937000" y="635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90" name="テキスト ボックス 89"/>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151311</xdr:rowOff>
    </xdr:from>
    <xdr:to>
      <xdr:col>15</xdr:col>
      <xdr:colOff>149225</xdr:colOff>
      <xdr:row>37</xdr:row>
      <xdr:rowOff>81461</xdr:rowOff>
    </xdr:to>
    <xdr:sp macro="" textlink="">
      <xdr:nvSpPr>
        <xdr:cNvPr id="91" name="楕円 90"/>
        <xdr:cNvSpPr/>
      </xdr:nvSpPr>
      <xdr:spPr>
        <a:xfrm>
          <a:off x="3048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66238</xdr:rowOff>
    </xdr:from>
    <xdr:ext cx="762000" cy="259045"/>
    <xdr:sp macro="" textlink="">
      <xdr:nvSpPr>
        <xdr:cNvPr id="92" name="テキスト ボックス 91"/>
        <xdr:cNvSpPr txBox="1"/>
      </xdr:nvSpPr>
      <xdr:spPr>
        <a:xfrm>
          <a:off x="2717800" y="640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58239</xdr:rowOff>
    </xdr:from>
    <xdr:to>
      <xdr:col>11</xdr:col>
      <xdr:colOff>60325</xdr:colOff>
      <xdr:row>37</xdr:row>
      <xdr:rowOff>159838</xdr:rowOff>
    </xdr:to>
    <xdr:sp macro="" textlink="">
      <xdr:nvSpPr>
        <xdr:cNvPr id="93" name="楕円 92"/>
        <xdr:cNvSpPr/>
      </xdr:nvSpPr>
      <xdr:spPr>
        <a:xfrm>
          <a:off x="2159000" y="64018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144615</xdr:rowOff>
    </xdr:from>
    <xdr:ext cx="762000" cy="259045"/>
    <xdr:sp macro="" textlink="">
      <xdr:nvSpPr>
        <xdr:cNvPr id="94" name="テキスト ボックス 93"/>
        <xdr:cNvSpPr txBox="1"/>
      </xdr:nvSpPr>
      <xdr:spPr>
        <a:xfrm>
          <a:off x="1828800" y="6488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54973</xdr:rowOff>
    </xdr:from>
    <xdr:to>
      <xdr:col>6</xdr:col>
      <xdr:colOff>171450</xdr:colOff>
      <xdr:row>35</xdr:row>
      <xdr:rowOff>156573</xdr:rowOff>
    </xdr:to>
    <xdr:sp macro="" textlink="">
      <xdr:nvSpPr>
        <xdr:cNvPr id="95" name="楕円 94"/>
        <xdr:cNvSpPr/>
      </xdr:nvSpPr>
      <xdr:spPr>
        <a:xfrm>
          <a:off x="1270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141350</xdr:rowOff>
    </xdr:from>
    <xdr:ext cx="762000" cy="259045"/>
    <xdr:sp macro="" textlink="">
      <xdr:nvSpPr>
        <xdr:cNvPr id="96" name="テキスト ボックス 95"/>
        <xdr:cNvSpPr txBox="1"/>
      </xdr:nvSpPr>
      <xdr:spPr>
        <a:xfrm>
          <a:off x="939800" y="61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物価高騰の影響による光熱水費の増などの影響により物件費としては前年度より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億円の増加となったものの、物件費の経常経費充当一般財源が減少したことにより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ポイント回復した。</a:t>
          </a:r>
        </a:p>
        <a:p>
          <a:r>
            <a:rPr kumimoji="1" lang="ja-JP" altLang="en-US" sz="1300">
              <a:latin typeface="ＭＳ Ｐゴシック" panose="020B0600070205080204" pitchFamily="50" charset="-128"/>
              <a:ea typeface="ＭＳ Ｐゴシック" panose="020B0600070205080204" pitchFamily="50" charset="-128"/>
            </a:rPr>
            <a:t>　新型コロナウイルス感染症の拡大時にイベント経費等の既定予算を見直すことができたため、平時への移行に合わせて過剰な予算化を控えることや行財政改革の取組みにより業務改善を図ることで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81280</xdr:rowOff>
    </xdr:from>
    <xdr:to>
      <xdr:col>82</xdr:col>
      <xdr:colOff>107950</xdr:colOff>
      <xdr:row>14</xdr:row>
      <xdr:rowOff>119380</xdr:rowOff>
    </xdr:to>
    <xdr:cxnSp macro="">
      <xdr:nvCxnSpPr>
        <xdr:cNvPr id="129" name="直線コネクタ 128"/>
        <xdr:cNvCxnSpPr/>
      </xdr:nvCxnSpPr>
      <xdr:spPr>
        <a:xfrm flipV="1">
          <a:off x="15671800" y="248158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52087</xdr:rowOff>
    </xdr:from>
    <xdr:ext cx="762000" cy="259045"/>
    <xdr:sp macro="" textlink="">
      <xdr:nvSpPr>
        <xdr:cNvPr id="130" name="物件費平均値テキスト"/>
        <xdr:cNvSpPr txBox="1"/>
      </xdr:nvSpPr>
      <xdr:spPr>
        <a:xfrm>
          <a:off x="16598900" y="2623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153670</xdr:rowOff>
    </xdr:from>
    <xdr:to>
      <xdr:col>78</xdr:col>
      <xdr:colOff>69850</xdr:colOff>
      <xdr:row>14</xdr:row>
      <xdr:rowOff>119380</xdr:rowOff>
    </xdr:to>
    <xdr:cxnSp macro="">
      <xdr:nvCxnSpPr>
        <xdr:cNvPr id="132" name="直線コネクタ 131"/>
        <xdr:cNvCxnSpPr/>
      </xdr:nvCxnSpPr>
      <xdr:spPr>
        <a:xfrm>
          <a:off x="14782800" y="23825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128287</xdr:rowOff>
    </xdr:from>
    <xdr:ext cx="736600" cy="259045"/>
    <xdr:sp macro="" textlink="">
      <xdr:nvSpPr>
        <xdr:cNvPr id="134" name="テキスト ボックス 133"/>
        <xdr:cNvSpPr txBox="1"/>
      </xdr:nvSpPr>
      <xdr:spPr>
        <a:xfrm>
          <a:off x="15290800" y="270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153670</xdr:rowOff>
    </xdr:from>
    <xdr:to>
      <xdr:col>73</xdr:col>
      <xdr:colOff>180975</xdr:colOff>
      <xdr:row>14</xdr:row>
      <xdr:rowOff>73660</xdr:rowOff>
    </xdr:to>
    <xdr:cxnSp macro="">
      <xdr:nvCxnSpPr>
        <xdr:cNvPr id="135" name="直線コネクタ 134"/>
        <xdr:cNvCxnSpPr/>
      </xdr:nvCxnSpPr>
      <xdr:spPr>
        <a:xfrm flipV="1">
          <a:off x="13893800" y="23825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7" name="テキスト ボックス 136"/>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73660</xdr:rowOff>
    </xdr:from>
    <xdr:to>
      <xdr:col>69</xdr:col>
      <xdr:colOff>92075</xdr:colOff>
      <xdr:row>15</xdr:row>
      <xdr:rowOff>92710</xdr:rowOff>
    </xdr:to>
    <xdr:cxnSp macro="">
      <xdr:nvCxnSpPr>
        <xdr:cNvPr id="138" name="直線コネクタ 137"/>
        <xdr:cNvCxnSpPr/>
      </xdr:nvCxnSpPr>
      <xdr:spPr>
        <a:xfrm flipV="1">
          <a:off x="13004800" y="24739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113047</xdr:rowOff>
    </xdr:from>
    <xdr:ext cx="762000" cy="259045"/>
    <xdr:sp macro="" textlink="">
      <xdr:nvSpPr>
        <xdr:cNvPr id="140" name="テキスト ボックス 139"/>
        <xdr:cNvSpPr txBox="1"/>
      </xdr:nvSpPr>
      <xdr:spPr>
        <a:xfrm>
          <a:off x="13512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25417</xdr:rowOff>
    </xdr:from>
    <xdr:ext cx="762000" cy="259045"/>
    <xdr:sp macro="" textlink="">
      <xdr:nvSpPr>
        <xdr:cNvPr id="142" name="テキスト ボックス 141"/>
        <xdr:cNvSpPr txBox="1"/>
      </xdr:nvSpPr>
      <xdr:spPr>
        <a:xfrm>
          <a:off x="126238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30480</xdr:rowOff>
    </xdr:from>
    <xdr:to>
      <xdr:col>82</xdr:col>
      <xdr:colOff>158750</xdr:colOff>
      <xdr:row>14</xdr:row>
      <xdr:rowOff>132080</xdr:rowOff>
    </xdr:to>
    <xdr:sp macro="" textlink="">
      <xdr:nvSpPr>
        <xdr:cNvPr id="148" name="楕円 147"/>
        <xdr:cNvSpPr/>
      </xdr:nvSpPr>
      <xdr:spPr>
        <a:xfrm>
          <a:off x="164592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47007</xdr:rowOff>
    </xdr:from>
    <xdr:ext cx="762000" cy="259045"/>
    <xdr:sp macro="" textlink="">
      <xdr:nvSpPr>
        <xdr:cNvPr id="149" name="物件費該当値テキスト"/>
        <xdr:cNvSpPr txBox="1"/>
      </xdr:nvSpPr>
      <xdr:spPr>
        <a:xfrm>
          <a:off x="165989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68580</xdr:rowOff>
    </xdr:from>
    <xdr:to>
      <xdr:col>78</xdr:col>
      <xdr:colOff>120650</xdr:colOff>
      <xdr:row>14</xdr:row>
      <xdr:rowOff>170180</xdr:rowOff>
    </xdr:to>
    <xdr:sp macro="" textlink="">
      <xdr:nvSpPr>
        <xdr:cNvPr id="150" name="楕円 149"/>
        <xdr:cNvSpPr/>
      </xdr:nvSpPr>
      <xdr:spPr>
        <a:xfrm>
          <a:off x="15621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8907</xdr:rowOff>
    </xdr:from>
    <xdr:ext cx="736600" cy="259045"/>
    <xdr:sp macro="" textlink="">
      <xdr:nvSpPr>
        <xdr:cNvPr id="151" name="テキスト ボックス 150"/>
        <xdr:cNvSpPr txBox="1"/>
      </xdr:nvSpPr>
      <xdr:spPr>
        <a:xfrm>
          <a:off x="15290800" y="223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102870</xdr:rowOff>
    </xdr:from>
    <xdr:to>
      <xdr:col>74</xdr:col>
      <xdr:colOff>31750</xdr:colOff>
      <xdr:row>14</xdr:row>
      <xdr:rowOff>33020</xdr:rowOff>
    </xdr:to>
    <xdr:sp macro="" textlink="">
      <xdr:nvSpPr>
        <xdr:cNvPr id="152" name="楕円 151"/>
        <xdr:cNvSpPr/>
      </xdr:nvSpPr>
      <xdr:spPr>
        <a:xfrm>
          <a:off x="14732000" y="233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43197</xdr:rowOff>
    </xdr:from>
    <xdr:ext cx="762000" cy="259045"/>
    <xdr:sp macro="" textlink="">
      <xdr:nvSpPr>
        <xdr:cNvPr id="153" name="テキスト ボックス 152"/>
        <xdr:cNvSpPr txBox="1"/>
      </xdr:nvSpPr>
      <xdr:spPr>
        <a:xfrm>
          <a:off x="14401800" y="210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22860</xdr:rowOff>
    </xdr:from>
    <xdr:to>
      <xdr:col>69</xdr:col>
      <xdr:colOff>142875</xdr:colOff>
      <xdr:row>14</xdr:row>
      <xdr:rowOff>124460</xdr:rowOff>
    </xdr:to>
    <xdr:sp macro="" textlink="">
      <xdr:nvSpPr>
        <xdr:cNvPr id="154" name="楕円 153"/>
        <xdr:cNvSpPr/>
      </xdr:nvSpPr>
      <xdr:spPr>
        <a:xfrm>
          <a:off x="13843000" y="242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134637</xdr:rowOff>
    </xdr:from>
    <xdr:ext cx="762000" cy="259045"/>
    <xdr:sp macro="" textlink="">
      <xdr:nvSpPr>
        <xdr:cNvPr id="155" name="テキスト ボックス 154"/>
        <xdr:cNvSpPr txBox="1"/>
      </xdr:nvSpPr>
      <xdr:spPr>
        <a:xfrm>
          <a:off x="13512800" y="219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41910</xdr:rowOff>
    </xdr:from>
    <xdr:to>
      <xdr:col>65</xdr:col>
      <xdr:colOff>53975</xdr:colOff>
      <xdr:row>15</xdr:row>
      <xdr:rowOff>143510</xdr:rowOff>
    </xdr:to>
    <xdr:sp macro="" textlink="">
      <xdr:nvSpPr>
        <xdr:cNvPr id="156" name="楕円 155"/>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153687</xdr:rowOff>
    </xdr:from>
    <xdr:ext cx="762000" cy="259045"/>
    <xdr:sp macro="" textlink="">
      <xdr:nvSpPr>
        <xdr:cNvPr id="157" name="テキスト ボックス 156"/>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扶助費全体としては増加（</a:t>
          </a:r>
          <a:r>
            <a:rPr kumimoji="1" lang="en-US" altLang="ja-JP" sz="1200">
              <a:latin typeface="ＭＳ Ｐゴシック" panose="020B0600070205080204" pitchFamily="50" charset="-128"/>
              <a:ea typeface="ＭＳ Ｐゴシック" panose="020B0600070205080204" pitchFamily="50" charset="-128"/>
            </a:rPr>
            <a:t>64.7</a:t>
          </a:r>
          <a:r>
            <a:rPr kumimoji="1" lang="ja-JP" altLang="en-US" sz="1200">
              <a:latin typeface="ＭＳ Ｐゴシック" panose="020B0600070205080204" pitchFamily="50" charset="-128"/>
              <a:ea typeface="ＭＳ Ｐゴシック" panose="020B0600070205080204" pitchFamily="50" charset="-128"/>
            </a:rPr>
            <a:t>億円　→　</a:t>
          </a:r>
          <a:r>
            <a:rPr kumimoji="1" lang="en-US" altLang="ja-JP" sz="1200">
              <a:latin typeface="ＭＳ Ｐゴシック" panose="020B0600070205080204" pitchFamily="50" charset="-128"/>
              <a:ea typeface="ＭＳ Ｐゴシック" panose="020B0600070205080204" pitchFamily="50" charset="-128"/>
            </a:rPr>
            <a:t>65.7</a:t>
          </a:r>
          <a:r>
            <a:rPr kumimoji="1" lang="ja-JP" altLang="en-US" sz="1200">
              <a:latin typeface="ＭＳ Ｐゴシック" panose="020B0600070205080204" pitchFamily="50" charset="-128"/>
              <a:ea typeface="ＭＳ Ｐゴシック" panose="020B0600070205080204" pitchFamily="50" charset="-128"/>
            </a:rPr>
            <a:t>億円）したものの、扶助費の経常経費充当一般財源の減少により、</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ポイントの回復となった。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扶助費は、生活保護費など法令等の規定により支出が義務付けられており、縮減が容易ではない性格の経費である。また、社会保障関係経費については、今後も増加が見込まれていることから、その動向を注視するとともに、引き続き裁量の余地がある事業を中心に、給付の水準と範囲が適正であるかなどを検討したうえで、必要な見直しを行う。</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29028</xdr:rowOff>
    </xdr:from>
    <xdr:to>
      <xdr:col>24</xdr:col>
      <xdr:colOff>25400</xdr:colOff>
      <xdr:row>54</xdr:row>
      <xdr:rowOff>45357</xdr:rowOff>
    </xdr:to>
    <xdr:cxnSp macro="">
      <xdr:nvCxnSpPr>
        <xdr:cNvPr id="192" name="直線コネクタ 191"/>
        <xdr:cNvCxnSpPr/>
      </xdr:nvCxnSpPr>
      <xdr:spPr>
        <a:xfrm flipV="1">
          <a:off x="3987800" y="92873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93"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54</xdr:row>
      <xdr:rowOff>45357</xdr:rowOff>
    </xdr:to>
    <xdr:cxnSp macro="">
      <xdr:nvCxnSpPr>
        <xdr:cNvPr id="195" name="直線コネクタ 194"/>
        <xdr:cNvCxnSpPr/>
      </xdr:nvCxnSpPr>
      <xdr:spPr>
        <a:xfrm>
          <a:off x="3098800" y="91730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54</xdr:row>
      <xdr:rowOff>143328</xdr:rowOff>
    </xdr:to>
    <xdr:cxnSp macro="">
      <xdr:nvCxnSpPr>
        <xdr:cNvPr id="198" name="直線コネクタ 197"/>
        <xdr:cNvCxnSpPr/>
      </xdr:nvCxnSpPr>
      <xdr:spPr>
        <a:xfrm flipV="1">
          <a:off x="2209800" y="9173028"/>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143328</xdr:rowOff>
    </xdr:from>
    <xdr:to>
      <xdr:col>11</xdr:col>
      <xdr:colOff>9525</xdr:colOff>
      <xdr:row>55</xdr:row>
      <xdr:rowOff>69850</xdr:rowOff>
    </xdr:to>
    <xdr:cxnSp macro="">
      <xdr:nvCxnSpPr>
        <xdr:cNvPr id="201" name="直線コネクタ 200"/>
        <xdr:cNvCxnSpPr/>
      </xdr:nvCxnSpPr>
      <xdr:spPr>
        <a:xfrm flipV="1">
          <a:off x="1320800" y="94016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7455</xdr:rowOff>
    </xdr:from>
    <xdr:ext cx="762000" cy="259045"/>
    <xdr:sp macro="" textlink="">
      <xdr:nvSpPr>
        <xdr:cNvPr id="203" name="テキスト ボックス 202"/>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121755</xdr:rowOff>
    </xdr:from>
    <xdr:ext cx="762000" cy="259045"/>
    <xdr:sp macro="" textlink="">
      <xdr:nvSpPr>
        <xdr:cNvPr id="205" name="テキスト ボックス 204"/>
        <xdr:cNvSpPr txBox="1"/>
      </xdr:nvSpPr>
      <xdr:spPr>
        <a:xfrm>
          <a:off x="939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149678</xdr:rowOff>
    </xdr:from>
    <xdr:to>
      <xdr:col>24</xdr:col>
      <xdr:colOff>76200</xdr:colOff>
      <xdr:row>54</xdr:row>
      <xdr:rowOff>79828</xdr:rowOff>
    </xdr:to>
    <xdr:sp macro="" textlink="">
      <xdr:nvSpPr>
        <xdr:cNvPr id="211" name="楕円 210"/>
        <xdr:cNvSpPr/>
      </xdr:nvSpPr>
      <xdr:spPr>
        <a:xfrm>
          <a:off x="47752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58255</xdr:rowOff>
    </xdr:from>
    <xdr:ext cx="762000" cy="259045"/>
    <xdr:sp macro="" textlink="">
      <xdr:nvSpPr>
        <xdr:cNvPr id="212" name="扶助費該当値テキスト"/>
        <xdr:cNvSpPr txBox="1"/>
      </xdr:nvSpPr>
      <xdr:spPr>
        <a:xfrm>
          <a:off x="4914900" y="9145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166007</xdr:rowOff>
    </xdr:from>
    <xdr:to>
      <xdr:col>20</xdr:col>
      <xdr:colOff>38100</xdr:colOff>
      <xdr:row>54</xdr:row>
      <xdr:rowOff>96157</xdr:rowOff>
    </xdr:to>
    <xdr:sp macro="" textlink="">
      <xdr:nvSpPr>
        <xdr:cNvPr id="213" name="楕円 212"/>
        <xdr:cNvSpPr/>
      </xdr:nvSpPr>
      <xdr:spPr>
        <a:xfrm>
          <a:off x="3937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106334</xdr:rowOff>
    </xdr:from>
    <xdr:ext cx="736600" cy="259045"/>
    <xdr:sp macro="" textlink="">
      <xdr:nvSpPr>
        <xdr:cNvPr id="214" name="テキスト ボックス 213"/>
        <xdr:cNvSpPr txBox="1"/>
      </xdr:nvSpPr>
      <xdr:spPr>
        <a:xfrm>
          <a:off x="3606800" y="9021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15" name="楕円 214"/>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6" name="テキスト ボックス 215"/>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92528</xdr:rowOff>
    </xdr:from>
    <xdr:to>
      <xdr:col>11</xdr:col>
      <xdr:colOff>60325</xdr:colOff>
      <xdr:row>55</xdr:row>
      <xdr:rowOff>22678</xdr:rowOff>
    </xdr:to>
    <xdr:sp macro="" textlink="">
      <xdr:nvSpPr>
        <xdr:cNvPr id="217" name="楕円 216"/>
        <xdr:cNvSpPr/>
      </xdr:nvSpPr>
      <xdr:spPr>
        <a:xfrm>
          <a:off x="2159000" y="935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32855</xdr:rowOff>
    </xdr:from>
    <xdr:ext cx="762000" cy="259045"/>
    <xdr:sp macro="" textlink="">
      <xdr:nvSpPr>
        <xdr:cNvPr id="218" name="テキスト ボックス 217"/>
        <xdr:cNvSpPr txBox="1"/>
      </xdr:nvSpPr>
      <xdr:spPr>
        <a:xfrm>
          <a:off x="1828800" y="911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9" name="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前年度より</a:t>
          </a:r>
          <a:r>
            <a:rPr kumimoji="1" lang="en-US" altLang="ja-JP" sz="1100">
              <a:latin typeface="ＭＳ Ｐゴシック" panose="020B0600070205080204" pitchFamily="50" charset="-128"/>
              <a:ea typeface="ＭＳ Ｐゴシック" panose="020B0600070205080204" pitchFamily="50" charset="-128"/>
            </a:rPr>
            <a:t>1.1</a:t>
          </a:r>
          <a:r>
            <a:rPr kumimoji="1" lang="ja-JP" altLang="en-US" sz="1100">
              <a:latin typeface="ＭＳ Ｐゴシック" panose="020B0600070205080204" pitchFamily="50" charset="-128"/>
              <a:ea typeface="ＭＳ Ｐゴシック" panose="020B0600070205080204" pitchFamily="50" charset="-128"/>
            </a:rPr>
            <a:t>ポイント増となり、依然として類似団体内平均を上回っている状況が続いている。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特別会計内の下水道事業に係る会計が、令和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年度から企業会計（下水道事業会計）に移行したことにより繰出金の減少が図られたものの、独立採算で運営ができるよう経営改善を行い、一層の繰出金等の低減に努める必要がある。</a:t>
          </a:r>
        </a:p>
        <a:p>
          <a:r>
            <a:rPr kumimoji="1" lang="ja-JP" altLang="en-US" sz="1100">
              <a:latin typeface="ＭＳ Ｐゴシック" panose="020B0600070205080204" pitchFamily="50" charset="-128"/>
              <a:ea typeface="ＭＳ Ｐゴシック" panose="020B0600070205080204" pitchFamily="50" charset="-128"/>
            </a:rPr>
            <a:t>　また、有形固定資産減価償却率の上昇が続いている本市では、今後施設の老朽化に伴う維持補修費の増加が見込まれるため、施設の統廃合及び民間移譲を早急に進める。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58</xdr:row>
      <xdr:rowOff>35560</xdr:rowOff>
    </xdr:to>
    <xdr:cxnSp macro="">
      <xdr:nvCxnSpPr>
        <xdr:cNvPr id="248" name="直線コネクタ 247"/>
        <xdr:cNvCxnSpPr/>
      </xdr:nvCxnSpPr>
      <xdr:spPr>
        <a:xfrm flipV="1">
          <a:off x="16510000" y="9088120"/>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7637</xdr:rowOff>
    </xdr:from>
    <xdr:ext cx="762000" cy="259045"/>
    <xdr:sp macro="" textlink="">
      <xdr:nvSpPr>
        <xdr:cNvPr id="249" name="その他最小値テキスト"/>
        <xdr:cNvSpPr txBox="1"/>
      </xdr:nvSpPr>
      <xdr:spPr>
        <a:xfrm>
          <a:off x="16598900" y="995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35560</xdr:rowOff>
    </xdr:from>
    <xdr:to>
      <xdr:col>82</xdr:col>
      <xdr:colOff>196850</xdr:colOff>
      <xdr:row>58</xdr:row>
      <xdr:rowOff>35560</xdr:rowOff>
    </xdr:to>
    <xdr:cxnSp macro="">
      <xdr:nvCxnSpPr>
        <xdr:cNvPr id="250" name="直線コネクタ 249"/>
        <xdr:cNvCxnSpPr/>
      </xdr:nvCxnSpPr>
      <xdr:spPr>
        <a:xfrm>
          <a:off x="16421100" y="9979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51" name="その他最大値テキスト"/>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52" name="直線コネクタ 251"/>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92710</xdr:rowOff>
    </xdr:to>
    <xdr:cxnSp macro="">
      <xdr:nvCxnSpPr>
        <xdr:cNvPr id="253" name="直線コネクタ 252"/>
        <xdr:cNvCxnSpPr/>
      </xdr:nvCxnSpPr>
      <xdr:spPr>
        <a:xfrm>
          <a:off x="15671800" y="97815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4" name="その他平均値テキスト"/>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5" name="フローチャート: 判断 254"/>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157480</xdr:rowOff>
    </xdr:from>
    <xdr:to>
      <xdr:col>78</xdr:col>
      <xdr:colOff>69850</xdr:colOff>
      <xdr:row>57</xdr:row>
      <xdr:rowOff>8890</xdr:rowOff>
    </xdr:to>
    <xdr:cxnSp macro="">
      <xdr:nvCxnSpPr>
        <xdr:cNvPr id="256" name="直線コネクタ 255"/>
        <xdr:cNvCxnSpPr/>
      </xdr:nvCxnSpPr>
      <xdr:spPr>
        <a:xfrm>
          <a:off x="14782800" y="97586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148590</xdr:rowOff>
    </xdr:from>
    <xdr:to>
      <xdr:col>78</xdr:col>
      <xdr:colOff>120650</xdr:colOff>
      <xdr:row>56</xdr:row>
      <xdr:rowOff>78740</xdr:rowOff>
    </xdr:to>
    <xdr:sp macro="" textlink="">
      <xdr:nvSpPr>
        <xdr:cNvPr id="257" name="フローチャート: 判断 256"/>
        <xdr:cNvSpPr/>
      </xdr:nvSpPr>
      <xdr:spPr>
        <a:xfrm>
          <a:off x="15621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88917</xdr:rowOff>
    </xdr:from>
    <xdr:ext cx="736600" cy="259045"/>
    <xdr:sp macro="" textlink="">
      <xdr:nvSpPr>
        <xdr:cNvPr id="258" name="テキスト ボックス 257"/>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157480</xdr:rowOff>
    </xdr:from>
    <xdr:to>
      <xdr:col>73</xdr:col>
      <xdr:colOff>180975</xdr:colOff>
      <xdr:row>57</xdr:row>
      <xdr:rowOff>16510</xdr:rowOff>
    </xdr:to>
    <xdr:cxnSp macro="">
      <xdr:nvCxnSpPr>
        <xdr:cNvPr id="259" name="直線コネクタ 258"/>
        <xdr:cNvCxnSpPr/>
      </xdr:nvCxnSpPr>
      <xdr:spPr>
        <a:xfrm flipV="1">
          <a:off x="13893800" y="97586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110490</xdr:rowOff>
    </xdr:from>
    <xdr:to>
      <xdr:col>74</xdr:col>
      <xdr:colOff>31750</xdr:colOff>
      <xdr:row>56</xdr:row>
      <xdr:rowOff>40640</xdr:rowOff>
    </xdr:to>
    <xdr:sp macro="" textlink="">
      <xdr:nvSpPr>
        <xdr:cNvPr id="260" name="フローチャート: 判断 259"/>
        <xdr:cNvSpPr/>
      </xdr:nvSpPr>
      <xdr:spPr>
        <a:xfrm>
          <a:off x="14732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50817</xdr:rowOff>
    </xdr:from>
    <xdr:ext cx="762000" cy="259045"/>
    <xdr:sp macro="" textlink="">
      <xdr:nvSpPr>
        <xdr:cNvPr id="261" name="テキスト ボックス 260"/>
        <xdr:cNvSpPr txBox="1"/>
      </xdr:nvSpPr>
      <xdr:spPr>
        <a:xfrm>
          <a:off x="14401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16510</xdr:rowOff>
    </xdr:from>
    <xdr:to>
      <xdr:col>69</xdr:col>
      <xdr:colOff>92075</xdr:colOff>
      <xdr:row>60</xdr:row>
      <xdr:rowOff>43180</xdr:rowOff>
    </xdr:to>
    <xdr:cxnSp macro="">
      <xdr:nvCxnSpPr>
        <xdr:cNvPr id="262" name="直線コネクタ 261"/>
        <xdr:cNvCxnSpPr/>
      </xdr:nvCxnSpPr>
      <xdr:spPr>
        <a:xfrm flipV="1">
          <a:off x="13004800" y="9789160"/>
          <a:ext cx="8890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133350</xdr:rowOff>
    </xdr:from>
    <xdr:to>
      <xdr:col>69</xdr:col>
      <xdr:colOff>142875</xdr:colOff>
      <xdr:row>56</xdr:row>
      <xdr:rowOff>63500</xdr:rowOff>
    </xdr:to>
    <xdr:sp macro="" textlink="">
      <xdr:nvSpPr>
        <xdr:cNvPr id="263" name="フローチャート: 判断 262"/>
        <xdr:cNvSpPr/>
      </xdr:nvSpPr>
      <xdr:spPr>
        <a:xfrm>
          <a:off x="13843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73677</xdr:rowOff>
    </xdr:from>
    <xdr:ext cx="762000" cy="259045"/>
    <xdr:sp macro="" textlink="">
      <xdr:nvSpPr>
        <xdr:cNvPr id="264" name="テキスト ボックス 263"/>
        <xdr:cNvSpPr txBox="1"/>
      </xdr:nvSpPr>
      <xdr:spPr>
        <a:xfrm>
          <a:off x="13512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65" name="フローチャート: 判断 264"/>
        <xdr:cNvSpPr/>
      </xdr:nvSpPr>
      <xdr:spPr>
        <a:xfrm>
          <a:off x="12954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66" name="テキスト ボックス 265"/>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72" name="楕円 271"/>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121937</xdr:rowOff>
    </xdr:from>
    <xdr:ext cx="762000" cy="259045"/>
    <xdr:sp macro="" textlink="">
      <xdr:nvSpPr>
        <xdr:cNvPr id="273" name="その他該当値テキスト"/>
        <xdr:cNvSpPr txBox="1"/>
      </xdr:nvSpPr>
      <xdr:spPr>
        <a:xfrm>
          <a:off x="16598900" y="972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4" name="楕円 273"/>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44467</xdr:rowOff>
    </xdr:from>
    <xdr:ext cx="736600" cy="259045"/>
    <xdr:sp macro="" textlink="">
      <xdr:nvSpPr>
        <xdr:cNvPr id="275" name="テキスト ボックス 274"/>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106680</xdr:rowOff>
    </xdr:from>
    <xdr:to>
      <xdr:col>74</xdr:col>
      <xdr:colOff>31750</xdr:colOff>
      <xdr:row>57</xdr:row>
      <xdr:rowOff>36830</xdr:rowOff>
    </xdr:to>
    <xdr:sp macro="" textlink="">
      <xdr:nvSpPr>
        <xdr:cNvPr id="276" name="楕円 275"/>
        <xdr:cNvSpPr/>
      </xdr:nvSpPr>
      <xdr:spPr>
        <a:xfrm>
          <a:off x="147320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77" name="テキスト ボックス 276"/>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137160</xdr:rowOff>
    </xdr:from>
    <xdr:to>
      <xdr:col>69</xdr:col>
      <xdr:colOff>142875</xdr:colOff>
      <xdr:row>57</xdr:row>
      <xdr:rowOff>67310</xdr:rowOff>
    </xdr:to>
    <xdr:sp macro="" textlink="">
      <xdr:nvSpPr>
        <xdr:cNvPr id="278" name="楕円 277"/>
        <xdr:cNvSpPr/>
      </xdr:nvSpPr>
      <xdr:spPr>
        <a:xfrm>
          <a:off x="13843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52087</xdr:rowOff>
    </xdr:from>
    <xdr:ext cx="762000" cy="259045"/>
    <xdr:sp macro="" textlink="">
      <xdr:nvSpPr>
        <xdr:cNvPr id="279" name="テキスト ボックス 278"/>
        <xdr:cNvSpPr txBox="1"/>
      </xdr:nvSpPr>
      <xdr:spPr>
        <a:xfrm>
          <a:off x="13512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163830</xdr:rowOff>
    </xdr:from>
    <xdr:to>
      <xdr:col>65</xdr:col>
      <xdr:colOff>53975</xdr:colOff>
      <xdr:row>60</xdr:row>
      <xdr:rowOff>93980</xdr:rowOff>
    </xdr:to>
    <xdr:sp macro="" textlink="">
      <xdr:nvSpPr>
        <xdr:cNvPr id="280" name="楕円 279"/>
        <xdr:cNvSpPr/>
      </xdr:nvSpPr>
      <xdr:spPr>
        <a:xfrm>
          <a:off x="12954000" y="1027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78757</xdr:rowOff>
    </xdr:from>
    <xdr:ext cx="762000" cy="259045"/>
    <xdr:sp macro="" textlink="">
      <xdr:nvSpPr>
        <xdr:cNvPr id="281" name="テキスト ボックス 280"/>
        <xdr:cNvSpPr txBox="1"/>
      </xdr:nvSpPr>
      <xdr:spPr>
        <a:xfrm>
          <a:off x="12623800" y="1036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下水道事業における償還利子分等の減（</a:t>
          </a:r>
          <a:r>
            <a:rPr kumimoji="1" lang="en-US" altLang="ja-JP" sz="1300">
              <a:latin typeface="ＭＳ Ｐゴシック" panose="020B0600070205080204" pitchFamily="50" charset="-128"/>
              <a:ea typeface="ＭＳ Ｐゴシック" panose="020B0600070205080204" pitchFamily="50" charset="-128"/>
            </a:rPr>
            <a:t>14.1</a:t>
          </a:r>
          <a:r>
            <a:rPr kumimoji="1" lang="ja-JP" altLang="en-US" sz="1300">
              <a:latin typeface="ＭＳ Ｐゴシック" panose="020B0600070205080204" pitchFamily="50" charset="-128"/>
              <a:ea typeface="ＭＳ Ｐゴシック" panose="020B0600070205080204" pitchFamily="50" charset="-128"/>
            </a:rPr>
            <a:t>億円→</a:t>
          </a:r>
          <a:r>
            <a:rPr kumimoji="1" lang="en-US" altLang="ja-JP" sz="1300">
              <a:latin typeface="ＭＳ Ｐゴシック" panose="020B0600070205080204" pitchFamily="50" charset="-128"/>
              <a:ea typeface="ＭＳ Ｐゴシック" panose="020B0600070205080204" pitchFamily="50" charset="-128"/>
            </a:rPr>
            <a:t>10.6</a:t>
          </a:r>
          <a:r>
            <a:rPr kumimoji="1" lang="ja-JP" altLang="en-US" sz="1300">
              <a:latin typeface="ＭＳ Ｐゴシック" panose="020B0600070205080204" pitchFamily="50" charset="-128"/>
              <a:ea typeface="ＭＳ Ｐゴシック" panose="020B0600070205080204" pitchFamily="50" charset="-128"/>
            </a:rPr>
            <a:t>億円）もあり、補助費等に係る経常収支比率は前年度より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ポイント回復した。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内平均を下回っているが、高齢化の進展により社会保障関係事業を中心に増加していくことが懸念されるため、経常的に補助している事業も含めすべての補助対象事業を精査し、有効性の低い事業の見直しや削減、廃止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11" name="直線コネクタ 310"/>
        <xdr:cNvCxnSpPr/>
      </xdr:nvCxnSpPr>
      <xdr:spPr>
        <a:xfrm flipV="1">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81280</xdr:rowOff>
    </xdr:to>
    <xdr:cxnSp macro="">
      <xdr:nvCxnSpPr>
        <xdr:cNvPr id="314" name="直線コネクタ 313"/>
        <xdr:cNvCxnSpPr/>
      </xdr:nvCxnSpPr>
      <xdr:spPr>
        <a:xfrm>
          <a:off x="14782800" y="6230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36</xdr:row>
      <xdr:rowOff>127000</xdr:rowOff>
    </xdr:to>
    <xdr:cxnSp macro="">
      <xdr:nvCxnSpPr>
        <xdr:cNvPr id="317" name="直線コネクタ 316"/>
        <xdr:cNvCxnSpPr/>
      </xdr:nvCxnSpPr>
      <xdr:spPr>
        <a:xfrm flipV="1">
          <a:off x="13893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14986</xdr:rowOff>
    </xdr:from>
    <xdr:to>
      <xdr:col>69</xdr:col>
      <xdr:colOff>92075</xdr:colOff>
      <xdr:row>36</xdr:row>
      <xdr:rowOff>127000</xdr:rowOff>
    </xdr:to>
    <xdr:cxnSp macro="">
      <xdr:nvCxnSpPr>
        <xdr:cNvPr id="320" name="直線コネクタ 319"/>
        <xdr:cNvCxnSpPr/>
      </xdr:nvCxnSpPr>
      <xdr:spPr>
        <a:xfrm>
          <a:off x="13004800" y="6015736"/>
          <a:ext cx="889000" cy="283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22" name="テキスト ボックス 321"/>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24" name="テキスト ボックス 323"/>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xdr:rowOff>
    </xdr:from>
    <xdr:to>
      <xdr:col>82</xdr:col>
      <xdr:colOff>158750</xdr:colOff>
      <xdr:row>36</xdr:row>
      <xdr:rowOff>118364</xdr:rowOff>
    </xdr:to>
    <xdr:sp macro="" textlink="">
      <xdr:nvSpPr>
        <xdr:cNvPr id="330" name="楕円 329"/>
        <xdr:cNvSpPr/>
      </xdr:nvSpPr>
      <xdr:spPr>
        <a:xfrm>
          <a:off x="164592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33291</xdr:rowOff>
    </xdr:from>
    <xdr:ext cx="762000" cy="259045"/>
    <xdr:sp macro="" textlink="">
      <xdr:nvSpPr>
        <xdr:cNvPr id="331" name="補助費等該当値テキスト"/>
        <xdr:cNvSpPr txBox="1"/>
      </xdr:nvSpPr>
      <xdr:spPr>
        <a:xfrm>
          <a:off x="16598900" y="603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32" name="楕円 331"/>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33" name="テキスト ボックス 332"/>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4" name="楕円 333"/>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5" name="テキスト ボックス 334"/>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76200</xdr:rowOff>
    </xdr:from>
    <xdr:to>
      <xdr:col>69</xdr:col>
      <xdr:colOff>142875</xdr:colOff>
      <xdr:row>37</xdr:row>
      <xdr:rowOff>6350</xdr:rowOff>
    </xdr:to>
    <xdr:sp macro="" textlink="">
      <xdr:nvSpPr>
        <xdr:cNvPr id="336" name="楕円 335"/>
        <xdr:cNvSpPr/>
      </xdr:nvSpPr>
      <xdr:spPr>
        <a:xfrm>
          <a:off x="13843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16527</xdr:rowOff>
    </xdr:from>
    <xdr:ext cx="762000" cy="259045"/>
    <xdr:sp macro="" textlink="">
      <xdr:nvSpPr>
        <xdr:cNvPr id="337" name="テキスト ボックス 336"/>
        <xdr:cNvSpPr txBox="1"/>
      </xdr:nvSpPr>
      <xdr:spPr>
        <a:xfrm>
          <a:off x="13512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135636</xdr:rowOff>
    </xdr:from>
    <xdr:to>
      <xdr:col>65</xdr:col>
      <xdr:colOff>53975</xdr:colOff>
      <xdr:row>35</xdr:row>
      <xdr:rowOff>65786</xdr:rowOff>
    </xdr:to>
    <xdr:sp macro="" textlink="">
      <xdr:nvSpPr>
        <xdr:cNvPr id="338" name="楕円 337"/>
        <xdr:cNvSpPr/>
      </xdr:nvSpPr>
      <xdr:spPr>
        <a:xfrm>
          <a:off x="12954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75963</xdr:rowOff>
    </xdr:from>
    <xdr:ext cx="762000" cy="259045"/>
    <xdr:sp macro="" textlink="">
      <xdr:nvSpPr>
        <xdr:cNvPr id="339" name="テキスト ボックス 338"/>
        <xdr:cNvSpPr txBox="1"/>
      </xdr:nvSpPr>
      <xdr:spPr>
        <a:xfrm>
          <a:off x="12623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公債費全体で</a:t>
          </a:r>
          <a:r>
            <a:rPr kumimoji="1" lang="en-US" altLang="ja-JP" sz="1300">
              <a:latin typeface="ＭＳ Ｐゴシック" panose="020B0600070205080204" pitchFamily="50" charset="-128"/>
              <a:ea typeface="ＭＳ Ｐゴシック" panose="020B0600070205080204" pitchFamily="50" charset="-128"/>
            </a:rPr>
            <a:t>6.0</a:t>
          </a:r>
          <a:r>
            <a:rPr kumimoji="1" lang="ja-JP" altLang="en-US" sz="1300">
              <a:latin typeface="ＭＳ Ｐゴシック" panose="020B0600070205080204" pitchFamily="50" charset="-128"/>
              <a:ea typeface="ＭＳ Ｐゴシック" panose="020B0600070205080204" pitchFamily="50" charset="-128"/>
            </a:rPr>
            <a:t>億円の増加となったため、前年度より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ポイント悪化することとなった。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の大型事業の集中により、引き続き地方債の発行が予想される。そのため、引き続き償還年限や返済方式など発行方法を調整することで償還額の平準化や金利変動のリスクを回避しつつ、公債費の抑制に努めることで財政の健全性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101854</xdr:rowOff>
    </xdr:from>
    <xdr:to>
      <xdr:col>24</xdr:col>
      <xdr:colOff>25400</xdr:colOff>
      <xdr:row>77</xdr:row>
      <xdr:rowOff>115570</xdr:rowOff>
    </xdr:to>
    <xdr:cxnSp macro="">
      <xdr:nvCxnSpPr>
        <xdr:cNvPr id="369" name="直線コネクタ 368"/>
        <xdr:cNvCxnSpPr/>
      </xdr:nvCxnSpPr>
      <xdr:spPr>
        <a:xfrm>
          <a:off x="3987800" y="1330350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70"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69850</xdr:rowOff>
    </xdr:from>
    <xdr:to>
      <xdr:col>19</xdr:col>
      <xdr:colOff>187325</xdr:colOff>
      <xdr:row>77</xdr:row>
      <xdr:rowOff>101854</xdr:rowOff>
    </xdr:to>
    <xdr:cxnSp macro="">
      <xdr:nvCxnSpPr>
        <xdr:cNvPr id="372" name="直線コネクタ 371"/>
        <xdr:cNvCxnSpPr/>
      </xdr:nvCxnSpPr>
      <xdr:spPr>
        <a:xfrm>
          <a:off x="3098800" y="1327150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4" name="テキスト ボックス 373"/>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69850</xdr:rowOff>
    </xdr:from>
    <xdr:to>
      <xdr:col>15</xdr:col>
      <xdr:colOff>98425</xdr:colOff>
      <xdr:row>77</xdr:row>
      <xdr:rowOff>78994</xdr:rowOff>
    </xdr:to>
    <xdr:cxnSp macro="">
      <xdr:nvCxnSpPr>
        <xdr:cNvPr id="375" name="直線コネクタ 374"/>
        <xdr:cNvCxnSpPr/>
      </xdr:nvCxnSpPr>
      <xdr:spPr>
        <a:xfrm flipV="1">
          <a:off x="2209800" y="1327150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65278</xdr:rowOff>
    </xdr:from>
    <xdr:to>
      <xdr:col>11</xdr:col>
      <xdr:colOff>9525</xdr:colOff>
      <xdr:row>77</xdr:row>
      <xdr:rowOff>78994</xdr:rowOff>
    </xdr:to>
    <xdr:cxnSp macro="">
      <xdr:nvCxnSpPr>
        <xdr:cNvPr id="378" name="直線コネクタ 377"/>
        <xdr:cNvCxnSpPr/>
      </xdr:nvCxnSpPr>
      <xdr:spPr>
        <a:xfrm>
          <a:off x="1320800" y="132669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8" name="楕円 387"/>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9"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51054</xdr:rowOff>
    </xdr:from>
    <xdr:to>
      <xdr:col>20</xdr:col>
      <xdr:colOff>38100</xdr:colOff>
      <xdr:row>77</xdr:row>
      <xdr:rowOff>152654</xdr:rowOff>
    </xdr:to>
    <xdr:sp macro="" textlink="">
      <xdr:nvSpPr>
        <xdr:cNvPr id="390" name="楕円 389"/>
        <xdr:cNvSpPr/>
      </xdr:nvSpPr>
      <xdr:spPr>
        <a:xfrm>
          <a:off x="3937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91" name="テキスト ボックス 390"/>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19050</xdr:rowOff>
    </xdr:from>
    <xdr:to>
      <xdr:col>15</xdr:col>
      <xdr:colOff>149225</xdr:colOff>
      <xdr:row>77</xdr:row>
      <xdr:rowOff>120650</xdr:rowOff>
    </xdr:to>
    <xdr:sp macro="" textlink="">
      <xdr:nvSpPr>
        <xdr:cNvPr id="392" name="楕円 391"/>
        <xdr:cNvSpPr/>
      </xdr:nvSpPr>
      <xdr:spPr>
        <a:xfrm>
          <a:off x="3048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93" name="テキスト ボックス 392"/>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28194</xdr:rowOff>
    </xdr:from>
    <xdr:to>
      <xdr:col>11</xdr:col>
      <xdr:colOff>60325</xdr:colOff>
      <xdr:row>77</xdr:row>
      <xdr:rowOff>129794</xdr:rowOff>
    </xdr:to>
    <xdr:sp macro="" textlink="">
      <xdr:nvSpPr>
        <xdr:cNvPr id="394" name="楕円 393"/>
        <xdr:cNvSpPr/>
      </xdr:nvSpPr>
      <xdr:spPr>
        <a:xfrm>
          <a:off x="2159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139971</xdr:rowOff>
    </xdr:from>
    <xdr:ext cx="762000" cy="259045"/>
    <xdr:sp macro="" textlink="">
      <xdr:nvSpPr>
        <xdr:cNvPr id="395" name="テキスト ボックス 394"/>
        <xdr:cNvSpPr txBox="1"/>
      </xdr:nvSpPr>
      <xdr:spPr>
        <a:xfrm>
          <a:off x="1828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14478</xdr:rowOff>
    </xdr:from>
    <xdr:to>
      <xdr:col>6</xdr:col>
      <xdr:colOff>171450</xdr:colOff>
      <xdr:row>77</xdr:row>
      <xdr:rowOff>116078</xdr:rowOff>
    </xdr:to>
    <xdr:sp macro="" textlink="">
      <xdr:nvSpPr>
        <xdr:cNvPr id="396" name="楕円 395"/>
        <xdr:cNvSpPr/>
      </xdr:nvSpPr>
      <xdr:spPr>
        <a:xfrm>
          <a:off x="1270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126255</xdr:rowOff>
    </xdr:from>
    <xdr:ext cx="762000" cy="259045"/>
    <xdr:sp macro="" textlink="">
      <xdr:nvSpPr>
        <xdr:cNvPr id="397" name="テキスト ボックス 396"/>
        <xdr:cNvSpPr txBox="1"/>
      </xdr:nvSpPr>
      <xdr:spPr>
        <a:xfrm>
          <a:off x="939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臨時財政対策債の減少等はあったものの、定年年齢の段階的引き上げにより</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年毎の定年退職者が存在しない年度であり、退職手当にかかる人件費が減額したことなどの要因により数値は回復した。</a:t>
          </a:r>
        </a:p>
        <a:p>
          <a:r>
            <a:rPr kumimoji="1" lang="ja-JP" altLang="en-US" sz="1200">
              <a:latin typeface="ＭＳ Ｐゴシック" panose="020B0600070205080204" pitchFamily="50" charset="-128"/>
              <a:ea typeface="ＭＳ Ｐゴシック" panose="020B0600070205080204" pitchFamily="50" charset="-128"/>
            </a:rPr>
            <a:t>　扶助費や扶助費的な補助費等は縮減が容易ではない面があるものの、徹底した事務事業の見直しや総人件費の抑制とともに、多様な財源確保などの取組みにより歳入を確保することで、持続可能な財政運営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52705</xdr:rowOff>
    </xdr:from>
    <xdr:to>
      <xdr:col>82</xdr:col>
      <xdr:colOff>107950</xdr:colOff>
      <xdr:row>75</xdr:row>
      <xdr:rowOff>109855</xdr:rowOff>
    </xdr:to>
    <xdr:cxnSp macro="">
      <xdr:nvCxnSpPr>
        <xdr:cNvPr id="426" name="直線コネクタ 425"/>
        <xdr:cNvCxnSpPr/>
      </xdr:nvCxnSpPr>
      <xdr:spPr>
        <a:xfrm flipV="1">
          <a:off x="15671800" y="1291145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145432</xdr:rowOff>
    </xdr:from>
    <xdr:ext cx="762000" cy="259045"/>
    <xdr:sp macro="" textlink="">
      <xdr:nvSpPr>
        <xdr:cNvPr id="427" name="公債費以外平均値テキスト"/>
        <xdr:cNvSpPr txBox="1"/>
      </xdr:nvSpPr>
      <xdr:spPr>
        <a:xfrm>
          <a:off x="16598900" y="13004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58420</xdr:rowOff>
    </xdr:from>
    <xdr:to>
      <xdr:col>78</xdr:col>
      <xdr:colOff>69850</xdr:colOff>
      <xdr:row>75</xdr:row>
      <xdr:rowOff>109855</xdr:rowOff>
    </xdr:to>
    <xdr:cxnSp macro="">
      <xdr:nvCxnSpPr>
        <xdr:cNvPr id="429" name="直線コネクタ 428"/>
        <xdr:cNvCxnSpPr/>
      </xdr:nvCxnSpPr>
      <xdr:spPr>
        <a:xfrm>
          <a:off x="14782800" y="12745720"/>
          <a:ext cx="889000" cy="22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13988</xdr:rowOff>
    </xdr:from>
    <xdr:ext cx="736600" cy="259045"/>
    <xdr:sp macro="" textlink="">
      <xdr:nvSpPr>
        <xdr:cNvPr id="431" name="テキスト ボックス 430"/>
        <xdr:cNvSpPr txBox="1"/>
      </xdr:nvSpPr>
      <xdr:spPr>
        <a:xfrm>
          <a:off x="15290800" y="13044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58420</xdr:rowOff>
    </xdr:from>
    <xdr:to>
      <xdr:col>73</xdr:col>
      <xdr:colOff>180975</xdr:colOff>
      <xdr:row>76</xdr:row>
      <xdr:rowOff>41275</xdr:rowOff>
    </xdr:to>
    <xdr:cxnSp macro="">
      <xdr:nvCxnSpPr>
        <xdr:cNvPr id="432" name="直線コネクタ 431"/>
        <xdr:cNvCxnSpPr/>
      </xdr:nvCxnSpPr>
      <xdr:spPr>
        <a:xfrm flipV="1">
          <a:off x="13893800" y="12745720"/>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162577</xdr:rowOff>
    </xdr:from>
    <xdr:ext cx="762000" cy="259045"/>
    <xdr:sp macro="" textlink="">
      <xdr:nvSpPr>
        <xdr:cNvPr id="434" name="テキスト ボックス 433"/>
        <xdr:cNvSpPr txBox="1"/>
      </xdr:nvSpPr>
      <xdr:spPr>
        <a:xfrm>
          <a:off x="14401800" y="1284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138430</xdr:rowOff>
    </xdr:from>
    <xdr:to>
      <xdr:col>69</xdr:col>
      <xdr:colOff>92075</xdr:colOff>
      <xdr:row>76</xdr:row>
      <xdr:rowOff>41275</xdr:rowOff>
    </xdr:to>
    <xdr:cxnSp macro="">
      <xdr:nvCxnSpPr>
        <xdr:cNvPr id="435" name="直線コネクタ 434"/>
        <xdr:cNvCxnSpPr/>
      </xdr:nvCxnSpPr>
      <xdr:spPr>
        <a:xfrm>
          <a:off x="13004800" y="1299718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71138</xdr:rowOff>
    </xdr:from>
    <xdr:ext cx="762000" cy="259045"/>
    <xdr:sp macro="" textlink="">
      <xdr:nvSpPr>
        <xdr:cNvPr id="439" name="テキスト ボックス 438"/>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1905</xdr:rowOff>
    </xdr:from>
    <xdr:to>
      <xdr:col>82</xdr:col>
      <xdr:colOff>158750</xdr:colOff>
      <xdr:row>75</xdr:row>
      <xdr:rowOff>103505</xdr:rowOff>
    </xdr:to>
    <xdr:sp macro="" textlink="">
      <xdr:nvSpPr>
        <xdr:cNvPr id="445" name="楕円 444"/>
        <xdr:cNvSpPr/>
      </xdr:nvSpPr>
      <xdr:spPr>
        <a:xfrm>
          <a:off x="16459200" y="128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18432</xdr:rowOff>
    </xdr:from>
    <xdr:ext cx="762000" cy="259045"/>
    <xdr:sp macro="" textlink="">
      <xdr:nvSpPr>
        <xdr:cNvPr id="446" name="公債費以外該当値テキスト"/>
        <xdr:cNvSpPr txBox="1"/>
      </xdr:nvSpPr>
      <xdr:spPr>
        <a:xfrm>
          <a:off x="16598900" y="12705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59055</xdr:rowOff>
    </xdr:from>
    <xdr:to>
      <xdr:col>78</xdr:col>
      <xdr:colOff>120650</xdr:colOff>
      <xdr:row>75</xdr:row>
      <xdr:rowOff>160655</xdr:rowOff>
    </xdr:to>
    <xdr:sp macro="" textlink="">
      <xdr:nvSpPr>
        <xdr:cNvPr id="447" name="楕円 446"/>
        <xdr:cNvSpPr/>
      </xdr:nvSpPr>
      <xdr:spPr>
        <a:xfrm>
          <a:off x="15621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170832</xdr:rowOff>
    </xdr:from>
    <xdr:ext cx="736600" cy="259045"/>
    <xdr:sp macro="" textlink="">
      <xdr:nvSpPr>
        <xdr:cNvPr id="448" name="テキスト ボックス 447"/>
        <xdr:cNvSpPr txBox="1"/>
      </xdr:nvSpPr>
      <xdr:spPr>
        <a:xfrm>
          <a:off x="15290800" y="126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7620</xdr:rowOff>
    </xdr:from>
    <xdr:to>
      <xdr:col>74</xdr:col>
      <xdr:colOff>31750</xdr:colOff>
      <xdr:row>74</xdr:row>
      <xdr:rowOff>109220</xdr:rowOff>
    </xdr:to>
    <xdr:sp macro="" textlink="">
      <xdr:nvSpPr>
        <xdr:cNvPr id="449" name="楕円 448"/>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119397</xdr:rowOff>
    </xdr:from>
    <xdr:ext cx="762000" cy="259045"/>
    <xdr:sp macro="" textlink="">
      <xdr:nvSpPr>
        <xdr:cNvPr id="450" name="テキスト ボックス 449"/>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161925</xdr:rowOff>
    </xdr:from>
    <xdr:to>
      <xdr:col>69</xdr:col>
      <xdr:colOff>142875</xdr:colOff>
      <xdr:row>76</xdr:row>
      <xdr:rowOff>92075</xdr:rowOff>
    </xdr:to>
    <xdr:sp macro="" textlink="">
      <xdr:nvSpPr>
        <xdr:cNvPr id="451" name="楕円 450"/>
        <xdr:cNvSpPr/>
      </xdr:nvSpPr>
      <xdr:spPr>
        <a:xfrm>
          <a:off x="13843000" y="130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76852</xdr:rowOff>
    </xdr:from>
    <xdr:ext cx="762000" cy="259045"/>
    <xdr:sp macro="" textlink="">
      <xdr:nvSpPr>
        <xdr:cNvPr id="452" name="テキスト ボックス 451"/>
        <xdr:cNvSpPr txBox="1"/>
      </xdr:nvSpPr>
      <xdr:spPr>
        <a:xfrm>
          <a:off x="13512800" y="1310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87630</xdr:rowOff>
    </xdr:from>
    <xdr:to>
      <xdr:col>65</xdr:col>
      <xdr:colOff>53975</xdr:colOff>
      <xdr:row>76</xdr:row>
      <xdr:rowOff>17780</xdr:rowOff>
    </xdr:to>
    <xdr:sp macro="" textlink="">
      <xdr:nvSpPr>
        <xdr:cNvPr id="453" name="楕円 452"/>
        <xdr:cNvSpPr/>
      </xdr:nvSpPr>
      <xdr:spPr>
        <a:xfrm>
          <a:off x="12954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27957</xdr:rowOff>
    </xdr:from>
    <xdr:ext cx="762000" cy="259045"/>
    <xdr:sp macro="" textlink="">
      <xdr:nvSpPr>
        <xdr:cNvPr id="454" name="テキスト ボックス 453"/>
        <xdr:cNvSpPr txBox="1"/>
      </xdr:nvSpPr>
      <xdr:spPr>
        <a:xfrm>
          <a:off x="12623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132620</xdr:rowOff>
    </xdr:from>
    <xdr:to>
      <xdr:col>29</xdr:col>
      <xdr:colOff>127000</xdr:colOff>
      <xdr:row>13</xdr:row>
      <xdr:rowOff>164471</xdr:rowOff>
    </xdr:to>
    <xdr:cxnSp macro="">
      <xdr:nvCxnSpPr>
        <xdr:cNvPr id="50" name="直線コネクタ 49"/>
        <xdr:cNvCxnSpPr/>
      </xdr:nvCxnSpPr>
      <xdr:spPr bwMode="auto">
        <a:xfrm flipV="1">
          <a:off x="5003800" y="2409095"/>
          <a:ext cx="647700" cy="31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65270</xdr:rowOff>
    </xdr:from>
    <xdr:ext cx="762000" cy="259045"/>
    <xdr:sp macro="" textlink="">
      <xdr:nvSpPr>
        <xdr:cNvPr id="51" name="人口1人当たり決算額の推移平均値テキスト130"/>
        <xdr:cNvSpPr txBox="1"/>
      </xdr:nvSpPr>
      <xdr:spPr>
        <a:xfrm>
          <a:off x="5740400" y="2684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164471</xdr:rowOff>
    </xdr:from>
    <xdr:to>
      <xdr:col>26</xdr:col>
      <xdr:colOff>50800</xdr:colOff>
      <xdr:row>14</xdr:row>
      <xdr:rowOff>13805</xdr:rowOff>
    </xdr:to>
    <xdr:cxnSp macro="">
      <xdr:nvCxnSpPr>
        <xdr:cNvPr id="53" name="直線コネクタ 52"/>
        <xdr:cNvCxnSpPr/>
      </xdr:nvCxnSpPr>
      <xdr:spPr bwMode="auto">
        <a:xfrm flipV="1">
          <a:off x="4305300" y="2440946"/>
          <a:ext cx="698500" cy="207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43057</xdr:rowOff>
    </xdr:from>
    <xdr:ext cx="736600" cy="259045"/>
    <xdr:sp macro="" textlink="">
      <xdr:nvSpPr>
        <xdr:cNvPr id="55" name="テキスト ボックス 54"/>
        <xdr:cNvSpPr txBox="1"/>
      </xdr:nvSpPr>
      <xdr:spPr>
        <a:xfrm>
          <a:off x="4622800" y="283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13805</xdr:rowOff>
    </xdr:from>
    <xdr:to>
      <xdr:col>22</xdr:col>
      <xdr:colOff>114300</xdr:colOff>
      <xdr:row>14</xdr:row>
      <xdr:rowOff>34284</xdr:rowOff>
    </xdr:to>
    <xdr:cxnSp macro="">
      <xdr:nvCxnSpPr>
        <xdr:cNvPr id="56" name="直線コネクタ 55"/>
        <xdr:cNvCxnSpPr/>
      </xdr:nvCxnSpPr>
      <xdr:spPr bwMode="auto">
        <a:xfrm flipV="1">
          <a:off x="3606800" y="2461730"/>
          <a:ext cx="698500" cy="20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57707</xdr:rowOff>
    </xdr:from>
    <xdr:ext cx="762000" cy="259045"/>
    <xdr:sp macro="" textlink="">
      <xdr:nvSpPr>
        <xdr:cNvPr id="58" name="テキスト ボックス 57"/>
        <xdr:cNvSpPr txBox="1"/>
      </xdr:nvSpPr>
      <xdr:spPr>
        <a:xfrm>
          <a:off x="3924300" y="284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34284</xdr:rowOff>
    </xdr:from>
    <xdr:to>
      <xdr:col>18</xdr:col>
      <xdr:colOff>177800</xdr:colOff>
      <xdr:row>14</xdr:row>
      <xdr:rowOff>155042</xdr:rowOff>
    </xdr:to>
    <xdr:cxnSp macro="">
      <xdr:nvCxnSpPr>
        <xdr:cNvPr id="59" name="直線コネクタ 58"/>
        <xdr:cNvCxnSpPr/>
      </xdr:nvCxnSpPr>
      <xdr:spPr bwMode="auto">
        <a:xfrm flipV="1">
          <a:off x="2908300" y="2482209"/>
          <a:ext cx="698500" cy="1207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85882</xdr:rowOff>
    </xdr:from>
    <xdr:ext cx="762000" cy="259045"/>
    <xdr:sp macro="" textlink="">
      <xdr:nvSpPr>
        <xdr:cNvPr id="61" name="テキスト ボックス 60"/>
        <xdr:cNvSpPr txBox="1"/>
      </xdr:nvSpPr>
      <xdr:spPr>
        <a:xfrm>
          <a:off x="32258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117295</xdr:rowOff>
    </xdr:from>
    <xdr:ext cx="762000" cy="259045"/>
    <xdr:sp macro="" textlink="">
      <xdr:nvSpPr>
        <xdr:cNvPr id="63" name="テキスト ボックス 62"/>
        <xdr:cNvSpPr txBox="1"/>
      </xdr:nvSpPr>
      <xdr:spPr>
        <a:xfrm>
          <a:off x="25273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81820</xdr:rowOff>
    </xdr:from>
    <xdr:to>
      <xdr:col>29</xdr:col>
      <xdr:colOff>177800</xdr:colOff>
      <xdr:row>14</xdr:row>
      <xdr:rowOff>11970</xdr:rowOff>
    </xdr:to>
    <xdr:sp macro="" textlink="">
      <xdr:nvSpPr>
        <xdr:cNvPr id="69" name="楕円 68"/>
        <xdr:cNvSpPr/>
      </xdr:nvSpPr>
      <xdr:spPr bwMode="auto">
        <a:xfrm>
          <a:off x="5600700" y="2358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98347</xdr:rowOff>
    </xdr:from>
    <xdr:ext cx="762000" cy="259045"/>
    <xdr:sp macro="" textlink="">
      <xdr:nvSpPr>
        <xdr:cNvPr id="70" name="人口1人当たり決算額の推移該当値テキスト130"/>
        <xdr:cNvSpPr txBox="1"/>
      </xdr:nvSpPr>
      <xdr:spPr>
        <a:xfrm>
          <a:off x="5740400" y="220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113671</xdr:rowOff>
    </xdr:from>
    <xdr:to>
      <xdr:col>26</xdr:col>
      <xdr:colOff>101600</xdr:colOff>
      <xdr:row>14</xdr:row>
      <xdr:rowOff>43821</xdr:rowOff>
    </xdr:to>
    <xdr:sp macro="" textlink="">
      <xdr:nvSpPr>
        <xdr:cNvPr id="71" name="楕円 70"/>
        <xdr:cNvSpPr/>
      </xdr:nvSpPr>
      <xdr:spPr bwMode="auto">
        <a:xfrm>
          <a:off x="4953000" y="2390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53998</xdr:rowOff>
    </xdr:from>
    <xdr:ext cx="736600" cy="259045"/>
    <xdr:sp macro="" textlink="">
      <xdr:nvSpPr>
        <xdr:cNvPr id="72" name="テキスト ボックス 71"/>
        <xdr:cNvSpPr txBox="1"/>
      </xdr:nvSpPr>
      <xdr:spPr>
        <a:xfrm>
          <a:off x="4622800" y="2159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134455</xdr:rowOff>
    </xdr:from>
    <xdr:to>
      <xdr:col>22</xdr:col>
      <xdr:colOff>165100</xdr:colOff>
      <xdr:row>14</xdr:row>
      <xdr:rowOff>64605</xdr:rowOff>
    </xdr:to>
    <xdr:sp macro="" textlink="">
      <xdr:nvSpPr>
        <xdr:cNvPr id="73" name="楕円 72"/>
        <xdr:cNvSpPr/>
      </xdr:nvSpPr>
      <xdr:spPr bwMode="auto">
        <a:xfrm>
          <a:off x="4254500" y="2410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74782</xdr:rowOff>
    </xdr:from>
    <xdr:ext cx="762000" cy="259045"/>
    <xdr:sp macro="" textlink="">
      <xdr:nvSpPr>
        <xdr:cNvPr id="74" name="テキスト ボックス 73"/>
        <xdr:cNvSpPr txBox="1"/>
      </xdr:nvSpPr>
      <xdr:spPr>
        <a:xfrm>
          <a:off x="3924300" y="217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154934</xdr:rowOff>
    </xdr:from>
    <xdr:to>
      <xdr:col>19</xdr:col>
      <xdr:colOff>38100</xdr:colOff>
      <xdr:row>14</xdr:row>
      <xdr:rowOff>85084</xdr:rowOff>
    </xdr:to>
    <xdr:sp macro="" textlink="">
      <xdr:nvSpPr>
        <xdr:cNvPr id="75" name="楕円 74"/>
        <xdr:cNvSpPr/>
      </xdr:nvSpPr>
      <xdr:spPr bwMode="auto">
        <a:xfrm>
          <a:off x="3556000" y="243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95261</xdr:rowOff>
    </xdr:from>
    <xdr:ext cx="762000" cy="259045"/>
    <xdr:sp macro="" textlink="">
      <xdr:nvSpPr>
        <xdr:cNvPr id="76" name="テキスト ボックス 75"/>
        <xdr:cNvSpPr txBox="1"/>
      </xdr:nvSpPr>
      <xdr:spPr>
        <a:xfrm>
          <a:off x="3225800" y="220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104242</xdr:rowOff>
    </xdr:from>
    <xdr:to>
      <xdr:col>15</xdr:col>
      <xdr:colOff>101600</xdr:colOff>
      <xdr:row>15</xdr:row>
      <xdr:rowOff>34392</xdr:rowOff>
    </xdr:to>
    <xdr:sp macro="" textlink="">
      <xdr:nvSpPr>
        <xdr:cNvPr id="77" name="楕円 76"/>
        <xdr:cNvSpPr/>
      </xdr:nvSpPr>
      <xdr:spPr bwMode="auto">
        <a:xfrm>
          <a:off x="2857500" y="25521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44569</xdr:rowOff>
    </xdr:from>
    <xdr:ext cx="762000" cy="259045"/>
    <xdr:sp macro="" textlink="">
      <xdr:nvSpPr>
        <xdr:cNvPr id="78" name="テキスト ボックス 77"/>
        <xdr:cNvSpPr txBox="1"/>
      </xdr:nvSpPr>
      <xdr:spPr>
        <a:xfrm>
          <a:off x="2527300" y="232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30662</xdr:rowOff>
    </xdr:from>
    <xdr:to>
      <xdr:col>29</xdr:col>
      <xdr:colOff>127000</xdr:colOff>
      <xdr:row>35</xdr:row>
      <xdr:rowOff>49309</xdr:rowOff>
    </xdr:to>
    <xdr:cxnSp macro="">
      <xdr:nvCxnSpPr>
        <xdr:cNvPr id="113" name="直線コネクタ 112"/>
        <xdr:cNvCxnSpPr/>
      </xdr:nvCxnSpPr>
      <xdr:spPr bwMode="auto">
        <a:xfrm>
          <a:off x="5003800" y="6641012"/>
          <a:ext cx="647700" cy="18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89033</xdr:rowOff>
    </xdr:from>
    <xdr:ext cx="762000" cy="259045"/>
    <xdr:sp macro="" textlink="">
      <xdr:nvSpPr>
        <xdr:cNvPr id="114" name="人口1人当たり決算額の推移平均値テキスト445"/>
        <xdr:cNvSpPr txBox="1"/>
      </xdr:nvSpPr>
      <xdr:spPr>
        <a:xfrm>
          <a:off x="5740400" y="6699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30662</xdr:rowOff>
    </xdr:from>
    <xdr:to>
      <xdr:col>26</xdr:col>
      <xdr:colOff>50800</xdr:colOff>
      <xdr:row>35</xdr:row>
      <xdr:rowOff>127098</xdr:rowOff>
    </xdr:to>
    <xdr:cxnSp macro="">
      <xdr:nvCxnSpPr>
        <xdr:cNvPr id="116" name="直線コネクタ 115"/>
        <xdr:cNvCxnSpPr/>
      </xdr:nvCxnSpPr>
      <xdr:spPr bwMode="auto">
        <a:xfrm flipV="1">
          <a:off x="4305300" y="6641012"/>
          <a:ext cx="698500" cy="96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210877</xdr:rowOff>
    </xdr:from>
    <xdr:ext cx="736600" cy="259045"/>
    <xdr:sp macro="" textlink="">
      <xdr:nvSpPr>
        <xdr:cNvPr id="118" name="テキスト ボックス 117"/>
        <xdr:cNvSpPr txBox="1"/>
      </xdr:nvSpPr>
      <xdr:spPr>
        <a:xfrm>
          <a:off x="4622800" y="682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124388</xdr:rowOff>
    </xdr:from>
    <xdr:to>
      <xdr:col>22</xdr:col>
      <xdr:colOff>114300</xdr:colOff>
      <xdr:row>35</xdr:row>
      <xdr:rowOff>127098</xdr:rowOff>
    </xdr:to>
    <xdr:cxnSp macro="">
      <xdr:nvCxnSpPr>
        <xdr:cNvPr id="119" name="直線コネクタ 118"/>
        <xdr:cNvCxnSpPr/>
      </xdr:nvCxnSpPr>
      <xdr:spPr bwMode="auto">
        <a:xfrm>
          <a:off x="3606800" y="6734738"/>
          <a:ext cx="698500" cy="27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224365</xdr:rowOff>
    </xdr:from>
    <xdr:ext cx="762000" cy="259045"/>
    <xdr:sp macro="" textlink="">
      <xdr:nvSpPr>
        <xdr:cNvPr id="121" name="テキスト ボックス 120"/>
        <xdr:cNvSpPr txBox="1"/>
      </xdr:nvSpPr>
      <xdr:spPr>
        <a:xfrm>
          <a:off x="3924300" y="6834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100156</xdr:rowOff>
    </xdr:from>
    <xdr:to>
      <xdr:col>18</xdr:col>
      <xdr:colOff>177800</xdr:colOff>
      <xdr:row>35</xdr:row>
      <xdr:rowOff>124388</xdr:rowOff>
    </xdr:to>
    <xdr:cxnSp macro="">
      <xdr:nvCxnSpPr>
        <xdr:cNvPr id="122" name="直線コネクタ 121"/>
        <xdr:cNvCxnSpPr/>
      </xdr:nvCxnSpPr>
      <xdr:spPr bwMode="auto">
        <a:xfrm>
          <a:off x="2908300" y="6710506"/>
          <a:ext cx="698500" cy="24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282461</xdr:rowOff>
    </xdr:from>
    <xdr:ext cx="762000" cy="259045"/>
    <xdr:sp macro="" textlink="">
      <xdr:nvSpPr>
        <xdr:cNvPr id="124" name="テキスト ボックス 123"/>
        <xdr:cNvSpPr txBox="1"/>
      </xdr:nvSpPr>
      <xdr:spPr>
        <a:xfrm>
          <a:off x="3225800" y="6892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283147</xdr:rowOff>
    </xdr:from>
    <xdr:ext cx="762000" cy="259045"/>
    <xdr:sp macro="" textlink="">
      <xdr:nvSpPr>
        <xdr:cNvPr id="126" name="テキスト ボックス 125"/>
        <xdr:cNvSpPr txBox="1"/>
      </xdr:nvSpPr>
      <xdr:spPr>
        <a:xfrm>
          <a:off x="2527300" y="68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341409</xdr:rowOff>
    </xdr:from>
    <xdr:to>
      <xdr:col>29</xdr:col>
      <xdr:colOff>177800</xdr:colOff>
      <xdr:row>35</xdr:row>
      <xdr:rowOff>100109</xdr:rowOff>
    </xdr:to>
    <xdr:sp macro="" textlink="">
      <xdr:nvSpPr>
        <xdr:cNvPr id="132" name="楕円 131"/>
        <xdr:cNvSpPr/>
      </xdr:nvSpPr>
      <xdr:spPr bwMode="auto">
        <a:xfrm>
          <a:off x="5600700" y="66088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186486</xdr:rowOff>
    </xdr:from>
    <xdr:ext cx="762000" cy="259045"/>
    <xdr:sp macro="" textlink="">
      <xdr:nvSpPr>
        <xdr:cNvPr id="133" name="人口1人当たり決算額の推移該当値テキスト445"/>
        <xdr:cNvSpPr txBox="1"/>
      </xdr:nvSpPr>
      <xdr:spPr>
        <a:xfrm>
          <a:off x="5740400" y="6453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322762</xdr:rowOff>
    </xdr:from>
    <xdr:to>
      <xdr:col>26</xdr:col>
      <xdr:colOff>101600</xdr:colOff>
      <xdr:row>35</xdr:row>
      <xdr:rowOff>81462</xdr:rowOff>
    </xdr:to>
    <xdr:sp macro="" textlink="">
      <xdr:nvSpPr>
        <xdr:cNvPr id="134" name="楕円 133"/>
        <xdr:cNvSpPr/>
      </xdr:nvSpPr>
      <xdr:spPr bwMode="auto">
        <a:xfrm>
          <a:off x="4953000" y="65902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91638</xdr:rowOff>
    </xdr:from>
    <xdr:ext cx="736600" cy="259045"/>
    <xdr:sp macro="" textlink="">
      <xdr:nvSpPr>
        <xdr:cNvPr id="135" name="テキスト ボックス 134"/>
        <xdr:cNvSpPr txBox="1"/>
      </xdr:nvSpPr>
      <xdr:spPr>
        <a:xfrm>
          <a:off x="4622800" y="6359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76298</xdr:rowOff>
    </xdr:from>
    <xdr:to>
      <xdr:col>22</xdr:col>
      <xdr:colOff>165100</xdr:colOff>
      <xdr:row>35</xdr:row>
      <xdr:rowOff>177898</xdr:rowOff>
    </xdr:to>
    <xdr:sp macro="" textlink="">
      <xdr:nvSpPr>
        <xdr:cNvPr id="136" name="楕円 135"/>
        <xdr:cNvSpPr/>
      </xdr:nvSpPr>
      <xdr:spPr bwMode="auto">
        <a:xfrm>
          <a:off x="4254500" y="6686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188075</xdr:rowOff>
    </xdr:from>
    <xdr:ext cx="762000" cy="259045"/>
    <xdr:sp macro="" textlink="">
      <xdr:nvSpPr>
        <xdr:cNvPr id="137" name="テキスト ボックス 136"/>
        <xdr:cNvSpPr txBox="1"/>
      </xdr:nvSpPr>
      <xdr:spPr>
        <a:xfrm>
          <a:off x="3924300" y="6455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73588</xdr:rowOff>
    </xdr:from>
    <xdr:to>
      <xdr:col>19</xdr:col>
      <xdr:colOff>38100</xdr:colOff>
      <xdr:row>35</xdr:row>
      <xdr:rowOff>175188</xdr:rowOff>
    </xdr:to>
    <xdr:sp macro="" textlink="">
      <xdr:nvSpPr>
        <xdr:cNvPr id="138" name="楕円 137"/>
        <xdr:cNvSpPr/>
      </xdr:nvSpPr>
      <xdr:spPr bwMode="auto">
        <a:xfrm>
          <a:off x="3556000" y="6683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185365</xdr:rowOff>
    </xdr:from>
    <xdr:ext cx="762000" cy="259045"/>
    <xdr:sp macro="" textlink="">
      <xdr:nvSpPr>
        <xdr:cNvPr id="139" name="テキスト ボックス 138"/>
        <xdr:cNvSpPr txBox="1"/>
      </xdr:nvSpPr>
      <xdr:spPr>
        <a:xfrm>
          <a:off x="3225800" y="645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49356</xdr:rowOff>
    </xdr:from>
    <xdr:to>
      <xdr:col>15</xdr:col>
      <xdr:colOff>101600</xdr:colOff>
      <xdr:row>35</xdr:row>
      <xdr:rowOff>150956</xdr:rowOff>
    </xdr:to>
    <xdr:sp macro="" textlink="">
      <xdr:nvSpPr>
        <xdr:cNvPr id="140" name="楕円 139"/>
        <xdr:cNvSpPr/>
      </xdr:nvSpPr>
      <xdr:spPr bwMode="auto">
        <a:xfrm>
          <a:off x="2857500" y="6659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161133</xdr:rowOff>
    </xdr:from>
    <xdr:ext cx="762000" cy="259045"/>
    <xdr:sp macro="" textlink="">
      <xdr:nvSpPr>
        <xdr:cNvPr id="141" name="テキスト ボックス 140"/>
        <xdr:cNvSpPr txBox="1"/>
      </xdr:nvSpPr>
      <xdr:spPr>
        <a:xfrm>
          <a:off x="2527300" y="6428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74,532
72,239
676.45
51,321,964
45,243,842
4,742,596
24,215,367
33,973,880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149111</xdr:rowOff>
    </xdr:from>
    <xdr:to>
      <xdr:col>24</xdr:col>
      <xdr:colOff>63500</xdr:colOff>
      <xdr:row>33</xdr:row>
      <xdr:rowOff>28429</xdr:rowOff>
    </xdr:to>
    <xdr:cxnSp macro="">
      <xdr:nvCxnSpPr>
        <xdr:cNvPr id="61" name="直線コネクタ 60"/>
        <xdr:cNvCxnSpPr/>
      </xdr:nvCxnSpPr>
      <xdr:spPr>
        <a:xfrm>
          <a:off x="3797300" y="5635511"/>
          <a:ext cx="838200" cy="5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13530</xdr:rowOff>
    </xdr:from>
    <xdr:ext cx="534377" cy="259045"/>
    <xdr:sp macro="" textlink="">
      <xdr:nvSpPr>
        <xdr:cNvPr id="62" name="人件費平均値テキスト"/>
        <xdr:cNvSpPr txBox="1"/>
      </xdr:nvSpPr>
      <xdr:spPr>
        <a:xfrm>
          <a:off x="4686300" y="6014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149111</xdr:rowOff>
    </xdr:from>
    <xdr:to>
      <xdr:col>19</xdr:col>
      <xdr:colOff>177800</xdr:colOff>
      <xdr:row>32</xdr:row>
      <xdr:rowOff>158217</xdr:rowOff>
    </xdr:to>
    <xdr:cxnSp macro="">
      <xdr:nvCxnSpPr>
        <xdr:cNvPr id="64" name="直線コネクタ 63"/>
        <xdr:cNvCxnSpPr/>
      </xdr:nvCxnSpPr>
      <xdr:spPr>
        <a:xfrm flipV="1">
          <a:off x="2908300" y="5635511"/>
          <a:ext cx="889000" cy="9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134974</xdr:rowOff>
    </xdr:from>
    <xdr:ext cx="534377" cy="259045"/>
    <xdr:sp macro="" textlink="">
      <xdr:nvSpPr>
        <xdr:cNvPr id="66" name="テキスト ボックス 65"/>
        <xdr:cNvSpPr txBox="1"/>
      </xdr:nvSpPr>
      <xdr:spPr>
        <a:xfrm>
          <a:off x="3530111" y="613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138119</xdr:rowOff>
    </xdr:from>
    <xdr:to>
      <xdr:col>15</xdr:col>
      <xdr:colOff>50800</xdr:colOff>
      <xdr:row>32</xdr:row>
      <xdr:rowOff>158217</xdr:rowOff>
    </xdr:to>
    <xdr:cxnSp macro="">
      <xdr:nvCxnSpPr>
        <xdr:cNvPr id="67" name="直線コネクタ 66"/>
        <xdr:cNvCxnSpPr/>
      </xdr:nvCxnSpPr>
      <xdr:spPr>
        <a:xfrm>
          <a:off x="2019300" y="5624519"/>
          <a:ext cx="889000" cy="20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156005</xdr:rowOff>
    </xdr:from>
    <xdr:ext cx="534377" cy="259045"/>
    <xdr:sp macro="" textlink="">
      <xdr:nvSpPr>
        <xdr:cNvPr id="69" name="テキスト ボックス 68"/>
        <xdr:cNvSpPr txBox="1"/>
      </xdr:nvSpPr>
      <xdr:spPr>
        <a:xfrm>
          <a:off x="2641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138119</xdr:rowOff>
    </xdr:from>
    <xdr:to>
      <xdr:col>10</xdr:col>
      <xdr:colOff>114300</xdr:colOff>
      <xdr:row>35</xdr:row>
      <xdr:rowOff>21209</xdr:rowOff>
    </xdr:to>
    <xdr:cxnSp macro="">
      <xdr:nvCxnSpPr>
        <xdr:cNvPr id="70" name="直線コネクタ 69"/>
        <xdr:cNvCxnSpPr/>
      </xdr:nvCxnSpPr>
      <xdr:spPr>
        <a:xfrm flipV="1">
          <a:off x="1130300" y="5624519"/>
          <a:ext cx="889000" cy="39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17854</xdr:rowOff>
    </xdr:from>
    <xdr:ext cx="534377" cy="259045"/>
    <xdr:sp macro="" textlink="">
      <xdr:nvSpPr>
        <xdr:cNvPr id="72" name="テキスト ボックス 71"/>
        <xdr:cNvSpPr txBox="1"/>
      </xdr:nvSpPr>
      <xdr:spPr>
        <a:xfrm>
          <a:off x="1752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156881</xdr:rowOff>
    </xdr:from>
    <xdr:ext cx="534377" cy="259045"/>
    <xdr:sp macro="" textlink="">
      <xdr:nvSpPr>
        <xdr:cNvPr id="74" name="テキスト ボックス 73"/>
        <xdr:cNvSpPr txBox="1"/>
      </xdr:nvSpPr>
      <xdr:spPr>
        <a:xfrm>
          <a:off x="863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149079</xdr:rowOff>
    </xdr:from>
    <xdr:to>
      <xdr:col>24</xdr:col>
      <xdr:colOff>114300</xdr:colOff>
      <xdr:row>33</xdr:row>
      <xdr:rowOff>79229</xdr:rowOff>
    </xdr:to>
    <xdr:sp macro="" textlink="">
      <xdr:nvSpPr>
        <xdr:cNvPr id="80" name="楕円 79"/>
        <xdr:cNvSpPr/>
      </xdr:nvSpPr>
      <xdr:spPr>
        <a:xfrm>
          <a:off x="4584700" y="5635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506</xdr:rowOff>
    </xdr:from>
    <xdr:ext cx="534377" cy="259045"/>
    <xdr:sp macro="" textlink="">
      <xdr:nvSpPr>
        <xdr:cNvPr id="81" name="人件費該当値テキスト"/>
        <xdr:cNvSpPr txBox="1"/>
      </xdr:nvSpPr>
      <xdr:spPr>
        <a:xfrm>
          <a:off x="4686300" y="548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98311</xdr:rowOff>
    </xdr:from>
    <xdr:to>
      <xdr:col>20</xdr:col>
      <xdr:colOff>38100</xdr:colOff>
      <xdr:row>33</xdr:row>
      <xdr:rowOff>28461</xdr:rowOff>
    </xdr:to>
    <xdr:sp macro="" textlink="">
      <xdr:nvSpPr>
        <xdr:cNvPr id="82" name="楕円 81"/>
        <xdr:cNvSpPr/>
      </xdr:nvSpPr>
      <xdr:spPr>
        <a:xfrm>
          <a:off x="3746500" y="558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44988</xdr:rowOff>
    </xdr:from>
    <xdr:ext cx="534377" cy="259045"/>
    <xdr:sp macro="" textlink="">
      <xdr:nvSpPr>
        <xdr:cNvPr id="83" name="テキスト ボックス 82"/>
        <xdr:cNvSpPr txBox="1"/>
      </xdr:nvSpPr>
      <xdr:spPr>
        <a:xfrm>
          <a:off x="3530111" y="53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107417</xdr:rowOff>
    </xdr:from>
    <xdr:to>
      <xdr:col>15</xdr:col>
      <xdr:colOff>101600</xdr:colOff>
      <xdr:row>33</xdr:row>
      <xdr:rowOff>37567</xdr:rowOff>
    </xdr:to>
    <xdr:sp macro="" textlink="">
      <xdr:nvSpPr>
        <xdr:cNvPr id="84" name="楕円 83"/>
        <xdr:cNvSpPr/>
      </xdr:nvSpPr>
      <xdr:spPr>
        <a:xfrm>
          <a:off x="2857500" y="559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54094</xdr:rowOff>
    </xdr:from>
    <xdr:ext cx="534377" cy="259045"/>
    <xdr:sp macro="" textlink="">
      <xdr:nvSpPr>
        <xdr:cNvPr id="85" name="テキスト ボックス 84"/>
        <xdr:cNvSpPr txBox="1"/>
      </xdr:nvSpPr>
      <xdr:spPr>
        <a:xfrm>
          <a:off x="2641111" y="536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87319</xdr:rowOff>
    </xdr:from>
    <xdr:to>
      <xdr:col>10</xdr:col>
      <xdr:colOff>165100</xdr:colOff>
      <xdr:row>33</xdr:row>
      <xdr:rowOff>17469</xdr:rowOff>
    </xdr:to>
    <xdr:sp macro="" textlink="">
      <xdr:nvSpPr>
        <xdr:cNvPr id="86" name="楕円 85"/>
        <xdr:cNvSpPr/>
      </xdr:nvSpPr>
      <xdr:spPr>
        <a:xfrm>
          <a:off x="1968500" y="557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33996</xdr:rowOff>
    </xdr:from>
    <xdr:ext cx="534377" cy="259045"/>
    <xdr:sp macro="" textlink="">
      <xdr:nvSpPr>
        <xdr:cNvPr id="87" name="テキスト ボックス 86"/>
        <xdr:cNvSpPr txBox="1"/>
      </xdr:nvSpPr>
      <xdr:spPr>
        <a:xfrm>
          <a:off x="1752111" y="534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141859</xdr:rowOff>
    </xdr:from>
    <xdr:to>
      <xdr:col>6</xdr:col>
      <xdr:colOff>38100</xdr:colOff>
      <xdr:row>35</xdr:row>
      <xdr:rowOff>72009</xdr:rowOff>
    </xdr:to>
    <xdr:sp macro="" textlink="">
      <xdr:nvSpPr>
        <xdr:cNvPr id="88" name="楕円 87"/>
        <xdr:cNvSpPr/>
      </xdr:nvSpPr>
      <xdr:spPr>
        <a:xfrm>
          <a:off x="1079500" y="5971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88536</xdr:rowOff>
    </xdr:from>
    <xdr:ext cx="534377" cy="259045"/>
    <xdr:sp macro="" textlink="">
      <xdr:nvSpPr>
        <xdr:cNvPr id="89" name="テキスト ボックス 88"/>
        <xdr:cNvSpPr txBox="1"/>
      </xdr:nvSpPr>
      <xdr:spPr>
        <a:xfrm>
          <a:off x="863111" y="574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124112</xdr:rowOff>
    </xdr:from>
    <xdr:to>
      <xdr:col>24</xdr:col>
      <xdr:colOff>63500</xdr:colOff>
      <xdr:row>56</xdr:row>
      <xdr:rowOff>137251</xdr:rowOff>
    </xdr:to>
    <xdr:cxnSp macro="">
      <xdr:nvCxnSpPr>
        <xdr:cNvPr id="121" name="直線コネクタ 120"/>
        <xdr:cNvCxnSpPr/>
      </xdr:nvCxnSpPr>
      <xdr:spPr>
        <a:xfrm flipV="1">
          <a:off x="3797300" y="9725312"/>
          <a:ext cx="838200" cy="13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74664</xdr:rowOff>
    </xdr:from>
    <xdr:ext cx="534377" cy="259045"/>
    <xdr:sp macro="" textlink="">
      <xdr:nvSpPr>
        <xdr:cNvPr id="122" name="物件費平均値テキスト"/>
        <xdr:cNvSpPr txBox="1"/>
      </xdr:nvSpPr>
      <xdr:spPr>
        <a:xfrm>
          <a:off x="4686300" y="9675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137251</xdr:rowOff>
    </xdr:from>
    <xdr:to>
      <xdr:col>19</xdr:col>
      <xdr:colOff>177800</xdr:colOff>
      <xdr:row>57</xdr:row>
      <xdr:rowOff>15711</xdr:rowOff>
    </xdr:to>
    <xdr:cxnSp macro="">
      <xdr:nvCxnSpPr>
        <xdr:cNvPr id="124" name="直線コネクタ 123"/>
        <xdr:cNvCxnSpPr/>
      </xdr:nvCxnSpPr>
      <xdr:spPr>
        <a:xfrm flipV="1">
          <a:off x="2908300" y="9738451"/>
          <a:ext cx="889000" cy="49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15711</xdr:rowOff>
    </xdr:from>
    <xdr:to>
      <xdr:col>15</xdr:col>
      <xdr:colOff>50800</xdr:colOff>
      <xdr:row>57</xdr:row>
      <xdr:rowOff>71904</xdr:rowOff>
    </xdr:to>
    <xdr:cxnSp macro="">
      <xdr:nvCxnSpPr>
        <xdr:cNvPr id="127" name="直線コネクタ 126"/>
        <xdr:cNvCxnSpPr/>
      </xdr:nvCxnSpPr>
      <xdr:spPr>
        <a:xfrm flipV="1">
          <a:off x="2019300" y="9788361"/>
          <a:ext cx="889000" cy="5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131252</xdr:rowOff>
    </xdr:from>
    <xdr:to>
      <xdr:col>10</xdr:col>
      <xdr:colOff>114300</xdr:colOff>
      <xdr:row>57</xdr:row>
      <xdr:rowOff>71904</xdr:rowOff>
    </xdr:to>
    <xdr:cxnSp macro="">
      <xdr:nvCxnSpPr>
        <xdr:cNvPr id="130" name="直線コネクタ 129"/>
        <xdr:cNvCxnSpPr/>
      </xdr:nvCxnSpPr>
      <xdr:spPr>
        <a:xfrm>
          <a:off x="1130300" y="9732452"/>
          <a:ext cx="889000" cy="112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107898</xdr:rowOff>
    </xdr:from>
    <xdr:ext cx="534377" cy="259045"/>
    <xdr:sp macro="" textlink="">
      <xdr:nvSpPr>
        <xdr:cNvPr id="134" name="テキスト ボックス 133"/>
        <xdr:cNvSpPr txBox="1"/>
      </xdr:nvSpPr>
      <xdr:spPr>
        <a:xfrm>
          <a:off x="863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73312</xdr:rowOff>
    </xdr:from>
    <xdr:to>
      <xdr:col>24</xdr:col>
      <xdr:colOff>114300</xdr:colOff>
      <xdr:row>57</xdr:row>
      <xdr:rowOff>3462</xdr:rowOff>
    </xdr:to>
    <xdr:sp macro="" textlink="">
      <xdr:nvSpPr>
        <xdr:cNvPr id="140" name="楕円 139"/>
        <xdr:cNvSpPr/>
      </xdr:nvSpPr>
      <xdr:spPr>
        <a:xfrm>
          <a:off x="4584700" y="9674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96189</xdr:rowOff>
    </xdr:from>
    <xdr:ext cx="534377" cy="259045"/>
    <xdr:sp macro="" textlink="">
      <xdr:nvSpPr>
        <xdr:cNvPr id="141" name="物件費該当値テキスト"/>
        <xdr:cNvSpPr txBox="1"/>
      </xdr:nvSpPr>
      <xdr:spPr>
        <a:xfrm>
          <a:off x="4686300" y="952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86451</xdr:rowOff>
    </xdr:from>
    <xdr:to>
      <xdr:col>20</xdr:col>
      <xdr:colOff>38100</xdr:colOff>
      <xdr:row>57</xdr:row>
      <xdr:rowOff>16601</xdr:rowOff>
    </xdr:to>
    <xdr:sp macro="" textlink="">
      <xdr:nvSpPr>
        <xdr:cNvPr id="142" name="楕円 141"/>
        <xdr:cNvSpPr/>
      </xdr:nvSpPr>
      <xdr:spPr>
        <a:xfrm>
          <a:off x="3746500" y="968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7728</xdr:rowOff>
    </xdr:from>
    <xdr:ext cx="534377" cy="259045"/>
    <xdr:sp macro="" textlink="">
      <xdr:nvSpPr>
        <xdr:cNvPr id="143" name="テキスト ボックス 142"/>
        <xdr:cNvSpPr txBox="1"/>
      </xdr:nvSpPr>
      <xdr:spPr>
        <a:xfrm>
          <a:off x="3530111" y="97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136361</xdr:rowOff>
    </xdr:from>
    <xdr:to>
      <xdr:col>15</xdr:col>
      <xdr:colOff>101600</xdr:colOff>
      <xdr:row>57</xdr:row>
      <xdr:rowOff>66511</xdr:rowOff>
    </xdr:to>
    <xdr:sp macro="" textlink="">
      <xdr:nvSpPr>
        <xdr:cNvPr id="144" name="楕円 143"/>
        <xdr:cNvSpPr/>
      </xdr:nvSpPr>
      <xdr:spPr>
        <a:xfrm>
          <a:off x="2857500" y="973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57638</xdr:rowOff>
    </xdr:from>
    <xdr:ext cx="534377" cy="259045"/>
    <xdr:sp macro="" textlink="">
      <xdr:nvSpPr>
        <xdr:cNvPr id="145" name="テキスト ボックス 144"/>
        <xdr:cNvSpPr txBox="1"/>
      </xdr:nvSpPr>
      <xdr:spPr>
        <a:xfrm>
          <a:off x="2641111" y="983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21104</xdr:rowOff>
    </xdr:from>
    <xdr:to>
      <xdr:col>10</xdr:col>
      <xdr:colOff>165100</xdr:colOff>
      <xdr:row>57</xdr:row>
      <xdr:rowOff>122704</xdr:rowOff>
    </xdr:to>
    <xdr:sp macro="" textlink="">
      <xdr:nvSpPr>
        <xdr:cNvPr id="146" name="楕円 145"/>
        <xdr:cNvSpPr/>
      </xdr:nvSpPr>
      <xdr:spPr>
        <a:xfrm>
          <a:off x="1968500" y="979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113831</xdr:rowOff>
    </xdr:from>
    <xdr:ext cx="534377" cy="259045"/>
    <xdr:sp macro="" textlink="">
      <xdr:nvSpPr>
        <xdr:cNvPr id="147" name="テキスト ボックス 146"/>
        <xdr:cNvSpPr txBox="1"/>
      </xdr:nvSpPr>
      <xdr:spPr>
        <a:xfrm>
          <a:off x="1752111" y="988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80452</xdr:rowOff>
    </xdr:from>
    <xdr:to>
      <xdr:col>6</xdr:col>
      <xdr:colOff>38100</xdr:colOff>
      <xdr:row>57</xdr:row>
      <xdr:rowOff>10602</xdr:rowOff>
    </xdr:to>
    <xdr:sp macro="" textlink="">
      <xdr:nvSpPr>
        <xdr:cNvPr id="148" name="楕円 147"/>
        <xdr:cNvSpPr/>
      </xdr:nvSpPr>
      <xdr:spPr>
        <a:xfrm>
          <a:off x="1079500" y="968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27129</xdr:rowOff>
    </xdr:from>
    <xdr:ext cx="534377" cy="259045"/>
    <xdr:sp macro="" textlink="">
      <xdr:nvSpPr>
        <xdr:cNvPr id="149" name="テキスト ボックス 148"/>
        <xdr:cNvSpPr txBox="1"/>
      </xdr:nvSpPr>
      <xdr:spPr>
        <a:xfrm>
          <a:off x="863111" y="945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120269</xdr:rowOff>
    </xdr:from>
    <xdr:to>
      <xdr:col>24</xdr:col>
      <xdr:colOff>63500</xdr:colOff>
      <xdr:row>76</xdr:row>
      <xdr:rowOff>154102</xdr:rowOff>
    </xdr:to>
    <xdr:cxnSp macro="">
      <xdr:nvCxnSpPr>
        <xdr:cNvPr id="176" name="直線コネクタ 175"/>
        <xdr:cNvCxnSpPr/>
      </xdr:nvCxnSpPr>
      <xdr:spPr>
        <a:xfrm flipV="1">
          <a:off x="3797300" y="13150469"/>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3822</xdr:rowOff>
    </xdr:from>
    <xdr:ext cx="469744" cy="259045"/>
    <xdr:sp macro="" textlink="">
      <xdr:nvSpPr>
        <xdr:cNvPr id="177" name="維持補修費平均値テキスト"/>
        <xdr:cNvSpPr txBox="1"/>
      </xdr:nvSpPr>
      <xdr:spPr>
        <a:xfrm>
          <a:off x="4686300" y="13205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132248</xdr:rowOff>
    </xdr:from>
    <xdr:to>
      <xdr:col>19</xdr:col>
      <xdr:colOff>177800</xdr:colOff>
      <xdr:row>76</xdr:row>
      <xdr:rowOff>154102</xdr:rowOff>
    </xdr:to>
    <xdr:cxnSp macro="">
      <xdr:nvCxnSpPr>
        <xdr:cNvPr id="179" name="直線コネクタ 178"/>
        <xdr:cNvCxnSpPr/>
      </xdr:nvCxnSpPr>
      <xdr:spPr>
        <a:xfrm>
          <a:off x="2908300" y="13162448"/>
          <a:ext cx="889000" cy="2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86301</xdr:rowOff>
    </xdr:from>
    <xdr:ext cx="469744" cy="259045"/>
    <xdr:sp macro="" textlink="">
      <xdr:nvSpPr>
        <xdr:cNvPr id="181" name="テキスト ボックス 180"/>
        <xdr:cNvSpPr txBox="1"/>
      </xdr:nvSpPr>
      <xdr:spPr>
        <a:xfrm>
          <a:off x="3562428" y="132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132248</xdr:rowOff>
    </xdr:from>
    <xdr:to>
      <xdr:col>15</xdr:col>
      <xdr:colOff>50800</xdr:colOff>
      <xdr:row>76</xdr:row>
      <xdr:rowOff>149256</xdr:rowOff>
    </xdr:to>
    <xdr:cxnSp macro="">
      <xdr:nvCxnSpPr>
        <xdr:cNvPr id="182" name="直線コネクタ 181"/>
        <xdr:cNvCxnSpPr/>
      </xdr:nvCxnSpPr>
      <xdr:spPr>
        <a:xfrm flipV="1">
          <a:off x="2019300" y="13162448"/>
          <a:ext cx="889000" cy="1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93022</xdr:rowOff>
    </xdr:from>
    <xdr:ext cx="469744" cy="259045"/>
    <xdr:sp macro="" textlink="">
      <xdr:nvSpPr>
        <xdr:cNvPr id="184" name="テキスト ボックス 183"/>
        <xdr:cNvSpPr txBox="1"/>
      </xdr:nvSpPr>
      <xdr:spPr>
        <a:xfrm>
          <a:off x="2673428" y="1329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144546</xdr:rowOff>
    </xdr:from>
    <xdr:to>
      <xdr:col>10</xdr:col>
      <xdr:colOff>114300</xdr:colOff>
      <xdr:row>76</xdr:row>
      <xdr:rowOff>149256</xdr:rowOff>
    </xdr:to>
    <xdr:cxnSp macro="">
      <xdr:nvCxnSpPr>
        <xdr:cNvPr id="185" name="直線コネクタ 184"/>
        <xdr:cNvCxnSpPr/>
      </xdr:nvCxnSpPr>
      <xdr:spPr>
        <a:xfrm>
          <a:off x="1130300" y="13174746"/>
          <a:ext cx="889000" cy="4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130008</xdr:rowOff>
    </xdr:from>
    <xdr:ext cx="469744" cy="259045"/>
    <xdr:sp macro="" textlink="">
      <xdr:nvSpPr>
        <xdr:cNvPr id="187" name="テキスト ボックス 186"/>
        <xdr:cNvSpPr txBox="1"/>
      </xdr:nvSpPr>
      <xdr:spPr>
        <a:xfrm>
          <a:off x="1784428" y="1333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3776</xdr:rowOff>
    </xdr:from>
    <xdr:ext cx="469744" cy="259045"/>
    <xdr:sp macro="" textlink="">
      <xdr:nvSpPr>
        <xdr:cNvPr id="189" name="テキスト ボックス 188"/>
        <xdr:cNvSpPr txBox="1"/>
      </xdr:nvSpPr>
      <xdr:spPr>
        <a:xfrm>
          <a:off x="895428" y="13376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69469</xdr:rowOff>
    </xdr:from>
    <xdr:to>
      <xdr:col>24</xdr:col>
      <xdr:colOff>114300</xdr:colOff>
      <xdr:row>76</xdr:row>
      <xdr:rowOff>171069</xdr:rowOff>
    </xdr:to>
    <xdr:sp macro="" textlink="">
      <xdr:nvSpPr>
        <xdr:cNvPr id="195" name="楕円 194"/>
        <xdr:cNvSpPr/>
      </xdr:nvSpPr>
      <xdr:spPr>
        <a:xfrm>
          <a:off x="4584700" y="1309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92346</xdr:rowOff>
    </xdr:from>
    <xdr:ext cx="469744" cy="259045"/>
    <xdr:sp macro="" textlink="">
      <xdr:nvSpPr>
        <xdr:cNvPr id="196" name="維持補修費該当値テキスト"/>
        <xdr:cNvSpPr txBox="1"/>
      </xdr:nvSpPr>
      <xdr:spPr>
        <a:xfrm>
          <a:off x="4686300" y="1295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103302</xdr:rowOff>
    </xdr:from>
    <xdr:to>
      <xdr:col>20</xdr:col>
      <xdr:colOff>38100</xdr:colOff>
      <xdr:row>77</xdr:row>
      <xdr:rowOff>33452</xdr:rowOff>
    </xdr:to>
    <xdr:sp macro="" textlink="">
      <xdr:nvSpPr>
        <xdr:cNvPr id="197" name="楕円 196"/>
        <xdr:cNvSpPr/>
      </xdr:nvSpPr>
      <xdr:spPr>
        <a:xfrm>
          <a:off x="3746500" y="1313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49978</xdr:rowOff>
    </xdr:from>
    <xdr:ext cx="469744" cy="259045"/>
    <xdr:sp macro="" textlink="">
      <xdr:nvSpPr>
        <xdr:cNvPr id="198" name="テキスト ボックス 197"/>
        <xdr:cNvSpPr txBox="1"/>
      </xdr:nvSpPr>
      <xdr:spPr>
        <a:xfrm>
          <a:off x="3562428" y="129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81448</xdr:rowOff>
    </xdr:from>
    <xdr:to>
      <xdr:col>15</xdr:col>
      <xdr:colOff>101600</xdr:colOff>
      <xdr:row>77</xdr:row>
      <xdr:rowOff>11598</xdr:rowOff>
    </xdr:to>
    <xdr:sp macro="" textlink="">
      <xdr:nvSpPr>
        <xdr:cNvPr id="199" name="楕円 198"/>
        <xdr:cNvSpPr/>
      </xdr:nvSpPr>
      <xdr:spPr>
        <a:xfrm>
          <a:off x="2857500" y="1311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28125</xdr:rowOff>
    </xdr:from>
    <xdr:ext cx="469744" cy="259045"/>
    <xdr:sp macro="" textlink="">
      <xdr:nvSpPr>
        <xdr:cNvPr id="200" name="テキスト ボックス 199"/>
        <xdr:cNvSpPr txBox="1"/>
      </xdr:nvSpPr>
      <xdr:spPr>
        <a:xfrm>
          <a:off x="2673428" y="1288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98456</xdr:rowOff>
    </xdr:from>
    <xdr:to>
      <xdr:col>10</xdr:col>
      <xdr:colOff>165100</xdr:colOff>
      <xdr:row>77</xdr:row>
      <xdr:rowOff>28606</xdr:rowOff>
    </xdr:to>
    <xdr:sp macro="" textlink="">
      <xdr:nvSpPr>
        <xdr:cNvPr id="201" name="楕円 200"/>
        <xdr:cNvSpPr/>
      </xdr:nvSpPr>
      <xdr:spPr>
        <a:xfrm>
          <a:off x="1968500" y="1312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45132</xdr:rowOff>
    </xdr:from>
    <xdr:ext cx="469744" cy="259045"/>
    <xdr:sp macro="" textlink="">
      <xdr:nvSpPr>
        <xdr:cNvPr id="202" name="テキスト ボックス 201"/>
        <xdr:cNvSpPr txBox="1"/>
      </xdr:nvSpPr>
      <xdr:spPr>
        <a:xfrm>
          <a:off x="1784428" y="12903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93746</xdr:rowOff>
    </xdr:from>
    <xdr:to>
      <xdr:col>6</xdr:col>
      <xdr:colOff>38100</xdr:colOff>
      <xdr:row>77</xdr:row>
      <xdr:rowOff>23896</xdr:rowOff>
    </xdr:to>
    <xdr:sp macro="" textlink="">
      <xdr:nvSpPr>
        <xdr:cNvPr id="203" name="楕円 202"/>
        <xdr:cNvSpPr/>
      </xdr:nvSpPr>
      <xdr:spPr>
        <a:xfrm>
          <a:off x="1079500" y="13123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40423</xdr:rowOff>
    </xdr:from>
    <xdr:ext cx="469744" cy="259045"/>
    <xdr:sp macro="" textlink="">
      <xdr:nvSpPr>
        <xdr:cNvPr id="204" name="テキスト ボックス 203"/>
        <xdr:cNvSpPr txBox="1"/>
      </xdr:nvSpPr>
      <xdr:spPr>
        <a:xfrm>
          <a:off x="895428" y="1289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121641</xdr:rowOff>
    </xdr:from>
    <xdr:to>
      <xdr:col>24</xdr:col>
      <xdr:colOff>62865</xdr:colOff>
      <xdr:row>98</xdr:row>
      <xdr:rowOff>145444</xdr:rowOff>
    </xdr:to>
    <xdr:cxnSp macro="">
      <xdr:nvCxnSpPr>
        <xdr:cNvPr id="233" name="直線コネクタ 232"/>
        <xdr:cNvCxnSpPr/>
      </xdr:nvCxnSpPr>
      <xdr:spPr>
        <a:xfrm flipV="1">
          <a:off x="4633595" y="15552141"/>
          <a:ext cx="1270" cy="1395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149271</xdr:rowOff>
    </xdr:from>
    <xdr:ext cx="534377" cy="259045"/>
    <xdr:sp macro="" textlink="">
      <xdr:nvSpPr>
        <xdr:cNvPr id="234" name="扶助費最小値テキスト"/>
        <xdr:cNvSpPr txBox="1"/>
      </xdr:nvSpPr>
      <xdr:spPr>
        <a:xfrm>
          <a:off x="4686300" y="16951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145444</xdr:rowOff>
    </xdr:from>
    <xdr:to>
      <xdr:col>24</xdr:col>
      <xdr:colOff>152400</xdr:colOff>
      <xdr:row>98</xdr:row>
      <xdr:rowOff>145444</xdr:rowOff>
    </xdr:to>
    <xdr:cxnSp macro="">
      <xdr:nvCxnSpPr>
        <xdr:cNvPr id="235" name="直線コネクタ 234"/>
        <xdr:cNvCxnSpPr/>
      </xdr:nvCxnSpPr>
      <xdr:spPr>
        <a:xfrm>
          <a:off x="4546600" y="1694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68318</xdr:rowOff>
    </xdr:from>
    <xdr:ext cx="599010" cy="259045"/>
    <xdr:sp macro="" textlink="">
      <xdr:nvSpPr>
        <xdr:cNvPr id="236" name="扶助費最大値テキスト"/>
        <xdr:cNvSpPr txBox="1"/>
      </xdr:nvSpPr>
      <xdr:spPr>
        <a:xfrm>
          <a:off x="4686300" y="15327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121641</xdr:rowOff>
    </xdr:from>
    <xdr:to>
      <xdr:col>24</xdr:col>
      <xdr:colOff>152400</xdr:colOff>
      <xdr:row>90</xdr:row>
      <xdr:rowOff>121641</xdr:rowOff>
    </xdr:to>
    <xdr:cxnSp macro="">
      <xdr:nvCxnSpPr>
        <xdr:cNvPr id="237" name="直線コネクタ 236"/>
        <xdr:cNvCxnSpPr/>
      </xdr:nvCxnSpPr>
      <xdr:spPr>
        <a:xfrm>
          <a:off x="4546600" y="1555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80550</xdr:rowOff>
    </xdr:from>
    <xdr:to>
      <xdr:col>24</xdr:col>
      <xdr:colOff>63500</xdr:colOff>
      <xdr:row>97</xdr:row>
      <xdr:rowOff>115511</xdr:rowOff>
    </xdr:to>
    <xdr:cxnSp macro="">
      <xdr:nvCxnSpPr>
        <xdr:cNvPr id="238" name="直線コネクタ 237"/>
        <xdr:cNvCxnSpPr/>
      </xdr:nvCxnSpPr>
      <xdr:spPr>
        <a:xfrm flipV="1">
          <a:off x="3797300" y="16711200"/>
          <a:ext cx="838200" cy="3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122407</xdr:rowOff>
    </xdr:from>
    <xdr:ext cx="599010" cy="259045"/>
    <xdr:sp macro="" textlink="">
      <xdr:nvSpPr>
        <xdr:cNvPr id="239" name="扶助費平均値テキスト"/>
        <xdr:cNvSpPr txBox="1"/>
      </xdr:nvSpPr>
      <xdr:spPr>
        <a:xfrm>
          <a:off x="4686300" y="16238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99530</xdr:rowOff>
    </xdr:from>
    <xdr:to>
      <xdr:col>24</xdr:col>
      <xdr:colOff>114300</xdr:colOff>
      <xdr:row>96</xdr:row>
      <xdr:rowOff>29680</xdr:rowOff>
    </xdr:to>
    <xdr:sp macro="" textlink="">
      <xdr:nvSpPr>
        <xdr:cNvPr id="240" name="フローチャート: 判断 239"/>
        <xdr:cNvSpPr/>
      </xdr:nvSpPr>
      <xdr:spPr>
        <a:xfrm>
          <a:off x="4584700" y="1638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152673</xdr:rowOff>
    </xdr:from>
    <xdr:to>
      <xdr:col>19</xdr:col>
      <xdr:colOff>177800</xdr:colOff>
      <xdr:row>97</xdr:row>
      <xdr:rowOff>115511</xdr:rowOff>
    </xdr:to>
    <xdr:cxnSp macro="">
      <xdr:nvCxnSpPr>
        <xdr:cNvPr id="241" name="直線コネクタ 240"/>
        <xdr:cNvCxnSpPr/>
      </xdr:nvCxnSpPr>
      <xdr:spPr>
        <a:xfrm>
          <a:off x="2908300" y="16611873"/>
          <a:ext cx="889000" cy="13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43066</xdr:rowOff>
    </xdr:from>
    <xdr:to>
      <xdr:col>20</xdr:col>
      <xdr:colOff>38100</xdr:colOff>
      <xdr:row>96</xdr:row>
      <xdr:rowOff>144666</xdr:rowOff>
    </xdr:to>
    <xdr:sp macro="" textlink="">
      <xdr:nvSpPr>
        <xdr:cNvPr id="242" name="フローチャート: 判断 241"/>
        <xdr:cNvSpPr/>
      </xdr:nvSpPr>
      <xdr:spPr>
        <a:xfrm>
          <a:off x="3746500" y="1650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161193</xdr:rowOff>
    </xdr:from>
    <xdr:ext cx="534377" cy="259045"/>
    <xdr:sp macro="" textlink="">
      <xdr:nvSpPr>
        <xdr:cNvPr id="243" name="テキスト ボックス 242"/>
        <xdr:cNvSpPr txBox="1"/>
      </xdr:nvSpPr>
      <xdr:spPr>
        <a:xfrm>
          <a:off x="3530111" y="162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152673</xdr:rowOff>
    </xdr:from>
    <xdr:to>
      <xdr:col>15</xdr:col>
      <xdr:colOff>50800</xdr:colOff>
      <xdr:row>98</xdr:row>
      <xdr:rowOff>93337</xdr:rowOff>
    </xdr:to>
    <xdr:cxnSp macro="">
      <xdr:nvCxnSpPr>
        <xdr:cNvPr id="244" name="直線コネクタ 243"/>
        <xdr:cNvCxnSpPr/>
      </xdr:nvCxnSpPr>
      <xdr:spPr>
        <a:xfrm flipV="1">
          <a:off x="2019300" y="16611873"/>
          <a:ext cx="889000" cy="283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43780</xdr:rowOff>
    </xdr:from>
    <xdr:to>
      <xdr:col>15</xdr:col>
      <xdr:colOff>101600</xdr:colOff>
      <xdr:row>95</xdr:row>
      <xdr:rowOff>145380</xdr:rowOff>
    </xdr:to>
    <xdr:sp macro="" textlink="">
      <xdr:nvSpPr>
        <xdr:cNvPr id="245" name="フローチャート: 判断 244"/>
        <xdr:cNvSpPr/>
      </xdr:nvSpPr>
      <xdr:spPr>
        <a:xfrm>
          <a:off x="28575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161907</xdr:rowOff>
    </xdr:from>
    <xdr:ext cx="599010" cy="259045"/>
    <xdr:sp macro="" textlink="">
      <xdr:nvSpPr>
        <xdr:cNvPr id="246" name="テキスト ボックス 245"/>
        <xdr:cNvSpPr txBox="1"/>
      </xdr:nvSpPr>
      <xdr:spPr>
        <a:xfrm>
          <a:off x="2608795" y="16106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93337</xdr:rowOff>
    </xdr:from>
    <xdr:to>
      <xdr:col>10</xdr:col>
      <xdr:colOff>114300</xdr:colOff>
      <xdr:row>98</xdr:row>
      <xdr:rowOff>108024</xdr:rowOff>
    </xdr:to>
    <xdr:cxnSp macro="">
      <xdr:nvCxnSpPr>
        <xdr:cNvPr id="247" name="直線コネクタ 246"/>
        <xdr:cNvCxnSpPr/>
      </xdr:nvCxnSpPr>
      <xdr:spPr>
        <a:xfrm flipV="1">
          <a:off x="1130300" y="16895437"/>
          <a:ext cx="889000" cy="1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38351</xdr:rowOff>
    </xdr:from>
    <xdr:to>
      <xdr:col>10</xdr:col>
      <xdr:colOff>165100</xdr:colOff>
      <xdr:row>97</xdr:row>
      <xdr:rowOff>139951</xdr:rowOff>
    </xdr:to>
    <xdr:sp macro="" textlink="">
      <xdr:nvSpPr>
        <xdr:cNvPr id="248" name="フローチャート: 判断 247"/>
        <xdr:cNvSpPr/>
      </xdr:nvSpPr>
      <xdr:spPr>
        <a:xfrm>
          <a:off x="1968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156478</xdr:rowOff>
    </xdr:from>
    <xdr:ext cx="534377" cy="259045"/>
    <xdr:sp macro="" textlink="">
      <xdr:nvSpPr>
        <xdr:cNvPr id="249" name="テキスト ボックス 248"/>
        <xdr:cNvSpPr txBox="1"/>
      </xdr:nvSpPr>
      <xdr:spPr>
        <a:xfrm>
          <a:off x="1752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88599</xdr:rowOff>
    </xdr:from>
    <xdr:to>
      <xdr:col>6</xdr:col>
      <xdr:colOff>38100</xdr:colOff>
      <xdr:row>98</xdr:row>
      <xdr:rowOff>18749</xdr:rowOff>
    </xdr:to>
    <xdr:sp macro="" textlink="">
      <xdr:nvSpPr>
        <xdr:cNvPr id="250" name="フローチャート: 判断 249"/>
        <xdr:cNvSpPr/>
      </xdr:nvSpPr>
      <xdr:spPr>
        <a:xfrm>
          <a:off x="1079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35276</xdr:rowOff>
    </xdr:from>
    <xdr:ext cx="534377" cy="259045"/>
    <xdr:sp macro="" textlink="">
      <xdr:nvSpPr>
        <xdr:cNvPr id="251" name="テキスト ボックス 250"/>
        <xdr:cNvSpPr txBox="1"/>
      </xdr:nvSpPr>
      <xdr:spPr>
        <a:xfrm>
          <a:off x="863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29750</xdr:rowOff>
    </xdr:from>
    <xdr:to>
      <xdr:col>24</xdr:col>
      <xdr:colOff>114300</xdr:colOff>
      <xdr:row>97</xdr:row>
      <xdr:rowOff>131350</xdr:rowOff>
    </xdr:to>
    <xdr:sp macro="" textlink="">
      <xdr:nvSpPr>
        <xdr:cNvPr id="257" name="楕円 256"/>
        <xdr:cNvSpPr/>
      </xdr:nvSpPr>
      <xdr:spPr>
        <a:xfrm>
          <a:off x="4584700" y="166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8177</xdr:rowOff>
    </xdr:from>
    <xdr:ext cx="534377" cy="259045"/>
    <xdr:sp macro="" textlink="">
      <xdr:nvSpPr>
        <xdr:cNvPr id="258" name="扶助費該当値テキスト"/>
        <xdr:cNvSpPr txBox="1"/>
      </xdr:nvSpPr>
      <xdr:spPr>
        <a:xfrm>
          <a:off x="4686300" y="16638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64711</xdr:rowOff>
    </xdr:from>
    <xdr:to>
      <xdr:col>20</xdr:col>
      <xdr:colOff>38100</xdr:colOff>
      <xdr:row>97</xdr:row>
      <xdr:rowOff>166311</xdr:rowOff>
    </xdr:to>
    <xdr:sp macro="" textlink="">
      <xdr:nvSpPr>
        <xdr:cNvPr id="259" name="楕円 258"/>
        <xdr:cNvSpPr/>
      </xdr:nvSpPr>
      <xdr:spPr>
        <a:xfrm>
          <a:off x="3746500" y="16695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157438</xdr:rowOff>
    </xdr:from>
    <xdr:ext cx="534377" cy="259045"/>
    <xdr:sp macro="" textlink="">
      <xdr:nvSpPr>
        <xdr:cNvPr id="260" name="テキスト ボックス 259"/>
        <xdr:cNvSpPr txBox="1"/>
      </xdr:nvSpPr>
      <xdr:spPr>
        <a:xfrm>
          <a:off x="3530111" y="16788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101873</xdr:rowOff>
    </xdr:from>
    <xdr:to>
      <xdr:col>15</xdr:col>
      <xdr:colOff>101600</xdr:colOff>
      <xdr:row>97</xdr:row>
      <xdr:rowOff>32023</xdr:rowOff>
    </xdr:to>
    <xdr:sp macro="" textlink="">
      <xdr:nvSpPr>
        <xdr:cNvPr id="261" name="楕円 260"/>
        <xdr:cNvSpPr/>
      </xdr:nvSpPr>
      <xdr:spPr>
        <a:xfrm>
          <a:off x="2857500" y="1656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23150</xdr:rowOff>
    </xdr:from>
    <xdr:ext cx="534377" cy="259045"/>
    <xdr:sp macro="" textlink="">
      <xdr:nvSpPr>
        <xdr:cNvPr id="262" name="テキスト ボックス 261"/>
        <xdr:cNvSpPr txBox="1"/>
      </xdr:nvSpPr>
      <xdr:spPr>
        <a:xfrm>
          <a:off x="2641111" y="16653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42537</xdr:rowOff>
    </xdr:from>
    <xdr:to>
      <xdr:col>10</xdr:col>
      <xdr:colOff>165100</xdr:colOff>
      <xdr:row>98</xdr:row>
      <xdr:rowOff>144137</xdr:rowOff>
    </xdr:to>
    <xdr:sp macro="" textlink="">
      <xdr:nvSpPr>
        <xdr:cNvPr id="263" name="楕円 262"/>
        <xdr:cNvSpPr/>
      </xdr:nvSpPr>
      <xdr:spPr>
        <a:xfrm>
          <a:off x="1968500" y="1684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135264</xdr:rowOff>
    </xdr:from>
    <xdr:ext cx="534377" cy="259045"/>
    <xdr:sp macro="" textlink="">
      <xdr:nvSpPr>
        <xdr:cNvPr id="264" name="テキスト ボックス 263"/>
        <xdr:cNvSpPr txBox="1"/>
      </xdr:nvSpPr>
      <xdr:spPr>
        <a:xfrm>
          <a:off x="1752111" y="16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57224</xdr:rowOff>
    </xdr:from>
    <xdr:to>
      <xdr:col>6</xdr:col>
      <xdr:colOff>38100</xdr:colOff>
      <xdr:row>98</xdr:row>
      <xdr:rowOff>158824</xdr:rowOff>
    </xdr:to>
    <xdr:sp macro="" textlink="">
      <xdr:nvSpPr>
        <xdr:cNvPr id="265" name="楕円 264"/>
        <xdr:cNvSpPr/>
      </xdr:nvSpPr>
      <xdr:spPr>
        <a:xfrm>
          <a:off x="1079500" y="1685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149951</xdr:rowOff>
    </xdr:from>
    <xdr:ext cx="534377" cy="259045"/>
    <xdr:sp macro="" textlink="">
      <xdr:nvSpPr>
        <xdr:cNvPr id="266" name="テキスト ボックス 265"/>
        <xdr:cNvSpPr txBox="1"/>
      </xdr:nvSpPr>
      <xdr:spPr>
        <a:xfrm>
          <a:off x="863111" y="1695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93" name="直線コネクタ 292"/>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4" name="補助費等最小値テキスト"/>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5" name="直線コネクタ 294"/>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6" name="補助費等最大値テキスト"/>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7" name="直線コネクタ 296"/>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125048</xdr:rowOff>
    </xdr:from>
    <xdr:to>
      <xdr:col>55</xdr:col>
      <xdr:colOff>0</xdr:colOff>
      <xdr:row>37</xdr:row>
      <xdr:rowOff>64371</xdr:rowOff>
    </xdr:to>
    <xdr:cxnSp macro="">
      <xdr:nvCxnSpPr>
        <xdr:cNvPr id="298" name="直線コネクタ 297"/>
        <xdr:cNvCxnSpPr/>
      </xdr:nvCxnSpPr>
      <xdr:spPr>
        <a:xfrm>
          <a:off x="9639300" y="6297248"/>
          <a:ext cx="838200" cy="110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9" name="補助費等平均値テキスト"/>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300" name="フローチャート: 判断 299"/>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125048</xdr:rowOff>
    </xdr:from>
    <xdr:to>
      <xdr:col>50</xdr:col>
      <xdr:colOff>114300</xdr:colOff>
      <xdr:row>37</xdr:row>
      <xdr:rowOff>56936</xdr:rowOff>
    </xdr:to>
    <xdr:cxnSp macro="">
      <xdr:nvCxnSpPr>
        <xdr:cNvPr id="301" name="直線コネクタ 300"/>
        <xdr:cNvCxnSpPr/>
      </xdr:nvCxnSpPr>
      <xdr:spPr>
        <a:xfrm flipV="1">
          <a:off x="8750300" y="6297248"/>
          <a:ext cx="889000" cy="10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302" name="フローチャート: 判断 301"/>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101671</xdr:rowOff>
    </xdr:from>
    <xdr:ext cx="534377" cy="259045"/>
    <xdr:sp macro="" textlink="">
      <xdr:nvSpPr>
        <xdr:cNvPr id="303" name="テキスト ボックス 302"/>
        <xdr:cNvSpPr txBox="1"/>
      </xdr:nvSpPr>
      <xdr:spPr>
        <a:xfrm>
          <a:off x="9372111" y="6445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71947</xdr:rowOff>
    </xdr:from>
    <xdr:to>
      <xdr:col>45</xdr:col>
      <xdr:colOff>177800</xdr:colOff>
      <xdr:row>37</xdr:row>
      <xdr:rowOff>56936</xdr:rowOff>
    </xdr:to>
    <xdr:cxnSp macro="">
      <xdr:nvCxnSpPr>
        <xdr:cNvPr id="304" name="直線コネクタ 303"/>
        <xdr:cNvCxnSpPr/>
      </xdr:nvCxnSpPr>
      <xdr:spPr>
        <a:xfrm>
          <a:off x="7861300" y="5215447"/>
          <a:ext cx="889000" cy="118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5" name="フローチャート: 判断 304"/>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136212</xdr:rowOff>
    </xdr:from>
    <xdr:ext cx="534377" cy="259045"/>
    <xdr:sp macro="" textlink="">
      <xdr:nvSpPr>
        <xdr:cNvPr id="306" name="テキスト ボックス 305"/>
        <xdr:cNvSpPr txBox="1"/>
      </xdr:nvSpPr>
      <xdr:spPr>
        <a:xfrm>
          <a:off x="8483111" y="647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71947</xdr:rowOff>
    </xdr:from>
    <xdr:to>
      <xdr:col>41</xdr:col>
      <xdr:colOff>50800</xdr:colOff>
      <xdr:row>38</xdr:row>
      <xdr:rowOff>171247</xdr:rowOff>
    </xdr:to>
    <xdr:cxnSp macro="">
      <xdr:nvCxnSpPr>
        <xdr:cNvPr id="307" name="直線コネクタ 306"/>
        <xdr:cNvCxnSpPr/>
      </xdr:nvCxnSpPr>
      <xdr:spPr>
        <a:xfrm flipV="1">
          <a:off x="6972300" y="5215447"/>
          <a:ext cx="889000" cy="147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8" name="フローチャート: 判断 307"/>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70952</xdr:rowOff>
    </xdr:from>
    <xdr:ext cx="599010" cy="259045"/>
    <xdr:sp macro="" textlink="">
      <xdr:nvSpPr>
        <xdr:cNvPr id="309" name="テキスト ボックス 308"/>
        <xdr:cNvSpPr txBox="1"/>
      </xdr:nvSpPr>
      <xdr:spPr>
        <a:xfrm>
          <a:off x="7561795" y="538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10" name="フローチャート: 判断 309"/>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11" name="テキスト ボックス 310"/>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13571</xdr:rowOff>
    </xdr:from>
    <xdr:to>
      <xdr:col>55</xdr:col>
      <xdr:colOff>50800</xdr:colOff>
      <xdr:row>37</xdr:row>
      <xdr:rowOff>115171</xdr:rowOff>
    </xdr:to>
    <xdr:sp macro="" textlink="">
      <xdr:nvSpPr>
        <xdr:cNvPr id="317" name="楕円 316"/>
        <xdr:cNvSpPr/>
      </xdr:nvSpPr>
      <xdr:spPr>
        <a:xfrm>
          <a:off x="10426700" y="635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163448</xdr:rowOff>
    </xdr:from>
    <xdr:ext cx="534377" cy="259045"/>
    <xdr:sp macro="" textlink="">
      <xdr:nvSpPr>
        <xdr:cNvPr id="318" name="補助費等該当値テキスト"/>
        <xdr:cNvSpPr txBox="1"/>
      </xdr:nvSpPr>
      <xdr:spPr>
        <a:xfrm>
          <a:off x="10528300" y="6335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74248</xdr:rowOff>
    </xdr:from>
    <xdr:to>
      <xdr:col>50</xdr:col>
      <xdr:colOff>165100</xdr:colOff>
      <xdr:row>37</xdr:row>
      <xdr:rowOff>4398</xdr:rowOff>
    </xdr:to>
    <xdr:sp macro="" textlink="">
      <xdr:nvSpPr>
        <xdr:cNvPr id="319" name="楕円 318"/>
        <xdr:cNvSpPr/>
      </xdr:nvSpPr>
      <xdr:spPr>
        <a:xfrm>
          <a:off x="9588500" y="62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20925</xdr:rowOff>
    </xdr:from>
    <xdr:ext cx="534377" cy="259045"/>
    <xdr:sp macro="" textlink="">
      <xdr:nvSpPr>
        <xdr:cNvPr id="320" name="テキスト ボックス 319"/>
        <xdr:cNvSpPr txBox="1"/>
      </xdr:nvSpPr>
      <xdr:spPr>
        <a:xfrm>
          <a:off x="9372111" y="6021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6136</xdr:rowOff>
    </xdr:from>
    <xdr:to>
      <xdr:col>46</xdr:col>
      <xdr:colOff>38100</xdr:colOff>
      <xdr:row>37</xdr:row>
      <xdr:rowOff>107736</xdr:rowOff>
    </xdr:to>
    <xdr:sp macro="" textlink="">
      <xdr:nvSpPr>
        <xdr:cNvPr id="321" name="楕円 320"/>
        <xdr:cNvSpPr/>
      </xdr:nvSpPr>
      <xdr:spPr>
        <a:xfrm>
          <a:off x="8699500" y="634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124263</xdr:rowOff>
    </xdr:from>
    <xdr:ext cx="534377" cy="259045"/>
    <xdr:sp macro="" textlink="">
      <xdr:nvSpPr>
        <xdr:cNvPr id="322" name="テキスト ボックス 321"/>
        <xdr:cNvSpPr txBox="1"/>
      </xdr:nvSpPr>
      <xdr:spPr>
        <a:xfrm>
          <a:off x="8483111" y="612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21147</xdr:rowOff>
    </xdr:from>
    <xdr:to>
      <xdr:col>41</xdr:col>
      <xdr:colOff>101600</xdr:colOff>
      <xdr:row>30</xdr:row>
      <xdr:rowOff>122747</xdr:rowOff>
    </xdr:to>
    <xdr:sp macro="" textlink="">
      <xdr:nvSpPr>
        <xdr:cNvPr id="323" name="楕円 322"/>
        <xdr:cNvSpPr/>
      </xdr:nvSpPr>
      <xdr:spPr>
        <a:xfrm>
          <a:off x="7810500" y="51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139274</xdr:rowOff>
    </xdr:from>
    <xdr:ext cx="599010" cy="259045"/>
    <xdr:sp macro="" textlink="">
      <xdr:nvSpPr>
        <xdr:cNvPr id="324" name="テキスト ボックス 323"/>
        <xdr:cNvSpPr txBox="1"/>
      </xdr:nvSpPr>
      <xdr:spPr>
        <a:xfrm>
          <a:off x="7561795" y="4939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120447</xdr:rowOff>
    </xdr:from>
    <xdr:to>
      <xdr:col>36</xdr:col>
      <xdr:colOff>165100</xdr:colOff>
      <xdr:row>39</xdr:row>
      <xdr:rowOff>50597</xdr:rowOff>
    </xdr:to>
    <xdr:sp macro="" textlink="">
      <xdr:nvSpPr>
        <xdr:cNvPr id="325" name="楕円 324"/>
        <xdr:cNvSpPr/>
      </xdr:nvSpPr>
      <xdr:spPr>
        <a:xfrm>
          <a:off x="6921500" y="663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41724</xdr:rowOff>
    </xdr:from>
    <xdr:ext cx="534377" cy="259045"/>
    <xdr:sp macro="" textlink="">
      <xdr:nvSpPr>
        <xdr:cNvPr id="326" name="テキスト ボックス 325"/>
        <xdr:cNvSpPr txBox="1"/>
      </xdr:nvSpPr>
      <xdr:spPr>
        <a:xfrm>
          <a:off x="6705111" y="672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52" name="直線コネクタ 351"/>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53" name="普通建設事業費最小値テキスト"/>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4" name="直線コネクタ 353"/>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5" name="普通建設事業費最大値テキスト"/>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6" name="直線コネクタ 355"/>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115295</xdr:rowOff>
    </xdr:from>
    <xdr:to>
      <xdr:col>55</xdr:col>
      <xdr:colOff>0</xdr:colOff>
      <xdr:row>53</xdr:row>
      <xdr:rowOff>5490</xdr:rowOff>
    </xdr:to>
    <xdr:cxnSp macro="">
      <xdr:nvCxnSpPr>
        <xdr:cNvPr id="357" name="直線コネクタ 356"/>
        <xdr:cNvCxnSpPr/>
      </xdr:nvCxnSpPr>
      <xdr:spPr>
        <a:xfrm flipV="1">
          <a:off x="9639300" y="8687795"/>
          <a:ext cx="838200" cy="404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137692</xdr:rowOff>
    </xdr:from>
    <xdr:ext cx="534377" cy="259045"/>
    <xdr:sp macro="" textlink="">
      <xdr:nvSpPr>
        <xdr:cNvPr id="358" name="普通建設事業費平均値テキスト"/>
        <xdr:cNvSpPr txBox="1"/>
      </xdr:nvSpPr>
      <xdr:spPr>
        <a:xfrm>
          <a:off x="10528300" y="9567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9" name="フローチャート: 判断 358"/>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3596</xdr:rowOff>
    </xdr:from>
    <xdr:to>
      <xdr:col>50</xdr:col>
      <xdr:colOff>114300</xdr:colOff>
      <xdr:row>53</xdr:row>
      <xdr:rowOff>5490</xdr:rowOff>
    </xdr:to>
    <xdr:cxnSp macro="">
      <xdr:nvCxnSpPr>
        <xdr:cNvPr id="360" name="直線コネクタ 359"/>
        <xdr:cNvCxnSpPr/>
      </xdr:nvCxnSpPr>
      <xdr:spPr>
        <a:xfrm>
          <a:off x="8750300" y="9090446"/>
          <a:ext cx="889000" cy="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61" name="フローチャート: 判断 360"/>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67153</xdr:rowOff>
    </xdr:from>
    <xdr:ext cx="534377" cy="259045"/>
    <xdr:sp macro="" textlink="">
      <xdr:nvSpPr>
        <xdr:cNvPr id="362" name="テキスト ボックス 361"/>
        <xdr:cNvSpPr txBox="1"/>
      </xdr:nvSpPr>
      <xdr:spPr>
        <a:xfrm>
          <a:off x="9372111" y="966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3596</xdr:rowOff>
    </xdr:from>
    <xdr:to>
      <xdr:col>45</xdr:col>
      <xdr:colOff>177800</xdr:colOff>
      <xdr:row>54</xdr:row>
      <xdr:rowOff>55052</xdr:rowOff>
    </xdr:to>
    <xdr:cxnSp macro="">
      <xdr:nvCxnSpPr>
        <xdr:cNvPr id="363" name="直線コネクタ 362"/>
        <xdr:cNvCxnSpPr/>
      </xdr:nvCxnSpPr>
      <xdr:spPr>
        <a:xfrm flipV="1">
          <a:off x="7861300" y="9090446"/>
          <a:ext cx="889000" cy="222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4" name="フローチャート: 判断 363"/>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64878</xdr:rowOff>
    </xdr:from>
    <xdr:ext cx="534377" cy="259045"/>
    <xdr:sp macro="" textlink="">
      <xdr:nvSpPr>
        <xdr:cNvPr id="365" name="テキスト ボックス 364"/>
        <xdr:cNvSpPr txBox="1"/>
      </xdr:nvSpPr>
      <xdr:spPr>
        <a:xfrm>
          <a:off x="8483111" y="966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34228</xdr:rowOff>
    </xdr:from>
    <xdr:to>
      <xdr:col>41</xdr:col>
      <xdr:colOff>50800</xdr:colOff>
      <xdr:row>54</xdr:row>
      <xdr:rowOff>55052</xdr:rowOff>
    </xdr:to>
    <xdr:cxnSp macro="">
      <xdr:nvCxnSpPr>
        <xdr:cNvPr id="366" name="直線コネクタ 365"/>
        <xdr:cNvCxnSpPr/>
      </xdr:nvCxnSpPr>
      <xdr:spPr>
        <a:xfrm>
          <a:off x="6972300" y="9121078"/>
          <a:ext cx="889000" cy="192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7" name="フローチャート: 判断 366"/>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131966</xdr:rowOff>
    </xdr:from>
    <xdr:ext cx="534377" cy="259045"/>
    <xdr:sp macro="" textlink="">
      <xdr:nvSpPr>
        <xdr:cNvPr id="368" name="テキスト ボックス 367"/>
        <xdr:cNvSpPr txBox="1"/>
      </xdr:nvSpPr>
      <xdr:spPr>
        <a:xfrm>
          <a:off x="7594111" y="956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9" name="フローチャート: 判断 368"/>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147522</xdr:rowOff>
    </xdr:from>
    <xdr:ext cx="534377" cy="259045"/>
    <xdr:sp macro="" textlink="">
      <xdr:nvSpPr>
        <xdr:cNvPr id="370" name="テキスト ボックス 369"/>
        <xdr:cNvSpPr txBox="1"/>
      </xdr:nvSpPr>
      <xdr:spPr>
        <a:xfrm>
          <a:off x="6705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64495</xdr:rowOff>
    </xdr:from>
    <xdr:to>
      <xdr:col>55</xdr:col>
      <xdr:colOff>50800</xdr:colOff>
      <xdr:row>50</xdr:row>
      <xdr:rowOff>166095</xdr:rowOff>
    </xdr:to>
    <xdr:sp macro="" textlink="">
      <xdr:nvSpPr>
        <xdr:cNvPr id="376" name="楕円 375"/>
        <xdr:cNvSpPr/>
      </xdr:nvSpPr>
      <xdr:spPr>
        <a:xfrm>
          <a:off x="10426700" y="86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1749</xdr:rowOff>
    </xdr:from>
    <xdr:ext cx="599010" cy="259045"/>
    <xdr:sp macro="" textlink="">
      <xdr:nvSpPr>
        <xdr:cNvPr id="377" name="普通建設事業費該当値テキスト"/>
        <xdr:cNvSpPr txBox="1"/>
      </xdr:nvSpPr>
      <xdr:spPr>
        <a:xfrm>
          <a:off x="10528300" y="8574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126140</xdr:rowOff>
    </xdr:from>
    <xdr:to>
      <xdr:col>50</xdr:col>
      <xdr:colOff>165100</xdr:colOff>
      <xdr:row>53</xdr:row>
      <xdr:rowOff>56290</xdr:rowOff>
    </xdr:to>
    <xdr:sp macro="" textlink="">
      <xdr:nvSpPr>
        <xdr:cNvPr id="378" name="楕円 377"/>
        <xdr:cNvSpPr/>
      </xdr:nvSpPr>
      <xdr:spPr>
        <a:xfrm>
          <a:off x="9588500" y="90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72817</xdr:rowOff>
    </xdr:from>
    <xdr:ext cx="599010" cy="259045"/>
    <xdr:sp macro="" textlink="">
      <xdr:nvSpPr>
        <xdr:cNvPr id="379" name="テキスト ボックス 378"/>
        <xdr:cNvSpPr txBox="1"/>
      </xdr:nvSpPr>
      <xdr:spPr>
        <a:xfrm>
          <a:off x="9339795" y="881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124246</xdr:rowOff>
    </xdr:from>
    <xdr:to>
      <xdr:col>46</xdr:col>
      <xdr:colOff>38100</xdr:colOff>
      <xdr:row>53</xdr:row>
      <xdr:rowOff>54396</xdr:rowOff>
    </xdr:to>
    <xdr:sp macro="" textlink="">
      <xdr:nvSpPr>
        <xdr:cNvPr id="380" name="楕円 379"/>
        <xdr:cNvSpPr/>
      </xdr:nvSpPr>
      <xdr:spPr>
        <a:xfrm>
          <a:off x="8699500" y="9039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70923</xdr:rowOff>
    </xdr:from>
    <xdr:ext cx="599010" cy="259045"/>
    <xdr:sp macro="" textlink="">
      <xdr:nvSpPr>
        <xdr:cNvPr id="381" name="テキスト ボックス 380"/>
        <xdr:cNvSpPr txBox="1"/>
      </xdr:nvSpPr>
      <xdr:spPr>
        <a:xfrm>
          <a:off x="8450795" y="8814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4252</xdr:rowOff>
    </xdr:from>
    <xdr:to>
      <xdr:col>41</xdr:col>
      <xdr:colOff>101600</xdr:colOff>
      <xdr:row>54</xdr:row>
      <xdr:rowOff>105852</xdr:rowOff>
    </xdr:to>
    <xdr:sp macro="" textlink="">
      <xdr:nvSpPr>
        <xdr:cNvPr id="382" name="楕円 381"/>
        <xdr:cNvSpPr/>
      </xdr:nvSpPr>
      <xdr:spPr>
        <a:xfrm>
          <a:off x="7810500" y="926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122379</xdr:rowOff>
    </xdr:from>
    <xdr:ext cx="534377" cy="259045"/>
    <xdr:sp macro="" textlink="">
      <xdr:nvSpPr>
        <xdr:cNvPr id="383" name="テキスト ボックス 382"/>
        <xdr:cNvSpPr txBox="1"/>
      </xdr:nvSpPr>
      <xdr:spPr>
        <a:xfrm>
          <a:off x="7594111" y="90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154878</xdr:rowOff>
    </xdr:from>
    <xdr:to>
      <xdr:col>36</xdr:col>
      <xdr:colOff>165100</xdr:colOff>
      <xdr:row>53</xdr:row>
      <xdr:rowOff>85028</xdr:rowOff>
    </xdr:to>
    <xdr:sp macro="" textlink="">
      <xdr:nvSpPr>
        <xdr:cNvPr id="384" name="楕円 383"/>
        <xdr:cNvSpPr/>
      </xdr:nvSpPr>
      <xdr:spPr>
        <a:xfrm>
          <a:off x="6921500" y="907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101555</xdr:rowOff>
    </xdr:from>
    <xdr:ext cx="599010" cy="259045"/>
    <xdr:sp macro="" textlink="">
      <xdr:nvSpPr>
        <xdr:cNvPr id="385" name="テキスト ボックス 384"/>
        <xdr:cNvSpPr txBox="1"/>
      </xdr:nvSpPr>
      <xdr:spPr>
        <a:xfrm>
          <a:off x="6672795" y="884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9" name="直線コネクタ 408"/>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12" name="普通建設事業費 （ うち新規整備　）最大値テキスト"/>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13" name="直線コネクタ 412"/>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89998</xdr:rowOff>
    </xdr:from>
    <xdr:to>
      <xdr:col>55</xdr:col>
      <xdr:colOff>0</xdr:colOff>
      <xdr:row>74</xdr:row>
      <xdr:rowOff>20580</xdr:rowOff>
    </xdr:to>
    <xdr:cxnSp macro="">
      <xdr:nvCxnSpPr>
        <xdr:cNvPr id="414" name="直線コネクタ 413"/>
        <xdr:cNvCxnSpPr/>
      </xdr:nvCxnSpPr>
      <xdr:spPr>
        <a:xfrm flipV="1">
          <a:off x="9639300" y="12262948"/>
          <a:ext cx="838200" cy="44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5" name="普通建設事業費 （ うち新規整備　）平均値テキスト"/>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6" name="フローチャート: 判断 415"/>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20580</xdr:rowOff>
    </xdr:from>
    <xdr:to>
      <xdr:col>50</xdr:col>
      <xdr:colOff>114300</xdr:colOff>
      <xdr:row>74</xdr:row>
      <xdr:rowOff>123679</xdr:rowOff>
    </xdr:to>
    <xdr:cxnSp macro="">
      <xdr:nvCxnSpPr>
        <xdr:cNvPr id="417" name="直線コネクタ 416"/>
        <xdr:cNvCxnSpPr/>
      </xdr:nvCxnSpPr>
      <xdr:spPr>
        <a:xfrm flipV="1">
          <a:off x="8750300" y="12707880"/>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8" name="フローチャート: 判断 417"/>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43496</xdr:rowOff>
    </xdr:from>
    <xdr:ext cx="534377" cy="259045"/>
    <xdr:sp macro="" textlink="">
      <xdr:nvSpPr>
        <xdr:cNvPr id="419" name="テキスト ボックス 418"/>
        <xdr:cNvSpPr txBox="1"/>
      </xdr:nvSpPr>
      <xdr:spPr>
        <a:xfrm>
          <a:off x="9372111" y="13416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123679</xdr:rowOff>
    </xdr:from>
    <xdr:to>
      <xdr:col>45</xdr:col>
      <xdr:colOff>177800</xdr:colOff>
      <xdr:row>75</xdr:row>
      <xdr:rowOff>75882</xdr:rowOff>
    </xdr:to>
    <xdr:cxnSp macro="">
      <xdr:nvCxnSpPr>
        <xdr:cNvPr id="420" name="直線コネクタ 419"/>
        <xdr:cNvCxnSpPr/>
      </xdr:nvCxnSpPr>
      <xdr:spPr>
        <a:xfrm flipV="1">
          <a:off x="7861300" y="12810979"/>
          <a:ext cx="889000" cy="12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21" name="フローチャート: 判断 420"/>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10749</xdr:rowOff>
    </xdr:from>
    <xdr:ext cx="534377" cy="259045"/>
    <xdr:sp macro="" textlink="">
      <xdr:nvSpPr>
        <xdr:cNvPr id="422" name="テキスト ボックス 421"/>
        <xdr:cNvSpPr txBox="1"/>
      </xdr:nvSpPr>
      <xdr:spPr>
        <a:xfrm>
          <a:off x="8483111" y="1338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13360</xdr:rowOff>
    </xdr:from>
    <xdr:to>
      <xdr:col>41</xdr:col>
      <xdr:colOff>50800</xdr:colOff>
      <xdr:row>75</xdr:row>
      <xdr:rowOff>75882</xdr:rowOff>
    </xdr:to>
    <xdr:cxnSp macro="">
      <xdr:nvCxnSpPr>
        <xdr:cNvPr id="423" name="直線コネクタ 422"/>
        <xdr:cNvCxnSpPr/>
      </xdr:nvCxnSpPr>
      <xdr:spPr>
        <a:xfrm>
          <a:off x="6972300" y="12529210"/>
          <a:ext cx="889000" cy="4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4" name="フローチャート: 判断 423"/>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75995</xdr:rowOff>
    </xdr:from>
    <xdr:ext cx="534377" cy="259045"/>
    <xdr:sp macro="" textlink="">
      <xdr:nvSpPr>
        <xdr:cNvPr id="425" name="テキスト ボックス 424"/>
        <xdr:cNvSpPr txBox="1"/>
      </xdr:nvSpPr>
      <xdr:spPr>
        <a:xfrm>
          <a:off x="7594111" y="13277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6" name="フローチャート: 判断 425"/>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7" name="テキスト ボックス 426"/>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39198</xdr:rowOff>
    </xdr:from>
    <xdr:to>
      <xdr:col>55</xdr:col>
      <xdr:colOff>50800</xdr:colOff>
      <xdr:row>71</xdr:row>
      <xdr:rowOff>140798</xdr:rowOff>
    </xdr:to>
    <xdr:sp macro="" textlink="">
      <xdr:nvSpPr>
        <xdr:cNvPr id="433" name="楕円 432"/>
        <xdr:cNvSpPr/>
      </xdr:nvSpPr>
      <xdr:spPr>
        <a:xfrm>
          <a:off x="10426700" y="122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163675</xdr:rowOff>
    </xdr:from>
    <xdr:ext cx="534377" cy="259045"/>
    <xdr:sp macro="" textlink="">
      <xdr:nvSpPr>
        <xdr:cNvPr id="434" name="普通建設事業費 （ うち新規整備　）該当値テキスト"/>
        <xdr:cNvSpPr txBox="1"/>
      </xdr:nvSpPr>
      <xdr:spPr>
        <a:xfrm>
          <a:off x="10528300" y="1216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141230</xdr:rowOff>
    </xdr:from>
    <xdr:to>
      <xdr:col>50</xdr:col>
      <xdr:colOff>165100</xdr:colOff>
      <xdr:row>74</xdr:row>
      <xdr:rowOff>71380</xdr:rowOff>
    </xdr:to>
    <xdr:sp macro="" textlink="">
      <xdr:nvSpPr>
        <xdr:cNvPr id="435" name="楕円 434"/>
        <xdr:cNvSpPr/>
      </xdr:nvSpPr>
      <xdr:spPr>
        <a:xfrm>
          <a:off x="9588500" y="1265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87907</xdr:rowOff>
    </xdr:from>
    <xdr:ext cx="534377" cy="259045"/>
    <xdr:sp macro="" textlink="">
      <xdr:nvSpPr>
        <xdr:cNvPr id="436" name="テキスト ボックス 435"/>
        <xdr:cNvSpPr txBox="1"/>
      </xdr:nvSpPr>
      <xdr:spPr>
        <a:xfrm>
          <a:off x="9372111" y="1243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72879</xdr:rowOff>
    </xdr:from>
    <xdr:to>
      <xdr:col>46</xdr:col>
      <xdr:colOff>38100</xdr:colOff>
      <xdr:row>75</xdr:row>
      <xdr:rowOff>3029</xdr:rowOff>
    </xdr:to>
    <xdr:sp macro="" textlink="">
      <xdr:nvSpPr>
        <xdr:cNvPr id="437" name="楕円 436"/>
        <xdr:cNvSpPr/>
      </xdr:nvSpPr>
      <xdr:spPr>
        <a:xfrm>
          <a:off x="8699500" y="1276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19556</xdr:rowOff>
    </xdr:from>
    <xdr:ext cx="534377" cy="259045"/>
    <xdr:sp macro="" textlink="">
      <xdr:nvSpPr>
        <xdr:cNvPr id="438" name="テキスト ボックス 437"/>
        <xdr:cNvSpPr txBox="1"/>
      </xdr:nvSpPr>
      <xdr:spPr>
        <a:xfrm>
          <a:off x="8483111" y="12535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25082</xdr:rowOff>
    </xdr:from>
    <xdr:to>
      <xdr:col>41</xdr:col>
      <xdr:colOff>101600</xdr:colOff>
      <xdr:row>75</xdr:row>
      <xdr:rowOff>126682</xdr:rowOff>
    </xdr:to>
    <xdr:sp macro="" textlink="">
      <xdr:nvSpPr>
        <xdr:cNvPr id="439" name="楕円 438"/>
        <xdr:cNvSpPr/>
      </xdr:nvSpPr>
      <xdr:spPr>
        <a:xfrm>
          <a:off x="7810500" y="1288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143209</xdr:rowOff>
    </xdr:from>
    <xdr:ext cx="534377" cy="259045"/>
    <xdr:sp macro="" textlink="">
      <xdr:nvSpPr>
        <xdr:cNvPr id="440" name="テキスト ボックス 439"/>
        <xdr:cNvSpPr txBox="1"/>
      </xdr:nvSpPr>
      <xdr:spPr>
        <a:xfrm>
          <a:off x="7594111" y="1265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134010</xdr:rowOff>
    </xdr:from>
    <xdr:to>
      <xdr:col>36</xdr:col>
      <xdr:colOff>165100</xdr:colOff>
      <xdr:row>73</xdr:row>
      <xdr:rowOff>64160</xdr:rowOff>
    </xdr:to>
    <xdr:sp macro="" textlink="">
      <xdr:nvSpPr>
        <xdr:cNvPr id="441" name="楕円 440"/>
        <xdr:cNvSpPr/>
      </xdr:nvSpPr>
      <xdr:spPr>
        <a:xfrm>
          <a:off x="6921500" y="12478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80687</xdr:rowOff>
    </xdr:from>
    <xdr:ext cx="534377" cy="259045"/>
    <xdr:sp macro="" textlink="">
      <xdr:nvSpPr>
        <xdr:cNvPr id="442" name="テキスト ボックス 441"/>
        <xdr:cNvSpPr txBox="1"/>
      </xdr:nvSpPr>
      <xdr:spPr>
        <a:xfrm>
          <a:off x="6705111" y="1225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3" name="直線コネクタ 45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4" name="テキスト ボックス 45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5" name="直線コネクタ 45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6" name="テキスト ボックス 45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7" name="直線コネクタ 45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8" name="テキスト ボックス 45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9" name="直線コネクタ 45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0" name="テキスト ボックス 45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1" name="直線コネクタ 46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62" name="テキスト ボックス 46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3" name="直線コネクタ 46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4" name="テキスト ボックス 46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6" name="直線コネクタ 465"/>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7" name="普通建設事業費 （ うち更新整備　）最小値テキスト"/>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8" name="直線コネクタ 467"/>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9" name="普通建設事業費 （ うち更新整備　）最大値テキスト"/>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70" name="直線コネクタ 469"/>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162979</xdr:rowOff>
    </xdr:from>
    <xdr:to>
      <xdr:col>55</xdr:col>
      <xdr:colOff>0</xdr:colOff>
      <xdr:row>96</xdr:row>
      <xdr:rowOff>37249</xdr:rowOff>
    </xdr:to>
    <xdr:cxnSp macro="">
      <xdr:nvCxnSpPr>
        <xdr:cNvPr id="471" name="直線コネクタ 470"/>
        <xdr:cNvCxnSpPr/>
      </xdr:nvCxnSpPr>
      <xdr:spPr>
        <a:xfrm flipV="1">
          <a:off x="9639300" y="16450729"/>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53585</xdr:rowOff>
    </xdr:from>
    <xdr:ext cx="534377" cy="259045"/>
    <xdr:sp macro="" textlink="">
      <xdr:nvSpPr>
        <xdr:cNvPr id="472" name="普通建設事業費 （ うち更新整備　）平均値テキスト"/>
        <xdr:cNvSpPr txBox="1"/>
      </xdr:nvSpPr>
      <xdr:spPr>
        <a:xfrm>
          <a:off x="10528300" y="16512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73" name="フローチャート: 判断 472"/>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37249</xdr:rowOff>
    </xdr:from>
    <xdr:to>
      <xdr:col>50</xdr:col>
      <xdr:colOff>114300</xdr:colOff>
      <xdr:row>96</xdr:row>
      <xdr:rowOff>121717</xdr:rowOff>
    </xdr:to>
    <xdr:cxnSp macro="">
      <xdr:nvCxnSpPr>
        <xdr:cNvPr id="474" name="直線コネクタ 473"/>
        <xdr:cNvCxnSpPr/>
      </xdr:nvCxnSpPr>
      <xdr:spPr>
        <a:xfrm flipV="1">
          <a:off x="8750300" y="16496449"/>
          <a:ext cx="889000" cy="84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5" name="フローチャート: 判断 474"/>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2024</xdr:rowOff>
    </xdr:from>
    <xdr:ext cx="534377" cy="259045"/>
    <xdr:sp macro="" textlink="">
      <xdr:nvSpPr>
        <xdr:cNvPr id="476" name="テキスト ボックス 475"/>
        <xdr:cNvSpPr txBox="1"/>
      </xdr:nvSpPr>
      <xdr:spPr>
        <a:xfrm>
          <a:off x="9372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117856</xdr:rowOff>
    </xdr:from>
    <xdr:to>
      <xdr:col>45</xdr:col>
      <xdr:colOff>177800</xdr:colOff>
      <xdr:row>96</xdr:row>
      <xdr:rowOff>121717</xdr:rowOff>
    </xdr:to>
    <xdr:cxnSp macro="">
      <xdr:nvCxnSpPr>
        <xdr:cNvPr id="477" name="直線コネクタ 476"/>
        <xdr:cNvCxnSpPr/>
      </xdr:nvCxnSpPr>
      <xdr:spPr>
        <a:xfrm>
          <a:off x="7861300" y="16577056"/>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8" name="フローチャート: 判断 477"/>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18927</xdr:rowOff>
    </xdr:from>
    <xdr:ext cx="534377" cy="259045"/>
    <xdr:sp macro="" textlink="">
      <xdr:nvSpPr>
        <xdr:cNvPr id="479" name="テキスト ボックス 478"/>
        <xdr:cNvSpPr txBox="1"/>
      </xdr:nvSpPr>
      <xdr:spPr>
        <a:xfrm>
          <a:off x="8483111" y="1664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78130</xdr:rowOff>
    </xdr:from>
    <xdr:to>
      <xdr:col>41</xdr:col>
      <xdr:colOff>50800</xdr:colOff>
      <xdr:row>96</xdr:row>
      <xdr:rowOff>117856</xdr:rowOff>
    </xdr:to>
    <xdr:cxnSp macro="">
      <xdr:nvCxnSpPr>
        <xdr:cNvPr id="480" name="直線コネクタ 479"/>
        <xdr:cNvCxnSpPr/>
      </xdr:nvCxnSpPr>
      <xdr:spPr>
        <a:xfrm>
          <a:off x="6972300" y="16537330"/>
          <a:ext cx="889000" cy="39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81" name="フローチャート: 判断 480"/>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82" name="テキスト ボックス 481"/>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83" name="フローチャート: 判断 482"/>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158259</xdr:rowOff>
    </xdr:from>
    <xdr:ext cx="534377" cy="259045"/>
    <xdr:sp macro="" textlink="">
      <xdr:nvSpPr>
        <xdr:cNvPr id="484" name="テキスト ボックス 483"/>
        <xdr:cNvSpPr txBox="1"/>
      </xdr:nvSpPr>
      <xdr:spPr>
        <a:xfrm>
          <a:off x="6705111" y="166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5" name="テキスト ボックス 48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6" name="テキスト ボックス 48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7" name="テキスト ボックス 48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8" name="テキスト ボックス 48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9" name="テキスト ボックス 48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112179</xdr:rowOff>
    </xdr:from>
    <xdr:to>
      <xdr:col>55</xdr:col>
      <xdr:colOff>50800</xdr:colOff>
      <xdr:row>96</xdr:row>
      <xdr:rowOff>42329</xdr:rowOff>
    </xdr:to>
    <xdr:sp macro="" textlink="">
      <xdr:nvSpPr>
        <xdr:cNvPr id="490" name="楕円 489"/>
        <xdr:cNvSpPr/>
      </xdr:nvSpPr>
      <xdr:spPr>
        <a:xfrm>
          <a:off x="10426700" y="1639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135056</xdr:rowOff>
    </xdr:from>
    <xdr:ext cx="534377" cy="259045"/>
    <xdr:sp macro="" textlink="">
      <xdr:nvSpPr>
        <xdr:cNvPr id="491" name="普通建設事業費 （ うち更新整備　）該当値テキスト"/>
        <xdr:cNvSpPr txBox="1"/>
      </xdr:nvSpPr>
      <xdr:spPr>
        <a:xfrm>
          <a:off x="10528300" y="1625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157899</xdr:rowOff>
    </xdr:from>
    <xdr:to>
      <xdr:col>50</xdr:col>
      <xdr:colOff>165100</xdr:colOff>
      <xdr:row>96</xdr:row>
      <xdr:rowOff>88049</xdr:rowOff>
    </xdr:to>
    <xdr:sp macro="" textlink="">
      <xdr:nvSpPr>
        <xdr:cNvPr id="492" name="楕円 491"/>
        <xdr:cNvSpPr/>
      </xdr:nvSpPr>
      <xdr:spPr>
        <a:xfrm>
          <a:off x="9588500" y="16445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104576</xdr:rowOff>
    </xdr:from>
    <xdr:ext cx="534377" cy="259045"/>
    <xdr:sp macro="" textlink="">
      <xdr:nvSpPr>
        <xdr:cNvPr id="493" name="テキスト ボックス 492"/>
        <xdr:cNvSpPr txBox="1"/>
      </xdr:nvSpPr>
      <xdr:spPr>
        <a:xfrm>
          <a:off x="9372111" y="1622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70917</xdr:rowOff>
    </xdr:from>
    <xdr:to>
      <xdr:col>46</xdr:col>
      <xdr:colOff>38100</xdr:colOff>
      <xdr:row>97</xdr:row>
      <xdr:rowOff>1067</xdr:rowOff>
    </xdr:to>
    <xdr:sp macro="" textlink="">
      <xdr:nvSpPr>
        <xdr:cNvPr id="494" name="楕円 493"/>
        <xdr:cNvSpPr/>
      </xdr:nvSpPr>
      <xdr:spPr>
        <a:xfrm>
          <a:off x="8699500" y="1653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17594</xdr:rowOff>
    </xdr:from>
    <xdr:ext cx="534377" cy="259045"/>
    <xdr:sp macro="" textlink="">
      <xdr:nvSpPr>
        <xdr:cNvPr id="495" name="テキスト ボックス 494"/>
        <xdr:cNvSpPr txBox="1"/>
      </xdr:nvSpPr>
      <xdr:spPr>
        <a:xfrm>
          <a:off x="8483111" y="163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67056</xdr:rowOff>
    </xdr:from>
    <xdr:to>
      <xdr:col>41</xdr:col>
      <xdr:colOff>101600</xdr:colOff>
      <xdr:row>96</xdr:row>
      <xdr:rowOff>168656</xdr:rowOff>
    </xdr:to>
    <xdr:sp macro="" textlink="">
      <xdr:nvSpPr>
        <xdr:cNvPr id="496" name="楕円 495"/>
        <xdr:cNvSpPr/>
      </xdr:nvSpPr>
      <xdr:spPr>
        <a:xfrm>
          <a:off x="7810500" y="16526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159783</xdr:rowOff>
    </xdr:from>
    <xdr:ext cx="534377" cy="259045"/>
    <xdr:sp macro="" textlink="">
      <xdr:nvSpPr>
        <xdr:cNvPr id="497" name="テキスト ボックス 496"/>
        <xdr:cNvSpPr txBox="1"/>
      </xdr:nvSpPr>
      <xdr:spPr>
        <a:xfrm>
          <a:off x="7594111" y="1661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27330</xdr:rowOff>
    </xdr:from>
    <xdr:to>
      <xdr:col>36</xdr:col>
      <xdr:colOff>165100</xdr:colOff>
      <xdr:row>96</xdr:row>
      <xdr:rowOff>128930</xdr:rowOff>
    </xdr:to>
    <xdr:sp macro="" textlink="">
      <xdr:nvSpPr>
        <xdr:cNvPr id="498" name="楕円 497"/>
        <xdr:cNvSpPr/>
      </xdr:nvSpPr>
      <xdr:spPr>
        <a:xfrm>
          <a:off x="6921500" y="1648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145457</xdr:rowOff>
    </xdr:from>
    <xdr:ext cx="534377" cy="259045"/>
    <xdr:sp macro="" textlink="">
      <xdr:nvSpPr>
        <xdr:cNvPr id="499" name="テキスト ボックス 498"/>
        <xdr:cNvSpPr txBox="1"/>
      </xdr:nvSpPr>
      <xdr:spPr>
        <a:xfrm>
          <a:off x="6705111" y="1626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0" name="正方形/長方形 49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1" name="正方形/長方形 50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2" name="正方形/長方形 50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3" name="正方形/長方形 50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4" name="正方形/長方形 50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5" name="正方形/長方形 50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6" name="正方形/長方形 50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7" name="正方形/長方形 50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8" name="テキスト ボックス 50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9" name="直線コネクタ 50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0" name="直線コネクタ 50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1" name="テキスト ボックス 51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2" name="直線コネクタ 51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3" name="テキスト ボックス 512"/>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4" name="直線コネクタ 51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5" name="テキスト ボックス 514"/>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6" name="直線コネクタ 51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7" name="テキスト ボックス 516"/>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9" name="テキスト ボックス 518"/>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21" name="直線コネクタ 520"/>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2"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3" name="直線コネクタ 522"/>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4" name="災害復旧事業費最大値テキスト"/>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5" name="直線コネクタ 524"/>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95580</xdr:rowOff>
    </xdr:from>
    <xdr:to>
      <xdr:col>85</xdr:col>
      <xdr:colOff>127000</xdr:colOff>
      <xdr:row>37</xdr:row>
      <xdr:rowOff>139380</xdr:rowOff>
    </xdr:to>
    <xdr:cxnSp macro="">
      <xdr:nvCxnSpPr>
        <xdr:cNvPr id="526" name="直線コネクタ 525"/>
        <xdr:cNvCxnSpPr/>
      </xdr:nvCxnSpPr>
      <xdr:spPr>
        <a:xfrm>
          <a:off x="15481300" y="6439230"/>
          <a:ext cx="838200" cy="4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9377</xdr:rowOff>
    </xdr:from>
    <xdr:ext cx="469744" cy="259045"/>
    <xdr:sp macro="" textlink="">
      <xdr:nvSpPr>
        <xdr:cNvPr id="527" name="災害復旧事業費平均値テキスト"/>
        <xdr:cNvSpPr txBox="1"/>
      </xdr:nvSpPr>
      <xdr:spPr>
        <a:xfrm>
          <a:off x="16370300" y="6524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8" name="フローチャート: 判断 527"/>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95580</xdr:rowOff>
    </xdr:from>
    <xdr:to>
      <xdr:col>81</xdr:col>
      <xdr:colOff>50800</xdr:colOff>
      <xdr:row>37</xdr:row>
      <xdr:rowOff>123195</xdr:rowOff>
    </xdr:to>
    <xdr:cxnSp macro="">
      <xdr:nvCxnSpPr>
        <xdr:cNvPr id="529" name="直線コネクタ 528"/>
        <xdr:cNvCxnSpPr/>
      </xdr:nvCxnSpPr>
      <xdr:spPr>
        <a:xfrm flipV="1">
          <a:off x="14592300" y="6439230"/>
          <a:ext cx="889000" cy="27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30" name="フローチャート: 判断 529"/>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124614</xdr:rowOff>
    </xdr:from>
    <xdr:ext cx="469744" cy="259045"/>
    <xdr:sp macro="" textlink="">
      <xdr:nvSpPr>
        <xdr:cNvPr id="531" name="テキスト ボックス 530"/>
        <xdr:cNvSpPr txBox="1"/>
      </xdr:nvSpPr>
      <xdr:spPr>
        <a:xfrm>
          <a:off x="15246428" y="66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123195</xdr:rowOff>
    </xdr:from>
    <xdr:to>
      <xdr:col>76</xdr:col>
      <xdr:colOff>114300</xdr:colOff>
      <xdr:row>38</xdr:row>
      <xdr:rowOff>52877</xdr:rowOff>
    </xdr:to>
    <xdr:cxnSp macro="">
      <xdr:nvCxnSpPr>
        <xdr:cNvPr id="532" name="直線コネクタ 531"/>
        <xdr:cNvCxnSpPr/>
      </xdr:nvCxnSpPr>
      <xdr:spPr>
        <a:xfrm flipV="1">
          <a:off x="13703300" y="6466845"/>
          <a:ext cx="889000" cy="10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33" name="フローチャート: 判断 532"/>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126854</xdr:rowOff>
    </xdr:from>
    <xdr:ext cx="469744" cy="259045"/>
    <xdr:sp macro="" textlink="">
      <xdr:nvSpPr>
        <xdr:cNvPr id="534" name="テキスト ボックス 533"/>
        <xdr:cNvSpPr txBox="1"/>
      </xdr:nvSpPr>
      <xdr:spPr>
        <a:xfrm>
          <a:off x="14357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52877</xdr:rowOff>
    </xdr:from>
    <xdr:to>
      <xdr:col>71</xdr:col>
      <xdr:colOff>177800</xdr:colOff>
      <xdr:row>38</xdr:row>
      <xdr:rowOff>102987</xdr:rowOff>
    </xdr:to>
    <xdr:cxnSp macro="">
      <xdr:nvCxnSpPr>
        <xdr:cNvPr id="535" name="直線コネクタ 534"/>
        <xdr:cNvCxnSpPr/>
      </xdr:nvCxnSpPr>
      <xdr:spPr>
        <a:xfrm flipV="1">
          <a:off x="12814300" y="6567977"/>
          <a:ext cx="889000" cy="50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6" name="フローチャート: 判断 535"/>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7" name="テキスト ボックス 536"/>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8" name="フローチャート: 判断 537"/>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9" name="テキスト ボックス 538"/>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88580</xdr:rowOff>
    </xdr:from>
    <xdr:to>
      <xdr:col>85</xdr:col>
      <xdr:colOff>177800</xdr:colOff>
      <xdr:row>38</xdr:row>
      <xdr:rowOff>18730</xdr:rowOff>
    </xdr:to>
    <xdr:sp macro="" textlink="">
      <xdr:nvSpPr>
        <xdr:cNvPr id="545" name="楕円 544"/>
        <xdr:cNvSpPr/>
      </xdr:nvSpPr>
      <xdr:spPr>
        <a:xfrm>
          <a:off x="16268700" y="643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111457</xdr:rowOff>
    </xdr:from>
    <xdr:ext cx="469744" cy="259045"/>
    <xdr:sp macro="" textlink="">
      <xdr:nvSpPr>
        <xdr:cNvPr id="546" name="災害復旧事業費該当値テキスト"/>
        <xdr:cNvSpPr txBox="1"/>
      </xdr:nvSpPr>
      <xdr:spPr>
        <a:xfrm>
          <a:off x="16370300" y="628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44780</xdr:rowOff>
    </xdr:from>
    <xdr:to>
      <xdr:col>81</xdr:col>
      <xdr:colOff>101600</xdr:colOff>
      <xdr:row>37</xdr:row>
      <xdr:rowOff>146380</xdr:rowOff>
    </xdr:to>
    <xdr:sp macro="" textlink="">
      <xdr:nvSpPr>
        <xdr:cNvPr id="547" name="楕円 546"/>
        <xdr:cNvSpPr/>
      </xdr:nvSpPr>
      <xdr:spPr>
        <a:xfrm>
          <a:off x="15430500" y="63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162907</xdr:rowOff>
    </xdr:from>
    <xdr:ext cx="469744" cy="259045"/>
    <xdr:sp macro="" textlink="">
      <xdr:nvSpPr>
        <xdr:cNvPr id="548" name="テキスト ボックス 547"/>
        <xdr:cNvSpPr txBox="1"/>
      </xdr:nvSpPr>
      <xdr:spPr>
        <a:xfrm>
          <a:off x="15246428" y="6163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72395</xdr:rowOff>
    </xdr:from>
    <xdr:to>
      <xdr:col>76</xdr:col>
      <xdr:colOff>165100</xdr:colOff>
      <xdr:row>38</xdr:row>
      <xdr:rowOff>2546</xdr:rowOff>
    </xdr:to>
    <xdr:sp macro="" textlink="">
      <xdr:nvSpPr>
        <xdr:cNvPr id="549" name="楕円 548"/>
        <xdr:cNvSpPr/>
      </xdr:nvSpPr>
      <xdr:spPr>
        <a:xfrm>
          <a:off x="14541500" y="6416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19072</xdr:rowOff>
    </xdr:from>
    <xdr:ext cx="469744" cy="259045"/>
    <xdr:sp macro="" textlink="">
      <xdr:nvSpPr>
        <xdr:cNvPr id="550" name="テキスト ボックス 549"/>
        <xdr:cNvSpPr txBox="1"/>
      </xdr:nvSpPr>
      <xdr:spPr>
        <a:xfrm>
          <a:off x="14357428" y="619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2077</xdr:rowOff>
    </xdr:from>
    <xdr:to>
      <xdr:col>72</xdr:col>
      <xdr:colOff>38100</xdr:colOff>
      <xdr:row>38</xdr:row>
      <xdr:rowOff>103677</xdr:rowOff>
    </xdr:to>
    <xdr:sp macro="" textlink="">
      <xdr:nvSpPr>
        <xdr:cNvPr id="551" name="楕円 550"/>
        <xdr:cNvSpPr/>
      </xdr:nvSpPr>
      <xdr:spPr>
        <a:xfrm>
          <a:off x="13652500" y="651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94804</xdr:rowOff>
    </xdr:from>
    <xdr:ext cx="469744" cy="259045"/>
    <xdr:sp macro="" textlink="">
      <xdr:nvSpPr>
        <xdr:cNvPr id="552" name="テキスト ボックス 551"/>
        <xdr:cNvSpPr txBox="1"/>
      </xdr:nvSpPr>
      <xdr:spPr>
        <a:xfrm>
          <a:off x="13468428" y="6609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52187</xdr:rowOff>
    </xdr:from>
    <xdr:to>
      <xdr:col>67</xdr:col>
      <xdr:colOff>101600</xdr:colOff>
      <xdr:row>38</xdr:row>
      <xdr:rowOff>153787</xdr:rowOff>
    </xdr:to>
    <xdr:sp macro="" textlink="">
      <xdr:nvSpPr>
        <xdr:cNvPr id="553" name="楕円 552"/>
        <xdr:cNvSpPr/>
      </xdr:nvSpPr>
      <xdr:spPr>
        <a:xfrm>
          <a:off x="12763500" y="656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144914</xdr:rowOff>
    </xdr:from>
    <xdr:ext cx="469744" cy="259045"/>
    <xdr:sp macro="" textlink="">
      <xdr:nvSpPr>
        <xdr:cNvPr id="554" name="テキスト ボックス 553"/>
        <xdr:cNvSpPr txBox="1"/>
      </xdr:nvSpPr>
      <xdr:spPr>
        <a:xfrm>
          <a:off x="12579428" y="6660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6" name="テキスト ボックス 56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8" name="テキスト ボックス 56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0" name="直線コネクタ 56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5" name="直線コネクタ 57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フローチャート: 判断 57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8" name="直線コネクタ 57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9" name="フローチャート: 判断 57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0" name="テキスト ボックス 57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1" name="直線コネクタ 58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2" name="フローチャート: 判断 58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3" name="テキスト ボックス 58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4" name="直線コネクタ 58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5" name="フローチャート: 判断 58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6" name="テキスト ボックス 58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フローチャート: 判断 58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8" name="テキスト ボックス 58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4" name="楕円 59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6" name="楕円 59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7" name="テキスト ボックス 59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8" name="楕円 59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9" name="テキスト ボックス 59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0" name="楕円 59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1" name="テキスト ボックス 60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2" name="楕円 60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3" name="テキスト ボックス 60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7" name="テキスト ボックス 61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9" name="テキスト ボックス 61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1" name="テキスト ボックス 62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3" name="テキスト ボックス 622"/>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5" name="テキスト ボックス 62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9" name="直線コネクタ 628"/>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30" name="公債費最小値テキスト"/>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31" name="直線コネクタ 630"/>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32" name="公債費最大値テキスト"/>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33" name="直線コネクタ 632"/>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88053</xdr:rowOff>
    </xdr:from>
    <xdr:to>
      <xdr:col>85</xdr:col>
      <xdr:colOff>127000</xdr:colOff>
      <xdr:row>74</xdr:row>
      <xdr:rowOff>111044</xdr:rowOff>
    </xdr:to>
    <xdr:cxnSp macro="">
      <xdr:nvCxnSpPr>
        <xdr:cNvPr id="634" name="直線コネクタ 633"/>
        <xdr:cNvCxnSpPr/>
      </xdr:nvCxnSpPr>
      <xdr:spPr>
        <a:xfrm flipV="1">
          <a:off x="15481300" y="12775353"/>
          <a:ext cx="8382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155370</xdr:rowOff>
    </xdr:from>
    <xdr:ext cx="534377" cy="259045"/>
    <xdr:sp macro="" textlink="">
      <xdr:nvSpPr>
        <xdr:cNvPr id="635" name="公債費平均値テキスト"/>
        <xdr:cNvSpPr txBox="1"/>
      </xdr:nvSpPr>
      <xdr:spPr>
        <a:xfrm>
          <a:off x="16370300" y="12842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6" name="フローチャート: 判断 635"/>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111044</xdr:rowOff>
    </xdr:from>
    <xdr:to>
      <xdr:col>81</xdr:col>
      <xdr:colOff>50800</xdr:colOff>
      <xdr:row>74</xdr:row>
      <xdr:rowOff>137937</xdr:rowOff>
    </xdr:to>
    <xdr:cxnSp macro="">
      <xdr:nvCxnSpPr>
        <xdr:cNvPr id="637" name="直線コネクタ 636"/>
        <xdr:cNvCxnSpPr/>
      </xdr:nvCxnSpPr>
      <xdr:spPr>
        <a:xfrm flipV="1">
          <a:off x="14592300" y="12798344"/>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8" name="フローチャート: 判断 637"/>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121130</xdr:rowOff>
    </xdr:from>
    <xdr:ext cx="534377" cy="259045"/>
    <xdr:sp macro="" textlink="">
      <xdr:nvSpPr>
        <xdr:cNvPr id="639" name="テキスト ボックス 638"/>
        <xdr:cNvSpPr txBox="1"/>
      </xdr:nvSpPr>
      <xdr:spPr>
        <a:xfrm>
          <a:off x="15214111" y="1297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137937</xdr:rowOff>
    </xdr:from>
    <xdr:to>
      <xdr:col>76</xdr:col>
      <xdr:colOff>114300</xdr:colOff>
      <xdr:row>74</xdr:row>
      <xdr:rowOff>162527</xdr:rowOff>
    </xdr:to>
    <xdr:cxnSp macro="">
      <xdr:nvCxnSpPr>
        <xdr:cNvPr id="640" name="直線コネクタ 639"/>
        <xdr:cNvCxnSpPr/>
      </xdr:nvCxnSpPr>
      <xdr:spPr>
        <a:xfrm flipV="1">
          <a:off x="13703300" y="12825237"/>
          <a:ext cx="889000" cy="2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41" name="フローチャート: 判断 640"/>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116606</xdr:rowOff>
    </xdr:from>
    <xdr:ext cx="534377" cy="259045"/>
    <xdr:sp macro="" textlink="">
      <xdr:nvSpPr>
        <xdr:cNvPr id="642" name="テキスト ボックス 641"/>
        <xdr:cNvSpPr txBox="1"/>
      </xdr:nvSpPr>
      <xdr:spPr>
        <a:xfrm>
          <a:off x="14325111" y="1297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162527</xdr:rowOff>
    </xdr:from>
    <xdr:to>
      <xdr:col>71</xdr:col>
      <xdr:colOff>177800</xdr:colOff>
      <xdr:row>75</xdr:row>
      <xdr:rowOff>20485</xdr:rowOff>
    </xdr:to>
    <xdr:cxnSp macro="">
      <xdr:nvCxnSpPr>
        <xdr:cNvPr id="643" name="直線コネクタ 642"/>
        <xdr:cNvCxnSpPr/>
      </xdr:nvCxnSpPr>
      <xdr:spPr>
        <a:xfrm flipV="1">
          <a:off x="12814300" y="12849827"/>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4" name="フローチャート: 判断 643"/>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6830</xdr:rowOff>
    </xdr:from>
    <xdr:ext cx="534377" cy="259045"/>
    <xdr:sp macro="" textlink="">
      <xdr:nvSpPr>
        <xdr:cNvPr id="645" name="テキスト ボックス 644"/>
        <xdr:cNvSpPr txBox="1"/>
      </xdr:nvSpPr>
      <xdr:spPr>
        <a:xfrm>
          <a:off x="13436111" y="1303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6" name="フローチャート: 判断 645"/>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167634</xdr:rowOff>
    </xdr:from>
    <xdr:ext cx="534377" cy="259045"/>
    <xdr:sp macro="" textlink="">
      <xdr:nvSpPr>
        <xdr:cNvPr id="647" name="テキスト ボックス 646"/>
        <xdr:cNvSpPr txBox="1"/>
      </xdr:nvSpPr>
      <xdr:spPr>
        <a:xfrm>
          <a:off x="12547111" y="13026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37253</xdr:rowOff>
    </xdr:from>
    <xdr:to>
      <xdr:col>85</xdr:col>
      <xdr:colOff>177800</xdr:colOff>
      <xdr:row>74</xdr:row>
      <xdr:rowOff>138853</xdr:rowOff>
    </xdr:to>
    <xdr:sp macro="" textlink="">
      <xdr:nvSpPr>
        <xdr:cNvPr id="653" name="楕円 652"/>
        <xdr:cNvSpPr/>
      </xdr:nvSpPr>
      <xdr:spPr>
        <a:xfrm>
          <a:off x="16268700" y="127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60130</xdr:rowOff>
    </xdr:from>
    <xdr:ext cx="534377" cy="259045"/>
    <xdr:sp macro="" textlink="">
      <xdr:nvSpPr>
        <xdr:cNvPr id="654" name="公債費該当値テキスト"/>
        <xdr:cNvSpPr txBox="1"/>
      </xdr:nvSpPr>
      <xdr:spPr>
        <a:xfrm>
          <a:off x="16370300" y="12575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60244</xdr:rowOff>
    </xdr:from>
    <xdr:to>
      <xdr:col>81</xdr:col>
      <xdr:colOff>101600</xdr:colOff>
      <xdr:row>74</xdr:row>
      <xdr:rowOff>161844</xdr:rowOff>
    </xdr:to>
    <xdr:sp macro="" textlink="">
      <xdr:nvSpPr>
        <xdr:cNvPr id="655" name="楕円 654"/>
        <xdr:cNvSpPr/>
      </xdr:nvSpPr>
      <xdr:spPr>
        <a:xfrm>
          <a:off x="15430500" y="1274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6921</xdr:rowOff>
    </xdr:from>
    <xdr:ext cx="534377" cy="259045"/>
    <xdr:sp macro="" textlink="">
      <xdr:nvSpPr>
        <xdr:cNvPr id="656" name="テキスト ボックス 655"/>
        <xdr:cNvSpPr txBox="1"/>
      </xdr:nvSpPr>
      <xdr:spPr>
        <a:xfrm>
          <a:off x="15214111" y="1252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87137</xdr:rowOff>
    </xdr:from>
    <xdr:to>
      <xdr:col>76</xdr:col>
      <xdr:colOff>165100</xdr:colOff>
      <xdr:row>75</xdr:row>
      <xdr:rowOff>17287</xdr:rowOff>
    </xdr:to>
    <xdr:sp macro="" textlink="">
      <xdr:nvSpPr>
        <xdr:cNvPr id="657" name="楕円 656"/>
        <xdr:cNvSpPr/>
      </xdr:nvSpPr>
      <xdr:spPr>
        <a:xfrm>
          <a:off x="14541500" y="12774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33814</xdr:rowOff>
    </xdr:from>
    <xdr:ext cx="534377" cy="259045"/>
    <xdr:sp macro="" textlink="">
      <xdr:nvSpPr>
        <xdr:cNvPr id="658" name="テキスト ボックス 657"/>
        <xdr:cNvSpPr txBox="1"/>
      </xdr:nvSpPr>
      <xdr:spPr>
        <a:xfrm>
          <a:off x="14325111" y="1254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111727</xdr:rowOff>
    </xdr:from>
    <xdr:to>
      <xdr:col>72</xdr:col>
      <xdr:colOff>38100</xdr:colOff>
      <xdr:row>75</xdr:row>
      <xdr:rowOff>41877</xdr:rowOff>
    </xdr:to>
    <xdr:sp macro="" textlink="">
      <xdr:nvSpPr>
        <xdr:cNvPr id="659" name="楕円 658"/>
        <xdr:cNvSpPr/>
      </xdr:nvSpPr>
      <xdr:spPr>
        <a:xfrm>
          <a:off x="13652500" y="1279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58404</xdr:rowOff>
    </xdr:from>
    <xdr:ext cx="534377" cy="259045"/>
    <xdr:sp macro="" textlink="">
      <xdr:nvSpPr>
        <xdr:cNvPr id="660" name="テキスト ボックス 659"/>
        <xdr:cNvSpPr txBox="1"/>
      </xdr:nvSpPr>
      <xdr:spPr>
        <a:xfrm>
          <a:off x="13436111" y="1257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141135</xdr:rowOff>
    </xdr:from>
    <xdr:to>
      <xdr:col>67</xdr:col>
      <xdr:colOff>101600</xdr:colOff>
      <xdr:row>75</xdr:row>
      <xdr:rowOff>71285</xdr:rowOff>
    </xdr:to>
    <xdr:sp macro="" textlink="">
      <xdr:nvSpPr>
        <xdr:cNvPr id="661" name="楕円 660"/>
        <xdr:cNvSpPr/>
      </xdr:nvSpPr>
      <xdr:spPr>
        <a:xfrm>
          <a:off x="12763500" y="128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87812</xdr:rowOff>
    </xdr:from>
    <xdr:ext cx="534377" cy="259045"/>
    <xdr:sp macro="" textlink="">
      <xdr:nvSpPr>
        <xdr:cNvPr id="662" name="テキスト ボックス 661"/>
        <xdr:cNvSpPr txBox="1"/>
      </xdr:nvSpPr>
      <xdr:spPr>
        <a:xfrm>
          <a:off x="12547111" y="126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4" name="直線コネクタ 683"/>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5" name="積立金最小値テキスト"/>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6" name="直線コネクタ 685"/>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7" name="積立金最大値テキスト"/>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8" name="直線コネクタ 687"/>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169921</xdr:rowOff>
    </xdr:from>
    <xdr:to>
      <xdr:col>85</xdr:col>
      <xdr:colOff>127000</xdr:colOff>
      <xdr:row>98</xdr:row>
      <xdr:rowOff>18579</xdr:rowOff>
    </xdr:to>
    <xdr:cxnSp macro="">
      <xdr:nvCxnSpPr>
        <xdr:cNvPr id="689" name="直線コネクタ 688"/>
        <xdr:cNvCxnSpPr/>
      </xdr:nvCxnSpPr>
      <xdr:spPr>
        <a:xfrm flipV="1">
          <a:off x="15481300" y="16800571"/>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90" name="積立金平均値テキスト"/>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91" name="フローチャート: 判断 690"/>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38759</xdr:rowOff>
    </xdr:from>
    <xdr:to>
      <xdr:col>81</xdr:col>
      <xdr:colOff>50800</xdr:colOff>
      <xdr:row>98</xdr:row>
      <xdr:rowOff>18579</xdr:rowOff>
    </xdr:to>
    <xdr:cxnSp macro="">
      <xdr:nvCxnSpPr>
        <xdr:cNvPr id="692" name="直線コネクタ 691"/>
        <xdr:cNvCxnSpPr/>
      </xdr:nvCxnSpPr>
      <xdr:spPr>
        <a:xfrm>
          <a:off x="14592300" y="16669409"/>
          <a:ext cx="889000" cy="15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93" name="フローチャート: 判断 692"/>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4" name="テキスト ボックス 693"/>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38759</xdr:rowOff>
    </xdr:from>
    <xdr:to>
      <xdr:col>76</xdr:col>
      <xdr:colOff>114300</xdr:colOff>
      <xdr:row>98</xdr:row>
      <xdr:rowOff>36657</xdr:rowOff>
    </xdr:to>
    <xdr:cxnSp macro="">
      <xdr:nvCxnSpPr>
        <xdr:cNvPr id="695" name="直線コネクタ 694"/>
        <xdr:cNvCxnSpPr/>
      </xdr:nvCxnSpPr>
      <xdr:spPr>
        <a:xfrm flipV="1">
          <a:off x="13703300" y="16669409"/>
          <a:ext cx="889000" cy="16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6" name="フローチャート: 判断 695"/>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111630</xdr:rowOff>
    </xdr:from>
    <xdr:ext cx="534377" cy="259045"/>
    <xdr:sp macro="" textlink="">
      <xdr:nvSpPr>
        <xdr:cNvPr id="697" name="テキスト ボックス 696"/>
        <xdr:cNvSpPr txBox="1"/>
      </xdr:nvSpPr>
      <xdr:spPr>
        <a:xfrm>
          <a:off x="14325111" y="16742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36657</xdr:rowOff>
    </xdr:from>
    <xdr:to>
      <xdr:col>71</xdr:col>
      <xdr:colOff>177800</xdr:colOff>
      <xdr:row>98</xdr:row>
      <xdr:rowOff>51698</xdr:rowOff>
    </xdr:to>
    <xdr:cxnSp macro="">
      <xdr:nvCxnSpPr>
        <xdr:cNvPr id="698" name="直線コネクタ 697"/>
        <xdr:cNvCxnSpPr/>
      </xdr:nvCxnSpPr>
      <xdr:spPr>
        <a:xfrm flipV="1">
          <a:off x="12814300" y="1683875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9" name="フローチャート: 判断 698"/>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700" name="テキスト ボックス 699"/>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701" name="フローチャート: 判断 700"/>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702" name="テキスト ボックス 701"/>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119121</xdr:rowOff>
    </xdr:from>
    <xdr:to>
      <xdr:col>85</xdr:col>
      <xdr:colOff>177800</xdr:colOff>
      <xdr:row>98</xdr:row>
      <xdr:rowOff>49271</xdr:rowOff>
    </xdr:to>
    <xdr:sp macro="" textlink="">
      <xdr:nvSpPr>
        <xdr:cNvPr id="708" name="楕円 707"/>
        <xdr:cNvSpPr/>
      </xdr:nvSpPr>
      <xdr:spPr>
        <a:xfrm>
          <a:off x="16268700" y="1674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97548</xdr:rowOff>
    </xdr:from>
    <xdr:ext cx="534377" cy="259045"/>
    <xdr:sp macro="" textlink="">
      <xdr:nvSpPr>
        <xdr:cNvPr id="709" name="積立金該当値テキスト"/>
        <xdr:cNvSpPr txBox="1"/>
      </xdr:nvSpPr>
      <xdr:spPr>
        <a:xfrm>
          <a:off x="16370300" y="1672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139229</xdr:rowOff>
    </xdr:from>
    <xdr:to>
      <xdr:col>81</xdr:col>
      <xdr:colOff>101600</xdr:colOff>
      <xdr:row>98</xdr:row>
      <xdr:rowOff>69379</xdr:rowOff>
    </xdr:to>
    <xdr:sp macro="" textlink="">
      <xdr:nvSpPr>
        <xdr:cNvPr id="710" name="楕円 709"/>
        <xdr:cNvSpPr/>
      </xdr:nvSpPr>
      <xdr:spPr>
        <a:xfrm>
          <a:off x="15430500" y="1676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60506</xdr:rowOff>
    </xdr:from>
    <xdr:ext cx="534377" cy="259045"/>
    <xdr:sp macro="" textlink="">
      <xdr:nvSpPr>
        <xdr:cNvPr id="711" name="テキスト ボックス 710"/>
        <xdr:cNvSpPr txBox="1"/>
      </xdr:nvSpPr>
      <xdr:spPr>
        <a:xfrm>
          <a:off x="15214111" y="1686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159409</xdr:rowOff>
    </xdr:from>
    <xdr:to>
      <xdr:col>76</xdr:col>
      <xdr:colOff>165100</xdr:colOff>
      <xdr:row>97</xdr:row>
      <xdr:rowOff>89559</xdr:rowOff>
    </xdr:to>
    <xdr:sp macro="" textlink="">
      <xdr:nvSpPr>
        <xdr:cNvPr id="712" name="楕円 711"/>
        <xdr:cNvSpPr/>
      </xdr:nvSpPr>
      <xdr:spPr>
        <a:xfrm>
          <a:off x="14541500" y="1661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106086</xdr:rowOff>
    </xdr:from>
    <xdr:ext cx="534377" cy="259045"/>
    <xdr:sp macro="" textlink="">
      <xdr:nvSpPr>
        <xdr:cNvPr id="713" name="テキスト ボックス 712"/>
        <xdr:cNvSpPr txBox="1"/>
      </xdr:nvSpPr>
      <xdr:spPr>
        <a:xfrm>
          <a:off x="14325111" y="16393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157307</xdr:rowOff>
    </xdr:from>
    <xdr:to>
      <xdr:col>72</xdr:col>
      <xdr:colOff>38100</xdr:colOff>
      <xdr:row>98</xdr:row>
      <xdr:rowOff>87457</xdr:rowOff>
    </xdr:to>
    <xdr:sp macro="" textlink="">
      <xdr:nvSpPr>
        <xdr:cNvPr id="714" name="楕円 713"/>
        <xdr:cNvSpPr/>
      </xdr:nvSpPr>
      <xdr:spPr>
        <a:xfrm>
          <a:off x="13652500" y="1678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78584</xdr:rowOff>
    </xdr:from>
    <xdr:ext cx="534377" cy="259045"/>
    <xdr:sp macro="" textlink="">
      <xdr:nvSpPr>
        <xdr:cNvPr id="715" name="テキスト ボックス 714"/>
        <xdr:cNvSpPr txBox="1"/>
      </xdr:nvSpPr>
      <xdr:spPr>
        <a:xfrm>
          <a:off x="13436111" y="1688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898</xdr:rowOff>
    </xdr:from>
    <xdr:to>
      <xdr:col>67</xdr:col>
      <xdr:colOff>101600</xdr:colOff>
      <xdr:row>98</xdr:row>
      <xdr:rowOff>102498</xdr:rowOff>
    </xdr:to>
    <xdr:sp macro="" textlink="">
      <xdr:nvSpPr>
        <xdr:cNvPr id="716" name="楕円 715"/>
        <xdr:cNvSpPr/>
      </xdr:nvSpPr>
      <xdr:spPr>
        <a:xfrm>
          <a:off x="12763500" y="16802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93625</xdr:rowOff>
    </xdr:from>
    <xdr:ext cx="469744" cy="259045"/>
    <xdr:sp macro="" textlink="">
      <xdr:nvSpPr>
        <xdr:cNvPr id="717" name="テキスト ボックス 716"/>
        <xdr:cNvSpPr txBox="1"/>
      </xdr:nvSpPr>
      <xdr:spPr>
        <a:xfrm>
          <a:off x="12579428" y="168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9" name="直線コネクタ 738"/>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0"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42" name="投資及び出資金最大値テキスト"/>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43" name="直線コネクタ 742"/>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6289</xdr:rowOff>
    </xdr:from>
    <xdr:to>
      <xdr:col>116</xdr:col>
      <xdr:colOff>63500</xdr:colOff>
      <xdr:row>36</xdr:row>
      <xdr:rowOff>10724</xdr:rowOff>
    </xdr:to>
    <xdr:cxnSp macro="">
      <xdr:nvCxnSpPr>
        <xdr:cNvPr id="744" name="直線コネクタ 743"/>
        <xdr:cNvCxnSpPr/>
      </xdr:nvCxnSpPr>
      <xdr:spPr>
        <a:xfrm flipV="1">
          <a:off x="21323300" y="6007039"/>
          <a:ext cx="838200" cy="175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5" name="投資及び出資金平均値テキスト"/>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6" name="フローチャート: 判断 745"/>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10724</xdr:rowOff>
    </xdr:from>
    <xdr:to>
      <xdr:col>111</xdr:col>
      <xdr:colOff>177800</xdr:colOff>
      <xdr:row>36</xdr:row>
      <xdr:rowOff>40853</xdr:rowOff>
    </xdr:to>
    <xdr:cxnSp macro="">
      <xdr:nvCxnSpPr>
        <xdr:cNvPr id="747" name="直線コネクタ 746"/>
        <xdr:cNvCxnSpPr/>
      </xdr:nvCxnSpPr>
      <xdr:spPr>
        <a:xfrm flipV="1">
          <a:off x="20434300" y="6182924"/>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8" name="フローチャート: 判断 747"/>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9" name="テキスト ボックス 748"/>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40853</xdr:rowOff>
    </xdr:from>
    <xdr:to>
      <xdr:col>107</xdr:col>
      <xdr:colOff>50800</xdr:colOff>
      <xdr:row>36</xdr:row>
      <xdr:rowOff>46523</xdr:rowOff>
    </xdr:to>
    <xdr:cxnSp macro="">
      <xdr:nvCxnSpPr>
        <xdr:cNvPr id="750" name="直線コネクタ 749"/>
        <xdr:cNvCxnSpPr/>
      </xdr:nvCxnSpPr>
      <xdr:spPr>
        <a:xfrm flipV="1">
          <a:off x="19545300" y="6213053"/>
          <a:ext cx="889000" cy="5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51" name="フローチャート: 判断 750"/>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52" name="テキスト ボックス 751"/>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46523</xdr:rowOff>
    </xdr:from>
    <xdr:to>
      <xdr:col>102</xdr:col>
      <xdr:colOff>114300</xdr:colOff>
      <xdr:row>36</xdr:row>
      <xdr:rowOff>155336</xdr:rowOff>
    </xdr:to>
    <xdr:cxnSp macro="">
      <xdr:nvCxnSpPr>
        <xdr:cNvPr id="753" name="直線コネクタ 752"/>
        <xdr:cNvCxnSpPr/>
      </xdr:nvCxnSpPr>
      <xdr:spPr>
        <a:xfrm flipV="1">
          <a:off x="18656300" y="6218723"/>
          <a:ext cx="889000" cy="10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4" name="フローチャート: 判断 753"/>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5" name="テキスト ボックス 754"/>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6" name="フローチャート: 判断 755"/>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7" name="テキスト ボックス 756"/>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126939</xdr:rowOff>
    </xdr:from>
    <xdr:to>
      <xdr:col>116</xdr:col>
      <xdr:colOff>114300</xdr:colOff>
      <xdr:row>35</xdr:row>
      <xdr:rowOff>57089</xdr:rowOff>
    </xdr:to>
    <xdr:sp macro="" textlink="">
      <xdr:nvSpPr>
        <xdr:cNvPr id="763" name="楕円 762"/>
        <xdr:cNvSpPr/>
      </xdr:nvSpPr>
      <xdr:spPr>
        <a:xfrm>
          <a:off x="22110700" y="595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149816</xdr:rowOff>
    </xdr:from>
    <xdr:ext cx="534377" cy="259045"/>
    <xdr:sp macro="" textlink="">
      <xdr:nvSpPr>
        <xdr:cNvPr id="764" name="投資及び出資金該当値テキスト"/>
        <xdr:cNvSpPr txBox="1"/>
      </xdr:nvSpPr>
      <xdr:spPr>
        <a:xfrm>
          <a:off x="22212300" y="5807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131374</xdr:rowOff>
    </xdr:from>
    <xdr:to>
      <xdr:col>112</xdr:col>
      <xdr:colOff>38100</xdr:colOff>
      <xdr:row>36</xdr:row>
      <xdr:rowOff>61524</xdr:rowOff>
    </xdr:to>
    <xdr:sp macro="" textlink="">
      <xdr:nvSpPr>
        <xdr:cNvPr id="765" name="楕円 764"/>
        <xdr:cNvSpPr/>
      </xdr:nvSpPr>
      <xdr:spPr>
        <a:xfrm>
          <a:off x="21272500" y="613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34</xdr:row>
      <xdr:rowOff>78051</xdr:rowOff>
    </xdr:from>
    <xdr:ext cx="534377" cy="259045"/>
    <xdr:sp macro="" textlink="">
      <xdr:nvSpPr>
        <xdr:cNvPr id="766" name="テキスト ボックス 765"/>
        <xdr:cNvSpPr txBox="1"/>
      </xdr:nvSpPr>
      <xdr:spPr>
        <a:xfrm>
          <a:off x="21056111" y="590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161503</xdr:rowOff>
    </xdr:from>
    <xdr:to>
      <xdr:col>107</xdr:col>
      <xdr:colOff>101600</xdr:colOff>
      <xdr:row>36</xdr:row>
      <xdr:rowOff>91653</xdr:rowOff>
    </xdr:to>
    <xdr:sp macro="" textlink="">
      <xdr:nvSpPr>
        <xdr:cNvPr id="767" name="楕円 766"/>
        <xdr:cNvSpPr/>
      </xdr:nvSpPr>
      <xdr:spPr>
        <a:xfrm>
          <a:off x="20383500" y="616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108180</xdr:rowOff>
    </xdr:from>
    <xdr:ext cx="469744" cy="259045"/>
    <xdr:sp macro="" textlink="">
      <xdr:nvSpPr>
        <xdr:cNvPr id="768" name="テキスト ボックス 767"/>
        <xdr:cNvSpPr txBox="1"/>
      </xdr:nvSpPr>
      <xdr:spPr>
        <a:xfrm>
          <a:off x="20199428" y="5937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167173</xdr:rowOff>
    </xdr:from>
    <xdr:to>
      <xdr:col>102</xdr:col>
      <xdr:colOff>165100</xdr:colOff>
      <xdr:row>36</xdr:row>
      <xdr:rowOff>97323</xdr:rowOff>
    </xdr:to>
    <xdr:sp macro="" textlink="">
      <xdr:nvSpPr>
        <xdr:cNvPr id="769" name="楕円 768"/>
        <xdr:cNvSpPr/>
      </xdr:nvSpPr>
      <xdr:spPr>
        <a:xfrm>
          <a:off x="19494500" y="616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113850</xdr:rowOff>
    </xdr:from>
    <xdr:ext cx="469744" cy="259045"/>
    <xdr:sp macro="" textlink="">
      <xdr:nvSpPr>
        <xdr:cNvPr id="770" name="テキスト ボックス 769"/>
        <xdr:cNvSpPr txBox="1"/>
      </xdr:nvSpPr>
      <xdr:spPr>
        <a:xfrm>
          <a:off x="19310428" y="5943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104536</xdr:rowOff>
    </xdr:from>
    <xdr:to>
      <xdr:col>98</xdr:col>
      <xdr:colOff>38100</xdr:colOff>
      <xdr:row>37</xdr:row>
      <xdr:rowOff>34686</xdr:rowOff>
    </xdr:to>
    <xdr:sp macro="" textlink="">
      <xdr:nvSpPr>
        <xdr:cNvPr id="771" name="楕円 770"/>
        <xdr:cNvSpPr/>
      </xdr:nvSpPr>
      <xdr:spPr>
        <a:xfrm>
          <a:off x="18605500" y="627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51213</xdr:rowOff>
    </xdr:from>
    <xdr:ext cx="469744" cy="259045"/>
    <xdr:sp macro="" textlink="">
      <xdr:nvSpPr>
        <xdr:cNvPr id="772" name="テキスト ボックス 771"/>
        <xdr:cNvSpPr txBox="1"/>
      </xdr:nvSpPr>
      <xdr:spPr>
        <a:xfrm>
          <a:off x="18421428" y="6051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6" name="直線コネクタ 795"/>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9" name="貸付金最大値テキスト"/>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800" name="直線コネクタ 799"/>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54851</xdr:rowOff>
    </xdr:from>
    <xdr:to>
      <xdr:col>116</xdr:col>
      <xdr:colOff>63500</xdr:colOff>
      <xdr:row>58</xdr:row>
      <xdr:rowOff>59309</xdr:rowOff>
    </xdr:to>
    <xdr:cxnSp macro="">
      <xdr:nvCxnSpPr>
        <xdr:cNvPr id="801" name="直線コネクタ 800"/>
        <xdr:cNvCxnSpPr/>
      </xdr:nvCxnSpPr>
      <xdr:spPr>
        <a:xfrm>
          <a:off x="21323300" y="9998951"/>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802" name="貸付金平均値テキスト"/>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803" name="フローチャート: 判断 802"/>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54851</xdr:rowOff>
    </xdr:from>
    <xdr:to>
      <xdr:col>111</xdr:col>
      <xdr:colOff>177800</xdr:colOff>
      <xdr:row>58</xdr:row>
      <xdr:rowOff>61785</xdr:rowOff>
    </xdr:to>
    <xdr:cxnSp macro="">
      <xdr:nvCxnSpPr>
        <xdr:cNvPr id="804" name="直線コネクタ 803"/>
        <xdr:cNvCxnSpPr/>
      </xdr:nvCxnSpPr>
      <xdr:spPr>
        <a:xfrm flipV="1">
          <a:off x="20434300" y="999895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5" name="フローチャート: 判断 804"/>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6" name="テキスト ボックス 805"/>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50050</xdr:rowOff>
    </xdr:from>
    <xdr:to>
      <xdr:col>107</xdr:col>
      <xdr:colOff>50800</xdr:colOff>
      <xdr:row>58</xdr:row>
      <xdr:rowOff>61785</xdr:rowOff>
    </xdr:to>
    <xdr:cxnSp macro="">
      <xdr:nvCxnSpPr>
        <xdr:cNvPr id="807" name="直線コネクタ 806"/>
        <xdr:cNvCxnSpPr/>
      </xdr:nvCxnSpPr>
      <xdr:spPr>
        <a:xfrm>
          <a:off x="19545300" y="9994150"/>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8" name="フローチャート: 判断 807"/>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9" name="テキスト ボックス 808"/>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50050</xdr:rowOff>
    </xdr:from>
    <xdr:to>
      <xdr:col>102</xdr:col>
      <xdr:colOff>114300</xdr:colOff>
      <xdr:row>58</xdr:row>
      <xdr:rowOff>65443</xdr:rowOff>
    </xdr:to>
    <xdr:cxnSp macro="">
      <xdr:nvCxnSpPr>
        <xdr:cNvPr id="810" name="直線コネクタ 809"/>
        <xdr:cNvCxnSpPr/>
      </xdr:nvCxnSpPr>
      <xdr:spPr>
        <a:xfrm flipV="1">
          <a:off x="18656300" y="9994150"/>
          <a:ext cx="8890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11" name="フローチャート: 判断 810"/>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12" name="テキスト ボックス 811"/>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13" name="フローチャート: 判断 812"/>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4" name="テキスト ボックス 813"/>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8509</xdr:rowOff>
    </xdr:from>
    <xdr:to>
      <xdr:col>116</xdr:col>
      <xdr:colOff>114300</xdr:colOff>
      <xdr:row>58</xdr:row>
      <xdr:rowOff>110109</xdr:rowOff>
    </xdr:to>
    <xdr:sp macro="" textlink="">
      <xdr:nvSpPr>
        <xdr:cNvPr id="820" name="楕円 819"/>
        <xdr:cNvSpPr/>
      </xdr:nvSpPr>
      <xdr:spPr>
        <a:xfrm>
          <a:off x="22110700" y="995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158386</xdr:rowOff>
    </xdr:from>
    <xdr:ext cx="469744" cy="259045"/>
    <xdr:sp macro="" textlink="">
      <xdr:nvSpPr>
        <xdr:cNvPr id="821" name="貸付金該当値テキスト"/>
        <xdr:cNvSpPr txBox="1"/>
      </xdr:nvSpPr>
      <xdr:spPr>
        <a:xfrm>
          <a:off x="22212300" y="9931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4051</xdr:rowOff>
    </xdr:from>
    <xdr:to>
      <xdr:col>112</xdr:col>
      <xdr:colOff>38100</xdr:colOff>
      <xdr:row>58</xdr:row>
      <xdr:rowOff>105651</xdr:rowOff>
    </xdr:to>
    <xdr:sp macro="" textlink="">
      <xdr:nvSpPr>
        <xdr:cNvPr id="822" name="楕円 821"/>
        <xdr:cNvSpPr/>
      </xdr:nvSpPr>
      <xdr:spPr>
        <a:xfrm>
          <a:off x="21272500" y="994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96778</xdr:rowOff>
    </xdr:from>
    <xdr:ext cx="469744" cy="259045"/>
    <xdr:sp macro="" textlink="">
      <xdr:nvSpPr>
        <xdr:cNvPr id="823" name="テキスト ボックス 822"/>
        <xdr:cNvSpPr txBox="1"/>
      </xdr:nvSpPr>
      <xdr:spPr>
        <a:xfrm>
          <a:off x="21088428" y="10040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10985</xdr:rowOff>
    </xdr:from>
    <xdr:to>
      <xdr:col>107</xdr:col>
      <xdr:colOff>101600</xdr:colOff>
      <xdr:row>58</xdr:row>
      <xdr:rowOff>112585</xdr:rowOff>
    </xdr:to>
    <xdr:sp macro="" textlink="">
      <xdr:nvSpPr>
        <xdr:cNvPr id="824" name="楕円 823"/>
        <xdr:cNvSpPr/>
      </xdr:nvSpPr>
      <xdr:spPr>
        <a:xfrm>
          <a:off x="20383500" y="995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103712</xdr:rowOff>
    </xdr:from>
    <xdr:ext cx="469744" cy="259045"/>
    <xdr:sp macro="" textlink="">
      <xdr:nvSpPr>
        <xdr:cNvPr id="825" name="テキスト ボックス 824"/>
        <xdr:cNvSpPr txBox="1"/>
      </xdr:nvSpPr>
      <xdr:spPr>
        <a:xfrm>
          <a:off x="20199428" y="10047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170700</xdr:rowOff>
    </xdr:from>
    <xdr:to>
      <xdr:col>102</xdr:col>
      <xdr:colOff>165100</xdr:colOff>
      <xdr:row>58</xdr:row>
      <xdr:rowOff>100850</xdr:rowOff>
    </xdr:to>
    <xdr:sp macro="" textlink="">
      <xdr:nvSpPr>
        <xdr:cNvPr id="826" name="楕円 825"/>
        <xdr:cNvSpPr/>
      </xdr:nvSpPr>
      <xdr:spPr>
        <a:xfrm>
          <a:off x="19494500" y="99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91977</xdr:rowOff>
    </xdr:from>
    <xdr:ext cx="469744" cy="259045"/>
    <xdr:sp macro="" textlink="">
      <xdr:nvSpPr>
        <xdr:cNvPr id="827" name="テキスト ボックス 826"/>
        <xdr:cNvSpPr txBox="1"/>
      </xdr:nvSpPr>
      <xdr:spPr>
        <a:xfrm>
          <a:off x="19310428" y="10036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14643</xdr:rowOff>
    </xdr:from>
    <xdr:to>
      <xdr:col>98</xdr:col>
      <xdr:colOff>38100</xdr:colOff>
      <xdr:row>58</xdr:row>
      <xdr:rowOff>116243</xdr:rowOff>
    </xdr:to>
    <xdr:sp macro="" textlink="">
      <xdr:nvSpPr>
        <xdr:cNvPr id="828" name="楕円 827"/>
        <xdr:cNvSpPr/>
      </xdr:nvSpPr>
      <xdr:spPr>
        <a:xfrm>
          <a:off x="18605500" y="99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107370</xdr:rowOff>
    </xdr:from>
    <xdr:ext cx="469744" cy="259045"/>
    <xdr:sp macro="" textlink="">
      <xdr:nvSpPr>
        <xdr:cNvPr id="829" name="テキスト ボックス 828"/>
        <xdr:cNvSpPr txBox="1"/>
      </xdr:nvSpPr>
      <xdr:spPr>
        <a:xfrm>
          <a:off x="18421428" y="100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0" name="テキスト ボックス 83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1" name="直線コネクタ 84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2" name="テキスト ボックス 84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3" name="直線コネクタ 84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4" name="テキスト ボックス 84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5" name="直線コネクタ 84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6" name="テキスト ボックス 84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7" name="直線コネクタ 84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8" name="テキスト ボックス 84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9" name="直線コネクタ 84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0" name="テキスト ボックス 84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52" name="直線コネクタ 851"/>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53" name="繰出金最小値テキスト"/>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4" name="直線コネクタ 853"/>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5" name="繰出金最大値テキスト"/>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6" name="直線コネクタ 855"/>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153690</xdr:rowOff>
    </xdr:from>
    <xdr:to>
      <xdr:col>116</xdr:col>
      <xdr:colOff>63500</xdr:colOff>
      <xdr:row>76</xdr:row>
      <xdr:rowOff>18222</xdr:rowOff>
    </xdr:to>
    <xdr:cxnSp macro="">
      <xdr:nvCxnSpPr>
        <xdr:cNvPr id="857" name="直線コネクタ 856"/>
        <xdr:cNvCxnSpPr/>
      </xdr:nvCxnSpPr>
      <xdr:spPr>
        <a:xfrm flipV="1">
          <a:off x="21323300" y="13012440"/>
          <a:ext cx="8382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169282</xdr:rowOff>
    </xdr:from>
    <xdr:ext cx="534377" cy="259045"/>
    <xdr:sp macro="" textlink="">
      <xdr:nvSpPr>
        <xdr:cNvPr id="858" name="繰出金平均値テキスト"/>
        <xdr:cNvSpPr txBox="1"/>
      </xdr:nvSpPr>
      <xdr:spPr>
        <a:xfrm>
          <a:off x="22212300" y="130280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9" name="フローチャート: 判断 858"/>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18222</xdr:rowOff>
    </xdr:from>
    <xdr:to>
      <xdr:col>111</xdr:col>
      <xdr:colOff>177800</xdr:colOff>
      <xdr:row>76</xdr:row>
      <xdr:rowOff>50431</xdr:rowOff>
    </xdr:to>
    <xdr:cxnSp macro="">
      <xdr:nvCxnSpPr>
        <xdr:cNvPr id="860" name="直線コネクタ 859"/>
        <xdr:cNvCxnSpPr/>
      </xdr:nvCxnSpPr>
      <xdr:spPr>
        <a:xfrm flipV="1">
          <a:off x="20434300" y="13048422"/>
          <a:ext cx="889000" cy="32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61" name="フローチャート: 判断 860"/>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143817</xdr:rowOff>
    </xdr:from>
    <xdr:ext cx="534377" cy="259045"/>
    <xdr:sp macro="" textlink="">
      <xdr:nvSpPr>
        <xdr:cNvPr id="862" name="テキスト ボックス 861"/>
        <xdr:cNvSpPr txBox="1"/>
      </xdr:nvSpPr>
      <xdr:spPr>
        <a:xfrm>
          <a:off x="21056111" y="1317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50431</xdr:rowOff>
    </xdr:from>
    <xdr:to>
      <xdr:col>107</xdr:col>
      <xdr:colOff>50800</xdr:colOff>
      <xdr:row>76</xdr:row>
      <xdr:rowOff>81956</xdr:rowOff>
    </xdr:to>
    <xdr:cxnSp macro="">
      <xdr:nvCxnSpPr>
        <xdr:cNvPr id="863" name="直線コネクタ 862"/>
        <xdr:cNvCxnSpPr/>
      </xdr:nvCxnSpPr>
      <xdr:spPr>
        <a:xfrm flipV="1">
          <a:off x="19545300" y="13080631"/>
          <a:ext cx="889000" cy="3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4" name="フローチャート: 判断 863"/>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155224</xdr:rowOff>
    </xdr:from>
    <xdr:ext cx="534377" cy="259045"/>
    <xdr:sp macro="" textlink="">
      <xdr:nvSpPr>
        <xdr:cNvPr id="865" name="テキスト ボックス 864"/>
        <xdr:cNvSpPr txBox="1"/>
      </xdr:nvSpPr>
      <xdr:spPr>
        <a:xfrm>
          <a:off x="20167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170721</xdr:rowOff>
    </xdr:from>
    <xdr:to>
      <xdr:col>102</xdr:col>
      <xdr:colOff>114300</xdr:colOff>
      <xdr:row>76</xdr:row>
      <xdr:rowOff>81956</xdr:rowOff>
    </xdr:to>
    <xdr:cxnSp macro="">
      <xdr:nvCxnSpPr>
        <xdr:cNvPr id="866" name="直線コネクタ 865"/>
        <xdr:cNvCxnSpPr/>
      </xdr:nvCxnSpPr>
      <xdr:spPr>
        <a:xfrm>
          <a:off x="18656300" y="12515121"/>
          <a:ext cx="889000" cy="597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7" name="フローチャート: 判断 866"/>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14772</xdr:rowOff>
    </xdr:from>
    <xdr:ext cx="534377" cy="259045"/>
    <xdr:sp macro="" textlink="">
      <xdr:nvSpPr>
        <xdr:cNvPr id="868" name="テキスト ボックス 867"/>
        <xdr:cNvSpPr txBox="1"/>
      </xdr:nvSpPr>
      <xdr:spPr>
        <a:xfrm>
          <a:off x="19278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9" name="フローチャート: 判断 868"/>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54982</xdr:rowOff>
    </xdr:from>
    <xdr:ext cx="534377" cy="259045"/>
    <xdr:sp macro="" textlink="">
      <xdr:nvSpPr>
        <xdr:cNvPr id="870" name="テキスト ボックス 869"/>
        <xdr:cNvSpPr txBox="1"/>
      </xdr:nvSpPr>
      <xdr:spPr>
        <a:xfrm>
          <a:off x="18389111" y="1308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1" name="テキスト ボックス 87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2" name="テキスト ボックス 87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3" name="テキスト ボックス 87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4" name="テキスト ボックス 87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5" name="テキスト ボックス 87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102891</xdr:rowOff>
    </xdr:from>
    <xdr:to>
      <xdr:col>116</xdr:col>
      <xdr:colOff>114300</xdr:colOff>
      <xdr:row>76</xdr:row>
      <xdr:rowOff>33040</xdr:rowOff>
    </xdr:to>
    <xdr:sp macro="" textlink="">
      <xdr:nvSpPr>
        <xdr:cNvPr id="876" name="楕円 875"/>
        <xdr:cNvSpPr/>
      </xdr:nvSpPr>
      <xdr:spPr>
        <a:xfrm>
          <a:off x="22110700" y="129616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125768</xdr:rowOff>
    </xdr:from>
    <xdr:ext cx="534377" cy="259045"/>
    <xdr:sp macro="" textlink="">
      <xdr:nvSpPr>
        <xdr:cNvPr id="877" name="繰出金該当値テキスト"/>
        <xdr:cNvSpPr txBox="1"/>
      </xdr:nvSpPr>
      <xdr:spPr>
        <a:xfrm>
          <a:off x="22212300" y="1281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138872</xdr:rowOff>
    </xdr:from>
    <xdr:to>
      <xdr:col>112</xdr:col>
      <xdr:colOff>38100</xdr:colOff>
      <xdr:row>76</xdr:row>
      <xdr:rowOff>69022</xdr:rowOff>
    </xdr:to>
    <xdr:sp macro="" textlink="">
      <xdr:nvSpPr>
        <xdr:cNvPr id="878" name="楕円 877"/>
        <xdr:cNvSpPr/>
      </xdr:nvSpPr>
      <xdr:spPr>
        <a:xfrm>
          <a:off x="21272500" y="1299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85549</xdr:rowOff>
    </xdr:from>
    <xdr:ext cx="534377" cy="259045"/>
    <xdr:sp macro="" textlink="">
      <xdr:nvSpPr>
        <xdr:cNvPr id="879" name="テキスト ボックス 878"/>
        <xdr:cNvSpPr txBox="1"/>
      </xdr:nvSpPr>
      <xdr:spPr>
        <a:xfrm>
          <a:off x="21056111" y="1277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171081</xdr:rowOff>
    </xdr:from>
    <xdr:to>
      <xdr:col>107</xdr:col>
      <xdr:colOff>101600</xdr:colOff>
      <xdr:row>76</xdr:row>
      <xdr:rowOff>101231</xdr:rowOff>
    </xdr:to>
    <xdr:sp macro="" textlink="">
      <xdr:nvSpPr>
        <xdr:cNvPr id="880" name="楕円 879"/>
        <xdr:cNvSpPr/>
      </xdr:nvSpPr>
      <xdr:spPr>
        <a:xfrm>
          <a:off x="20383500" y="1302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117759</xdr:rowOff>
    </xdr:from>
    <xdr:ext cx="534377" cy="259045"/>
    <xdr:sp macro="" textlink="">
      <xdr:nvSpPr>
        <xdr:cNvPr id="881" name="テキスト ボックス 880"/>
        <xdr:cNvSpPr txBox="1"/>
      </xdr:nvSpPr>
      <xdr:spPr>
        <a:xfrm>
          <a:off x="20167111" y="128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31156</xdr:rowOff>
    </xdr:from>
    <xdr:to>
      <xdr:col>102</xdr:col>
      <xdr:colOff>165100</xdr:colOff>
      <xdr:row>76</xdr:row>
      <xdr:rowOff>132756</xdr:rowOff>
    </xdr:to>
    <xdr:sp macro="" textlink="">
      <xdr:nvSpPr>
        <xdr:cNvPr id="882" name="楕円 881"/>
        <xdr:cNvSpPr/>
      </xdr:nvSpPr>
      <xdr:spPr>
        <a:xfrm>
          <a:off x="19494500" y="1306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149282</xdr:rowOff>
    </xdr:from>
    <xdr:ext cx="534377" cy="259045"/>
    <xdr:sp macro="" textlink="">
      <xdr:nvSpPr>
        <xdr:cNvPr id="883" name="テキスト ボックス 882"/>
        <xdr:cNvSpPr txBox="1"/>
      </xdr:nvSpPr>
      <xdr:spPr>
        <a:xfrm>
          <a:off x="19278111" y="128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119921</xdr:rowOff>
    </xdr:from>
    <xdr:to>
      <xdr:col>98</xdr:col>
      <xdr:colOff>38100</xdr:colOff>
      <xdr:row>73</xdr:row>
      <xdr:rowOff>50071</xdr:rowOff>
    </xdr:to>
    <xdr:sp macro="" textlink="">
      <xdr:nvSpPr>
        <xdr:cNvPr id="884" name="楕円 883"/>
        <xdr:cNvSpPr/>
      </xdr:nvSpPr>
      <xdr:spPr>
        <a:xfrm>
          <a:off x="18605500" y="124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66598</xdr:rowOff>
    </xdr:from>
    <xdr:ext cx="534377" cy="259045"/>
    <xdr:sp macro="" textlink="">
      <xdr:nvSpPr>
        <xdr:cNvPr id="885" name="テキスト ボックス 884"/>
        <xdr:cNvSpPr txBox="1"/>
      </xdr:nvSpPr>
      <xdr:spPr>
        <a:xfrm>
          <a:off x="18389111" y="1223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4" name="テキスト ボックス 89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5" name="直線コネクタ 89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6" name="直線コネクタ 89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7" name="テキスト ボックス 89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9" name="テキスト ボックス 89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1" name="直線コネクタ 90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6" name="直線コネクタ 90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9" name="直線コネクタ 90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1" name="テキスト ボックス 91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2" name="直線コネクタ 91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4" name="テキスト ボックス 91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5" name="直線コネクタ 91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7" name="テキスト ボックス 91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9" name="テキスト ボックス 91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8" name="テキスト ボックス 92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0" name="テキスト ボックス 92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2" name="テキスト ボックス 93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4" name="テキスト ボックス 93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歳出決算総額は前年度と比べて住民一人あたり</a:t>
          </a:r>
          <a:r>
            <a:rPr kumimoji="1" lang="en-US" altLang="ja-JP" sz="1300">
              <a:latin typeface="ＭＳ Ｐゴシック" panose="020B0600070205080204" pitchFamily="50" charset="-128"/>
              <a:ea typeface="ＭＳ Ｐゴシック" panose="020B0600070205080204" pitchFamily="50" charset="-128"/>
            </a:rPr>
            <a:t>35,711</a:t>
          </a:r>
          <a:r>
            <a:rPr kumimoji="1" lang="ja-JP" altLang="en-US" sz="1300">
              <a:latin typeface="ＭＳ Ｐゴシック" panose="020B0600070205080204" pitchFamily="50" charset="-128"/>
              <a:ea typeface="ＭＳ Ｐゴシック" panose="020B0600070205080204" pitchFamily="50" charset="-128"/>
            </a:rPr>
            <a:t>円の増額（</a:t>
          </a:r>
          <a:r>
            <a:rPr kumimoji="1" lang="en-US" altLang="ja-JP" sz="1300">
              <a:latin typeface="ＭＳ Ｐゴシック" panose="020B0600070205080204" pitchFamily="50" charset="-128"/>
              <a:ea typeface="ＭＳ Ｐゴシック" panose="020B0600070205080204" pitchFamily="50" charset="-128"/>
            </a:rPr>
            <a:t>571,328</a:t>
          </a:r>
          <a:r>
            <a:rPr kumimoji="1" lang="ja-JP" altLang="en-US" sz="1300">
              <a:latin typeface="ＭＳ Ｐゴシック" panose="020B0600070205080204" pitchFamily="50" charset="-128"/>
              <a:ea typeface="ＭＳ Ｐゴシック" panose="020B0600070205080204" pitchFamily="50" charset="-128"/>
            </a:rPr>
            <a:t>円　→　</a:t>
          </a:r>
          <a:r>
            <a:rPr kumimoji="1" lang="en-US" altLang="ja-JP" sz="1300">
              <a:latin typeface="ＭＳ Ｐゴシック" panose="020B0600070205080204" pitchFamily="50" charset="-128"/>
              <a:ea typeface="ＭＳ Ｐゴシック" panose="020B0600070205080204" pitchFamily="50" charset="-128"/>
            </a:rPr>
            <a:t>607,039</a:t>
          </a:r>
          <a:r>
            <a:rPr kumimoji="1" lang="ja-JP" altLang="en-US" sz="1300">
              <a:latin typeface="ＭＳ Ｐゴシック" panose="020B0600070205080204" pitchFamily="50" charset="-128"/>
              <a:ea typeface="ＭＳ Ｐゴシック" panose="020B0600070205080204" pitchFamily="50" charset="-128"/>
            </a:rPr>
            <a:t>円）となった。本市は市域が広い上に、中山間地に位置しているため過疎化が進んでおり、一定の行政サービスを保つために住民一人当たり換算の歳出は他の類似団体と比べて相対的に高くなる傾向にある。引き続き、効率的、効果的な事業の実施だけではなく、移住・定住施策の推進により、人口増を図ることにより一人当たりのコストを抑制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体的に数値の違いはあるものの、類似団体平均と同様の推移を辿っている。その中でも本市の特徴として、普通建設事業費全体は類似団体平均が横ばいに推移しているなか、増加傾向にあることが挙げられる。これはリニア開業後を見据えた社会基盤整備など、リニア開業までに投資的な施策を戦略的に展開しているためである。特に新規整備はその傾向が顕著であり、類似団体内平均値と非常に大きく乖離している。特に本年度については、中心市街地活性化拠点施設の整備等の要因もあり、前年度と比べ住民一人当たり換算の歳出は</a:t>
          </a:r>
          <a:r>
            <a:rPr kumimoji="1" lang="en-US" altLang="ja-JP" sz="1300">
              <a:latin typeface="ＭＳ Ｐゴシック" panose="020B0600070205080204" pitchFamily="50" charset="-128"/>
              <a:ea typeface="ＭＳ Ｐゴシック" panose="020B0600070205080204" pitchFamily="50" charset="-128"/>
            </a:rPr>
            <a:t>23,356</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46,253</a:t>
          </a:r>
          <a:r>
            <a:rPr kumimoji="1" lang="ja-JP" altLang="en-US" sz="1300">
              <a:latin typeface="ＭＳ Ｐゴシック" panose="020B0600070205080204" pitchFamily="50" charset="-128"/>
              <a:ea typeface="ＭＳ Ｐゴシック" panose="020B0600070205080204" pitchFamily="50" charset="-128"/>
            </a:rPr>
            <a:t>円　→　</a:t>
          </a:r>
          <a:r>
            <a:rPr kumimoji="1" lang="en-US" altLang="ja-JP" sz="1300">
              <a:latin typeface="ＭＳ Ｐゴシック" panose="020B0600070205080204" pitchFamily="50" charset="-128"/>
              <a:ea typeface="ＭＳ Ｐゴシック" panose="020B0600070205080204" pitchFamily="50" charset="-128"/>
            </a:rPr>
            <a:t>69,609</a:t>
          </a:r>
          <a:r>
            <a:rPr kumimoji="1" lang="ja-JP" altLang="en-US" sz="1300">
              <a:latin typeface="ＭＳ Ｐゴシック" panose="020B0600070205080204" pitchFamily="50" charset="-128"/>
              <a:ea typeface="ＭＳ Ｐゴシック" panose="020B0600070205080204" pitchFamily="50" charset="-128"/>
            </a:rPr>
            <a:t>円）となった。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投資及び出資金については、坂下診療所に対する用地取得等に要する経費の繰出しを行ったことなどにより、住民一人当たり前年度と比較して</a:t>
          </a:r>
          <a:r>
            <a:rPr kumimoji="1" lang="en-US" altLang="ja-JP" sz="1300">
              <a:latin typeface="ＭＳ Ｐゴシック" panose="020B0600070205080204" pitchFamily="50" charset="-128"/>
              <a:ea typeface="ＭＳ Ｐゴシック" panose="020B0600070205080204" pitchFamily="50" charset="-128"/>
            </a:rPr>
            <a:t>3,847</a:t>
          </a:r>
          <a:r>
            <a:rPr kumimoji="1" lang="ja-JP" altLang="en-US" sz="1300">
              <a:latin typeface="ＭＳ Ｐゴシック" panose="020B0600070205080204" pitchFamily="50" charset="-128"/>
              <a:ea typeface="ＭＳ Ｐゴシック" panose="020B0600070205080204" pitchFamily="50" charset="-128"/>
            </a:rPr>
            <a:t>円の増（</a:t>
          </a:r>
          <a:r>
            <a:rPr kumimoji="1" lang="en-US" altLang="ja-JP" sz="1300">
              <a:latin typeface="ＭＳ Ｐゴシック" panose="020B0600070205080204" pitchFamily="50" charset="-128"/>
              <a:ea typeface="ＭＳ Ｐゴシック" panose="020B0600070205080204" pitchFamily="50" charset="-128"/>
            </a:rPr>
            <a:t>10,321</a:t>
          </a:r>
          <a:r>
            <a:rPr kumimoji="1" lang="ja-JP" altLang="en-US" sz="1300">
              <a:latin typeface="ＭＳ Ｐゴシック" panose="020B0600070205080204" pitchFamily="50" charset="-128"/>
              <a:ea typeface="ＭＳ Ｐゴシック" panose="020B0600070205080204" pitchFamily="50" charset="-128"/>
            </a:rPr>
            <a:t>円　→　</a:t>
          </a:r>
          <a:r>
            <a:rPr kumimoji="1" lang="en-US" altLang="ja-JP" sz="1300">
              <a:latin typeface="ＭＳ Ｐゴシック" panose="020B0600070205080204" pitchFamily="50" charset="-128"/>
              <a:ea typeface="ＭＳ Ｐゴシック" panose="020B0600070205080204" pitchFamily="50" charset="-128"/>
            </a:rPr>
            <a:t>14,168</a:t>
          </a:r>
          <a:r>
            <a:rPr kumimoji="1" lang="ja-JP" altLang="en-US" sz="1300">
              <a:latin typeface="ＭＳ Ｐゴシック" panose="020B0600070205080204" pitchFamily="50" charset="-128"/>
              <a:ea typeface="ＭＳ Ｐゴシック" panose="020B0600070205080204" pitchFamily="50" charset="-128"/>
            </a:rPr>
            <a:t>円）となった。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岐阜県中津川市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74,532
72,239
676.45
51,321,964
45,243,842
4,742,596
24,215,367
33,973,880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254</xdr:rowOff>
    </xdr:from>
    <xdr:to>
      <xdr:col>24</xdr:col>
      <xdr:colOff>63500</xdr:colOff>
      <xdr:row>36</xdr:row>
      <xdr:rowOff>109525</xdr:rowOff>
    </xdr:to>
    <xdr:cxnSp macro="">
      <xdr:nvCxnSpPr>
        <xdr:cNvPr id="59" name="直線コネクタ 58"/>
        <xdr:cNvCxnSpPr/>
      </xdr:nvCxnSpPr>
      <xdr:spPr>
        <a:xfrm flipV="1">
          <a:off x="3797300" y="6172454"/>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70629</xdr:rowOff>
    </xdr:from>
    <xdr:ext cx="469744" cy="259045"/>
    <xdr:sp macro="" textlink="">
      <xdr:nvSpPr>
        <xdr:cNvPr id="60" name="議会費平均値テキスト"/>
        <xdr:cNvSpPr txBox="1"/>
      </xdr:nvSpPr>
      <xdr:spPr>
        <a:xfrm>
          <a:off x="4686300" y="5899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90780</xdr:rowOff>
    </xdr:from>
    <xdr:to>
      <xdr:col>19</xdr:col>
      <xdr:colOff>177800</xdr:colOff>
      <xdr:row>36</xdr:row>
      <xdr:rowOff>109525</xdr:rowOff>
    </xdr:to>
    <xdr:cxnSp macro="">
      <xdr:nvCxnSpPr>
        <xdr:cNvPr id="62" name="直線コネクタ 61"/>
        <xdr:cNvCxnSpPr/>
      </xdr:nvCxnSpPr>
      <xdr:spPr>
        <a:xfrm>
          <a:off x="2908300" y="6262980"/>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5402</xdr:rowOff>
    </xdr:from>
    <xdr:ext cx="469744" cy="259045"/>
    <xdr:sp macro="" textlink="">
      <xdr:nvSpPr>
        <xdr:cNvPr id="64" name="テキスト ボックス 63"/>
        <xdr:cNvSpPr txBox="1"/>
      </xdr:nvSpPr>
      <xdr:spPr>
        <a:xfrm>
          <a:off x="3562428" y="5834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70206</xdr:rowOff>
    </xdr:from>
    <xdr:to>
      <xdr:col>15</xdr:col>
      <xdr:colOff>50800</xdr:colOff>
      <xdr:row>36</xdr:row>
      <xdr:rowOff>90780</xdr:rowOff>
    </xdr:to>
    <xdr:cxnSp macro="">
      <xdr:nvCxnSpPr>
        <xdr:cNvPr id="65" name="直線コネクタ 64"/>
        <xdr:cNvCxnSpPr/>
      </xdr:nvCxnSpPr>
      <xdr:spPr>
        <a:xfrm>
          <a:off x="2019300" y="624240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14546</xdr:rowOff>
    </xdr:from>
    <xdr:ext cx="469744" cy="259045"/>
    <xdr:sp macro="" textlink="">
      <xdr:nvSpPr>
        <xdr:cNvPr id="67" name="テキスト ボックス 66"/>
        <xdr:cNvSpPr txBox="1"/>
      </xdr:nvSpPr>
      <xdr:spPr>
        <a:xfrm>
          <a:off x="2673428" y="5843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29515</xdr:rowOff>
    </xdr:from>
    <xdr:to>
      <xdr:col>10</xdr:col>
      <xdr:colOff>114300</xdr:colOff>
      <xdr:row>36</xdr:row>
      <xdr:rowOff>70206</xdr:rowOff>
    </xdr:to>
    <xdr:cxnSp macro="">
      <xdr:nvCxnSpPr>
        <xdr:cNvPr id="68" name="直線コネクタ 67"/>
        <xdr:cNvCxnSpPr/>
      </xdr:nvCxnSpPr>
      <xdr:spPr>
        <a:xfrm>
          <a:off x="1130300" y="6201715"/>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22318</xdr:rowOff>
    </xdr:from>
    <xdr:ext cx="469744" cy="259045"/>
    <xdr:sp macro="" textlink="">
      <xdr:nvSpPr>
        <xdr:cNvPr id="70" name="テキスト ボックス 69"/>
        <xdr:cNvSpPr txBox="1"/>
      </xdr:nvSpPr>
      <xdr:spPr>
        <a:xfrm>
          <a:off x="1784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116044</xdr:rowOff>
    </xdr:from>
    <xdr:ext cx="469744" cy="259045"/>
    <xdr:sp macro="" textlink="">
      <xdr:nvSpPr>
        <xdr:cNvPr id="72" name="テキスト ボックス 71"/>
        <xdr:cNvSpPr txBox="1"/>
      </xdr:nvSpPr>
      <xdr:spPr>
        <a:xfrm>
          <a:off x="895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120904</xdr:rowOff>
    </xdr:from>
    <xdr:to>
      <xdr:col>24</xdr:col>
      <xdr:colOff>114300</xdr:colOff>
      <xdr:row>36</xdr:row>
      <xdr:rowOff>51054</xdr:rowOff>
    </xdr:to>
    <xdr:sp macro="" textlink="">
      <xdr:nvSpPr>
        <xdr:cNvPr id="78" name="楕円 77"/>
        <xdr:cNvSpPr/>
      </xdr:nvSpPr>
      <xdr:spPr>
        <a:xfrm>
          <a:off x="4584700" y="61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99331</xdr:rowOff>
    </xdr:from>
    <xdr:ext cx="469744" cy="259045"/>
    <xdr:sp macro="" textlink="">
      <xdr:nvSpPr>
        <xdr:cNvPr id="79" name="議会費該当値テキスト"/>
        <xdr:cNvSpPr txBox="1"/>
      </xdr:nvSpPr>
      <xdr:spPr>
        <a:xfrm>
          <a:off x="4686300" y="610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58725</xdr:rowOff>
    </xdr:from>
    <xdr:to>
      <xdr:col>20</xdr:col>
      <xdr:colOff>38100</xdr:colOff>
      <xdr:row>36</xdr:row>
      <xdr:rowOff>160325</xdr:rowOff>
    </xdr:to>
    <xdr:sp macro="" textlink="">
      <xdr:nvSpPr>
        <xdr:cNvPr id="80" name="楕円 79"/>
        <xdr:cNvSpPr/>
      </xdr:nvSpPr>
      <xdr:spPr>
        <a:xfrm>
          <a:off x="3746500" y="623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151452</xdr:rowOff>
    </xdr:from>
    <xdr:ext cx="469744" cy="259045"/>
    <xdr:sp macro="" textlink="">
      <xdr:nvSpPr>
        <xdr:cNvPr id="81" name="テキスト ボックス 80"/>
        <xdr:cNvSpPr txBox="1"/>
      </xdr:nvSpPr>
      <xdr:spPr>
        <a:xfrm>
          <a:off x="3562428" y="6323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39980</xdr:rowOff>
    </xdr:from>
    <xdr:to>
      <xdr:col>15</xdr:col>
      <xdr:colOff>101600</xdr:colOff>
      <xdr:row>36</xdr:row>
      <xdr:rowOff>141580</xdr:rowOff>
    </xdr:to>
    <xdr:sp macro="" textlink="">
      <xdr:nvSpPr>
        <xdr:cNvPr id="82" name="楕円 81"/>
        <xdr:cNvSpPr/>
      </xdr:nvSpPr>
      <xdr:spPr>
        <a:xfrm>
          <a:off x="2857500" y="62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132707</xdr:rowOff>
    </xdr:from>
    <xdr:ext cx="469744" cy="259045"/>
    <xdr:sp macro="" textlink="">
      <xdr:nvSpPr>
        <xdr:cNvPr id="83" name="テキスト ボックス 82"/>
        <xdr:cNvSpPr txBox="1"/>
      </xdr:nvSpPr>
      <xdr:spPr>
        <a:xfrm>
          <a:off x="2673428" y="6304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19406</xdr:rowOff>
    </xdr:from>
    <xdr:to>
      <xdr:col>10</xdr:col>
      <xdr:colOff>165100</xdr:colOff>
      <xdr:row>36</xdr:row>
      <xdr:rowOff>121006</xdr:rowOff>
    </xdr:to>
    <xdr:sp macro="" textlink="">
      <xdr:nvSpPr>
        <xdr:cNvPr id="84" name="楕円 83"/>
        <xdr:cNvSpPr/>
      </xdr:nvSpPr>
      <xdr:spPr>
        <a:xfrm>
          <a:off x="1968500" y="6191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112133</xdr:rowOff>
    </xdr:from>
    <xdr:ext cx="469744" cy="259045"/>
    <xdr:sp macro="" textlink="">
      <xdr:nvSpPr>
        <xdr:cNvPr id="85" name="テキスト ボックス 84"/>
        <xdr:cNvSpPr txBox="1"/>
      </xdr:nvSpPr>
      <xdr:spPr>
        <a:xfrm>
          <a:off x="1784428" y="628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150165</xdr:rowOff>
    </xdr:from>
    <xdr:to>
      <xdr:col>6</xdr:col>
      <xdr:colOff>38100</xdr:colOff>
      <xdr:row>36</xdr:row>
      <xdr:rowOff>80315</xdr:rowOff>
    </xdr:to>
    <xdr:sp macro="" textlink="">
      <xdr:nvSpPr>
        <xdr:cNvPr id="86" name="楕円 85"/>
        <xdr:cNvSpPr/>
      </xdr:nvSpPr>
      <xdr:spPr>
        <a:xfrm>
          <a:off x="1079500" y="61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71442</xdr:rowOff>
    </xdr:from>
    <xdr:ext cx="469744" cy="259045"/>
    <xdr:sp macro="" textlink="">
      <xdr:nvSpPr>
        <xdr:cNvPr id="87" name="テキスト ボックス 86"/>
        <xdr:cNvSpPr txBox="1"/>
      </xdr:nvSpPr>
      <xdr:spPr>
        <a:xfrm>
          <a:off x="895428" y="6243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40355</xdr:rowOff>
    </xdr:from>
    <xdr:to>
      <xdr:col>24</xdr:col>
      <xdr:colOff>63500</xdr:colOff>
      <xdr:row>57</xdr:row>
      <xdr:rowOff>44466</xdr:rowOff>
    </xdr:to>
    <xdr:cxnSp macro="">
      <xdr:nvCxnSpPr>
        <xdr:cNvPr id="114" name="直線コネクタ 113"/>
        <xdr:cNvCxnSpPr/>
      </xdr:nvCxnSpPr>
      <xdr:spPr>
        <a:xfrm flipV="1">
          <a:off x="3797300" y="9813005"/>
          <a:ext cx="838200" cy="4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152396</xdr:rowOff>
    </xdr:from>
    <xdr:to>
      <xdr:col>19</xdr:col>
      <xdr:colOff>177800</xdr:colOff>
      <xdr:row>57</xdr:row>
      <xdr:rowOff>44466</xdr:rowOff>
    </xdr:to>
    <xdr:cxnSp macro="">
      <xdr:nvCxnSpPr>
        <xdr:cNvPr id="117" name="直線コネクタ 116"/>
        <xdr:cNvCxnSpPr/>
      </xdr:nvCxnSpPr>
      <xdr:spPr>
        <a:xfrm>
          <a:off x="2908300" y="9753596"/>
          <a:ext cx="889000" cy="6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113078</xdr:rowOff>
    </xdr:from>
    <xdr:to>
      <xdr:col>15</xdr:col>
      <xdr:colOff>50800</xdr:colOff>
      <xdr:row>56</xdr:row>
      <xdr:rowOff>152396</xdr:rowOff>
    </xdr:to>
    <xdr:cxnSp macro="">
      <xdr:nvCxnSpPr>
        <xdr:cNvPr id="120" name="直線コネクタ 119"/>
        <xdr:cNvCxnSpPr/>
      </xdr:nvCxnSpPr>
      <xdr:spPr>
        <a:xfrm>
          <a:off x="2019300" y="9371378"/>
          <a:ext cx="889000" cy="382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113078</xdr:rowOff>
    </xdr:from>
    <xdr:to>
      <xdr:col>10</xdr:col>
      <xdr:colOff>114300</xdr:colOff>
      <xdr:row>57</xdr:row>
      <xdr:rowOff>70452</xdr:rowOff>
    </xdr:to>
    <xdr:cxnSp macro="">
      <xdr:nvCxnSpPr>
        <xdr:cNvPr id="123" name="直線コネクタ 122"/>
        <xdr:cNvCxnSpPr/>
      </xdr:nvCxnSpPr>
      <xdr:spPr>
        <a:xfrm flipV="1">
          <a:off x="1130300" y="9371378"/>
          <a:ext cx="889000" cy="47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161005</xdr:rowOff>
    </xdr:from>
    <xdr:to>
      <xdr:col>24</xdr:col>
      <xdr:colOff>114300</xdr:colOff>
      <xdr:row>57</xdr:row>
      <xdr:rowOff>91155</xdr:rowOff>
    </xdr:to>
    <xdr:sp macro="" textlink="">
      <xdr:nvSpPr>
        <xdr:cNvPr id="133" name="楕円 132"/>
        <xdr:cNvSpPr/>
      </xdr:nvSpPr>
      <xdr:spPr>
        <a:xfrm>
          <a:off x="4584700" y="976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75932</xdr:rowOff>
    </xdr:from>
    <xdr:ext cx="534377" cy="259045"/>
    <xdr:sp macro="" textlink="">
      <xdr:nvSpPr>
        <xdr:cNvPr id="134" name="総務費該当値テキスト"/>
        <xdr:cNvSpPr txBox="1"/>
      </xdr:nvSpPr>
      <xdr:spPr>
        <a:xfrm>
          <a:off x="4686300" y="967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165116</xdr:rowOff>
    </xdr:from>
    <xdr:to>
      <xdr:col>20</xdr:col>
      <xdr:colOff>38100</xdr:colOff>
      <xdr:row>57</xdr:row>
      <xdr:rowOff>95266</xdr:rowOff>
    </xdr:to>
    <xdr:sp macro="" textlink="">
      <xdr:nvSpPr>
        <xdr:cNvPr id="135" name="楕円 134"/>
        <xdr:cNvSpPr/>
      </xdr:nvSpPr>
      <xdr:spPr>
        <a:xfrm>
          <a:off x="3746500" y="976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86393</xdr:rowOff>
    </xdr:from>
    <xdr:ext cx="534377" cy="259045"/>
    <xdr:sp macro="" textlink="">
      <xdr:nvSpPr>
        <xdr:cNvPr id="136" name="テキスト ボックス 135"/>
        <xdr:cNvSpPr txBox="1"/>
      </xdr:nvSpPr>
      <xdr:spPr>
        <a:xfrm>
          <a:off x="3530111" y="985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101596</xdr:rowOff>
    </xdr:from>
    <xdr:to>
      <xdr:col>15</xdr:col>
      <xdr:colOff>101600</xdr:colOff>
      <xdr:row>57</xdr:row>
      <xdr:rowOff>31746</xdr:rowOff>
    </xdr:to>
    <xdr:sp macro="" textlink="">
      <xdr:nvSpPr>
        <xdr:cNvPr id="137" name="楕円 136"/>
        <xdr:cNvSpPr/>
      </xdr:nvSpPr>
      <xdr:spPr>
        <a:xfrm>
          <a:off x="2857500" y="970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22873</xdr:rowOff>
    </xdr:from>
    <xdr:ext cx="534377" cy="259045"/>
    <xdr:sp macro="" textlink="">
      <xdr:nvSpPr>
        <xdr:cNvPr id="138" name="テキスト ボックス 137"/>
        <xdr:cNvSpPr txBox="1"/>
      </xdr:nvSpPr>
      <xdr:spPr>
        <a:xfrm>
          <a:off x="2641111" y="9795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62278</xdr:rowOff>
    </xdr:from>
    <xdr:to>
      <xdr:col>10</xdr:col>
      <xdr:colOff>165100</xdr:colOff>
      <xdr:row>54</xdr:row>
      <xdr:rowOff>163878</xdr:rowOff>
    </xdr:to>
    <xdr:sp macro="" textlink="">
      <xdr:nvSpPr>
        <xdr:cNvPr id="139" name="楕円 138"/>
        <xdr:cNvSpPr/>
      </xdr:nvSpPr>
      <xdr:spPr>
        <a:xfrm>
          <a:off x="1968500" y="932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155005</xdr:rowOff>
    </xdr:from>
    <xdr:ext cx="599010" cy="259045"/>
    <xdr:sp macro="" textlink="">
      <xdr:nvSpPr>
        <xdr:cNvPr id="140" name="テキスト ボックス 139"/>
        <xdr:cNvSpPr txBox="1"/>
      </xdr:nvSpPr>
      <xdr:spPr>
        <a:xfrm>
          <a:off x="1719795" y="9413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19652</xdr:rowOff>
    </xdr:from>
    <xdr:to>
      <xdr:col>6</xdr:col>
      <xdr:colOff>38100</xdr:colOff>
      <xdr:row>57</xdr:row>
      <xdr:rowOff>121252</xdr:rowOff>
    </xdr:to>
    <xdr:sp macro="" textlink="">
      <xdr:nvSpPr>
        <xdr:cNvPr id="141" name="楕円 140"/>
        <xdr:cNvSpPr/>
      </xdr:nvSpPr>
      <xdr:spPr>
        <a:xfrm>
          <a:off x="1079500" y="97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112379</xdr:rowOff>
    </xdr:from>
    <xdr:ext cx="534377" cy="259045"/>
    <xdr:sp macro="" textlink="">
      <xdr:nvSpPr>
        <xdr:cNvPr id="142" name="テキスト ボックス 141"/>
        <xdr:cNvSpPr txBox="1"/>
      </xdr:nvSpPr>
      <xdr:spPr>
        <a:xfrm>
          <a:off x="863111" y="988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155266</xdr:rowOff>
    </xdr:from>
    <xdr:to>
      <xdr:col>24</xdr:col>
      <xdr:colOff>63500</xdr:colOff>
      <xdr:row>76</xdr:row>
      <xdr:rowOff>161874</xdr:rowOff>
    </xdr:to>
    <xdr:cxnSp macro="">
      <xdr:nvCxnSpPr>
        <xdr:cNvPr id="174" name="直線コネクタ 173"/>
        <xdr:cNvCxnSpPr/>
      </xdr:nvCxnSpPr>
      <xdr:spPr>
        <a:xfrm>
          <a:off x="3797300" y="13185466"/>
          <a:ext cx="838200" cy="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100033</xdr:rowOff>
    </xdr:from>
    <xdr:to>
      <xdr:col>19</xdr:col>
      <xdr:colOff>177800</xdr:colOff>
      <xdr:row>76</xdr:row>
      <xdr:rowOff>155266</xdr:rowOff>
    </xdr:to>
    <xdr:cxnSp macro="">
      <xdr:nvCxnSpPr>
        <xdr:cNvPr id="177" name="直線コネクタ 176"/>
        <xdr:cNvCxnSpPr/>
      </xdr:nvCxnSpPr>
      <xdr:spPr>
        <a:xfrm>
          <a:off x="2908300" y="13130233"/>
          <a:ext cx="889000" cy="55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100033</xdr:rowOff>
    </xdr:from>
    <xdr:to>
      <xdr:col>15</xdr:col>
      <xdr:colOff>50800</xdr:colOff>
      <xdr:row>78</xdr:row>
      <xdr:rowOff>23681</xdr:rowOff>
    </xdr:to>
    <xdr:cxnSp macro="">
      <xdr:nvCxnSpPr>
        <xdr:cNvPr id="180" name="直線コネクタ 179"/>
        <xdr:cNvCxnSpPr/>
      </xdr:nvCxnSpPr>
      <xdr:spPr>
        <a:xfrm flipV="1">
          <a:off x="2019300" y="13130233"/>
          <a:ext cx="889000" cy="2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23681</xdr:rowOff>
    </xdr:from>
    <xdr:to>
      <xdr:col>10</xdr:col>
      <xdr:colOff>114300</xdr:colOff>
      <xdr:row>78</xdr:row>
      <xdr:rowOff>70107</xdr:rowOff>
    </xdr:to>
    <xdr:cxnSp macro="">
      <xdr:nvCxnSpPr>
        <xdr:cNvPr id="183" name="直線コネクタ 182"/>
        <xdr:cNvCxnSpPr/>
      </xdr:nvCxnSpPr>
      <xdr:spPr>
        <a:xfrm flipV="1">
          <a:off x="1130300" y="13396781"/>
          <a:ext cx="889000" cy="4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111074</xdr:rowOff>
    </xdr:from>
    <xdr:to>
      <xdr:col>24</xdr:col>
      <xdr:colOff>114300</xdr:colOff>
      <xdr:row>77</xdr:row>
      <xdr:rowOff>41224</xdr:rowOff>
    </xdr:to>
    <xdr:sp macro="" textlink="">
      <xdr:nvSpPr>
        <xdr:cNvPr id="193" name="楕円 192"/>
        <xdr:cNvSpPr/>
      </xdr:nvSpPr>
      <xdr:spPr>
        <a:xfrm>
          <a:off x="4584700" y="1314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89501</xdr:rowOff>
    </xdr:from>
    <xdr:ext cx="599010" cy="259045"/>
    <xdr:sp macro="" textlink="">
      <xdr:nvSpPr>
        <xdr:cNvPr id="194" name="民生費該当値テキスト"/>
        <xdr:cNvSpPr txBox="1"/>
      </xdr:nvSpPr>
      <xdr:spPr>
        <a:xfrm>
          <a:off x="4686300" y="13119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104466</xdr:rowOff>
    </xdr:from>
    <xdr:to>
      <xdr:col>20</xdr:col>
      <xdr:colOff>38100</xdr:colOff>
      <xdr:row>77</xdr:row>
      <xdr:rowOff>34616</xdr:rowOff>
    </xdr:to>
    <xdr:sp macro="" textlink="">
      <xdr:nvSpPr>
        <xdr:cNvPr id="195" name="楕円 194"/>
        <xdr:cNvSpPr/>
      </xdr:nvSpPr>
      <xdr:spPr>
        <a:xfrm>
          <a:off x="3746500" y="1313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25743</xdr:rowOff>
    </xdr:from>
    <xdr:ext cx="599010" cy="259045"/>
    <xdr:sp macro="" textlink="">
      <xdr:nvSpPr>
        <xdr:cNvPr id="196" name="テキスト ボックス 195"/>
        <xdr:cNvSpPr txBox="1"/>
      </xdr:nvSpPr>
      <xdr:spPr>
        <a:xfrm>
          <a:off x="3497795" y="13227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49233</xdr:rowOff>
    </xdr:from>
    <xdr:to>
      <xdr:col>15</xdr:col>
      <xdr:colOff>101600</xdr:colOff>
      <xdr:row>76</xdr:row>
      <xdr:rowOff>150833</xdr:rowOff>
    </xdr:to>
    <xdr:sp macro="" textlink="">
      <xdr:nvSpPr>
        <xdr:cNvPr id="197" name="楕円 196"/>
        <xdr:cNvSpPr/>
      </xdr:nvSpPr>
      <xdr:spPr>
        <a:xfrm>
          <a:off x="2857500" y="1307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141960</xdr:rowOff>
    </xdr:from>
    <xdr:ext cx="599010" cy="259045"/>
    <xdr:sp macro="" textlink="">
      <xdr:nvSpPr>
        <xdr:cNvPr id="198" name="テキスト ボックス 197"/>
        <xdr:cNvSpPr txBox="1"/>
      </xdr:nvSpPr>
      <xdr:spPr>
        <a:xfrm>
          <a:off x="2608795" y="13172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144331</xdr:rowOff>
    </xdr:from>
    <xdr:to>
      <xdr:col>10</xdr:col>
      <xdr:colOff>165100</xdr:colOff>
      <xdr:row>78</xdr:row>
      <xdr:rowOff>74481</xdr:rowOff>
    </xdr:to>
    <xdr:sp macro="" textlink="">
      <xdr:nvSpPr>
        <xdr:cNvPr id="199" name="楕円 198"/>
        <xdr:cNvSpPr/>
      </xdr:nvSpPr>
      <xdr:spPr>
        <a:xfrm>
          <a:off x="1968500" y="133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65608</xdr:rowOff>
    </xdr:from>
    <xdr:ext cx="599010" cy="259045"/>
    <xdr:sp macro="" textlink="">
      <xdr:nvSpPr>
        <xdr:cNvPr id="200" name="テキスト ボックス 199"/>
        <xdr:cNvSpPr txBox="1"/>
      </xdr:nvSpPr>
      <xdr:spPr>
        <a:xfrm>
          <a:off x="1719795" y="13438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19307</xdr:rowOff>
    </xdr:from>
    <xdr:to>
      <xdr:col>6</xdr:col>
      <xdr:colOff>38100</xdr:colOff>
      <xdr:row>78</xdr:row>
      <xdr:rowOff>120907</xdr:rowOff>
    </xdr:to>
    <xdr:sp macro="" textlink="">
      <xdr:nvSpPr>
        <xdr:cNvPr id="201" name="楕円 200"/>
        <xdr:cNvSpPr/>
      </xdr:nvSpPr>
      <xdr:spPr>
        <a:xfrm>
          <a:off x="1079500" y="1339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112034</xdr:rowOff>
    </xdr:from>
    <xdr:ext cx="599010" cy="259045"/>
    <xdr:sp macro="" textlink="">
      <xdr:nvSpPr>
        <xdr:cNvPr id="202" name="テキスト ボックス 201"/>
        <xdr:cNvSpPr txBox="1"/>
      </xdr:nvSpPr>
      <xdr:spPr>
        <a:xfrm>
          <a:off x="830795" y="1348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160313</xdr:rowOff>
    </xdr:from>
    <xdr:to>
      <xdr:col>24</xdr:col>
      <xdr:colOff>63500</xdr:colOff>
      <xdr:row>93</xdr:row>
      <xdr:rowOff>123641</xdr:rowOff>
    </xdr:to>
    <xdr:cxnSp macro="">
      <xdr:nvCxnSpPr>
        <xdr:cNvPr id="232" name="直線コネクタ 231"/>
        <xdr:cNvCxnSpPr/>
      </xdr:nvCxnSpPr>
      <xdr:spPr>
        <a:xfrm flipV="1">
          <a:off x="3797300" y="15933713"/>
          <a:ext cx="838200" cy="13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23892</xdr:rowOff>
    </xdr:from>
    <xdr:ext cx="534377" cy="259045"/>
    <xdr:sp macro="" textlink="">
      <xdr:nvSpPr>
        <xdr:cNvPr id="233" name="衛生費平均値テキスト"/>
        <xdr:cNvSpPr txBox="1"/>
      </xdr:nvSpPr>
      <xdr:spPr>
        <a:xfrm>
          <a:off x="4686300" y="16483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123641</xdr:rowOff>
    </xdr:from>
    <xdr:to>
      <xdr:col>19</xdr:col>
      <xdr:colOff>177800</xdr:colOff>
      <xdr:row>94</xdr:row>
      <xdr:rowOff>15990</xdr:rowOff>
    </xdr:to>
    <xdr:cxnSp macro="">
      <xdr:nvCxnSpPr>
        <xdr:cNvPr id="235" name="直線コネクタ 234"/>
        <xdr:cNvCxnSpPr/>
      </xdr:nvCxnSpPr>
      <xdr:spPr>
        <a:xfrm flipV="1">
          <a:off x="2908300" y="16068491"/>
          <a:ext cx="889000" cy="6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73252</xdr:rowOff>
    </xdr:from>
    <xdr:ext cx="534377" cy="259045"/>
    <xdr:sp macro="" textlink="">
      <xdr:nvSpPr>
        <xdr:cNvPr id="237" name="テキスト ボックス 236"/>
        <xdr:cNvSpPr txBox="1"/>
      </xdr:nvSpPr>
      <xdr:spPr>
        <a:xfrm>
          <a:off x="3530111" y="16532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15990</xdr:rowOff>
    </xdr:from>
    <xdr:to>
      <xdr:col>15</xdr:col>
      <xdr:colOff>50800</xdr:colOff>
      <xdr:row>95</xdr:row>
      <xdr:rowOff>134252</xdr:rowOff>
    </xdr:to>
    <xdr:cxnSp macro="">
      <xdr:nvCxnSpPr>
        <xdr:cNvPr id="238" name="直線コネクタ 237"/>
        <xdr:cNvCxnSpPr/>
      </xdr:nvCxnSpPr>
      <xdr:spPr>
        <a:xfrm flipV="1">
          <a:off x="2019300" y="16132290"/>
          <a:ext cx="889000" cy="289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55002</xdr:rowOff>
    </xdr:from>
    <xdr:ext cx="534377" cy="259045"/>
    <xdr:sp macro="" textlink="">
      <xdr:nvSpPr>
        <xdr:cNvPr id="240" name="テキスト ボックス 239"/>
        <xdr:cNvSpPr txBox="1"/>
      </xdr:nvSpPr>
      <xdr:spPr>
        <a:xfrm>
          <a:off x="2641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120917</xdr:rowOff>
    </xdr:from>
    <xdr:to>
      <xdr:col>10</xdr:col>
      <xdr:colOff>114300</xdr:colOff>
      <xdr:row>95</xdr:row>
      <xdr:rowOff>134252</xdr:rowOff>
    </xdr:to>
    <xdr:cxnSp macro="">
      <xdr:nvCxnSpPr>
        <xdr:cNvPr id="241" name="直線コネクタ 240"/>
        <xdr:cNvCxnSpPr/>
      </xdr:nvCxnSpPr>
      <xdr:spPr>
        <a:xfrm>
          <a:off x="1130300" y="16065767"/>
          <a:ext cx="889000" cy="3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153261</xdr:rowOff>
    </xdr:from>
    <xdr:ext cx="534377" cy="259045"/>
    <xdr:sp macro="" textlink="">
      <xdr:nvSpPr>
        <xdr:cNvPr id="243" name="テキスト ボックス 242"/>
        <xdr:cNvSpPr txBox="1"/>
      </xdr:nvSpPr>
      <xdr:spPr>
        <a:xfrm>
          <a:off x="1752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81005</xdr:rowOff>
    </xdr:from>
    <xdr:ext cx="534377" cy="259045"/>
    <xdr:sp macro="" textlink="">
      <xdr:nvSpPr>
        <xdr:cNvPr id="245" name="テキスト ボックス 244"/>
        <xdr:cNvSpPr txBox="1"/>
      </xdr:nvSpPr>
      <xdr:spPr>
        <a:xfrm>
          <a:off x="863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109513</xdr:rowOff>
    </xdr:from>
    <xdr:to>
      <xdr:col>24</xdr:col>
      <xdr:colOff>114300</xdr:colOff>
      <xdr:row>93</xdr:row>
      <xdr:rowOff>39663</xdr:rowOff>
    </xdr:to>
    <xdr:sp macro="" textlink="">
      <xdr:nvSpPr>
        <xdr:cNvPr id="251" name="楕円 250"/>
        <xdr:cNvSpPr/>
      </xdr:nvSpPr>
      <xdr:spPr>
        <a:xfrm>
          <a:off x="4584700" y="15882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132390</xdr:rowOff>
    </xdr:from>
    <xdr:ext cx="534377" cy="259045"/>
    <xdr:sp macro="" textlink="">
      <xdr:nvSpPr>
        <xdr:cNvPr id="252" name="衛生費該当値テキスト"/>
        <xdr:cNvSpPr txBox="1"/>
      </xdr:nvSpPr>
      <xdr:spPr>
        <a:xfrm>
          <a:off x="4686300" y="1573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72841</xdr:rowOff>
    </xdr:from>
    <xdr:to>
      <xdr:col>20</xdr:col>
      <xdr:colOff>38100</xdr:colOff>
      <xdr:row>94</xdr:row>
      <xdr:rowOff>2991</xdr:rowOff>
    </xdr:to>
    <xdr:sp macro="" textlink="">
      <xdr:nvSpPr>
        <xdr:cNvPr id="253" name="楕円 252"/>
        <xdr:cNvSpPr/>
      </xdr:nvSpPr>
      <xdr:spPr>
        <a:xfrm>
          <a:off x="3746500" y="1601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19518</xdr:rowOff>
    </xdr:from>
    <xdr:ext cx="534377" cy="259045"/>
    <xdr:sp macro="" textlink="">
      <xdr:nvSpPr>
        <xdr:cNvPr id="254" name="テキスト ボックス 253"/>
        <xdr:cNvSpPr txBox="1"/>
      </xdr:nvSpPr>
      <xdr:spPr>
        <a:xfrm>
          <a:off x="3530111" y="1579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136640</xdr:rowOff>
    </xdr:from>
    <xdr:to>
      <xdr:col>15</xdr:col>
      <xdr:colOff>101600</xdr:colOff>
      <xdr:row>94</xdr:row>
      <xdr:rowOff>66790</xdr:rowOff>
    </xdr:to>
    <xdr:sp macro="" textlink="">
      <xdr:nvSpPr>
        <xdr:cNvPr id="255" name="楕円 254"/>
        <xdr:cNvSpPr/>
      </xdr:nvSpPr>
      <xdr:spPr>
        <a:xfrm>
          <a:off x="2857500" y="1608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83317</xdr:rowOff>
    </xdr:from>
    <xdr:ext cx="534377" cy="259045"/>
    <xdr:sp macro="" textlink="">
      <xdr:nvSpPr>
        <xdr:cNvPr id="256" name="テキスト ボックス 255"/>
        <xdr:cNvSpPr txBox="1"/>
      </xdr:nvSpPr>
      <xdr:spPr>
        <a:xfrm>
          <a:off x="2641111" y="1585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83452</xdr:rowOff>
    </xdr:from>
    <xdr:to>
      <xdr:col>10</xdr:col>
      <xdr:colOff>165100</xdr:colOff>
      <xdr:row>96</xdr:row>
      <xdr:rowOff>13602</xdr:rowOff>
    </xdr:to>
    <xdr:sp macro="" textlink="">
      <xdr:nvSpPr>
        <xdr:cNvPr id="257" name="楕円 256"/>
        <xdr:cNvSpPr/>
      </xdr:nvSpPr>
      <xdr:spPr>
        <a:xfrm>
          <a:off x="1968500" y="16371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30129</xdr:rowOff>
    </xdr:from>
    <xdr:ext cx="534377" cy="259045"/>
    <xdr:sp macro="" textlink="">
      <xdr:nvSpPr>
        <xdr:cNvPr id="258" name="テキスト ボックス 257"/>
        <xdr:cNvSpPr txBox="1"/>
      </xdr:nvSpPr>
      <xdr:spPr>
        <a:xfrm>
          <a:off x="1752111" y="161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70117</xdr:rowOff>
    </xdr:from>
    <xdr:to>
      <xdr:col>6</xdr:col>
      <xdr:colOff>38100</xdr:colOff>
      <xdr:row>94</xdr:row>
      <xdr:rowOff>267</xdr:rowOff>
    </xdr:to>
    <xdr:sp macro="" textlink="">
      <xdr:nvSpPr>
        <xdr:cNvPr id="259" name="楕円 258"/>
        <xdr:cNvSpPr/>
      </xdr:nvSpPr>
      <xdr:spPr>
        <a:xfrm>
          <a:off x="1079500" y="1601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16794</xdr:rowOff>
    </xdr:from>
    <xdr:ext cx="534377" cy="259045"/>
    <xdr:sp macro="" textlink="">
      <xdr:nvSpPr>
        <xdr:cNvPr id="260" name="テキスト ボックス 259"/>
        <xdr:cNvSpPr txBox="1"/>
      </xdr:nvSpPr>
      <xdr:spPr>
        <a:xfrm>
          <a:off x="863111" y="157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72217</xdr:rowOff>
    </xdr:from>
    <xdr:to>
      <xdr:col>55</xdr:col>
      <xdr:colOff>0</xdr:colOff>
      <xdr:row>38</xdr:row>
      <xdr:rowOff>72309</xdr:rowOff>
    </xdr:to>
    <xdr:cxnSp macro="">
      <xdr:nvCxnSpPr>
        <xdr:cNvPr id="287" name="直線コネクタ 286"/>
        <xdr:cNvCxnSpPr/>
      </xdr:nvCxnSpPr>
      <xdr:spPr>
        <a:xfrm flipV="1">
          <a:off x="9639300" y="6587317"/>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72309</xdr:rowOff>
    </xdr:from>
    <xdr:to>
      <xdr:col>50</xdr:col>
      <xdr:colOff>114300</xdr:colOff>
      <xdr:row>38</xdr:row>
      <xdr:rowOff>73863</xdr:rowOff>
    </xdr:to>
    <xdr:cxnSp macro="">
      <xdr:nvCxnSpPr>
        <xdr:cNvPr id="290" name="直線コネクタ 289"/>
        <xdr:cNvCxnSpPr/>
      </xdr:nvCxnSpPr>
      <xdr:spPr>
        <a:xfrm flipV="1">
          <a:off x="8750300" y="6587409"/>
          <a:ext cx="889000" cy="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72858</xdr:rowOff>
    </xdr:from>
    <xdr:to>
      <xdr:col>45</xdr:col>
      <xdr:colOff>177800</xdr:colOff>
      <xdr:row>38</xdr:row>
      <xdr:rowOff>73863</xdr:rowOff>
    </xdr:to>
    <xdr:cxnSp macro="">
      <xdr:nvCxnSpPr>
        <xdr:cNvPr id="293" name="直線コネクタ 292"/>
        <xdr:cNvCxnSpPr/>
      </xdr:nvCxnSpPr>
      <xdr:spPr>
        <a:xfrm>
          <a:off x="7861300" y="6587958"/>
          <a:ext cx="889000" cy="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72858</xdr:rowOff>
    </xdr:from>
    <xdr:to>
      <xdr:col>41</xdr:col>
      <xdr:colOff>50800</xdr:colOff>
      <xdr:row>38</xdr:row>
      <xdr:rowOff>75875</xdr:rowOff>
    </xdr:to>
    <xdr:cxnSp macro="">
      <xdr:nvCxnSpPr>
        <xdr:cNvPr id="296" name="直線コネクタ 295"/>
        <xdr:cNvCxnSpPr/>
      </xdr:nvCxnSpPr>
      <xdr:spPr>
        <a:xfrm flipV="1">
          <a:off x="6972300" y="6587958"/>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21417</xdr:rowOff>
    </xdr:from>
    <xdr:to>
      <xdr:col>55</xdr:col>
      <xdr:colOff>50800</xdr:colOff>
      <xdr:row>38</xdr:row>
      <xdr:rowOff>123017</xdr:rowOff>
    </xdr:to>
    <xdr:sp macro="" textlink="">
      <xdr:nvSpPr>
        <xdr:cNvPr id="306" name="楕円 305"/>
        <xdr:cNvSpPr/>
      </xdr:nvSpPr>
      <xdr:spPr>
        <a:xfrm>
          <a:off x="10426700" y="653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125208</xdr:rowOff>
    </xdr:from>
    <xdr:ext cx="378565" cy="259045"/>
    <xdr:sp macro="" textlink="">
      <xdr:nvSpPr>
        <xdr:cNvPr id="307" name="労働費該当値テキスト"/>
        <xdr:cNvSpPr txBox="1"/>
      </xdr:nvSpPr>
      <xdr:spPr>
        <a:xfrm>
          <a:off x="10528300" y="6468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21509</xdr:rowOff>
    </xdr:from>
    <xdr:to>
      <xdr:col>50</xdr:col>
      <xdr:colOff>165100</xdr:colOff>
      <xdr:row>38</xdr:row>
      <xdr:rowOff>123109</xdr:rowOff>
    </xdr:to>
    <xdr:sp macro="" textlink="">
      <xdr:nvSpPr>
        <xdr:cNvPr id="308" name="楕円 307"/>
        <xdr:cNvSpPr/>
      </xdr:nvSpPr>
      <xdr:spPr>
        <a:xfrm>
          <a:off x="9588500" y="6536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114236</xdr:rowOff>
    </xdr:from>
    <xdr:ext cx="378565" cy="259045"/>
    <xdr:sp macro="" textlink="">
      <xdr:nvSpPr>
        <xdr:cNvPr id="309" name="テキスト ボックス 308"/>
        <xdr:cNvSpPr txBox="1"/>
      </xdr:nvSpPr>
      <xdr:spPr>
        <a:xfrm>
          <a:off x="9450017" y="6629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23063</xdr:rowOff>
    </xdr:from>
    <xdr:to>
      <xdr:col>46</xdr:col>
      <xdr:colOff>38100</xdr:colOff>
      <xdr:row>38</xdr:row>
      <xdr:rowOff>124663</xdr:rowOff>
    </xdr:to>
    <xdr:sp macro="" textlink="">
      <xdr:nvSpPr>
        <xdr:cNvPr id="310" name="楕円 309"/>
        <xdr:cNvSpPr/>
      </xdr:nvSpPr>
      <xdr:spPr>
        <a:xfrm>
          <a:off x="8699500" y="653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115790</xdr:rowOff>
    </xdr:from>
    <xdr:ext cx="378565" cy="259045"/>
    <xdr:sp macro="" textlink="">
      <xdr:nvSpPr>
        <xdr:cNvPr id="311" name="テキスト ボックス 310"/>
        <xdr:cNvSpPr txBox="1"/>
      </xdr:nvSpPr>
      <xdr:spPr>
        <a:xfrm>
          <a:off x="8561017" y="6630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22058</xdr:rowOff>
    </xdr:from>
    <xdr:to>
      <xdr:col>41</xdr:col>
      <xdr:colOff>101600</xdr:colOff>
      <xdr:row>38</xdr:row>
      <xdr:rowOff>123658</xdr:rowOff>
    </xdr:to>
    <xdr:sp macro="" textlink="">
      <xdr:nvSpPr>
        <xdr:cNvPr id="312" name="楕円 311"/>
        <xdr:cNvSpPr/>
      </xdr:nvSpPr>
      <xdr:spPr>
        <a:xfrm>
          <a:off x="7810500" y="653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114785</xdr:rowOff>
    </xdr:from>
    <xdr:ext cx="378565" cy="259045"/>
    <xdr:sp macro="" textlink="">
      <xdr:nvSpPr>
        <xdr:cNvPr id="313" name="テキスト ボックス 312"/>
        <xdr:cNvSpPr txBox="1"/>
      </xdr:nvSpPr>
      <xdr:spPr>
        <a:xfrm>
          <a:off x="7672017" y="6629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25075</xdr:rowOff>
    </xdr:from>
    <xdr:to>
      <xdr:col>36</xdr:col>
      <xdr:colOff>165100</xdr:colOff>
      <xdr:row>38</xdr:row>
      <xdr:rowOff>126675</xdr:rowOff>
    </xdr:to>
    <xdr:sp macro="" textlink="">
      <xdr:nvSpPr>
        <xdr:cNvPr id="314" name="楕円 313"/>
        <xdr:cNvSpPr/>
      </xdr:nvSpPr>
      <xdr:spPr>
        <a:xfrm>
          <a:off x="6921500" y="654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117802</xdr:rowOff>
    </xdr:from>
    <xdr:ext cx="378565" cy="259045"/>
    <xdr:sp macro="" textlink="">
      <xdr:nvSpPr>
        <xdr:cNvPr id="315" name="テキスト ボックス 314"/>
        <xdr:cNvSpPr txBox="1"/>
      </xdr:nvSpPr>
      <xdr:spPr>
        <a:xfrm>
          <a:off x="6783017" y="6632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62674</xdr:rowOff>
    </xdr:from>
    <xdr:to>
      <xdr:col>55</xdr:col>
      <xdr:colOff>0</xdr:colOff>
      <xdr:row>57</xdr:row>
      <xdr:rowOff>64503</xdr:rowOff>
    </xdr:to>
    <xdr:cxnSp macro="">
      <xdr:nvCxnSpPr>
        <xdr:cNvPr id="344" name="直線コネクタ 343"/>
        <xdr:cNvCxnSpPr/>
      </xdr:nvCxnSpPr>
      <xdr:spPr>
        <a:xfrm>
          <a:off x="9639300" y="983532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134752</xdr:rowOff>
    </xdr:from>
    <xdr:ext cx="534377" cy="259045"/>
    <xdr:sp macro="" textlink="">
      <xdr:nvSpPr>
        <xdr:cNvPr id="345" name="農林水産業費平均値テキスト"/>
        <xdr:cNvSpPr txBox="1"/>
      </xdr:nvSpPr>
      <xdr:spPr>
        <a:xfrm>
          <a:off x="10528300" y="9907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62674</xdr:rowOff>
    </xdr:from>
    <xdr:to>
      <xdr:col>50</xdr:col>
      <xdr:colOff>114300</xdr:colOff>
      <xdr:row>57</xdr:row>
      <xdr:rowOff>80607</xdr:rowOff>
    </xdr:to>
    <xdr:cxnSp macro="">
      <xdr:nvCxnSpPr>
        <xdr:cNvPr id="347" name="直線コネクタ 346"/>
        <xdr:cNvCxnSpPr/>
      </xdr:nvCxnSpPr>
      <xdr:spPr>
        <a:xfrm flipV="1">
          <a:off x="8750300" y="9835324"/>
          <a:ext cx="889000" cy="1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72242</xdr:rowOff>
    </xdr:from>
    <xdr:ext cx="534377" cy="259045"/>
    <xdr:sp macro="" textlink="">
      <xdr:nvSpPr>
        <xdr:cNvPr id="349" name="テキスト ボックス 348"/>
        <xdr:cNvSpPr txBox="1"/>
      </xdr:nvSpPr>
      <xdr:spPr>
        <a:xfrm>
          <a:off x="9372111" y="1001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60046</xdr:rowOff>
    </xdr:from>
    <xdr:to>
      <xdr:col>45</xdr:col>
      <xdr:colOff>177800</xdr:colOff>
      <xdr:row>57</xdr:row>
      <xdr:rowOff>80607</xdr:rowOff>
    </xdr:to>
    <xdr:cxnSp macro="">
      <xdr:nvCxnSpPr>
        <xdr:cNvPr id="350" name="直線コネクタ 349"/>
        <xdr:cNvCxnSpPr/>
      </xdr:nvCxnSpPr>
      <xdr:spPr>
        <a:xfrm>
          <a:off x="7861300" y="9832696"/>
          <a:ext cx="889000" cy="20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78046</xdr:rowOff>
    </xdr:from>
    <xdr:ext cx="534377" cy="259045"/>
    <xdr:sp macro="" textlink="">
      <xdr:nvSpPr>
        <xdr:cNvPr id="352" name="テキスト ボックス 351"/>
        <xdr:cNvSpPr txBox="1"/>
      </xdr:nvSpPr>
      <xdr:spPr>
        <a:xfrm>
          <a:off x="8483111" y="1002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45631</xdr:rowOff>
    </xdr:from>
    <xdr:to>
      <xdr:col>41</xdr:col>
      <xdr:colOff>50800</xdr:colOff>
      <xdr:row>57</xdr:row>
      <xdr:rowOff>60046</xdr:rowOff>
    </xdr:to>
    <xdr:cxnSp macro="">
      <xdr:nvCxnSpPr>
        <xdr:cNvPr id="353" name="直線コネクタ 352"/>
        <xdr:cNvCxnSpPr/>
      </xdr:nvCxnSpPr>
      <xdr:spPr>
        <a:xfrm>
          <a:off x="6972300" y="9818281"/>
          <a:ext cx="889000" cy="1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96334</xdr:rowOff>
    </xdr:from>
    <xdr:ext cx="534377" cy="259045"/>
    <xdr:sp macro="" textlink="">
      <xdr:nvSpPr>
        <xdr:cNvPr id="355" name="テキスト ボックス 354"/>
        <xdr:cNvSpPr txBox="1"/>
      </xdr:nvSpPr>
      <xdr:spPr>
        <a:xfrm>
          <a:off x="7594111" y="10040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85589</xdr:rowOff>
    </xdr:from>
    <xdr:ext cx="534377" cy="259045"/>
    <xdr:sp macro="" textlink="">
      <xdr:nvSpPr>
        <xdr:cNvPr id="357" name="テキスト ボックス 356"/>
        <xdr:cNvSpPr txBox="1"/>
      </xdr:nvSpPr>
      <xdr:spPr>
        <a:xfrm>
          <a:off x="6705111" y="10029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13703</xdr:rowOff>
    </xdr:from>
    <xdr:to>
      <xdr:col>55</xdr:col>
      <xdr:colOff>50800</xdr:colOff>
      <xdr:row>57</xdr:row>
      <xdr:rowOff>115303</xdr:rowOff>
    </xdr:to>
    <xdr:sp macro="" textlink="">
      <xdr:nvSpPr>
        <xdr:cNvPr id="363" name="楕円 362"/>
        <xdr:cNvSpPr/>
      </xdr:nvSpPr>
      <xdr:spPr>
        <a:xfrm>
          <a:off x="10426700" y="9786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36580</xdr:rowOff>
    </xdr:from>
    <xdr:ext cx="534377" cy="259045"/>
    <xdr:sp macro="" textlink="">
      <xdr:nvSpPr>
        <xdr:cNvPr id="364" name="農林水産業費該当値テキスト"/>
        <xdr:cNvSpPr txBox="1"/>
      </xdr:nvSpPr>
      <xdr:spPr>
        <a:xfrm>
          <a:off x="10528300" y="9637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11874</xdr:rowOff>
    </xdr:from>
    <xdr:to>
      <xdr:col>50</xdr:col>
      <xdr:colOff>165100</xdr:colOff>
      <xdr:row>57</xdr:row>
      <xdr:rowOff>113474</xdr:rowOff>
    </xdr:to>
    <xdr:sp macro="" textlink="">
      <xdr:nvSpPr>
        <xdr:cNvPr id="365" name="楕円 364"/>
        <xdr:cNvSpPr/>
      </xdr:nvSpPr>
      <xdr:spPr>
        <a:xfrm>
          <a:off x="9588500" y="978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130001</xdr:rowOff>
    </xdr:from>
    <xdr:ext cx="534377" cy="259045"/>
    <xdr:sp macro="" textlink="">
      <xdr:nvSpPr>
        <xdr:cNvPr id="366" name="テキスト ボックス 365"/>
        <xdr:cNvSpPr txBox="1"/>
      </xdr:nvSpPr>
      <xdr:spPr>
        <a:xfrm>
          <a:off x="9372111" y="95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29807</xdr:rowOff>
    </xdr:from>
    <xdr:to>
      <xdr:col>46</xdr:col>
      <xdr:colOff>38100</xdr:colOff>
      <xdr:row>57</xdr:row>
      <xdr:rowOff>131407</xdr:rowOff>
    </xdr:to>
    <xdr:sp macro="" textlink="">
      <xdr:nvSpPr>
        <xdr:cNvPr id="367" name="楕円 366"/>
        <xdr:cNvSpPr/>
      </xdr:nvSpPr>
      <xdr:spPr>
        <a:xfrm>
          <a:off x="8699500" y="980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147934</xdr:rowOff>
    </xdr:from>
    <xdr:ext cx="534377" cy="259045"/>
    <xdr:sp macro="" textlink="">
      <xdr:nvSpPr>
        <xdr:cNvPr id="368" name="テキスト ボックス 367"/>
        <xdr:cNvSpPr txBox="1"/>
      </xdr:nvSpPr>
      <xdr:spPr>
        <a:xfrm>
          <a:off x="8483111" y="95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9246</xdr:rowOff>
    </xdr:from>
    <xdr:to>
      <xdr:col>41</xdr:col>
      <xdr:colOff>101600</xdr:colOff>
      <xdr:row>57</xdr:row>
      <xdr:rowOff>110846</xdr:rowOff>
    </xdr:to>
    <xdr:sp macro="" textlink="">
      <xdr:nvSpPr>
        <xdr:cNvPr id="369" name="楕円 368"/>
        <xdr:cNvSpPr/>
      </xdr:nvSpPr>
      <xdr:spPr>
        <a:xfrm>
          <a:off x="7810500" y="978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127373</xdr:rowOff>
    </xdr:from>
    <xdr:ext cx="534377" cy="259045"/>
    <xdr:sp macro="" textlink="">
      <xdr:nvSpPr>
        <xdr:cNvPr id="370" name="テキスト ボックス 369"/>
        <xdr:cNvSpPr txBox="1"/>
      </xdr:nvSpPr>
      <xdr:spPr>
        <a:xfrm>
          <a:off x="7594111" y="9557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166281</xdr:rowOff>
    </xdr:from>
    <xdr:to>
      <xdr:col>36</xdr:col>
      <xdr:colOff>165100</xdr:colOff>
      <xdr:row>57</xdr:row>
      <xdr:rowOff>96431</xdr:rowOff>
    </xdr:to>
    <xdr:sp macro="" textlink="">
      <xdr:nvSpPr>
        <xdr:cNvPr id="371" name="楕円 370"/>
        <xdr:cNvSpPr/>
      </xdr:nvSpPr>
      <xdr:spPr>
        <a:xfrm>
          <a:off x="6921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112958</xdr:rowOff>
    </xdr:from>
    <xdr:ext cx="534377" cy="259045"/>
    <xdr:sp macro="" textlink="">
      <xdr:nvSpPr>
        <xdr:cNvPr id="372" name="テキスト ボックス 371"/>
        <xdr:cNvSpPr txBox="1"/>
      </xdr:nvSpPr>
      <xdr:spPr>
        <a:xfrm>
          <a:off x="6705111" y="95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51727</xdr:rowOff>
    </xdr:from>
    <xdr:to>
      <xdr:col>55</xdr:col>
      <xdr:colOff>0</xdr:colOff>
      <xdr:row>76</xdr:row>
      <xdr:rowOff>38354</xdr:rowOff>
    </xdr:to>
    <xdr:cxnSp macro="">
      <xdr:nvCxnSpPr>
        <xdr:cNvPr id="401" name="直線コネクタ 400"/>
        <xdr:cNvCxnSpPr/>
      </xdr:nvCxnSpPr>
      <xdr:spPr>
        <a:xfrm flipV="1">
          <a:off x="9639300" y="12739027"/>
          <a:ext cx="838200" cy="32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30866</xdr:rowOff>
    </xdr:from>
    <xdr:ext cx="534377" cy="259045"/>
    <xdr:sp macro="" textlink="">
      <xdr:nvSpPr>
        <xdr:cNvPr id="402" name="商工費平均値テキスト"/>
        <xdr:cNvSpPr txBox="1"/>
      </xdr:nvSpPr>
      <xdr:spPr>
        <a:xfrm>
          <a:off x="10528300" y="13232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38354</xdr:rowOff>
    </xdr:from>
    <xdr:to>
      <xdr:col>50</xdr:col>
      <xdr:colOff>114300</xdr:colOff>
      <xdr:row>76</xdr:row>
      <xdr:rowOff>92818</xdr:rowOff>
    </xdr:to>
    <xdr:cxnSp macro="">
      <xdr:nvCxnSpPr>
        <xdr:cNvPr id="404" name="直線コネクタ 403"/>
        <xdr:cNvCxnSpPr/>
      </xdr:nvCxnSpPr>
      <xdr:spPr>
        <a:xfrm flipV="1">
          <a:off x="8750300" y="13068554"/>
          <a:ext cx="889000" cy="5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101712</xdr:rowOff>
    </xdr:from>
    <xdr:ext cx="534377" cy="259045"/>
    <xdr:sp macro="" textlink="">
      <xdr:nvSpPr>
        <xdr:cNvPr id="406" name="テキスト ボックス 405"/>
        <xdr:cNvSpPr txBox="1"/>
      </xdr:nvSpPr>
      <xdr:spPr>
        <a:xfrm>
          <a:off x="9372111" y="1330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88322</xdr:rowOff>
    </xdr:from>
    <xdr:to>
      <xdr:col>45</xdr:col>
      <xdr:colOff>177800</xdr:colOff>
      <xdr:row>76</xdr:row>
      <xdr:rowOff>92818</xdr:rowOff>
    </xdr:to>
    <xdr:cxnSp macro="">
      <xdr:nvCxnSpPr>
        <xdr:cNvPr id="407" name="直線コネクタ 406"/>
        <xdr:cNvCxnSpPr/>
      </xdr:nvCxnSpPr>
      <xdr:spPr>
        <a:xfrm>
          <a:off x="7861300" y="13118522"/>
          <a:ext cx="8890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112019</xdr:rowOff>
    </xdr:from>
    <xdr:ext cx="534377" cy="259045"/>
    <xdr:sp macro="" textlink="">
      <xdr:nvSpPr>
        <xdr:cNvPr id="409" name="テキスト ボックス 408"/>
        <xdr:cNvSpPr txBox="1"/>
      </xdr:nvSpPr>
      <xdr:spPr>
        <a:xfrm>
          <a:off x="8483111" y="133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88322</xdr:rowOff>
    </xdr:from>
    <xdr:to>
      <xdr:col>41</xdr:col>
      <xdr:colOff>50800</xdr:colOff>
      <xdr:row>77</xdr:row>
      <xdr:rowOff>144938</xdr:rowOff>
    </xdr:to>
    <xdr:cxnSp macro="">
      <xdr:nvCxnSpPr>
        <xdr:cNvPr id="410" name="直線コネクタ 409"/>
        <xdr:cNvCxnSpPr/>
      </xdr:nvCxnSpPr>
      <xdr:spPr>
        <a:xfrm flipV="1">
          <a:off x="6972300" y="13118522"/>
          <a:ext cx="889000" cy="228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70356</xdr:rowOff>
    </xdr:from>
    <xdr:ext cx="534377" cy="259045"/>
    <xdr:sp macro="" textlink="">
      <xdr:nvSpPr>
        <xdr:cNvPr id="412" name="テキスト ボックス 411"/>
        <xdr:cNvSpPr txBox="1"/>
      </xdr:nvSpPr>
      <xdr:spPr>
        <a:xfrm>
          <a:off x="7594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24807</xdr:rowOff>
    </xdr:from>
    <xdr:ext cx="534377" cy="259045"/>
    <xdr:sp macro="" textlink="">
      <xdr:nvSpPr>
        <xdr:cNvPr id="414" name="テキスト ボックス 413"/>
        <xdr:cNvSpPr txBox="1"/>
      </xdr:nvSpPr>
      <xdr:spPr>
        <a:xfrm>
          <a:off x="6705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927</xdr:rowOff>
    </xdr:from>
    <xdr:to>
      <xdr:col>55</xdr:col>
      <xdr:colOff>50800</xdr:colOff>
      <xdr:row>74</xdr:row>
      <xdr:rowOff>102527</xdr:rowOff>
    </xdr:to>
    <xdr:sp macro="" textlink="">
      <xdr:nvSpPr>
        <xdr:cNvPr id="420" name="楕円 419"/>
        <xdr:cNvSpPr/>
      </xdr:nvSpPr>
      <xdr:spPr>
        <a:xfrm>
          <a:off x="10426700" y="1268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23804</xdr:rowOff>
    </xdr:from>
    <xdr:ext cx="534377" cy="259045"/>
    <xdr:sp macro="" textlink="">
      <xdr:nvSpPr>
        <xdr:cNvPr id="421" name="商工費該当値テキスト"/>
        <xdr:cNvSpPr txBox="1"/>
      </xdr:nvSpPr>
      <xdr:spPr>
        <a:xfrm>
          <a:off x="10528300" y="1253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159004</xdr:rowOff>
    </xdr:from>
    <xdr:to>
      <xdr:col>50</xdr:col>
      <xdr:colOff>165100</xdr:colOff>
      <xdr:row>76</xdr:row>
      <xdr:rowOff>89154</xdr:rowOff>
    </xdr:to>
    <xdr:sp macro="" textlink="">
      <xdr:nvSpPr>
        <xdr:cNvPr id="422" name="楕円 421"/>
        <xdr:cNvSpPr/>
      </xdr:nvSpPr>
      <xdr:spPr>
        <a:xfrm>
          <a:off x="9588500" y="1301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105681</xdr:rowOff>
    </xdr:from>
    <xdr:ext cx="534377" cy="259045"/>
    <xdr:sp macro="" textlink="">
      <xdr:nvSpPr>
        <xdr:cNvPr id="423" name="テキスト ボックス 422"/>
        <xdr:cNvSpPr txBox="1"/>
      </xdr:nvSpPr>
      <xdr:spPr>
        <a:xfrm>
          <a:off x="9372111" y="1279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42018</xdr:rowOff>
    </xdr:from>
    <xdr:to>
      <xdr:col>46</xdr:col>
      <xdr:colOff>38100</xdr:colOff>
      <xdr:row>76</xdr:row>
      <xdr:rowOff>143618</xdr:rowOff>
    </xdr:to>
    <xdr:sp macro="" textlink="">
      <xdr:nvSpPr>
        <xdr:cNvPr id="424" name="楕円 423"/>
        <xdr:cNvSpPr/>
      </xdr:nvSpPr>
      <xdr:spPr>
        <a:xfrm>
          <a:off x="8699500" y="13072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160145</xdr:rowOff>
    </xdr:from>
    <xdr:ext cx="534377" cy="259045"/>
    <xdr:sp macro="" textlink="">
      <xdr:nvSpPr>
        <xdr:cNvPr id="425" name="テキスト ボックス 424"/>
        <xdr:cNvSpPr txBox="1"/>
      </xdr:nvSpPr>
      <xdr:spPr>
        <a:xfrm>
          <a:off x="8483111" y="12847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37522</xdr:rowOff>
    </xdr:from>
    <xdr:to>
      <xdr:col>41</xdr:col>
      <xdr:colOff>101600</xdr:colOff>
      <xdr:row>76</xdr:row>
      <xdr:rowOff>139122</xdr:rowOff>
    </xdr:to>
    <xdr:sp macro="" textlink="">
      <xdr:nvSpPr>
        <xdr:cNvPr id="426" name="楕円 425"/>
        <xdr:cNvSpPr/>
      </xdr:nvSpPr>
      <xdr:spPr>
        <a:xfrm>
          <a:off x="7810500" y="130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155650</xdr:rowOff>
    </xdr:from>
    <xdr:ext cx="534377" cy="259045"/>
    <xdr:sp macro="" textlink="">
      <xdr:nvSpPr>
        <xdr:cNvPr id="427" name="テキスト ボックス 426"/>
        <xdr:cNvSpPr txBox="1"/>
      </xdr:nvSpPr>
      <xdr:spPr>
        <a:xfrm>
          <a:off x="7594111" y="1284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94138</xdr:rowOff>
    </xdr:from>
    <xdr:to>
      <xdr:col>36</xdr:col>
      <xdr:colOff>165100</xdr:colOff>
      <xdr:row>78</xdr:row>
      <xdr:rowOff>24288</xdr:rowOff>
    </xdr:to>
    <xdr:sp macro="" textlink="">
      <xdr:nvSpPr>
        <xdr:cNvPr id="428" name="楕円 427"/>
        <xdr:cNvSpPr/>
      </xdr:nvSpPr>
      <xdr:spPr>
        <a:xfrm>
          <a:off x="6921500" y="13295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40815</xdr:rowOff>
    </xdr:from>
    <xdr:ext cx="534377" cy="259045"/>
    <xdr:sp macro="" textlink="">
      <xdr:nvSpPr>
        <xdr:cNvPr id="429" name="テキスト ボックス 428"/>
        <xdr:cNvSpPr txBox="1"/>
      </xdr:nvSpPr>
      <xdr:spPr>
        <a:xfrm>
          <a:off x="6705111" y="13071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105491</xdr:rowOff>
    </xdr:from>
    <xdr:to>
      <xdr:col>55</xdr:col>
      <xdr:colOff>0</xdr:colOff>
      <xdr:row>94</xdr:row>
      <xdr:rowOff>54792</xdr:rowOff>
    </xdr:to>
    <xdr:cxnSp macro="">
      <xdr:nvCxnSpPr>
        <xdr:cNvPr id="461" name="直線コネクタ 460"/>
        <xdr:cNvCxnSpPr/>
      </xdr:nvCxnSpPr>
      <xdr:spPr>
        <a:xfrm flipV="1">
          <a:off x="9639300" y="16050341"/>
          <a:ext cx="838200" cy="12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138667</xdr:rowOff>
    </xdr:from>
    <xdr:ext cx="534377" cy="259045"/>
    <xdr:sp macro="" textlink="">
      <xdr:nvSpPr>
        <xdr:cNvPr id="462" name="土木費平均値テキスト"/>
        <xdr:cNvSpPr txBox="1"/>
      </xdr:nvSpPr>
      <xdr:spPr>
        <a:xfrm>
          <a:off x="10528300" y="16597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43509</xdr:rowOff>
    </xdr:from>
    <xdr:to>
      <xdr:col>50</xdr:col>
      <xdr:colOff>114300</xdr:colOff>
      <xdr:row>94</xdr:row>
      <xdr:rowOff>54792</xdr:rowOff>
    </xdr:to>
    <xdr:cxnSp macro="">
      <xdr:nvCxnSpPr>
        <xdr:cNvPr id="464" name="直線コネクタ 463"/>
        <xdr:cNvCxnSpPr/>
      </xdr:nvCxnSpPr>
      <xdr:spPr>
        <a:xfrm>
          <a:off x="8750300" y="16159809"/>
          <a:ext cx="889000" cy="1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43509</xdr:rowOff>
    </xdr:from>
    <xdr:to>
      <xdr:col>45</xdr:col>
      <xdr:colOff>177800</xdr:colOff>
      <xdr:row>94</xdr:row>
      <xdr:rowOff>69667</xdr:rowOff>
    </xdr:to>
    <xdr:cxnSp macro="">
      <xdr:nvCxnSpPr>
        <xdr:cNvPr id="467" name="直線コネクタ 466"/>
        <xdr:cNvCxnSpPr/>
      </xdr:nvCxnSpPr>
      <xdr:spPr>
        <a:xfrm flipV="1">
          <a:off x="7861300" y="16159809"/>
          <a:ext cx="889000" cy="26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69667</xdr:rowOff>
    </xdr:from>
    <xdr:to>
      <xdr:col>41</xdr:col>
      <xdr:colOff>50800</xdr:colOff>
      <xdr:row>94</xdr:row>
      <xdr:rowOff>142867</xdr:rowOff>
    </xdr:to>
    <xdr:cxnSp macro="">
      <xdr:nvCxnSpPr>
        <xdr:cNvPr id="470" name="直線コネクタ 469"/>
        <xdr:cNvCxnSpPr/>
      </xdr:nvCxnSpPr>
      <xdr:spPr>
        <a:xfrm flipV="1">
          <a:off x="6972300" y="16185967"/>
          <a:ext cx="889000" cy="7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54691</xdr:rowOff>
    </xdr:from>
    <xdr:to>
      <xdr:col>55</xdr:col>
      <xdr:colOff>50800</xdr:colOff>
      <xdr:row>93</xdr:row>
      <xdr:rowOff>156291</xdr:rowOff>
    </xdr:to>
    <xdr:sp macro="" textlink="">
      <xdr:nvSpPr>
        <xdr:cNvPr id="480" name="楕円 479"/>
        <xdr:cNvSpPr/>
      </xdr:nvSpPr>
      <xdr:spPr>
        <a:xfrm>
          <a:off x="10426700" y="1599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77568</xdr:rowOff>
    </xdr:from>
    <xdr:ext cx="534377" cy="259045"/>
    <xdr:sp macro="" textlink="">
      <xdr:nvSpPr>
        <xdr:cNvPr id="481" name="土木費該当値テキスト"/>
        <xdr:cNvSpPr txBox="1"/>
      </xdr:nvSpPr>
      <xdr:spPr>
        <a:xfrm>
          <a:off x="10528300" y="15850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3992</xdr:rowOff>
    </xdr:from>
    <xdr:to>
      <xdr:col>50</xdr:col>
      <xdr:colOff>165100</xdr:colOff>
      <xdr:row>94</xdr:row>
      <xdr:rowOff>105592</xdr:rowOff>
    </xdr:to>
    <xdr:sp macro="" textlink="">
      <xdr:nvSpPr>
        <xdr:cNvPr id="482" name="楕円 481"/>
        <xdr:cNvSpPr/>
      </xdr:nvSpPr>
      <xdr:spPr>
        <a:xfrm>
          <a:off x="9588500" y="1612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122119</xdr:rowOff>
    </xdr:from>
    <xdr:ext cx="534377" cy="259045"/>
    <xdr:sp macro="" textlink="">
      <xdr:nvSpPr>
        <xdr:cNvPr id="483" name="テキスト ボックス 482"/>
        <xdr:cNvSpPr txBox="1"/>
      </xdr:nvSpPr>
      <xdr:spPr>
        <a:xfrm>
          <a:off x="9372111" y="15895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164159</xdr:rowOff>
    </xdr:from>
    <xdr:to>
      <xdr:col>46</xdr:col>
      <xdr:colOff>38100</xdr:colOff>
      <xdr:row>94</xdr:row>
      <xdr:rowOff>94309</xdr:rowOff>
    </xdr:to>
    <xdr:sp macro="" textlink="">
      <xdr:nvSpPr>
        <xdr:cNvPr id="484" name="楕円 483"/>
        <xdr:cNvSpPr/>
      </xdr:nvSpPr>
      <xdr:spPr>
        <a:xfrm>
          <a:off x="8699500" y="1610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110836</xdr:rowOff>
    </xdr:from>
    <xdr:ext cx="534377" cy="259045"/>
    <xdr:sp macro="" textlink="">
      <xdr:nvSpPr>
        <xdr:cNvPr id="485" name="テキスト ボックス 484"/>
        <xdr:cNvSpPr txBox="1"/>
      </xdr:nvSpPr>
      <xdr:spPr>
        <a:xfrm>
          <a:off x="8483111" y="1588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18867</xdr:rowOff>
    </xdr:from>
    <xdr:to>
      <xdr:col>41</xdr:col>
      <xdr:colOff>101600</xdr:colOff>
      <xdr:row>94</xdr:row>
      <xdr:rowOff>120467</xdr:rowOff>
    </xdr:to>
    <xdr:sp macro="" textlink="">
      <xdr:nvSpPr>
        <xdr:cNvPr id="486" name="楕円 485"/>
        <xdr:cNvSpPr/>
      </xdr:nvSpPr>
      <xdr:spPr>
        <a:xfrm>
          <a:off x="7810500" y="16135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136994</xdr:rowOff>
    </xdr:from>
    <xdr:ext cx="534377" cy="259045"/>
    <xdr:sp macro="" textlink="">
      <xdr:nvSpPr>
        <xdr:cNvPr id="487" name="テキスト ボックス 486"/>
        <xdr:cNvSpPr txBox="1"/>
      </xdr:nvSpPr>
      <xdr:spPr>
        <a:xfrm>
          <a:off x="7594111" y="15910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92067</xdr:rowOff>
    </xdr:from>
    <xdr:to>
      <xdr:col>36</xdr:col>
      <xdr:colOff>165100</xdr:colOff>
      <xdr:row>95</xdr:row>
      <xdr:rowOff>22217</xdr:rowOff>
    </xdr:to>
    <xdr:sp macro="" textlink="">
      <xdr:nvSpPr>
        <xdr:cNvPr id="488" name="楕円 487"/>
        <xdr:cNvSpPr/>
      </xdr:nvSpPr>
      <xdr:spPr>
        <a:xfrm>
          <a:off x="6921500" y="1620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38744</xdr:rowOff>
    </xdr:from>
    <xdr:ext cx="534377" cy="259045"/>
    <xdr:sp macro="" textlink="">
      <xdr:nvSpPr>
        <xdr:cNvPr id="489" name="テキスト ボックス 488"/>
        <xdr:cNvSpPr txBox="1"/>
      </xdr:nvSpPr>
      <xdr:spPr>
        <a:xfrm>
          <a:off x="6705111" y="1598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66228</xdr:rowOff>
    </xdr:from>
    <xdr:to>
      <xdr:col>85</xdr:col>
      <xdr:colOff>127000</xdr:colOff>
      <xdr:row>36</xdr:row>
      <xdr:rowOff>98918</xdr:rowOff>
    </xdr:to>
    <xdr:cxnSp macro="">
      <xdr:nvCxnSpPr>
        <xdr:cNvPr id="517" name="直線コネクタ 516"/>
        <xdr:cNvCxnSpPr/>
      </xdr:nvCxnSpPr>
      <xdr:spPr>
        <a:xfrm flipV="1">
          <a:off x="15481300" y="6238428"/>
          <a:ext cx="838200" cy="32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61109</xdr:rowOff>
    </xdr:from>
    <xdr:ext cx="534377" cy="259045"/>
    <xdr:sp macro="" textlink="">
      <xdr:nvSpPr>
        <xdr:cNvPr id="518" name="消防費平均値テキスト"/>
        <xdr:cNvSpPr txBox="1"/>
      </xdr:nvSpPr>
      <xdr:spPr>
        <a:xfrm>
          <a:off x="16370300" y="6233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98918</xdr:rowOff>
    </xdr:from>
    <xdr:to>
      <xdr:col>81</xdr:col>
      <xdr:colOff>50800</xdr:colOff>
      <xdr:row>37</xdr:row>
      <xdr:rowOff>32075</xdr:rowOff>
    </xdr:to>
    <xdr:cxnSp macro="">
      <xdr:nvCxnSpPr>
        <xdr:cNvPr id="520" name="直線コネクタ 519"/>
        <xdr:cNvCxnSpPr/>
      </xdr:nvCxnSpPr>
      <xdr:spPr>
        <a:xfrm flipV="1">
          <a:off x="14592300" y="6271118"/>
          <a:ext cx="889000" cy="10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59463</xdr:rowOff>
    </xdr:from>
    <xdr:ext cx="534377" cy="259045"/>
    <xdr:sp macro="" textlink="">
      <xdr:nvSpPr>
        <xdr:cNvPr id="522" name="テキスト ボックス 521"/>
        <xdr:cNvSpPr txBox="1"/>
      </xdr:nvSpPr>
      <xdr:spPr>
        <a:xfrm>
          <a:off x="15214111" y="640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40396</xdr:rowOff>
    </xdr:from>
    <xdr:to>
      <xdr:col>76</xdr:col>
      <xdr:colOff>114300</xdr:colOff>
      <xdr:row>37</xdr:row>
      <xdr:rowOff>32075</xdr:rowOff>
    </xdr:to>
    <xdr:cxnSp macro="">
      <xdr:nvCxnSpPr>
        <xdr:cNvPr id="523" name="直線コネクタ 522"/>
        <xdr:cNvCxnSpPr/>
      </xdr:nvCxnSpPr>
      <xdr:spPr>
        <a:xfrm>
          <a:off x="13703300" y="6212596"/>
          <a:ext cx="889000" cy="163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40396</xdr:rowOff>
    </xdr:from>
    <xdr:to>
      <xdr:col>71</xdr:col>
      <xdr:colOff>177800</xdr:colOff>
      <xdr:row>36</xdr:row>
      <xdr:rowOff>153096</xdr:rowOff>
    </xdr:to>
    <xdr:cxnSp macro="">
      <xdr:nvCxnSpPr>
        <xdr:cNvPr id="526" name="直線コネクタ 525"/>
        <xdr:cNvCxnSpPr/>
      </xdr:nvCxnSpPr>
      <xdr:spPr>
        <a:xfrm flipV="1">
          <a:off x="12814300" y="6212596"/>
          <a:ext cx="889000" cy="1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35277</xdr:rowOff>
    </xdr:from>
    <xdr:ext cx="534377" cy="259045"/>
    <xdr:sp macro="" textlink="">
      <xdr:nvSpPr>
        <xdr:cNvPr id="528" name="テキスト ボックス 527"/>
        <xdr:cNvSpPr txBox="1"/>
      </xdr:nvSpPr>
      <xdr:spPr>
        <a:xfrm>
          <a:off x="13436111" y="637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47530</xdr:rowOff>
    </xdr:from>
    <xdr:ext cx="534377" cy="259045"/>
    <xdr:sp macro="" textlink="">
      <xdr:nvSpPr>
        <xdr:cNvPr id="530" name="テキスト ボックス 529"/>
        <xdr:cNvSpPr txBox="1"/>
      </xdr:nvSpPr>
      <xdr:spPr>
        <a:xfrm>
          <a:off x="12547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15428</xdr:rowOff>
    </xdr:from>
    <xdr:to>
      <xdr:col>85</xdr:col>
      <xdr:colOff>177800</xdr:colOff>
      <xdr:row>36</xdr:row>
      <xdr:rowOff>117028</xdr:rowOff>
    </xdr:to>
    <xdr:sp macro="" textlink="">
      <xdr:nvSpPr>
        <xdr:cNvPr id="536" name="楕円 535"/>
        <xdr:cNvSpPr/>
      </xdr:nvSpPr>
      <xdr:spPr>
        <a:xfrm>
          <a:off x="16268700" y="6187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38305</xdr:rowOff>
    </xdr:from>
    <xdr:ext cx="534377" cy="259045"/>
    <xdr:sp macro="" textlink="">
      <xdr:nvSpPr>
        <xdr:cNvPr id="537" name="消防費該当値テキスト"/>
        <xdr:cNvSpPr txBox="1"/>
      </xdr:nvSpPr>
      <xdr:spPr>
        <a:xfrm>
          <a:off x="16370300" y="60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48118</xdr:rowOff>
    </xdr:from>
    <xdr:to>
      <xdr:col>81</xdr:col>
      <xdr:colOff>101600</xdr:colOff>
      <xdr:row>36</xdr:row>
      <xdr:rowOff>149718</xdr:rowOff>
    </xdr:to>
    <xdr:sp macro="" textlink="">
      <xdr:nvSpPr>
        <xdr:cNvPr id="538" name="楕円 537"/>
        <xdr:cNvSpPr/>
      </xdr:nvSpPr>
      <xdr:spPr>
        <a:xfrm>
          <a:off x="15430500" y="622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166245</xdr:rowOff>
    </xdr:from>
    <xdr:ext cx="534377" cy="259045"/>
    <xdr:sp macro="" textlink="">
      <xdr:nvSpPr>
        <xdr:cNvPr id="539" name="テキスト ボックス 538"/>
        <xdr:cNvSpPr txBox="1"/>
      </xdr:nvSpPr>
      <xdr:spPr>
        <a:xfrm>
          <a:off x="15214111" y="599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152725</xdr:rowOff>
    </xdr:from>
    <xdr:to>
      <xdr:col>76</xdr:col>
      <xdr:colOff>165100</xdr:colOff>
      <xdr:row>37</xdr:row>
      <xdr:rowOff>82875</xdr:rowOff>
    </xdr:to>
    <xdr:sp macro="" textlink="">
      <xdr:nvSpPr>
        <xdr:cNvPr id="540" name="楕円 539"/>
        <xdr:cNvSpPr/>
      </xdr:nvSpPr>
      <xdr:spPr>
        <a:xfrm>
          <a:off x="14541500" y="632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74002</xdr:rowOff>
    </xdr:from>
    <xdr:ext cx="534377" cy="259045"/>
    <xdr:sp macro="" textlink="">
      <xdr:nvSpPr>
        <xdr:cNvPr id="541" name="テキスト ボックス 540"/>
        <xdr:cNvSpPr txBox="1"/>
      </xdr:nvSpPr>
      <xdr:spPr>
        <a:xfrm>
          <a:off x="14325111" y="641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161046</xdr:rowOff>
    </xdr:from>
    <xdr:to>
      <xdr:col>72</xdr:col>
      <xdr:colOff>38100</xdr:colOff>
      <xdr:row>36</xdr:row>
      <xdr:rowOff>91196</xdr:rowOff>
    </xdr:to>
    <xdr:sp macro="" textlink="">
      <xdr:nvSpPr>
        <xdr:cNvPr id="542" name="楕円 541"/>
        <xdr:cNvSpPr/>
      </xdr:nvSpPr>
      <xdr:spPr>
        <a:xfrm>
          <a:off x="13652500" y="616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107723</xdr:rowOff>
    </xdr:from>
    <xdr:ext cx="534377" cy="259045"/>
    <xdr:sp macro="" textlink="">
      <xdr:nvSpPr>
        <xdr:cNvPr id="543" name="テキスト ボックス 542"/>
        <xdr:cNvSpPr txBox="1"/>
      </xdr:nvSpPr>
      <xdr:spPr>
        <a:xfrm>
          <a:off x="13436111" y="593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102296</xdr:rowOff>
    </xdr:from>
    <xdr:to>
      <xdr:col>67</xdr:col>
      <xdr:colOff>101600</xdr:colOff>
      <xdr:row>37</xdr:row>
      <xdr:rowOff>32446</xdr:rowOff>
    </xdr:to>
    <xdr:sp macro="" textlink="">
      <xdr:nvSpPr>
        <xdr:cNvPr id="544" name="楕円 543"/>
        <xdr:cNvSpPr/>
      </xdr:nvSpPr>
      <xdr:spPr>
        <a:xfrm>
          <a:off x="12763500" y="6274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48973</xdr:rowOff>
    </xdr:from>
    <xdr:ext cx="534377" cy="259045"/>
    <xdr:sp macro="" textlink="">
      <xdr:nvSpPr>
        <xdr:cNvPr id="545" name="テキスト ボックス 544"/>
        <xdr:cNvSpPr txBox="1"/>
      </xdr:nvSpPr>
      <xdr:spPr>
        <a:xfrm>
          <a:off x="12547111" y="60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9919</xdr:rowOff>
    </xdr:from>
    <xdr:to>
      <xdr:col>85</xdr:col>
      <xdr:colOff>127000</xdr:colOff>
      <xdr:row>56</xdr:row>
      <xdr:rowOff>52451</xdr:rowOff>
    </xdr:to>
    <xdr:cxnSp macro="">
      <xdr:nvCxnSpPr>
        <xdr:cNvPr id="575" name="直線コネクタ 574"/>
        <xdr:cNvCxnSpPr/>
      </xdr:nvCxnSpPr>
      <xdr:spPr>
        <a:xfrm flipV="1">
          <a:off x="15481300" y="9611119"/>
          <a:ext cx="838200" cy="4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169118</xdr:rowOff>
    </xdr:from>
    <xdr:ext cx="534377" cy="259045"/>
    <xdr:sp macro="" textlink="">
      <xdr:nvSpPr>
        <xdr:cNvPr id="576" name="教育費平均値テキスト"/>
        <xdr:cNvSpPr txBox="1"/>
      </xdr:nvSpPr>
      <xdr:spPr>
        <a:xfrm>
          <a:off x="16370300" y="9770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52451</xdr:rowOff>
    </xdr:from>
    <xdr:to>
      <xdr:col>81</xdr:col>
      <xdr:colOff>50800</xdr:colOff>
      <xdr:row>57</xdr:row>
      <xdr:rowOff>91516</xdr:rowOff>
    </xdr:to>
    <xdr:cxnSp macro="">
      <xdr:nvCxnSpPr>
        <xdr:cNvPr id="578" name="直線コネクタ 577"/>
        <xdr:cNvCxnSpPr/>
      </xdr:nvCxnSpPr>
      <xdr:spPr>
        <a:xfrm flipV="1">
          <a:off x="14592300" y="9653651"/>
          <a:ext cx="889000" cy="2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130471</xdr:rowOff>
    </xdr:from>
    <xdr:ext cx="534377" cy="259045"/>
    <xdr:sp macro="" textlink="">
      <xdr:nvSpPr>
        <xdr:cNvPr id="580" name="テキスト ボックス 579"/>
        <xdr:cNvSpPr txBox="1"/>
      </xdr:nvSpPr>
      <xdr:spPr>
        <a:xfrm>
          <a:off x="15214111" y="9903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95859</xdr:rowOff>
    </xdr:from>
    <xdr:to>
      <xdr:col>76</xdr:col>
      <xdr:colOff>114300</xdr:colOff>
      <xdr:row>57</xdr:row>
      <xdr:rowOff>91516</xdr:rowOff>
    </xdr:to>
    <xdr:cxnSp macro="">
      <xdr:nvCxnSpPr>
        <xdr:cNvPr id="581" name="直線コネクタ 580"/>
        <xdr:cNvCxnSpPr/>
      </xdr:nvCxnSpPr>
      <xdr:spPr>
        <a:xfrm>
          <a:off x="13703300" y="9697059"/>
          <a:ext cx="889000" cy="16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157332</xdr:rowOff>
    </xdr:from>
    <xdr:ext cx="534377" cy="259045"/>
    <xdr:sp macro="" textlink="">
      <xdr:nvSpPr>
        <xdr:cNvPr id="583" name="テキスト ボックス 582"/>
        <xdr:cNvSpPr txBox="1"/>
      </xdr:nvSpPr>
      <xdr:spPr>
        <a:xfrm>
          <a:off x="14325111" y="992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95859</xdr:rowOff>
    </xdr:from>
    <xdr:to>
      <xdr:col>71</xdr:col>
      <xdr:colOff>177800</xdr:colOff>
      <xdr:row>56</xdr:row>
      <xdr:rowOff>105893</xdr:rowOff>
    </xdr:to>
    <xdr:cxnSp macro="">
      <xdr:nvCxnSpPr>
        <xdr:cNvPr id="584" name="直線コネクタ 583"/>
        <xdr:cNvCxnSpPr/>
      </xdr:nvCxnSpPr>
      <xdr:spPr>
        <a:xfrm flipV="1">
          <a:off x="12814300" y="9697059"/>
          <a:ext cx="889000" cy="10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91876</xdr:rowOff>
    </xdr:from>
    <xdr:ext cx="534377" cy="259045"/>
    <xdr:sp macro="" textlink="">
      <xdr:nvSpPr>
        <xdr:cNvPr id="586" name="テキスト ボックス 585"/>
        <xdr:cNvSpPr txBox="1"/>
      </xdr:nvSpPr>
      <xdr:spPr>
        <a:xfrm>
          <a:off x="13436111" y="986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130446</xdr:rowOff>
    </xdr:from>
    <xdr:ext cx="534377" cy="259045"/>
    <xdr:sp macro="" textlink="">
      <xdr:nvSpPr>
        <xdr:cNvPr id="588" name="テキスト ボックス 587"/>
        <xdr:cNvSpPr txBox="1"/>
      </xdr:nvSpPr>
      <xdr:spPr>
        <a:xfrm>
          <a:off x="12547111" y="990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130569</xdr:rowOff>
    </xdr:from>
    <xdr:to>
      <xdr:col>85</xdr:col>
      <xdr:colOff>177800</xdr:colOff>
      <xdr:row>56</xdr:row>
      <xdr:rowOff>60719</xdr:rowOff>
    </xdr:to>
    <xdr:sp macro="" textlink="">
      <xdr:nvSpPr>
        <xdr:cNvPr id="594" name="楕円 593"/>
        <xdr:cNvSpPr/>
      </xdr:nvSpPr>
      <xdr:spPr>
        <a:xfrm>
          <a:off x="16268700" y="956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153446</xdr:rowOff>
    </xdr:from>
    <xdr:ext cx="534377" cy="259045"/>
    <xdr:sp macro="" textlink="">
      <xdr:nvSpPr>
        <xdr:cNvPr id="595" name="教育費該当値テキスト"/>
        <xdr:cNvSpPr txBox="1"/>
      </xdr:nvSpPr>
      <xdr:spPr>
        <a:xfrm>
          <a:off x="16370300" y="941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1651</xdr:rowOff>
    </xdr:from>
    <xdr:to>
      <xdr:col>81</xdr:col>
      <xdr:colOff>101600</xdr:colOff>
      <xdr:row>56</xdr:row>
      <xdr:rowOff>103251</xdr:rowOff>
    </xdr:to>
    <xdr:sp macro="" textlink="">
      <xdr:nvSpPr>
        <xdr:cNvPr id="596" name="楕円 595"/>
        <xdr:cNvSpPr/>
      </xdr:nvSpPr>
      <xdr:spPr>
        <a:xfrm>
          <a:off x="15430500" y="960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119778</xdr:rowOff>
    </xdr:from>
    <xdr:ext cx="534377" cy="259045"/>
    <xdr:sp macro="" textlink="">
      <xdr:nvSpPr>
        <xdr:cNvPr id="597" name="テキスト ボックス 596"/>
        <xdr:cNvSpPr txBox="1"/>
      </xdr:nvSpPr>
      <xdr:spPr>
        <a:xfrm>
          <a:off x="15214111" y="937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40716</xdr:rowOff>
    </xdr:from>
    <xdr:to>
      <xdr:col>76</xdr:col>
      <xdr:colOff>165100</xdr:colOff>
      <xdr:row>57</xdr:row>
      <xdr:rowOff>142316</xdr:rowOff>
    </xdr:to>
    <xdr:sp macro="" textlink="">
      <xdr:nvSpPr>
        <xdr:cNvPr id="598" name="楕円 597"/>
        <xdr:cNvSpPr/>
      </xdr:nvSpPr>
      <xdr:spPr>
        <a:xfrm>
          <a:off x="14541500" y="981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158843</xdr:rowOff>
    </xdr:from>
    <xdr:ext cx="534377" cy="259045"/>
    <xdr:sp macro="" textlink="">
      <xdr:nvSpPr>
        <xdr:cNvPr id="599" name="テキスト ボックス 598"/>
        <xdr:cNvSpPr txBox="1"/>
      </xdr:nvSpPr>
      <xdr:spPr>
        <a:xfrm>
          <a:off x="14325111" y="9588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45059</xdr:rowOff>
    </xdr:from>
    <xdr:to>
      <xdr:col>72</xdr:col>
      <xdr:colOff>38100</xdr:colOff>
      <xdr:row>56</xdr:row>
      <xdr:rowOff>146659</xdr:rowOff>
    </xdr:to>
    <xdr:sp macro="" textlink="">
      <xdr:nvSpPr>
        <xdr:cNvPr id="600" name="楕円 599"/>
        <xdr:cNvSpPr/>
      </xdr:nvSpPr>
      <xdr:spPr>
        <a:xfrm>
          <a:off x="13652500" y="9646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163186</xdr:rowOff>
    </xdr:from>
    <xdr:ext cx="534377" cy="259045"/>
    <xdr:sp macro="" textlink="">
      <xdr:nvSpPr>
        <xdr:cNvPr id="601" name="テキスト ボックス 600"/>
        <xdr:cNvSpPr txBox="1"/>
      </xdr:nvSpPr>
      <xdr:spPr>
        <a:xfrm>
          <a:off x="13436111" y="942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55093</xdr:rowOff>
    </xdr:from>
    <xdr:to>
      <xdr:col>67</xdr:col>
      <xdr:colOff>101600</xdr:colOff>
      <xdr:row>56</xdr:row>
      <xdr:rowOff>156693</xdr:rowOff>
    </xdr:to>
    <xdr:sp macro="" textlink="">
      <xdr:nvSpPr>
        <xdr:cNvPr id="602" name="楕円 601"/>
        <xdr:cNvSpPr/>
      </xdr:nvSpPr>
      <xdr:spPr>
        <a:xfrm>
          <a:off x="12763500" y="9656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1770</xdr:rowOff>
    </xdr:from>
    <xdr:ext cx="534377" cy="259045"/>
    <xdr:sp macro="" textlink="">
      <xdr:nvSpPr>
        <xdr:cNvPr id="603" name="テキスト ボックス 602"/>
        <xdr:cNvSpPr txBox="1"/>
      </xdr:nvSpPr>
      <xdr:spPr>
        <a:xfrm>
          <a:off x="12547111" y="943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95580</xdr:rowOff>
    </xdr:from>
    <xdr:to>
      <xdr:col>85</xdr:col>
      <xdr:colOff>127000</xdr:colOff>
      <xdr:row>77</xdr:row>
      <xdr:rowOff>139381</xdr:rowOff>
    </xdr:to>
    <xdr:cxnSp macro="">
      <xdr:nvCxnSpPr>
        <xdr:cNvPr id="630" name="直線コネクタ 629"/>
        <xdr:cNvCxnSpPr/>
      </xdr:nvCxnSpPr>
      <xdr:spPr>
        <a:xfrm>
          <a:off x="15481300" y="13297230"/>
          <a:ext cx="838200" cy="4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9377</xdr:rowOff>
    </xdr:from>
    <xdr:ext cx="469744" cy="259045"/>
    <xdr:sp macro="" textlink="">
      <xdr:nvSpPr>
        <xdr:cNvPr id="631" name="災害復旧費平均値テキスト"/>
        <xdr:cNvSpPr txBox="1"/>
      </xdr:nvSpPr>
      <xdr:spPr>
        <a:xfrm>
          <a:off x="16370300" y="13382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95580</xdr:rowOff>
    </xdr:from>
    <xdr:to>
      <xdr:col>81</xdr:col>
      <xdr:colOff>50800</xdr:colOff>
      <xdr:row>77</xdr:row>
      <xdr:rowOff>123196</xdr:rowOff>
    </xdr:to>
    <xdr:cxnSp macro="">
      <xdr:nvCxnSpPr>
        <xdr:cNvPr id="633" name="直線コネクタ 632"/>
        <xdr:cNvCxnSpPr/>
      </xdr:nvCxnSpPr>
      <xdr:spPr>
        <a:xfrm flipV="1">
          <a:off x="14592300" y="13297230"/>
          <a:ext cx="889000" cy="27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124613</xdr:rowOff>
    </xdr:from>
    <xdr:ext cx="469744" cy="259045"/>
    <xdr:sp macro="" textlink="">
      <xdr:nvSpPr>
        <xdr:cNvPr id="635" name="テキスト ボックス 634"/>
        <xdr:cNvSpPr txBox="1"/>
      </xdr:nvSpPr>
      <xdr:spPr>
        <a:xfrm>
          <a:off x="15246428" y="13497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123196</xdr:rowOff>
    </xdr:from>
    <xdr:to>
      <xdr:col>76</xdr:col>
      <xdr:colOff>114300</xdr:colOff>
      <xdr:row>78</xdr:row>
      <xdr:rowOff>52877</xdr:rowOff>
    </xdr:to>
    <xdr:cxnSp macro="">
      <xdr:nvCxnSpPr>
        <xdr:cNvPr id="636" name="直線コネクタ 635"/>
        <xdr:cNvCxnSpPr/>
      </xdr:nvCxnSpPr>
      <xdr:spPr>
        <a:xfrm flipV="1">
          <a:off x="13703300" y="13324846"/>
          <a:ext cx="889000" cy="101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126855</xdr:rowOff>
    </xdr:from>
    <xdr:ext cx="469744" cy="259045"/>
    <xdr:sp macro="" textlink="">
      <xdr:nvSpPr>
        <xdr:cNvPr id="638" name="テキスト ボックス 637"/>
        <xdr:cNvSpPr txBox="1"/>
      </xdr:nvSpPr>
      <xdr:spPr>
        <a:xfrm>
          <a:off x="14357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52877</xdr:rowOff>
    </xdr:from>
    <xdr:to>
      <xdr:col>71</xdr:col>
      <xdr:colOff>177800</xdr:colOff>
      <xdr:row>78</xdr:row>
      <xdr:rowOff>102988</xdr:rowOff>
    </xdr:to>
    <xdr:cxnSp macro="">
      <xdr:nvCxnSpPr>
        <xdr:cNvPr id="639" name="直線コネクタ 638"/>
        <xdr:cNvCxnSpPr/>
      </xdr:nvCxnSpPr>
      <xdr:spPr>
        <a:xfrm flipV="1">
          <a:off x="12814300" y="13425977"/>
          <a:ext cx="889000" cy="5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88581</xdr:rowOff>
    </xdr:from>
    <xdr:to>
      <xdr:col>85</xdr:col>
      <xdr:colOff>177800</xdr:colOff>
      <xdr:row>78</xdr:row>
      <xdr:rowOff>18731</xdr:rowOff>
    </xdr:to>
    <xdr:sp macro="" textlink="">
      <xdr:nvSpPr>
        <xdr:cNvPr id="649" name="楕円 648"/>
        <xdr:cNvSpPr/>
      </xdr:nvSpPr>
      <xdr:spPr>
        <a:xfrm>
          <a:off x="16268700" y="13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111458</xdr:rowOff>
    </xdr:from>
    <xdr:ext cx="469744" cy="259045"/>
    <xdr:sp macro="" textlink="">
      <xdr:nvSpPr>
        <xdr:cNvPr id="650" name="災害復旧費該当値テキスト"/>
        <xdr:cNvSpPr txBox="1"/>
      </xdr:nvSpPr>
      <xdr:spPr>
        <a:xfrm>
          <a:off x="16370300" y="13141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44780</xdr:rowOff>
    </xdr:from>
    <xdr:to>
      <xdr:col>81</xdr:col>
      <xdr:colOff>101600</xdr:colOff>
      <xdr:row>77</xdr:row>
      <xdr:rowOff>146380</xdr:rowOff>
    </xdr:to>
    <xdr:sp macro="" textlink="">
      <xdr:nvSpPr>
        <xdr:cNvPr id="651" name="楕円 650"/>
        <xdr:cNvSpPr/>
      </xdr:nvSpPr>
      <xdr:spPr>
        <a:xfrm>
          <a:off x="15430500" y="132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162907</xdr:rowOff>
    </xdr:from>
    <xdr:ext cx="469744" cy="259045"/>
    <xdr:sp macro="" textlink="">
      <xdr:nvSpPr>
        <xdr:cNvPr id="652" name="テキスト ボックス 651"/>
        <xdr:cNvSpPr txBox="1"/>
      </xdr:nvSpPr>
      <xdr:spPr>
        <a:xfrm>
          <a:off x="15246428" y="130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72396</xdr:rowOff>
    </xdr:from>
    <xdr:to>
      <xdr:col>76</xdr:col>
      <xdr:colOff>165100</xdr:colOff>
      <xdr:row>78</xdr:row>
      <xdr:rowOff>2546</xdr:rowOff>
    </xdr:to>
    <xdr:sp macro="" textlink="">
      <xdr:nvSpPr>
        <xdr:cNvPr id="653" name="楕円 652"/>
        <xdr:cNvSpPr/>
      </xdr:nvSpPr>
      <xdr:spPr>
        <a:xfrm>
          <a:off x="14541500" y="13274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19073</xdr:rowOff>
    </xdr:from>
    <xdr:ext cx="469744" cy="259045"/>
    <xdr:sp macro="" textlink="">
      <xdr:nvSpPr>
        <xdr:cNvPr id="654" name="テキスト ボックス 653"/>
        <xdr:cNvSpPr txBox="1"/>
      </xdr:nvSpPr>
      <xdr:spPr>
        <a:xfrm>
          <a:off x="14357428" y="13049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2077</xdr:rowOff>
    </xdr:from>
    <xdr:to>
      <xdr:col>72</xdr:col>
      <xdr:colOff>38100</xdr:colOff>
      <xdr:row>78</xdr:row>
      <xdr:rowOff>103677</xdr:rowOff>
    </xdr:to>
    <xdr:sp macro="" textlink="">
      <xdr:nvSpPr>
        <xdr:cNvPr id="655" name="楕円 654"/>
        <xdr:cNvSpPr/>
      </xdr:nvSpPr>
      <xdr:spPr>
        <a:xfrm>
          <a:off x="13652500" y="1337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94804</xdr:rowOff>
    </xdr:from>
    <xdr:ext cx="469744" cy="259045"/>
    <xdr:sp macro="" textlink="">
      <xdr:nvSpPr>
        <xdr:cNvPr id="656" name="テキスト ボックス 655"/>
        <xdr:cNvSpPr txBox="1"/>
      </xdr:nvSpPr>
      <xdr:spPr>
        <a:xfrm>
          <a:off x="13468428" y="134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52188</xdr:rowOff>
    </xdr:from>
    <xdr:to>
      <xdr:col>67</xdr:col>
      <xdr:colOff>101600</xdr:colOff>
      <xdr:row>78</xdr:row>
      <xdr:rowOff>153788</xdr:rowOff>
    </xdr:to>
    <xdr:sp macro="" textlink="">
      <xdr:nvSpPr>
        <xdr:cNvPr id="657" name="楕円 656"/>
        <xdr:cNvSpPr/>
      </xdr:nvSpPr>
      <xdr:spPr>
        <a:xfrm>
          <a:off x="12763500" y="1342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144915</xdr:rowOff>
    </xdr:from>
    <xdr:ext cx="469744" cy="259045"/>
    <xdr:sp macro="" textlink="">
      <xdr:nvSpPr>
        <xdr:cNvPr id="658" name="テキスト ボックス 657"/>
        <xdr:cNvSpPr txBox="1"/>
      </xdr:nvSpPr>
      <xdr:spPr>
        <a:xfrm>
          <a:off x="12579428" y="1351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88052</xdr:rowOff>
    </xdr:from>
    <xdr:to>
      <xdr:col>85</xdr:col>
      <xdr:colOff>127000</xdr:colOff>
      <xdr:row>94</xdr:row>
      <xdr:rowOff>111043</xdr:rowOff>
    </xdr:to>
    <xdr:cxnSp macro="">
      <xdr:nvCxnSpPr>
        <xdr:cNvPr id="689" name="直線コネクタ 688"/>
        <xdr:cNvCxnSpPr/>
      </xdr:nvCxnSpPr>
      <xdr:spPr>
        <a:xfrm flipV="1">
          <a:off x="15481300" y="16204352"/>
          <a:ext cx="8382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155289</xdr:rowOff>
    </xdr:from>
    <xdr:ext cx="534377" cy="259045"/>
    <xdr:sp macro="" textlink="">
      <xdr:nvSpPr>
        <xdr:cNvPr id="690" name="公債費平均値テキスト"/>
        <xdr:cNvSpPr txBox="1"/>
      </xdr:nvSpPr>
      <xdr:spPr>
        <a:xfrm>
          <a:off x="16370300" y="16271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111043</xdr:rowOff>
    </xdr:from>
    <xdr:to>
      <xdr:col>81</xdr:col>
      <xdr:colOff>50800</xdr:colOff>
      <xdr:row>94</xdr:row>
      <xdr:rowOff>137936</xdr:rowOff>
    </xdr:to>
    <xdr:cxnSp macro="">
      <xdr:nvCxnSpPr>
        <xdr:cNvPr id="692" name="直線コネクタ 691"/>
        <xdr:cNvCxnSpPr/>
      </xdr:nvCxnSpPr>
      <xdr:spPr>
        <a:xfrm flipV="1">
          <a:off x="14592300" y="16227343"/>
          <a:ext cx="889000" cy="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121130</xdr:rowOff>
    </xdr:from>
    <xdr:ext cx="534377" cy="259045"/>
    <xdr:sp macro="" textlink="">
      <xdr:nvSpPr>
        <xdr:cNvPr id="694" name="テキスト ボックス 693"/>
        <xdr:cNvSpPr txBox="1"/>
      </xdr:nvSpPr>
      <xdr:spPr>
        <a:xfrm>
          <a:off x="15214111" y="1640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137936</xdr:rowOff>
    </xdr:from>
    <xdr:to>
      <xdr:col>76</xdr:col>
      <xdr:colOff>114300</xdr:colOff>
      <xdr:row>94</xdr:row>
      <xdr:rowOff>162528</xdr:rowOff>
    </xdr:to>
    <xdr:cxnSp macro="">
      <xdr:nvCxnSpPr>
        <xdr:cNvPr id="695" name="直線コネクタ 694"/>
        <xdr:cNvCxnSpPr/>
      </xdr:nvCxnSpPr>
      <xdr:spPr>
        <a:xfrm flipV="1">
          <a:off x="13703300" y="16254236"/>
          <a:ext cx="889000" cy="2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116591</xdr:rowOff>
    </xdr:from>
    <xdr:ext cx="534377" cy="259045"/>
    <xdr:sp macro="" textlink="">
      <xdr:nvSpPr>
        <xdr:cNvPr id="697" name="テキスト ボックス 696"/>
        <xdr:cNvSpPr txBox="1"/>
      </xdr:nvSpPr>
      <xdr:spPr>
        <a:xfrm>
          <a:off x="14325111" y="1640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162528</xdr:rowOff>
    </xdr:from>
    <xdr:to>
      <xdr:col>71</xdr:col>
      <xdr:colOff>177800</xdr:colOff>
      <xdr:row>95</xdr:row>
      <xdr:rowOff>20486</xdr:rowOff>
    </xdr:to>
    <xdr:cxnSp macro="">
      <xdr:nvCxnSpPr>
        <xdr:cNvPr id="698" name="直線コネクタ 697"/>
        <xdr:cNvCxnSpPr/>
      </xdr:nvCxnSpPr>
      <xdr:spPr>
        <a:xfrm flipV="1">
          <a:off x="12814300" y="16278828"/>
          <a:ext cx="889000" cy="2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6813</xdr:rowOff>
    </xdr:from>
    <xdr:ext cx="534377" cy="259045"/>
    <xdr:sp macro="" textlink="">
      <xdr:nvSpPr>
        <xdr:cNvPr id="700" name="テキスト ボックス 699"/>
        <xdr:cNvSpPr txBox="1"/>
      </xdr:nvSpPr>
      <xdr:spPr>
        <a:xfrm>
          <a:off x="13436111" y="1646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167617</xdr:rowOff>
    </xdr:from>
    <xdr:ext cx="534377" cy="259045"/>
    <xdr:sp macro="" textlink="">
      <xdr:nvSpPr>
        <xdr:cNvPr id="702" name="テキスト ボックス 701"/>
        <xdr:cNvSpPr txBox="1"/>
      </xdr:nvSpPr>
      <xdr:spPr>
        <a:xfrm>
          <a:off x="12547111" y="1645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37252</xdr:rowOff>
    </xdr:from>
    <xdr:to>
      <xdr:col>85</xdr:col>
      <xdr:colOff>177800</xdr:colOff>
      <xdr:row>94</xdr:row>
      <xdr:rowOff>138852</xdr:rowOff>
    </xdr:to>
    <xdr:sp macro="" textlink="">
      <xdr:nvSpPr>
        <xdr:cNvPr id="708" name="楕円 707"/>
        <xdr:cNvSpPr/>
      </xdr:nvSpPr>
      <xdr:spPr>
        <a:xfrm>
          <a:off x="16268700" y="161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60129</xdr:rowOff>
    </xdr:from>
    <xdr:ext cx="534377" cy="259045"/>
    <xdr:sp macro="" textlink="">
      <xdr:nvSpPr>
        <xdr:cNvPr id="709" name="公債費該当値テキスト"/>
        <xdr:cNvSpPr txBox="1"/>
      </xdr:nvSpPr>
      <xdr:spPr>
        <a:xfrm>
          <a:off x="16370300" y="16004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60243</xdr:rowOff>
    </xdr:from>
    <xdr:to>
      <xdr:col>81</xdr:col>
      <xdr:colOff>101600</xdr:colOff>
      <xdr:row>94</xdr:row>
      <xdr:rowOff>161843</xdr:rowOff>
    </xdr:to>
    <xdr:sp macro="" textlink="">
      <xdr:nvSpPr>
        <xdr:cNvPr id="710" name="楕円 709"/>
        <xdr:cNvSpPr/>
      </xdr:nvSpPr>
      <xdr:spPr>
        <a:xfrm>
          <a:off x="15430500" y="1617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6920</xdr:rowOff>
    </xdr:from>
    <xdr:ext cx="534377" cy="259045"/>
    <xdr:sp macro="" textlink="">
      <xdr:nvSpPr>
        <xdr:cNvPr id="711" name="テキスト ボックス 710"/>
        <xdr:cNvSpPr txBox="1"/>
      </xdr:nvSpPr>
      <xdr:spPr>
        <a:xfrm>
          <a:off x="15214111" y="15951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87136</xdr:rowOff>
    </xdr:from>
    <xdr:to>
      <xdr:col>76</xdr:col>
      <xdr:colOff>165100</xdr:colOff>
      <xdr:row>95</xdr:row>
      <xdr:rowOff>17286</xdr:rowOff>
    </xdr:to>
    <xdr:sp macro="" textlink="">
      <xdr:nvSpPr>
        <xdr:cNvPr id="712" name="楕円 711"/>
        <xdr:cNvSpPr/>
      </xdr:nvSpPr>
      <xdr:spPr>
        <a:xfrm>
          <a:off x="14541500" y="1620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33813</xdr:rowOff>
    </xdr:from>
    <xdr:ext cx="534377" cy="259045"/>
    <xdr:sp macro="" textlink="">
      <xdr:nvSpPr>
        <xdr:cNvPr id="713" name="テキスト ボックス 712"/>
        <xdr:cNvSpPr txBox="1"/>
      </xdr:nvSpPr>
      <xdr:spPr>
        <a:xfrm>
          <a:off x="14325111" y="15978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111728</xdr:rowOff>
    </xdr:from>
    <xdr:to>
      <xdr:col>72</xdr:col>
      <xdr:colOff>38100</xdr:colOff>
      <xdr:row>95</xdr:row>
      <xdr:rowOff>41878</xdr:rowOff>
    </xdr:to>
    <xdr:sp macro="" textlink="">
      <xdr:nvSpPr>
        <xdr:cNvPr id="714" name="楕円 713"/>
        <xdr:cNvSpPr/>
      </xdr:nvSpPr>
      <xdr:spPr>
        <a:xfrm>
          <a:off x="13652500" y="1622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58405</xdr:rowOff>
    </xdr:from>
    <xdr:ext cx="534377" cy="259045"/>
    <xdr:sp macro="" textlink="">
      <xdr:nvSpPr>
        <xdr:cNvPr id="715" name="テキスト ボックス 714"/>
        <xdr:cNvSpPr txBox="1"/>
      </xdr:nvSpPr>
      <xdr:spPr>
        <a:xfrm>
          <a:off x="13436111" y="1600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141136</xdr:rowOff>
    </xdr:from>
    <xdr:to>
      <xdr:col>67</xdr:col>
      <xdr:colOff>101600</xdr:colOff>
      <xdr:row>95</xdr:row>
      <xdr:rowOff>71286</xdr:rowOff>
    </xdr:to>
    <xdr:sp macro="" textlink="">
      <xdr:nvSpPr>
        <xdr:cNvPr id="716" name="楕円 715"/>
        <xdr:cNvSpPr/>
      </xdr:nvSpPr>
      <xdr:spPr>
        <a:xfrm>
          <a:off x="12763500" y="1625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87813</xdr:rowOff>
    </xdr:from>
    <xdr:ext cx="534377" cy="259045"/>
    <xdr:sp macro="" textlink="">
      <xdr:nvSpPr>
        <xdr:cNvPr id="717" name="テキスト ボックス 716"/>
        <xdr:cNvSpPr txBox="1"/>
      </xdr:nvSpPr>
      <xdr:spPr>
        <a:xfrm>
          <a:off x="12547111" y="1603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67142</xdr:rowOff>
    </xdr:from>
    <xdr:to>
      <xdr:col>111</xdr:col>
      <xdr:colOff>177800</xdr:colOff>
      <xdr:row>38</xdr:row>
      <xdr:rowOff>139700</xdr:rowOff>
    </xdr:to>
    <xdr:cxnSp macro="">
      <xdr:nvCxnSpPr>
        <xdr:cNvPr id="747" name="直線コネクタ 746"/>
        <xdr:cNvCxnSpPr/>
      </xdr:nvCxnSpPr>
      <xdr:spPr>
        <a:xfrm>
          <a:off x="20434300" y="5896442"/>
          <a:ext cx="889000" cy="7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67142</xdr:rowOff>
    </xdr:from>
    <xdr:to>
      <xdr:col>107</xdr:col>
      <xdr:colOff>50800</xdr:colOff>
      <xdr:row>38</xdr:row>
      <xdr:rowOff>139700</xdr:rowOff>
    </xdr:to>
    <xdr:cxnSp macro="">
      <xdr:nvCxnSpPr>
        <xdr:cNvPr id="750" name="直線コネクタ 749"/>
        <xdr:cNvCxnSpPr/>
      </xdr:nvCxnSpPr>
      <xdr:spPr>
        <a:xfrm flipV="1">
          <a:off x="19545300" y="5896442"/>
          <a:ext cx="889000" cy="758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164482</xdr:rowOff>
    </xdr:from>
    <xdr:ext cx="378565" cy="259045"/>
    <xdr:sp macro="" textlink="">
      <xdr:nvSpPr>
        <xdr:cNvPr id="752" name="テキスト ボックス 751"/>
        <xdr:cNvSpPr txBox="1"/>
      </xdr:nvSpPr>
      <xdr:spPr>
        <a:xfrm>
          <a:off x="20245017" y="6679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16342</xdr:rowOff>
    </xdr:from>
    <xdr:to>
      <xdr:col>107</xdr:col>
      <xdr:colOff>101600</xdr:colOff>
      <xdr:row>34</xdr:row>
      <xdr:rowOff>117942</xdr:rowOff>
    </xdr:to>
    <xdr:sp macro="" textlink="">
      <xdr:nvSpPr>
        <xdr:cNvPr id="767" name="楕円 766"/>
        <xdr:cNvSpPr/>
      </xdr:nvSpPr>
      <xdr:spPr>
        <a:xfrm>
          <a:off x="20383500" y="58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134469</xdr:rowOff>
    </xdr:from>
    <xdr:ext cx="534377" cy="259045"/>
    <xdr:sp macro="" textlink="">
      <xdr:nvSpPr>
        <xdr:cNvPr id="768" name="テキスト ボックス 767"/>
        <xdr:cNvSpPr txBox="1"/>
      </xdr:nvSpPr>
      <xdr:spPr>
        <a:xfrm>
          <a:off x="20167111" y="562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76,918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7,075</a:t>
          </a:r>
          <a:r>
            <a:rPr kumimoji="1" lang="ja-JP" altLang="en-US" sz="1300">
              <a:latin typeface="ＭＳ Ｐゴシック" panose="020B0600070205080204" pitchFamily="50" charset="-128"/>
              <a:ea typeface="ＭＳ Ｐゴシック" panose="020B0600070205080204" pitchFamily="50" charset="-128"/>
            </a:rPr>
            <a:t>円増加した。これは、ごみ処理事業において基幹的設備改良工事の工事量が令和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年度より多かったことによるものである。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44,618</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17,298</a:t>
          </a:r>
          <a:r>
            <a:rPr kumimoji="1" lang="ja-JP" altLang="en-US" sz="1300">
              <a:latin typeface="ＭＳ Ｐゴシック" panose="020B0600070205080204" pitchFamily="50" charset="-128"/>
              <a:ea typeface="ＭＳ Ｐゴシック" panose="020B0600070205080204" pitchFamily="50" charset="-128"/>
            </a:rPr>
            <a:t>円増加した。これは中心市街地活性化拠点整備事業の増額（</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億円　→　</a:t>
          </a:r>
          <a:r>
            <a:rPr kumimoji="1" lang="en-US" altLang="ja-JP" sz="1300">
              <a:latin typeface="ＭＳ Ｐゴシック" panose="020B0600070205080204" pitchFamily="50" charset="-128"/>
              <a:ea typeface="ＭＳ Ｐゴシック" panose="020B0600070205080204" pitchFamily="50" charset="-128"/>
            </a:rPr>
            <a:t>21.5</a:t>
          </a:r>
          <a:r>
            <a:rPr kumimoji="1" lang="ja-JP" altLang="en-US" sz="1300">
              <a:latin typeface="ＭＳ Ｐゴシック" panose="020B0600070205080204" pitchFamily="50" charset="-128"/>
              <a:ea typeface="ＭＳ Ｐゴシック" panose="020B0600070205080204" pitchFamily="50" charset="-128"/>
            </a:rPr>
            <a:t>億円）によるものである。また、令和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年度より開始した中津川西部テクノパークの整備事業についても引き続き取り組んでおり、今後も高止まりすることが考えられる。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82,595</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7,395</a:t>
          </a:r>
          <a:r>
            <a:rPr kumimoji="1" lang="ja-JP" altLang="en-US" sz="1300">
              <a:latin typeface="ＭＳ Ｐゴシック" panose="020B0600070205080204" pitchFamily="50" charset="-128"/>
              <a:ea typeface="ＭＳ Ｐゴシック" panose="020B0600070205080204" pitchFamily="50" charset="-128"/>
            </a:rPr>
            <a:t>円増加した。これは、土地開発公社解散に伴い土地の一括買戻しを行ったこと等によるものである。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7,514</a:t>
          </a:r>
          <a:r>
            <a:rPr kumimoji="1" lang="ja-JP" altLang="en-US" sz="1300">
              <a:latin typeface="ＭＳ Ｐゴシック" panose="020B0600070205080204" pitchFamily="50" charset="-128"/>
              <a:ea typeface="ＭＳ Ｐゴシック" panose="020B0600070205080204" pitchFamily="50" charset="-128"/>
            </a:rPr>
            <a:t>円で、前年度と比較して</a:t>
          </a:r>
          <a:r>
            <a:rPr kumimoji="1" lang="en-US" altLang="ja-JP" sz="1300">
              <a:latin typeface="ＭＳ Ｐゴシック" panose="020B0600070205080204" pitchFamily="50" charset="-128"/>
              <a:ea typeface="ＭＳ Ｐゴシック" panose="020B0600070205080204" pitchFamily="50" charset="-128"/>
            </a:rPr>
            <a:t>1,916</a:t>
          </a:r>
          <a:r>
            <a:rPr kumimoji="1" lang="ja-JP" altLang="en-US" sz="1300">
              <a:latin typeface="ＭＳ Ｐゴシック" panose="020B0600070205080204" pitchFamily="50" charset="-128"/>
              <a:ea typeface="ＭＳ Ｐゴシック" panose="020B0600070205080204" pitchFamily="50" charset="-128"/>
            </a:rPr>
            <a:t>円の減となったものの、依然として類似団体平均より高く平均の</a:t>
          </a:r>
          <a:r>
            <a:rPr kumimoji="1" lang="en-US" altLang="ja-JP" sz="1300">
              <a:latin typeface="ＭＳ Ｐゴシック" panose="020B0600070205080204" pitchFamily="50" charset="-128"/>
              <a:ea typeface="ＭＳ Ｐゴシック" panose="020B0600070205080204" pitchFamily="50" charset="-128"/>
            </a:rPr>
            <a:t>2.96</a:t>
          </a:r>
          <a:r>
            <a:rPr kumimoji="1" lang="ja-JP" altLang="en-US" sz="1300">
              <a:latin typeface="ＭＳ Ｐゴシック" panose="020B0600070205080204" pitchFamily="50" charset="-128"/>
              <a:ea typeface="ＭＳ Ｐゴシック" panose="020B0600070205080204" pitchFamily="50" charset="-128"/>
            </a:rPr>
            <a:t>倍の金額となっている。県内</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番目に広い市域を持つことや木曽山脈や三河高原など山々に囲まれる地形の都合上、豪雨などによる土砂災害の復旧に多くの経費が必要な状況であると言える。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実質単年度収支は依然としてマイナスであり、財政調整基金の取り崩しが前年度と比較して</a:t>
          </a:r>
          <a:r>
            <a:rPr kumimoji="1" lang="en-US" altLang="ja-JP" sz="1100">
              <a:latin typeface="ＭＳ ゴシック" pitchFamily="49" charset="-128"/>
              <a:ea typeface="ＭＳ ゴシック" pitchFamily="49" charset="-128"/>
            </a:rPr>
            <a:t>8.9</a:t>
          </a:r>
          <a:r>
            <a:rPr kumimoji="1" lang="ja-JP" altLang="en-US" sz="1100">
              <a:latin typeface="ＭＳ ゴシック" pitchFamily="49" charset="-128"/>
              <a:ea typeface="ＭＳ ゴシック" pitchFamily="49" charset="-128"/>
            </a:rPr>
            <a:t>億円増額になったことにより数値が</a:t>
          </a:r>
          <a:r>
            <a:rPr kumimoji="1" lang="en-US" altLang="ja-JP" sz="1100">
              <a:latin typeface="ＭＳ ゴシック" pitchFamily="49" charset="-128"/>
              <a:ea typeface="ＭＳ ゴシック" pitchFamily="49" charset="-128"/>
            </a:rPr>
            <a:t>4.97</a:t>
          </a:r>
          <a:r>
            <a:rPr kumimoji="1" lang="ja-JP" altLang="en-US" sz="1100">
              <a:latin typeface="ＭＳ ゴシック" pitchFamily="49" charset="-128"/>
              <a:ea typeface="ＭＳ ゴシック" pitchFamily="49" charset="-128"/>
            </a:rPr>
            <a:t>ポイント悪化した。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近年はコロナ禍における、市民活動の停滞や市事業の縮小に加え、国から地方へ手厚い財政支援があったことなどにより、財政調整基金は回復傾向にありましたが、コロナ禍が収束し国からの財政支援が終わったことにより、令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年度の財政調整基金残高は前年度より減じることとなった。大規模施設の建て替えなどを控える中で、今後も残高減少の傾向は続くと見られ、事業の削減や再構築に取り組むことで、財政の弾力性確保のために必要な一定水準の残高維持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駅前駐車場事業会計については料金収入などにより一般会計からの繰入金を要さない独立採算運営ができている。</a:t>
          </a:r>
        </a:p>
        <a:p>
          <a:r>
            <a:rPr kumimoji="1" lang="ja-JP" altLang="en-US" sz="1400">
              <a:latin typeface="ＭＳ ゴシック" pitchFamily="49" charset="-128"/>
              <a:ea typeface="ＭＳ ゴシック" pitchFamily="49" charset="-128"/>
            </a:rPr>
            <a:t>　それ以外の全ての事業会計についても黒字となっているが、その黒字は一般会計からの多額の繰入金により確保されたものである。今後も事業の見直しや効率化を図り、財政の健全化を図っていく。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については、公債費負担適正化計画の「返す以上に借りない」を原則として新たな借金を抑制してきた結果、減少に転じていたが、令和元年度に大型事業が本格化し、起債件数が増加したことに伴い増加した。今後は市が掲げる総合計画及びその実施計画における投資の重要性を考慮し、計画期間内の着実な事業実施に重心を置く中で、地方債発行額を年度ごとに適切にコントロールしていく。</a:t>
          </a:r>
        </a:p>
        <a:p>
          <a:r>
            <a:rPr kumimoji="1" lang="ja-JP" altLang="en-US" sz="1200">
              <a:latin typeface="ＭＳ ゴシック" pitchFamily="49" charset="-128"/>
              <a:ea typeface="ＭＳ ゴシック" pitchFamily="49" charset="-128"/>
            </a:rPr>
            <a:t>　公営企業債の元利償還金に対する繰入金は減少傾向にあるものの、引き続き歳入・歳出両面にわたる行財政改革に取り組み、節度とメリハリの利いた財政運営に努める。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岐阜県中津川市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将来負担比率の分子が前年度より</a:t>
          </a:r>
          <a:r>
            <a:rPr kumimoji="1" lang="en-US" altLang="ja-JP" sz="1200">
              <a:latin typeface="ＭＳ ゴシック" pitchFamily="49" charset="-128"/>
              <a:ea typeface="ＭＳ ゴシック" pitchFamily="49" charset="-128"/>
            </a:rPr>
            <a:t>3.8</a:t>
          </a:r>
          <a:r>
            <a:rPr kumimoji="1" lang="ja-JP" altLang="en-US" sz="1200">
              <a:latin typeface="ＭＳ ゴシック" pitchFamily="49" charset="-128"/>
              <a:ea typeface="ＭＳ ゴシック" pitchFamily="49" charset="-128"/>
            </a:rPr>
            <a:t>億円減少し、前年度に引き続き将来負担比率の発生はしていない。</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一般会計等に係る地方債の現在高は、令和元年度に新衛生センター建設やこども園建設等、大型事業が本格化したことにより一時増加したが、令和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からそれらの元金償還が開始したことにより減少傾向にある。今後は市が掲げる総合計画及びその実施計画における投資の重要性を考慮し、計画期間内の着実な事業実施に重心を置く中で、地方債発行額を年度ごとに適切にコントロールしていく。</a:t>
          </a:r>
        </a:p>
        <a:p>
          <a:r>
            <a:rPr kumimoji="1" lang="ja-JP" altLang="en-US" sz="1200">
              <a:latin typeface="ＭＳ ゴシック" pitchFamily="49" charset="-128"/>
              <a:ea typeface="ＭＳ ゴシック" pitchFamily="49" charset="-128"/>
            </a:rPr>
            <a:t>　充当可能財源等については、リニア中央新幹線まちづくり基金や公共施設整備運営基金等、将来の財政負担に備えた基金を計画的に積み立てているものの、令和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年度は積立額を取崩し額が上回ったため減となった。</a:t>
          </a:r>
        </a:p>
        <a:p>
          <a:r>
            <a:rPr kumimoji="1" lang="ja-JP" altLang="en-US" sz="1200">
              <a:latin typeface="ＭＳ ゴシック" pitchFamily="49" charset="-128"/>
              <a:ea typeface="ＭＳ ゴシック" pitchFamily="49" charset="-128"/>
            </a:rPr>
            <a:t>　今後とも持続可能な財政運営を実現するため、計画的な地方債の発行に努める。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岐阜県中津川市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・基金全体の残高は財政調整基金について、決算剰余金による積立額が取崩し額を下回ったものの、減債基金に決算剰余金による積立を行ったことにより令和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・リニア中央新幹線まちづくり基金については、将来の財政負担を把握したうえで定期的な積み立てを行い、将来のまちづくりの骨格となる社会基盤整備を、計画に沿って前進させる。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百万円の積み立てを行い、将来の公共施設の維持補修や更新に活用する。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・地域振興基金・・・市民の連帯の強化及び地域振興を図るための財源に充てるため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・リニア中央新幹線まちづくり基金・・・リニア中央新幹線を活用したまちづくりの資金に充てるため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・公共施設整備運営基金・・・公共施設を整備するとともに、施設の健全な維持管理に要する資金に充てるため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・職員退職手当基金・・・市職員の退職手当の支給に要する財源に充てるため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・ふるさとづくり応援基金・・・寄附者の意思を活かしたふるさとの魅力あるまちづくりに要する財源に充てるため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・リニア中央新幹線まちづくり基金については、リニア駅周辺土地区画整理事業の造成工事が本格化するなど多額の財政負担が後年に見込まれることから令和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年度は運用利子も含め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百万円の取り崩しも含め、令和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百万円の積み立てを継続しており、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万円の取り崩しをしたため、令和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年度は定年年齢の段階的引き上げにより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年毎の定年退職者が存在しない年度であったため、職員退職手当基金への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百万円の積み立てを行った。運用に伴う利子の積み立ても含め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・将来の需要や必要性を見据え計画的な基金造成に努める。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・リニア中央新幹線まちづくり基金については、将来の財政負担を把握したうえで定期的な積み立てを行い、将来のまちづくりの骨格となる社会基盤整備を、計画に沿って前進させる。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・公共施設整備運営基金については財政計画に基づき、毎年度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・財政調整基金は一般財源不足を補うため、また病院事業会計に対して資金不足の解消のため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百万円を繰り出しており、その財源として財政調整基金を充てることとしたため、令和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百万円取り崩すこととなった。その結果、令和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年度末残高は前年度決算剰余金からの積み立て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万百円及び運用に伴う利子の積み立て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百万円に対して取り崩しが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の弾力性確保のために必要な一定水準の残高維持に努めることとしているが、今後リニア開業に向けその波及効果を最大限に活用するための大型事業が控えており、財政調整基金の残高は減少していく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・公債費の負担を補うため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百万円の取り崩しを行ったものの、取崩し額を決算剰余金からの積み立て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百万円及び運用に伴う利子の積み立て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百万円が上回ったため、前年度比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・今後数年は多くの大型事業を実施予定である上、その後も公共施設の建て替えや大規模修繕等による起債予定が多数あるため、極力減債基金を積み、後年の負担を減らす。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51321964</v>
      </c>
      <c r="BO4" s="449"/>
      <c r="BP4" s="449"/>
      <c r="BQ4" s="449"/>
      <c r="BR4" s="449"/>
      <c r="BS4" s="449"/>
      <c r="BT4" s="449"/>
      <c r="BU4" s="450"/>
      <c r="BV4" s="448">
        <v>49279547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19.600000000000001</v>
      </c>
      <c r="CU4" s="589"/>
      <c r="CV4" s="589"/>
      <c r="CW4" s="589"/>
      <c r="CX4" s="589"/>
      <c r="CY4" s="589"/>
      <c r="CZ4" s="589"/>
      <c r="DA4" s="590"/>
      <c r="DB4" s="588">
        <v>22.1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45243842</v>
      </c>
      <c r="BO5" s="420"/>
      <c r="BP5" s="420"/>
      <c r="BQ5" s="420"/>
      <c r="BR5" s="420"/>
      <c r="BS5" s="420"/>
      <c r="BT5" s="420"/>
      <c r="BU5" s="421"/>
      <c r="BV5" s="419">
        <v>43078716</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89.7</v>
      </c>
      <c r="CU5" s="417"/>
      <c r="CV5" s="417"/>
      <c r="CW5" s="417"/>
      <c r="CX5" s="417"/>
      <c r="CY5" s="417"/>
      <c r="CZ5" s="417"/>
      <c r="DA5" s="418"/>
      <c r="DB5" s="416">
        <v>90.4</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6078122</v>
      </c>
      <c r="BO6" s="420"/>
      <c r="BP6" s="420"/>
      <c r="BQ6" s="420"/>
      <c r="BR6" s="420"/>
      <c r="BS6" s="420"/>
      <c r="BT6" s="420"/>
      <c r="BU6" s="421"/>
      <c r="BV6" s="419">
        <v>6200831</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90.3</v>
      </c>
      <c r="CU6" s="563"/>
      <c r="CV6" s="563"/>
      <c r="CW6" s="563"/>
      <c r="CX6" s="563"/>
      <c r="CY6" s="563"/>
      <c r="CZ6" s="563"/>
      <c r="DA6" s="564"/>
      <c r="DB6" s="562">
        <v>91.8</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1335526</v>
      </c>
      <c r="BO7" s="420"/>
      <c r="BP7" s="420"/>
      <c r="BQ7" s="420"/>
      <c r="BR7" s="420"/>
      <c r="BS7" s="420"/>
      <c r="BT7" s="420"/>
      <c r="BU7" s="421"/>
      <c r="BV7" s="419">
        <v>903282</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24215367</v>
      </c>
      <c r="CU7" s="420"/>
      <c r="CV7" s="420"/>
      <c r="CW7" s="420"/>
      <c r="CX7" s="420"/>
      <c r="CY7" s="420"/>
      <c r="CZ7" s="420"/>
      <c r="DA7" s="421"/>
      <c r="DB7" s="419">
        <v>23920855</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4742596</v>
      </c>
      <c r="BO8" s="420"/>
      <c r="BP8" s="420"/>
      <c r="BQ8" s="420"/>
      <c r="BR8" s="420"/>
      <c r="BS8" s="420"/>
      <c r="BT8" s="420"/>
      <c r="BU8" s="421"/>
      <c r="BV8" s="419">
        <v>5297549</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0.49</v>
      </c>
      <c r="CU8" s="523"/>
      <c r="CV8" s="523"/>
      <c r="CW8" s="523"/>
      <c r="CX8" s="523"/>
      <c r="CY8" s="523"/>
      <c r="CZ8" s="523"/>
      <c r="DA8" s="524"/>
      <c r="DB8" s="522">
        <v>0.49</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76570</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110</v>
      </c>
      <c r="AV9" s="478"/>
      <c r="AW9" s="478"/>
      <c r="AX9" s="478"/>
      <c r="AY9" s="433" t="s">
        <v>111</v>
      </c>
      <c r="AZ9" s="434"/>
      <c r="BA9" s="434"/>
      <c r="BB9" s="434"/>
      <c r="BC9" s="434"/>
      <c r="BD9" s="434"/>
      <c r="BE9" s="434"/>
      <c r="BF9" s="434"/>
      <c r="BG9" s="434"/>
      <c r="BH9" s="434"/>
      <c r="BI9" s="434"/>
      <c r="BJ9" s="434"/>
      <c r="BK9" s="434"/>
      <c r="BL9" s="434"/>
      <c r="BM9" s="435"/>
      <c r="BN9" s="419">
        <v>-554953</v>
      </c>
      <c r="BO9" s="420"/>
      <c r="BP9" s="420"/>
      <c r="BQ9" s="420"/>
      <c r="BR9" s="420"/>
      <c r="BS9" s="420"/>
      <c r="BT9" s="420"/>
      <c r="BU9" s="421"/>
      <c r="BV9" s="419">
        <v>-221929</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11.4</v>
      </c>
      <c r="CU9" s="417"/>
      <c r="CV9" s="417"/>
      <c r="CW9" s="417"/>
      <c r="CX9" s="417"/>
      <c r="CY9" s="417"/>
      <c r="CZ9" s="417"/>
      <c r="DA9" s="418"/>
      <c r="DB9" s="416">
        <v>11.3</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78883</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110</v>
      </c>
      <c r="AV10" s="478"/>
      <c r="AW10" s="478"/>
      <c r="AX10" s="478"/>
      <c r="AY10" s="433" t="s">
        <v>115</v>
      </c>
      <c r="AZ10" s="434"/>
      <c r="BA10" s="434"/>
      <c r="BB10" s="434"/>
      <c r="BC10" s="434"/>
      <c r="BD10" s="434"/>
      <c r="BE10" s="434"/>
      <c r="BF10" s="434"/>
      <c r="BG10" s="434"/>
      <c r="BH10" s="434"/>
      <c r="BI10" s="434"/>
      <c r="BJ10" s="434"/>
      <c r="BK10" s="434"/>
      <c r="BL10" s="434"/>
      <c r="BM10" s="435"/>
      <c r="BN10" s="419">
        <v>6926</v>
      </c>
      <c r="BO10" s="420"/>
      <c r="BP10" s="420"/>
      <c r="BQ10" s="420"/>
      <c r="BR10" s="420"/>
      <c r="BS10" s="420"/>
      <c r="BT10" s="420"/>
      <c r="BU10" s="421"/>
      <c r="BV10" s="419">
        <v>3709</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110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74532</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2190000</v>
      </c>
      <c r="BO12" s="420"/>
      <c r="BP12" s="420"/>
      <c r="BQ12" s="420"/>
      <c r="BR12" s="420"/>
      <c r="BS12" s="420"/>
      <c r="BT12" s="420"/>
      <c r="BU12" s="421"/>
      <c r="BV12" s="419">
        <v>1298106</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72239</v>
      </c>
      <c r="S13" s="507"/>
      <c r="T13" s="507"/>
      <c r="U13" s="507"/>
      <c r="V13" s="508"/>
      <c r="W13" s="509" t="s">
        <v>131</v>
      </c>
      <c r="X13" s="405"/>
      <c r="Y13" s="405"/>
      <c r="Z13" s="405"/>
      <c r="AA13" s="405"/>
      <c r="AB13" s="406"/>
      <c r="AC13" s="372">
        <v>1800</v>
      </c>
      <c r="AD13" s="373"/>
      <c r="AE13" s="373"/>
      <c r="AF13" s="373"/>
      <c r="AG13" s="374"/>
      <c r="AH13" s="372">
        <v>2153</v>
      </c>
      <c r="AI13" s="373"/>
      <c r="AJ13" s="373"/>
      <c r="AK13" s="373"/>
      <c r="AL13" s="432"/>
      <c r="AM13" s="476" t="s">
        <v>132</v>
      </c>
      <c r="AN13" s="376"/>
      <c r="AO13" s="376"/>
      <c r="AP13" s="376"/>
      <c r="AQ13" s="376"/>
      <c r="AR13" s="376"/>
      <c r="AS13" s="376"/>
      <c r="AT13" s="377"/>
      <c r="AU13" s="477" t="s">
        <v>90</v>
      </c>
      <c r="AV13" s="478"/>
      <c r="AW13" s="478"/>
      <c r="AX13" s="478"/>
      <c r="AY13" s="433" t="s">
        <v>133</v>
      </c>
      <c r="AZ13" s="434"/>
      <c r="BA13" s="434"/>
      <c r="BB13" s="434"/>
      <c r="BC13" s="434"/>
      <c r="BD13" s="434"/>
      <c r="BE13" s="434"/>
      <c r="BF13" s="434"/>
      <c r="BG13" s="434"/>
      <c r="BH13" s="434"/>
      <c r="BI13" s="434"/>
      <c r="BJ13" s="434"/>
      <c r="BK13" s="434"/>
      <c r="BL13" s="434"/>
      <c r="BM13" s="435"/>
      <c r="BN13" s="419">
        <v>-2738027</v>
      </c>
      <c r="BO13" s="420"/>
      <c r="BP13" s="420"/>
      <c r="BQ13" s="420"/>
      <c r="BR13" s="420"/>
      <c r="BS13" s="420"/>
      <c r="BT13" s="420"/>
      <c r="BU13" s="421"/>
      <c r="BV13" s="419">
        <v>-1516326</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6.9</v>
      </c>
      <c r="CU13" s="417"/>
      <c r="CV13" s="417"/>
      <c r="CW13" s="417"/>
      <c r="CX13" s="417"/>
      <c r="CY13" s="417"/>
      <c r="CZ13" s="417"/>
      <c r="DA13" s="418"/>
      <c r="DB13" s="416">
        <v>6.7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75401</v>
      </c>
      <c r="S14" s="507"/>
      <c r="T14" s="507"/>
      <c r="U14" s="507"/>
      <c r="V14" s="508"/>
      <c r="W14" s="510"/>
      <c r="X14" s="408"/>
      <c r="Y14" s="408"/>
      <c r="Z14" s="408"/>
      <c r="AA14" s="408"/>
      <c r="AB14" s="409"/>
      <c r="AC14" s="499">
        <v>4.8</v>
      </c>
      <c r="AD14" s="500"/>
      <c r="AE14" s="500"/>
      <c r="AF14" s="500"/>
      <c r="AG14" s="501"/>
      <c r="AH14" s="499">
        <v>5.5</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73451</v>
      </c>
      <c r="S15" s="507"/>
      <c r="T15" s="507"/>
      <c r="U15" s="507"/>
      <c r="V15" s="508"/>
      <c r="W15" s="509" t="s">
        <v>137</v>
      </c>
      <c r="X15" s="405"/>
      <c r="Y15" s="405"/>
      <c r="Z15" s="405"/>
      <c r="AA15" s="405"/>
      <c r="AB15" s="406"/>
      <c r="AC15" s="372">
        <v>15375</v>
      </c>
      <c r="AD15" s="373"/>
      <c r="AE15" s="373"/>
      <c r="AF15" s="373"/>
      <c r="AG15" s="374"/>
      <c r="AH15" s="372">
        <v>15860</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10621496</v>
      </c>
      <c r="BO15" s="449"/>
      <c r="BP15" s="449"/>
      <c r="BQ15" s="449"/>
      <c r="BR15" s="449"/>
      <c r="BS15" s="449"/>
      <c r="BT15" s="449"/>
      <c r="BU15" s="450"/>
      <c r="BV15" s="448">
        <v>10250522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41.1</v>
      </c>
      <c r="AD16" s="500"/>
      <c r="AE16" s="500"/>
      <c r="AF16" s="500"/>
      <c r="AG16" s="501"/>
      <c r="AH16" s="499">
        <v>40.799999999999997</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21310077</v>
      </c>
      <c r="BO16" s="420"/>
      <c r="BP16" s="420"/>
      <c r="BQ16" s="420"/>
      <c r="BR16" s="420"/>
      <c r="BS16" s="420"/>
      <c r="BT16" s="420"/>
      <c r="BU16" s="421"/>
      <c r="BV16" s="419">
        <v>20925859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20220</v>
      </c>
      <c r="AD17" s="373"/>
      <c r="AE17" s="373"/>
      <c r="AF17" s="373"/>
      <c r="AG17" s="374"/>
      <c r="AH17" s="372">
        <v>20873</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13349720</v>
      </c>
      <c r="BO17" s="420"/>
      <c r="BP17" s="420"/>
      <c r="BQ17" s="420"/>
      <c r="BR17" s="420"/>
      <c r="BS17" s="420"/>
      <c r="BT17" s="420"/>
      <c r="BU17" s="421"/>
      <c r="BV17" s="419">
        <v>12868066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676.45</v>
      </c>
      <c r="M18" s="472"/>
      <c r="N18" s="472"/>
      <c r="O18" s="472"/>
      <c r="P18" s="472"/>
      <c r="Q18" s="472"/>
      <c r="R18" s="473"/>
      <c r="S18" s="473"/>
      <c r="T18" s="473"/>
      <c r="U18" s="473"/>
      <c r="V18" s="474"/>
      <c r="W18" s="490"/>
      <c r="X18" s="491"/>
      <c r="Y18" s="491"/>
      <c r="Z18" s="491"/>
      <c r="AA18" s="491"/>
      <c r="AB18" s="515"/>
      <c r="AC18" s="389">
        <v>54.1</v>
      </c>
      <c r="AD18" s="390"/>
      <c r="AE18" s="390"/>
      <c r="AF18" s="390"/>
      <c r="AG18" s="475"/>
      <c r="AH18" s="389">
        <v>53.7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22114782</v>
      </c>
      <c r="BO18" s="420"/>
      <c r="BP18" s="420"/>
      <c r="BQ18" s="420"/>
      <c r="BR18" s="420"/>
      <c r="BS18" s="420"/>
      <c r="BT18" s="420"/>
      <c r="BU18" s="421"/>
      <c r="BV18" s="419">
        <v>22377950</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113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34685005</v>
      </c>
      <c r="BO19" s="420"/>
      <c r="BP19" s="420"/>
      <c r="BQ19" s="420"/>
      <c r="BR19" s="420"/>
      <c r="BS19" s="420"/>
      <c r="BT19" s="420"/>
      <c r="BU19" s="421"/>
      <c r="BV19" s="419">
        <v>34258179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29690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33973880</v>
      </c>
      <c r="BO22" s="449"/>
      <c r="BP22" s="449"/>
      <c r="BQ22" s="449"/>
      <c r="BR22" s="449"/>
      <c r="BS22" s="449"/>
      <c r="BT22" s="449"/>
      <c r="BU22" s="450"/>
      <c r="BV22" s="448">
        <v>33769591</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14165533</v>
      </c>
      <c r="BO23" s="420"/>
      <c r="BP23" s="420"/>
      <c r="BQ23" s="420"/>
      <c r="BR23" s="420"/>
      <c r="BS23" s="420"/>
      <c r="BT23" s="420"/>
      <c r="BU23" s="421"/>
      <c r="BV23" s="419">
        <v>15592959</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9030</v>
      </c>
      <c r="R24" s="373"/>
      <c r="S24" s="373"/>
      <c r="T24" s="373"/>
      <c r="U24" s="373"/>
      <c r="V24" s="374"/>
      <c r="W24" s="462"/>
      <c r="X24" s="399"/>
      <c r="Y24" s="400"/>
      <c r="Z24" s="375" t="s">
        <v>162</v>
      </c>
      <c r="AA24" s="376"/>
      <c r="AB24" s="376"/>
      <c r="AC24" s="376"/>
      <c r="AD24" s="376"/>
      <c r="AE24" s="376"/>
      <c r="AF24" s="376"/>
      <c r="AG24" s="377"/>
      <c r="AH24" s="372">
        <v>736</v>
      </c>
      <c r="AI24" s="373"/>
      <c r="AJ24" s="373"/>
      <c r="AK24" s="373"/>
      <c r="AL24" s="374"/>
      <c r="AM24" s="372">
        <v>2218304</v>
      </c>
      <c r="AN24" s="373"/>
      <c r="AO24" s="373"/>
      <c r="AP24" s="373"/>
      <c r="AQ24" s="373"/>
      <c r="AR24" s="374"/>
      <c r="AS24" s="372">
        <v>3014</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21106094</v>
      </c>
      <c r="BO24" s="420"/>
      <c r="BP24" s="420"/>
      <c r="BQ24" s="420"/>
      <c r="BR24" s="420"/>
      <c r="BS24" s="420"/>
      <c r="BT24" s="420"/>
      <c r="BU24" s="421"/>
      <c r="BV24" s="419">
        <v>19502844</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7840</v>
      </c>
      <c r="R25" s="373"/>
      <c r="S25" s="373"/>
      <c r="T25" s="373"/>
      <c r="U25" s="373"/>
      <c r="V25" s="374"/>
      <c r="W25" s="462"/>
      <c r="X25" s="399"/>
      <c r="Y25" s="400"/>
      <c r="Z25" s="375" t="s">
        <v>165</v>
      </c>
      <c r="AA25" s="376"/>
      <c r="AB25" s="376"/>
      <c r="AC25" s="376"/>
      <c r="AD25" s="376"/>
      <c r="AE25" s="376"/>
      <c r="AF25" s="376"/>
      <c r="AG25" s="377"/>
      <c r="AH25" s="372">
        <v>117</v>
      </c>
      <c r="AI25" s="373"/>
      <c r="AJ25" s="373"/>
      <c r="AK25" s="373"/>
      <c r="AL25" s="374"/>
      <c r="AM25" s="372">
        <v>343629</v>
      </c>
      <c r="AN25" s="373"/>
      <c r="AO25" s="373"/>
      <c r="AP25" s="373"/>
      <c r="AQ25" s="373"/>
      <c r="AR25" s="374"/>
      <c r="AS25" s="372">
        <v>2937</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1915827</v>
      </c>
      <c r="BO25" s="449"/>
      <c r="BP25" s="449"/>
      <c r="BQ25" s="449"/>
      <c r="BR25" s="449"/>
      <c r="BS25" s="449"/>
      <c r="BT25" s="449"/>
      <c r="BU25" s="450"/>
      <c r="BV25" s="448">
        <v>5389741</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6580</v>
      </c>
      <c r="R26" s="373"/>
      <c r="S26" s="373"/>
      <c r="T26" s="373"/>
      <c r="U26" s="373"/>
      <c r="V26" s="374"/>
      <c r="W26" s="462"/>
      <c r="X26" s="399"/>
      <c r="Y26" s="400"/>
      <c r="Z26" s="375" t="s">
        <v>168</v>
      </c>
      <c r="AA26" s="430"/>
      <c r="AB26" s="430"/>
      <c r="AC26" s="430"/>
      <c r="AD26" s="430"/>
      <c r="AE26" s="430"/>
      <c r="AF26" s="430"/>
      <c r="AG26" s="431"/>
      <c r="AH26" s="372">
        <v>19</v>
      </c>
      <c r="AI26" s="373"/>
      <c r="AJ26" s="373"/>
      <c r="AK26" s="373"/>
      <c r="AL26" s="374"/>
      <c r="AM26" s="372">
        <v>49381</v>
      </c>
      <c r="AN26" s="373"/>
      <c r="AO26" s="373"/>
      <c r="AP26" s="373"/>
      <c r="AQ26" s="373"/>
      <c r="AR26" s="374"/>
      <c r="AS26" s="372">
        <v>2599</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4410</v>
      </c>
      <c r="R27" s="373"/>
      <c r="S27" s="373"/>
      <c r="T27" s="373"/>
      <c r="U27" s="373"/>
      <c r="V27" s="374"/>
      <c r="W27" s="462"/>
      <c r="X27" s="399"/>
      <c r="Y27" s="400"/>
      <c r="Z27" s="375" t="s">
        <v>171</v>
      </c>
      <c r="AA27" s="376"/>
      <c r="AB27" s="376"/>
      <c r="AC27" s="376"/>
      <c r="AD27" s="376"/>
      <c r="AE27" s="376"/>
      <c r="AF27" s="376"/>
      <c r="AG27" s="377"/>
      <c r="AH27" s="372">
        <v>28</v>
      </c>
      <c r="AI27" s="373"/>
      <c r="AJ27" s="373"/>
      <c r="AK27" s="373"/>
      <c r="AL27" s="374"/>
      <c r="AM27" s="372">
        <v>98628</v>
      </c>
      <c r="AN27" s="373"/>
      <c r="AO27" s="373"/>
      <c r="AP27" s="373"/>
      <c r="AQ27" s="373"/>
      <c r="AR27" s="374"/>
      <c r="AS27" s="372">
        <v>3522</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3980</v>
      </c>
      <c r="R28" s="373"/>
      <c r="S28" s="373"/>
      <c r="T28" s="373"/>
      <c r="U28" s="373"/>
      <c r="V28" s="374"/>
      <c r="W28" s="462"/>
      <c r="X28" s="399"/>
      <c r="Y28" s="400"/>
      <c r="Z28" s="375" t="s">
        <v>174</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6485851</v>
      </c>
      <c r="BO28" s="449"/>
      <c r="BP28" s="449"/>
      <c r="BQ28" s="449"/>
      <c r="BR28" s="449"/>
      <c r="BS28" s="449"/>
      <c r="BT28" s="449"/>
      <c r="BU28" s="450"/>
      <c r="BV28" s="448">
        <v>6668926</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19</v>
      </c>
      <c r="M29" s="373"/>
      <c r="N29" s="373"/>
      <c r="O29" s="373"/>
      <c r="P29" s="374"/>
      <c r="Q29" s="372">
        <v>3760</v>
      </c>
      <c r="R29" s="373"/>
      <c r="S29" s="373"/>
      <c r="T29" s="373"/>
      <c r="U29" s="373"/>
      <c r="V29" s="374"/>
      <c r="W29" s="463"/>
      <c r="X29" s="464"/>
      <c r="Y29" s="465"/>
      <c r="Z29" s="375" t="s">
        <v>177</v>
      </c>
      <c r="AA29" s="376"/>
      <c r="AB29" s="376"/>
      <c r="AC29" s="376"/>
      <c r="AD29" s="376"/>
      <c r="AE29" s="376"/>
      <c r="AF29" s="376"/>
      <c r="AG29" s="377"/>
      <c r="AH29" s="372">
        <v>764</v>
      </c>
      <c r="AI29" s="373"/>
      <c r="AJ29" s="373"/>
      <c r="AK29" s="373"/>
      <c r="AL29" s="374"/>
      <c r="AM29" s="372">
        <v>2316932</v>
      </c>
      <c r="AN29" s="373"/>
      <c r="AO29" s="373"/>
      <c r="AP29" s="373"/>
      <c r="AQ29" s="373"/>
      <c r="AR29" s="374"/>
      <c r="AS29" s="372">
        <v>3033</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1774588</v>
      </c>
      <c r="BO29" s="420"/>
      <c r="BP29" s="420"/>
      <c r="BQ29" s="420"/>
      <c r="BR29" s="420"/>
      <c r="BS29" s="420"/>
      <c r="BT29" s="420"/>
      <c r="BU29" s="421"/>
      <c r="BV29" s="419">
        <v>1173417</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98.3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12653426</v>
      </c>
      <c r="BO30" s="454"/>
      <c r="BP30" s="454"/>
      <c r="BQ30" s="454"/>
      <c r="BR30" s="454"/>
      <c r="BS30" s="454"/>
      <c r="BT30" s="454"/>
      <c r="BU30" s="455"/>
      <c r="BV30" s="453">
        <v>12805282</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国民健康保険事業会計(事業勘定)</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IF('各会計、関係団体の財政状況及び健全化判断比率'!B33="","",'各会計、関係団体の財政状況及び健全化判断比率'!B33)</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岐阜県市町村会館組合</v>
      </c>
      <c r="BZ34" s="368"/>
      <c r="CA34" s="368"/>
      <c r="CB34" s="368"/>
      <c r="CC34" s="368"/>
      <c r="CD34" s="368"/>
      <c r="CE34" s="368"/>
      <c r="CF34" s="368"/>
      <c r="CG34" s="368"/>
      <c r="CH34" s="368"/>
      <c r="CI34" s="368"/>
      <c r="CJ34" s="368"/>
      <c r="CK34" s="368"/>
      <c r="CL34" s="368"/>
      <c r="CM34" s="368"/>
      <c r="CN34" s="181"/>
      <c r="CO34" s="367">
        <f>IF(CQ34="","",MAX(C34:D43,U34:V43,AM34:AN43,BE34:BF43,BW34:BX43)+1)</f>
        <v>13</v>
      </c>
      <c r="CP34" s="367"/>
      <c r="CQ34" s="368" t="str">
        <f>IF('各会計、関係団体の財政状況及び健全化判断比率'!BS7="","",'各会計、関係団体の財政状況及び健全化判断比率'!BS7)</f>
        <v>（株）阿木レイクサイド</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国民健康保険事業会計(直営診療施設勘定)</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IF('各会計、関係団体の財政状況及び健全化判断比率'!B34="","",'各会計、関係団体の財政状況及び健全化判断比率'!B34)</f>
        <v>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後期高齢者医療連合（一般会計分）</v>
      </c>
      <c r="BZ35" s="368"/>
      <c r="CA35" s="368"/>
      <c r="CB35" s="368"/>
      <c r="CC35" s="368"/>
      <c r="CD35" s="368"/>
      <c r="CE35" s="368"/>
      <c r="CF35" s="368"/>
      <c r="CG35" s="368"/>
      <c r="CH35" s="368"/>
      <c r="CI35" s="368"/>
      <c r="CJ35" s="368"/>
      <c r="CK35" s="368"/>
      <c r="CL35" s="368"/>
      <c r="CM35" s="368"/>
      <c r="CN35" s="181"/>
      <c r="CO35" s="367">
        <f t="shared" ref="CO35:CO43" si="3">IF(CQ35="","",CO34+1)</f>
        <v>14</v>
      </c>
      <c r="CP35" s="367"/>
      <c r="CQ35" s="368" t="str">
        <f>IF('各会計、関係団体の財政状況及び健全化判断比率'!BS8="","",'各会計、関係団体の財政状況及び健全化判断比率'!BS8)</f>
        <v>（一財）椛の湖ふれあい村</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IF('各会計、関係団体の財政状況及び健全化判断比率'!B35="","",'各会計、関係団体の財政状況及び健全化判断比率'!B35)</f>
        <v>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後期高齢者医療連合（特別会計分）</v>
      </c>
      <c r="BZ36" s="368"/>
      <c r="CA36" s="368"/>
      <c r="CB36" s="368"/>
      <c r="CC36" s="368"/>
      <c r="CD36" s="368"/>
      <c r="CE36" s="368"/>
      <c r="CF36" s="368"/>
      <c r="CG36" s="368"/>
      <c r="CH36" s="368"/>
      <c r="CI36" s="368"/>
      <c r="CJ36" s="368"/>
      <c r="CK36" s="368"/>
      <c r="CL36" s="368"/>
      <c r="CM36" s="368"/>
      <c r="CN36" s="181"/>
      <c r="CO36" s="367">
        <f t="shared" si="3"/>
        <v>15</v>
      </c>
      <c r="CP36" s="367"/>
      <c r="CQ36" s="368" t="str">
        <f>IF('各会計、関係団体の財政状況及び健全化判断比率'!BS9="","",'各会計、関係団体の財政状況及び健全化判断比率'!BS9)</f>
        <v>（一財）付知町振興公社</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後期高齢者医療事業会計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t="str">
        <f t="shared" si="2"/>
        <v/>
      </c>
      <c r="BX37" s="367"/>
      <c r="BY37" s="368" t="str">
        <f>IF('各会計、関係団体の財政状況及び健全化判断比率'!B71="","",'各会計、関係団体の財政状況及び健全化判断比率'!B71)</f>
        <v/>
      </c>
      <c r="BZ37" s="368"/>
      <c r="CA37" s="368"/>
      <c r="CB37" s="368"/>
      <c r="CC37" s="368"/>
      <c r="CD37" s="368"/>
      <c r="CE37" s="368"/>
      <c r="CF37" s="368"/>
      <c r="CG37" s="368"/>
      <c r="CH37" s="368"/>
      <c r="CI37" s="368"/>
      <c r="CJ37" s="368"/>
      <c r="CK37" s="368"/>
      <c r="CL37" s="368"/>
      <c r="CM37" s="368"/>
      <c r="CN37" s="181"/>
      <c r="CO37" s="367">
        <f t="shared" si="3"/>
        <v>16</v>
      </c>
      <c r="CP37" s="367"/>
      <c r="CQ37" s="368" t="str">
        <f>IF('各会計、関係団体の財政状況及び健全化判断比率'!BS10="","",'各会計、関係団体の財政状況及び健全化判断比率'!BS10)</f>
        <v>山口特産開発（株）</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f t="shared" si="4"/>
        <v>6</v>
      </c>
      <c r="V38" s="367"/>
      <c r="W38" s="368" t="str">
        <f>IF('各会計、関係団体の財政状況及び健全化判断比率'!B32="","",'各会計、関係団体の財政状況及び健全化判断比率'!B32)</f>
        <v>駅前駐車場事業会計</v>
      </c>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t="str">
        <f t="shared" si="2"/>
        <v/>
      </c>
      <c r="BX38" s="367"/>
      <c r="BY38" s="368" t="str">
        <f>IF('各会計、関係団体の財政状況及び健全化判断比率'!B72="","",'各会計、関係団体の財政状況及び健全化判断比率'!B72)</f>
        <v/>
      </c>
      <c r="BZ38" s="368"/>
      <c r="CA38" s="368"/>
      <c r="CB38" s="368"/>
      <c r="CC38" s="368"/>
      <c r="CD38" s="368"/>
      <c r="CE38" s="368"/>
      <c r="CF38" s="368"/>
      <c r="CG38" s="368"/>
      <c r="CH38" s="368"/>
      <c r="CI38" s="368"/>
      <c r="CJ38" s="368"/>
      <c r="CK38" s="368"/>
      <c r="CL38" s="368"/>
      <c r="CM38" s="368"/>
      <c r="CN38" s="181"/>
      <c r="CO38" s="367">
        <f t="shared" si="3"/>
        <v>17</v>
      </c>
      <c r="CP38" s="367"/>
      <c r="CQ38" s="368" t="str">
        <f>IF('各会計、関係団体の財政状況及び健全化判断比率'!BS11="","",'各会計、関係団体の財政状況及び健全化判断比率'!BS11)</f>
        <v>（一財）中津川・恵那地域勤労者福祉サービスセンター</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f t="shared" si="3"/>
        <v>18</v>
      </c>
      <c r="CP39" s="367"/>
      <c r="CQ39" s="368" t="str">
        <f>IF('各会計、関係団体の財政状況及び健全化判断比率'!BS12="","",'各会計、関係団体の財政状況及び健全化判断比率'!BS12)</f>
        <v>（一財）纐纈忠行育英基金</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f t="shared" si="3"/>
        <v>19</v>
      </c>
      <c r="CP40" s="367"/>
      <c r="CQ40" s="368" t="str">
        <f>IF('各会計、関係団体の財政状況及び健全化判断比率'!BS13="","",'各会計、関係団体の財政状況及び健全化判断比率'!BS13)</f>
        <v>明知鉄道（株）</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XRVEf0i/eqpfubsGR5ekxqjXEBa6PZh6JOokAZBAy4vupez/BeljNLw+depg5oBDmFpq9//0KHthoiXyRYPzpg==" saltValue="WrInlzA7dvdXuBd1ezYOM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11246445</v>
      </c>
      <c r="S5" s="677"/>
      <c r="T5" s="677"/>
      <c r="U5" s="677"/>
      <c r="V5" s="677"/>
      <c r="W5" s="677"/>
      <c r="X5" s="677"/>
      <c r="Y5" s="702"/>
      <c r="Z5" s="715">
        <v>21.9</v>
      </c>
      <c r="AA5" s="715"/>
      <c r="AB5" s="715"/>
      <c r="AC5" s="715"/>
      <c r="AD5" s="716">
        <v>10661962</v>
      </c>
      <c r="AE5" s="716"/>
      <c r="AF5" s="716"/>
      <c r="AG5" s="716"/>
      <c r="AH5" s="716"/>
      <c r="AI5" s="716"/>
      <c r="AJ5" s="716"/>
      <c r="AK5" s="716"/>
      <c r="AL5" s="703">
        <v>43.5</v>
      </c>
      <c r="AM5" s="685"/>
      <c r="AN5" s="685"/>
      <c r="AO5" s="704"/>
      <c r="AP5" s="679" t="s">
        <v>216</v>
      </c>
      <c r="AQ5" s="680"/>
      <c r="AR5" s="680"/>
      <c r="AS5" s="680"/>
      <c r="AT5" s="680"/>
      <c r="AU5" s="680"/>
      <c r="AV5" s="680"/>
      <c r="AW5" s="680"/>
      <c r="AX5" s="680"/>
      <c r="AY5" s="680"/>
      <c r="AZ5" s="680"/>
      <c r="BA5" s="680"/>
      <c r="BB5" s="680"/>
      <c r="BC5" s="680"/>
      <c r="BD5" s="680"/>
      <c r="BE5" s="680"/>
      <c r="BF5" s="681"/>
      <c r="BG5" s="621">
        <v>10630969</v>
      </c>
      <c r="BH5" s="622"/>
      <c r="BI5" s="622"/>
      <c r="BJ5" s="622"/>
      <c r="BK5" s="622"/>
      <c r="BL5" s="622"/>
      <c r="BM5" s="622"/>
      <c r="BN5" s="623"/>
      <c r="BO5" s="659">
        <v>94.5</v>
      </c>
      <c r="BP5" s="659"/>
      <c r="BQ5" s="659"/>
      <c r="BR5" s="659"/>
      <c r="BS5" s="660">
        <v>165205</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538543</v>
      </c>
      <c r="S6" s="622"/>
      <c r="T6" s="622"/>
      <c r="U6" s="622"/>
      <c r="V6" s="622"/>
      <c r="W6" s="622"/>
      <c r="X6" s="622"/>
      <c r="Y6" s="623"/>
      <c r="Z6" s="659">
        <v>1</v>
      </c>
      <c r="AA6" s="659"/>
      <c r="AB6" s="659"/>
      <c r="AC6" s="659"/>
      <c r="AD6" s="660">
        <v>538543</v>
      </c>
      <c r="AE6" s="660"/>
      <c r="AF6" s="660"/>
      <c r="AG6" s="660"/>
      <c r="AH6" s="660"/>
      <c r="AI6" s="660"/>
      <c r="AJ6" s="660"/>
      <c r="AK6" s="660"/>
      <c r="AL6" s="624">
        <v>2.2000000000000002</v>
      </c>
      <c r="AM6" s="625"/>
      <c r="AN6" s="625"/>
      <c r="AO6" s="661"/>
      <c r="AP6" s="618" t="s">
        <v>221</v>
      </c>
      <c r="AQ6" s="619"/>
      <c r="AR6" s="619"/>
      <c r="AS6" s="619"/>
      <c r="AT6" s="619"/>
      <c r="AU6" s="619"/>
      <c r="AV6" s="619"/>
      <c r="AW6" s="619"/>
      <c r="AX6" s="619"/>
      <c r="AY6" s="619"/>
      <c r="AZ6" s="619"/>
      <c r="BA6" s="619"/>
      <c r="BB6" s="619"/>
      <c r="BC6" s="619"/>
      <c r="BD6" s="619"/>
      <c r="BE6" s="619"/>
      <c r="BF6" s="620"/>
      <c r="BG6" s="621">
        <v>10630969</v>
      </c>
      <c r="BH6" s="622"/>
      <c r="BI6" s="622"/>
      <c r="BJ6" s="622"/>
      <c r="BK6" s="622"/>
      <c r="BL6" s="622"/>
      <c r="BM6" s="622"/>
      <c r="BN6" s="623"/>
      <c r="BO6" s="659">
        <v>94.5</v>
      </c>
      <c r="BP6" s="659"/>
      <c r="BQ6" s="659"/>
      <c r="BR6" s="659"/>
      <c r="BS6" s="660">
        <v>165205</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227658</v>
      </c>
      <c r="CS6" s="622"/>
      <c r="CT6" s="622"/>
      <c r="CU6" s="622"/>
      <c r="CV6" s="622"/>
      <c r="CW6" s="622"/>
      <c r="CX6" s="622"/>
      <c r="CY6" s="623"/>
      <c r="CZ6" s="703">
        <v>0.5</v>
      </c>
      <c r="DA6" s="685"/>
      <c r="DB6" s="685"/>
      <c r="DC6" s="705"/>
      <c r="DD6" s="627" t="s">
        <v>122</v>
      </c>
      <c r="DE6" s="622"/>
      <c r="DF6" s="622"/>
      <c r="DG6" s="622"/>
      <c r="DH6" s="622"/>
      <c r="DI6" s="622"/>
      <c r="DJ6" s="622"/>
      <c r="DK6" s="622"/>
      <c r="DL6" s="622"/>
      <c r="DM6" s="622"/>
      <c r="DN6" s="622"/>
      <c r="DO6" s="622"/>
      <c r="DP6" s="623"/>
      <c r="DQ6" s="627">
        <v>227653</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3452</v>
      </c>
      <c r="S7" s="622"/>
      <c r="T7" s="622"/>
      <c r="U7" s="622"/>
      <c r="V7" s="622"/>
      <c r="W7" s="622"/>
      <c r="X7" s="622"/>
      <c r="Y7" s="623"/>
      <c r="Z7" s="659">
        <v>0</v>
      </c>
      <c r="AA7" s="659"/>
      <c r="AB7" s="659"/>
      <c r="AC7" s="659"/>
      <c r="AD7" s="660">
        <v>3452</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4665183</v>
      </c>
      <c r="BH7" s="622"/>
      <c r="BI7" s="622"/>
      <c r="BJ7" s="622"/>
      <c r="BK7" s="622"/>
      <c r="BL7" s="622"/>
      <c r="BM7" s="622"/>
      <c r="BN7" s="623"/>
      <c r="BO7" s="659">
        <v>41.5</v>
      </c>
      <c r="BP7" s="659"/>
      <c r="BQ7" s="659"/>
      <c r="BR7" s="659"/>
      <c r="BS7" s="660">
        <v>165205</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4414493</v>
      </c>
      <c r="CS7" s="622"/>
      <c r="CT7" s="622"/>
      <c r="CU7" s="622"/>
      <c r="CV7" s="622"/>
      <c r="CW7" s="622"/>
      <c r="CX7" s="622"/>
      <c r="CY7" s="623"/>
      <c r="CZ7" s="659">
        <v>9.8000000000000007</v>
      </c>
      <c r="DA7" s="659"/>
      <c r="DB7" s="659"/>
      <c r="DC7" s="659"/>
      <c r="DD7" s="627">
        <v>99022</v>
      </c>
      <c r="DE7" s="622"/>
      <c r="DF7" s="622"/>
      <c r="DG7" s="622"/>
      <c r="DH7" s="622"/>
      <c r="DI7" s="622"/>
      <c r="DJ7" s="622"/>
      <c r="DK7" s="622"/>
      <c r="DL7" s="622"/>
      <c r="DM7" s="622"/>
      <c r="DN7" s="622"/>
      <c r="DO7" s="622"/>
      <c r="DP7" s="623"/>
      <c r="DQ7" s="627">
        <v>3918902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66851</v>
      </c>
      <c r="S8" s="622"/>
      <c r="T8" s="622"/>
      <c r="U8" s="622"/>
      <c r="V8" s="622"/>
      <c r="W8" s="622"/>
      <c r="X8" s="622"/>
      <c r="Y8" s="623"/>
      <c r="Z8" s="659">
        <v>0.1</v>
      </c>
      <c r="AA8" s="659"/>
      <c r="AB8" s="659"/>
      <c r="AC8" s="659"/>
      <c r="AD8" s="660">
        <v>66851</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141854</v>
      </c>
      <c r="BH8" s="622"/>
      <c r="BI8" s="622"/>
      <c r="BJ8" s="622"/>
      <c r="BK8" s="622"/>
      <c r="BL8" s="622"/>
      <c r="BM8" s="622"/>
      <c r="BN8" s="623"/>
      <c r="BO8" s="659">
        <v>1.3</v>
      </c>
      <c r="BP8" s="659"/>
      <c r="BQ8" s="659"/>
      <c r="BR8" s="659"/>
      <c r="BS8" s="660" t="s">
        <v>122</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12034171</v>
      </c>
      <c r="CS8" s="622"/>
      <c r="CT8" s="622"/>
      <c r="CU8" s="622"/>
      <c r="CV8" s="622"/>
      <c r="CW8" s="622"/>
      <c r="CX8" s="622"/>
      <c r="CY8" s="623"/>
      <c r="CZ8" s="659">
        <v>26.6</v>
      </c>
      <c r="DA8" s="659"/>
      <c r="DB8" s="659"/>
      <c r="DC8" s="659"/>
      <c r="DD8" s="627">
        <v>222282</v>
      </c>
      <c r="DE8" s="622"/>
      <c r="DF8" s="622"/>
      <c r="DG8" s="622"/>
      <c r="DH8" s="622"/>
      <c r="DI8" s="622"/>
      <c r="DJ8" s="622"/>
      <c r="DK8" s="622"/>
      <c r="DL8" s="622"/>
      <c r="DM8" s="622"/>
      <c r="DN8" s="622"/>
      <c r="DO8" s="622"/>
      <c r="DP8" s="623"/>
      <c r="DQ8" s="627">
        <v>6999449</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74892</v>
      </c>
      <c r="S9" s="622"/>
      <c r="T9" s="622"/>
      <c r="U9" s="622"/>
      <c r="V9" s="622"/>
      <c r="W9" s="622"/>
      <c r="X9" s="622"/>
      <c r="Y9" s="623"/>
      <c r="Z9" s="659">
        <v>0.1</v>
      </c>
      <c r="AA9" s="659"/>
      <c r="AB9" s="659"/>
      <c r="AC9" s="659"/>
      <c r="AD9" s="660">
        <v>74892</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3717793</v>
      </c>
      <c r="BH9" s="622"/>
      <c r="BI9" s="622"/>
      <c r="BJ9" s="622"/>
      <c r="BK9" s="622"/>
      <c r="BL9" s="622"/>
      <c r="BM9" s="622"/>
      <c r="BN9" s="623"/>
      <c r="BO9" s="659">
        <v>33.1</v>
      </c>
      <c r="BP9" s="659"/>
      <c r="BQ9" s="659"/>
      <c r="BR9" s="659"/>
      <c r="BS9" s="660" t="s">
        <v>122</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5732839</v>
      </c>
      <c r="CS9" s="622"/>
      <c r="CT9" s="622"/>
      <c r="CU9" s="622"/>
      <c r="CV9" s="622"/>
      <c r="CW9" s="622"/>
      <c r="CX9" s="622"/>
      <c r="CY9" s="623"/>
      <c r="CZ9" s="659">
        <v>12.7</v>
      </c>
      <c r="DA9" s="659"/>
      <c r="DB9" s="659"/>
      <c r="DC9" s="659"/>
      <c r="DD9" s="627">
        <v>1472859</v>
      </c>
      <c r="DE9" s="622"/>
      <c r="DF9" s="622"/>
      <c r="DG9" s="622"/>
      <c r="DH9" s="622"/>
      <c r="DI9" s="622"/>
      <c r="DJ9" s="622"/>
      <c r="DK9" s="622"/>
      <c r="DL9" s="622"/>
      <c r="DM9" s="622"/>
      <c r="DN9" s="622"/>
      <c r="DO9" s="622"/>
      <c r="DP9" s="623"/>
      <c r="DQ9" s="627">
        <v>4018167</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226790</v>
      </c>
      <c r="BH10" s="622"/>
      <c r="BI10" s="622"/>
      <c r="BJ10" s="622"/>
      <c r="BK10" s="622"/>
      <c r="BL10" s="622"/>
      <c r="BM10" s="622"/>
      <c r="BN10" s="623"/>
      <c r="BO10" s="659">
        <v>2</v>
      </c>
      <c r="BP10" s="659"/>
      <c r="BQ10" s="659"/>
      <c r="BR10" s="659"/>
      <c r="BS10" s="660" t="s">
        <v>122</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54979</v>
      </c>
      <c r="CS10" s="622"/>
      <c r="CT10" s="622"/>
      <c r="CU10" s="622"/>
      <c r="CV10" s="622"/>
      <c r="CW10" s="622"/>
      <c r="CX10" s="622"/>
      <c r="CY10" s="623"/>
      <c r="CZ10" s="659">
        <v>0.1</v>
      </c>
      <c r="DA10" s="659"/>
      <c r="DB10" s="659"/>
      <c r="DC10" s="659"/>
      <c r="DD10" s="627" t="s">
        <v>122</v>
      </c>
      <c r="DE10" s="622"/>
      <c r="DF10" s="622"/>
      <c r="DG10" s="622"/>
      <c r="DH10" s="622"/>
      <c r="DI10" s="622"/>
      <c r="DJ10" s="622"/>
      <c r="DK10" s="622"/>
      <c r="DL10" s="622"/>
      <c r="DM10" s="622"/>
      <c r="DN10" s="622"/>
      <c r="DO10" s="622"/>
      <c r="DP10" s="623"/>
      <c r="DQ10" s="627">
        <v>27116</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1951048</v>
      </c>
      <c r="S11" s="622"/>
      <c r="T11" s="622"/>
      <c r="U11" s="622"/>
      <c r="V11" s="622"/>
      <c r="W11" s="622"/>
      <c r="X11" s="622"/>
      <c r="Y11" s="623"/>
      <c r="Z11" s="624">
        <v>3.8</v>
      </c>
      <c r="AA11" s="625"/>
      <c r="AB11" s="625"/>
      <c r="AC11" s="626"/>
      <c r="AD11" s="627">
        <v>1951048</v>
      </c>
      <c r="AE11" s="622"/>
      <c r="AF11" s="622"/>
      <c r="AG11" s="622"/>
      <c r="AH11" s="622"/>
      <c r="AI11" s="622"/>
      <c r="AJ11" s="622"/>
      <c r="AK11" s="623"/>
      <c r="AL11" s="624">
        <v>8</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578746</v>
      </c>
      <c r="BH11" s="622"/>
      <c r="BI11" s="622"/>
      <c r="BJ11" s="622"/>
      <c r="BK11" s="622"/>
      <c r="BL11" s="622"/>
      <c r="BM11" s="622"/>
      <c r="BN11" s="623"/>
      <c r="BO11" s="659">
        <v>5.0999999999999996</v>
      </c>
      <c r="BP11" s="659"/>
      <c r="BQ11" s="659"/>
      <c r="BR11" s="659"/>
      <c r="BS11" s="660">
        <v>165205</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1894691</v>
      </c>
      <c r="CS11" s="622"/>
      <c r="CT11" s="622"/>
      <c r="CU11" s="622"/>
      <c r="CV11" s="622"/>
      <c r="CW11" s="622"/>
      <c r="CX11" s="622"/>
      <c r="CY11" s="623"/>
      <c r="CZ11" s="659">
        <v>4.2</v>
      </c>
      <c r="DA11" s="659"/>
      <c r="DB11" s="659"/>
      <c r="DC11" s="659"/>
      <c r="DD11" s="627">
        <v>453221</v>
      </c>
      <c r="DE11" s="622"/>
      <c r="DF11" s="622"/>
      <c r="DG11" s="622"/>
      <c r="DH11" s="622"/>
      <c r="DI11" s="622"/>
      <c r="DJ11" s="622"/>
      <c r="DK11" s="622"/>
      <c r="DL11" s="622"/>
      <c r="DM11" s="622"/>
      <c r="DN11" s="622"/>
      <c r="DO11" s="622"/>
      <c r="DP11" s="623"/>
      <c r="DQ11" s="627">
        <v>1251732</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v>35594</v>
      </c>
      <c r="S12" s="622"/>
      <c r="T12" s="622"/>
      <c r="U12" s="622"/>
      <c r="V12" s="622"/>
      <c r="W12" s="622"/>
      <c r="X12" s="622"/>
      <c r="Y12" s="623"/>
      <c r="Z12" s="659">
        <v>0.1</v>
      </c>
      <c r="AA12" s="659"/>
      <c r="AB12" s="659"/>
      <c r="AC12" s="659"/>
      <c r="AD12" s="660">
        <v>35594</v>
      </c>
      <c r="AE12" s="660"/>
      <c r="AF12" s="660"/>
      <c r="AG12" s="660"/>
      <c r="AH12" s="660"/>
      <c r="AI12" s="660"/>
      <c r="AJ12" s="660"/>
      <c r="AK12" s="660"/>
      <c r="AL12" s="624">
        <v>0.1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5149239</v>
      </c>
      <c r="BH12" s="622"/>
      <c r="BI12" s="622"/>
      <c r="BJ12" s="622"/>
      <c r="BK12" s="622"/>
      <c r="BL12" s="622"/>
      <c r="BM12" s="622"/>
      <c r="BN12" s="623"/>
      <c r="BO12" s="659">
        <v>45.8</v>
      </c>
      <c r="BP12" s="659"/>
      <c r="BQ12" s="659"/>
      <c r="BR12" s="659"/>
      <c r="BS12" s="660" t="s">
        <v>122</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3325455</v>
      </c>
      <c r="CS12" s="622"/>
      <c r="CT12" s="622"/>
      <c r="CU12" s="622"/>
      <c r="CV12" s="622"/>
      <c r="CW12" s="622"/>
      <c r="CX12" s="622"/>
      <c r="CY12" s="623"/>
      <c r="CZ12" s="659">
        <v>7.4</v>
      </c>
      <c r="DA12" s="659"/>
      <c r="DB12" s="659"/>
      <c r="DC12" s="659"/>
      <c r="DD12" s="627">
        <v>2249668</v>
      </c>
      <c r="DE12" s="622"/>
      <c r="DF12" s="622"/>
      <c r="DG12" s="622"/>
      <c r="DH12" s="622"/>
      <c r="DI12" s="622"/>
      <c r="DJ12" s="622"/>
      <c r="DK12" s="622"/>
      <c r="DL12" s="622"/>
      <c r="DM12" s="622"/>
      <c r="DN12" s="622"/>
      <c r="DO12" s="622"/>
      <c r="DP12" s="623"/>
      <c r="DQ12" s="627">
        <v>814716</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5128195</v>
      </c>
      <c r="BH13" s="622"/>
      <c r="BI13" s="622"/>
      <c r="BJ13" s="622"/>
      <c r="BK13" s="622"/>
      <c r="BL13" s="622"/>
      <c r="BM13" s="622"/>
      <c r="BN13" s="623"/>
      <c r="BO13" s="659">
        <v>45.6</v>
      </c>
      <c r="BP13" s="659"/>
      <c r="BQ13" s="659"/>
      <c r="BR13" s="659"/>
      <c r="BS13" s="660" t="s">
        <v>122</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6155953</v>
      </c>
      <c r="CS13" s="622"/>
      <c r="CT13" s="622"/>
      <c r="CU13" s="622"/>
      <c r="CV13" s="622"/>
      <c r="CW13" s="622"/>
      <c r="CX13" s="622"/>
      <c r="CY13" s="623"/>
      <c r="CZ13" s="659">
        <v>13.6</v>
      </c>
      <c r="DA13" s="659"/>
      <c r="DB13" s="659"/>
      <c r="DC13" s="659"/>
      <c r="DD13" s="627">
        <v>4002962</v>
      </c>
      <c r="DE13" s="622"/>
      <c r="DF13" s="622"/>
      <c r="DG13" s="622"/>
      <c r="DH13" s="622"/>
      <c r="DI13" s="622"/>
      <c r="DJ13" s="622"/>
      <c r="DK13" s="622"/>
      <c r="DL13" s="622"/>
      <c r="DM13" s="622"/>
      <c r="DN13" s="622"/>
      <c r="DO13" s="622"/>
      <c r="DP13" s="623"/>
      <c r="DQ13" s="627">
        <v>2779888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494</v>
      </c>
      <c r="S14" s="622"/>
      <c r="T14" s="622"/>
      <c r="U14" s="622"/>
      <c r="V14" s="622"/>
      <c r="W14" s="622"/>
      <c r="X14" s="622"/>
      <c r="Y14" s="623"/>
      <c r="Z14" s="659">
        <v>0</v>
      </c>
      <c r="AA14" s="659"/>
      <c r="AB14" s="659"/>
      <c r="AC14" s="659"/>
      <c r="AD14" s="660">
        <v>494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317221</v>
      </c>
      <c r="BH14" s="622"/>
      <c r="BI14" s="622"/>
      <c r="BJ14" s="622"/>
      <c r="BK14" s="622"/>
      <c r="BL14" s="622"/>
      <c r="BM14" s="622"/>
      <c r="BN14" s="623"/>
      <c r="BO14" s="659">
        <v>2.8</v>
      </c>
      <c r="BP14" s="659"/>
      <c r="BQ14" s="659"/>
      <c r="BR14" s="659"/>
      <c r="BS14" s="660" t="s">
        <v>122</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1424055</v>
      </c>
      <c r="CS14" s="622"/>
      <c r="CT14" s="622"/>
      <c r="CU14" s="622"/>
      <c r="CV14" s="622"/>
      <c r="CW14" s="622"/>
      <c r="CX14" s="622"/>
      <c r="CY14" s="623"/>
      <c r="CZ14" s="659">
        <v>3.1</v>
      </c>
      <c r="DA14" s="659"/>
      <c r="DB14" s="659"/>
      <c r="DC14" s="659"/>
      <c r="DD14" s="627">
        <v>171094</v>
      </c>
      <c r="DE14" s="622"/>
      <c r="DF14" s="622"/>
      <c r="DG14" s="622"/>
      <c r="DH14" s="622"/>
      <c r="DI14" s="622"/>
      <c r="DJ14" s="622"/>
      <c r="DK14" s="622"/>
      <c r="DL14" s="622"/>
      <c r="DM14" s="622"/>
      <c r="DN14" s="622"/>
      <c r="DO14" s="622"/>
      <c r="DP14" s="623"/>
      <c r="DQ14" s="627">
        <v>1244001</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499326</v>
      </c>
      <c r="BH15" s="622"/>
      <c r="BI15" s="622"/>
      <c r="BJ15" s="622"/>
      <c r="BK15" s="622"/>
      <c r="BL15" s="622"/>
      <c r="BM15" s="622"/>
      <c r="BN15" s="623"/>
      <c r="BO15" s="659">
        <v>4.4000000000000004</v>
      </c>
      <c r="BP15" s="659"/>
      <c r="BQ15" s="659"/>
      <c r="BR15" s="659"/>
      <c r="BS15" s="660" t="s">
        <v>122</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5457175</v>
      </c>
      <c r="CS15" s="622"/>
      <c r="CT15" s="622"/>
      <c r="CU15" s="622"/>
      <c r="CV15" s="622"/>
      <c r="CW15" s="622"/>
      <c r="CX15" s="622"/>
      <c r="CY15" s="623"/>
      <c r="CZ15" s="659">
        <v>12.1</v>
      </c>
      <c r="DA15" s="659"/>
      <c r="DB15" s="659"/>
      <c r="DC15" s="659"/>
      <c r="DD15" s="627">
        <v>1781442</v>
      </c>
      <c r="DE15" s="622"/>
      <c r="DF15" s="622"/>
      <c r="DG15" s="622"/>
      <c r="DH15" s="622"/>
      <c r="DI15" s="622"/>
      <c r="DJ15" s="622"/>
      <c r="DK15" s="622"/>
      <c r="DL15" s="622"/>
      <c r="DM15" s="622"/>
      <c r="DN15" s="622"/>
      <c r="DO15" s="622"/>
      <c r="DP15" s="623"/>
      <c r="DQ15" s="627">
        <v>3001758</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59190</v>
      </c>
      <c r="S16" s="622"/>
      <c r="T16" s="622"/>
      <c r="U16" s="622"/>
      <c r="V16" s="622"/>
      <c r="W16" s="622"/>
      <c r="X16" s="622"/>
      <c r="Y16" s="623"/>
      <c r="Z16" s="659">
        <v>0.1</v>
      </c>
      <c r="AA16" s="659"/>
      <c r="AB16" s="659"/>
      <c r="AC16" s="659"/>
      <c r="AD16" s="660">
        <v>59190</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560015</v>
      </c>
      <c r="CS16" s="622"/>
      <c r="CT16" s="622"/>
      <c r="CU16" s="622"/>
      <c r="CV16" s="622"/>
      <c r="CW16" s="622"/>
      <c r="CX16" s="622"/>
      <c r="CY16" s="623"/>
      <c r="CZ16" s="659">
        <v>1.2</v>
      </c>
      <c r="DA16" s="659"/>
      <c r="DB16" s="659"/>
      <c r="DC16" s="659"/>
      <c r="DD16" s="627" t="s">
        <v>122</v>
      </c>
      <c r="DE16" s="622"/>
      <c r="DF16" s="622"/>
      <c r="DG16" s="622"/>
      <c r="DH16" s="622"/>
      <c r="DI16" s="622"/>
      <c r="DJ16" s="622"/>
      <c r="DK16" s="622"/>
      <c r="DL16" s="622"/>
      <c r="DM16" s="622"/>
      <c r="DN16" s="622"/>
      <c r="DO16" s="622"/>
      <c r="DP16" s="623"/>
      <c r="DQ16" s="627">
        <v>384286</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171558</v>
      </c>
      <c r="S17" s="622"/>
      <c r="T17" s="622"/>
      <c r="U17" s="622"/>
      <c r="V17" s="622"/>
      <c r="W17" s="622"/>
      <c r="X17" s="622"/>
      <c r="Y17" s="623"/>
      <c r="Z17" s="659">
        <v>0.3</v>
      </c>
      <c r="AA17" s="659"/>
      <c r="AB17" s="659"/>
      <c r="AC17" s="659"/>
      <c r="AD17" s="660">
        <v>171558</v>
      </c>
      <c r="AE17" s="660"/>
      <c r="AF17" s="660"/>
      <c r="AG17" s="660"/>
      <c r="AH17" s="660"/>
      <c r="AI17" s="660"/>
      <c r="AJ17" s="660"/>
      <c r="AK17" s="660"/>
      <c r="AL17" s="624">
        <v>0.7</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3962358</v>
      </c>
      <c r="CS17" s="622"/>
      <c r="CT17" s="622"/>
      <c r="CU17" s="622"/>
      <c r="CV17" s="622"/>
      <c r="CW17" s="622"/>
      <c r="CX17" s="622"/>
      <c r="CY17" s="623"/>
      <c r="CZ17" s="659">
        <v>8.8000000000000007</v>
      </c>
      <c r="DA17" s="659"/>
      <c r="DB17" s="659"/>
      <c r="DC17" s="659"/>
      <c r="DD17" s="627" t="s">
        <v>122</v>
      </c>
      <c r="DE17" s="622"/>
      <c r="DF17" s="622"/>
      <c r="DG17" s="622"/>
      <c r="DH17" s="622"/>
      <c r="DI17" s="622"/>
      <c r="DJ17" s="622"/>
      <c r="DK17" s="622"/>
      <c r="DL17" s="622"/>
      <c r="DM17" s="622"/>
      <c r="DN17" s="622"/>
      <c r="DO17" s="622"/>
      <c r="DP17" s="623"/>
      <c r="DQ17" s="627">
        <v>3939215</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98506</v>
      </c>
      <c r="S18" s="622"/>
      <c r="T18" s="622"/>
      <c r="U18" s="622"/>
      <c r="V18" s="622"/>
      <c r="W18" s="622"/>
      <c r="X18" s="622"/>
      <c r="Y18" s="623"/>
      <c r="Z18" s="659">
        <v>0.2</v>
      </c>
      <c r="AA18" s="659"/>
      <c r="AB18" s="659"/>
      <c r="AC18" s="659"/>
      <c r="AD18" s="660">
        <v>98506</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71810</v>
      </c>
      <c r="S19" s="622"/>
      <c r="T19" s="622"/>
      <c r="U19" s="622"/>
      <c r="V19" s="622"/>
      <c r="W19" s="622"/>
      <c r="X19" s="622"/>
      <c r="Y19" s="623"/>
      <c r="Z19" s="659">
        <v>0.1</v>
      </c>
      <c r="AA19" s="659"/>
      <c r="AB19" s="659"/>
      <c r="AC19" s="659"/>
      <c r="AD19" s="660">
        <v>71810</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615476</v>
      </c>
      <c r="BH19" s="622"/>
      <c r="BI19" s="622"/>
      <c r="BJ19" s="622"/>
      <c r="BK19" s="622"/>
      <c r="BL19" s="622"/>
      <c r="BM19" s="622"/>
      <c r="BN19" s="623"/>
      <c r="BO19" s="659">
        <v>5.5</v>
      </c>
      <c r="BP19" s="659"/>
      <c r="BQ19" s="659"/>
      <c r="BR19" s="659"/>
      <c r="BS19" s="660" t="s">
        <v>122</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26696</v>
      </c>
      <c r="S20" s="622"/>
      <c r="T20" s="622"/>
      <c r="U20" s="622"/>
      <c r="V20" s="622"/>
      <c r="W20" s="622"/>
      <c r="X20" s="622"/>
      <c r="Y20" s="623"/>
      <c r="Z20" s="659">
        <v>0.1</v>
      </c>
      <c r="AA20" s="659"/>
      <c r="AB20" s="659"/>
      <c r="AC20" s="659"/>
      <c r="AD20" s="660">
        <v>26696</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615476</v>
      </c>
      <c r="BH20" s="622"/>
      <c r="BI20" s="622"/>
      <c r="BJ20" s="622"/>
      <c r="BK20" s="622"/>
      <c r="BL20" s="622"/>
      <c r="BM20" s="622"/>
      <c r="BN20" s="623"/>
      <c r="BO20" s="659">
        <v>5.5</v>
      </c>
      <c r="BP20" s="659"/>
      <c r="BQ20" s="659"/>
      <c r="BR20" s="659"/>
      <c r="BS20" s="660" t="s">
        <v>122</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45243842</v>
      </c>
      <c r="CS20" s="622"/>
      <c r="CT20" s="622"/>
      <c r="CU20" s="622"/>
      <c r="CV20" s="622"/>
      <c r="CW20" s="622"/>
      <c r="CX20" s="622"/>
      <c r="CY20" s="623"/>
      <c r="CZ20" s="659">
        <v>100</v>
      </c>
      <c r="DA20" s="659"/>
      <c r="DB20" s="659"/>
      <c r="DC20" s="659"/>
      <c r="DD20" s="627">
        <v>10452550</v>
      </c>
      <c r="DE20" s="622"/>
      <c r="DF20" s="622"/>
      <c r="DG20" s="622"/>
      <c r="DH20" s="622"/>
      <c r="DI20" s="622"/>
      <c r="DJ20" s="622"/>
      <c r="DK20" s="622"/>
      <c r="DL20" s="622"/>
      <c r="DM20" s="622"/>
      <c r="DN20" s="622"/>
      <c r="DO20" s="622"/>
      <c r="DP20" s="623"/>
      <c r="DQ20" s="627">
        <v>28606883</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12117782</v>
      </c>
      <c r="S21" s="622"/>
      <c r="T21" s="622"/>
      <c r="U21" s="622"/>
      <c r="V21" s="622"/>
      <c r="W21" s="622"/>
      <c r="X21" s="622"/>
      <c r="Y21" s="623"/>
      <c r="Z21" s="659">
        <v>23.6</v>
      </c>
      <c r="AA21" s="659"/>
      <c r="AB21" s="659"/>
      <c r="AC21" s="659"/>
      <c r="AD21" s="660">
        <v>10699326</v>
      </c>
      <c r="AE21" s="660"/>
      <c r="AF21" s="660"/>
      <c r="AG21" s="660"/>
      <c r="AH21" s="660"/>
      <c r="AI21" s="660"/>
      <c r="AJ21" s="660"/>
      <c r="AK21" s="660"/>
      <c r="AL21" s="624">
        <v>43.7</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v>30993</v>
      </c>
      <c r="BH21" s="622"/>
      <c r="BI21" s="622"/>
      <c r="BJ21" s="622"/>
      <c r="BK21" s="622"/>
      <c r="BL21" s="622"/>
      <c r="BM21" s="622"/>
      <c r="BN21" s="623"/>
      <c r="BO21" s="659">
        <v>0.3</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10699326</v>
      </c>
      <c r="S22" s="622"/>
      <c r="T22" s="622"/>
      <c r="U22" s="622"/>
      <c r="V22" s="622"/>
      <c r="W22" s="622"/>
      <c r="X22" s="622"/>
      <c r="Y22" s="623"/>
      <c r="Z22" s="659">
        <v>20.8</v>
      </c>
      <c r="AA22" s="659"/>
      <c r="AB22" s="659"/>
      <c r="AC22" s="659"/>
      <c r="AD22" s="660">
        <v>10699326</v>
      </c>
      <c r="AE22" s="660"/>
      <c r="AF22" s="660"/>
      <c r="AG22" s="660"/>
      <c r="AH22" s="660"/>
      <c r="AI22" s="660"/>
      <c r="AJ22" s="660"/>
      <c r="AK22" s="660"/>
      <c r="AL22" s="624">
        <v>43.7</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1418456</v>
      </c>
      <c r="S23" s="622"/>
      <c r="T23" s="622"/>
      <c r="U23" s="622"/>
      <c r="V23" s="622"/>
      <c r="W23" s="622"/>
      <c r="X23" s="622"/>
      <c r="Y23" s="623"/>
      <c r="Z23" s="659">
        <v>2.8</v>
      </c>
      <c r="AA23" s="659"/>
      <c r="AB23" s="659"/>
      <c r="AC23" s="659"/>
      <c r="AD23" s="660" t="s">
        <v>122</v>
      </c>
      <c r="AE23" s="660"/>
      <c r="AF23" s="660"/>
      <c r="AG23" s="660"/>
      <c r="AH23" s="660"/>
      <c r="AI23" s="660"/>
      <c r="AJ23" s="660"/>
      <c r="AK23" s="660"/>
      <c r="AL23" s="624" t="s">
        <v>122</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584483</v>
      </c>
      <c r="BH23" s="622"/>
      <c r="BI23" s="622"/>
      <c r="BJ23" s="622"/>
      <c r="BK23" s="622"/>
      <c r="BL23" s="622"/>
      <c r="BM23" s="622"/>
      <c r="BN23" s="623"/>
      <c r="BO23" s="659">
        <v>5.2</v>
      </c>
      <c r="BP23" s="659"/>
      <c r="BQ23" s="659"/>
      <c r="BR23" s="659"/>
      <c r="BS23" s="660" t="s">
        <v>122</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17600289</v>
      </c>
      <c r="CS24" s="677"/>
      <c r="CT24" s="677"/>
      <c r="CU24" s="677"/>
      <c r="CV24" s="677"/>
      <c r="CW24" s="677"/>
      <c r="CX24" s="677"/>
      <c r="CY24" s="702"/>
      <c r="CZ24" s="703">
        <v>38.9</v>
      </c>
      <c r="DA24" s="685"/>
      <c r="DB24" s="685"/>
      <c r="DC24" s="705"/>
      <c r="DD24" s="701">
        <v>13029660</v>
      </c>
      <c r="DE24" s="677"/>
      <c r="DF24" s="677"/>
      <c r="DG24" s="677"/>
      <c r="DH24" s="677"/>
      <c r="DI24" s="677"/>
      <c r="DJ24" s="677"/>
      <c r="DK24" s="702"/>
      <c r="DL24" s="701">
        <v>12283291</v>
      </c>
      <c r="DM24" s="677"/>
      <c r="DN24" s="677"/>
      <c r="DO24" s="677"/>
      <c r="DP24" s="677"/>
      <c r="DQ24" s="677"/>
      <c r="DR24" s="677"/>
      <c r="DS24" s="677"/>
      <c r="DT24" s="677"/>
      <c r="DU24" s="677"/>
      <c r="DV24" s="702"/>
      <c r="DW24" s="703">
        <v>49.8</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26364355</v>
      </c>
      <c r="S25" s="622"/>
      <c r="T25" s="622"/>
      <c r="U25" s="622"/>
      <c r="V25" s="622"/>
      <c r="W25" s="622"/>
      <c r="X25" s="622"/>
      <c r="Y25" s="623"/>
      <c r="Z25" s="659">
        <v>51.4</v>
      </c>
      <c r="AA25" s="659"/>
      <c r="AB25" s="659"/>
      <c r="AC25" s="659"/>
      <c r="AD25" s="660">
        <v>24361416</v>
      </c>
      <c r="AE25" s="660"/>
      <c r="AF25" s="660"/>
      <c r="AG25" s="660"/>
      <c r="AH25" s="660"/>
      <c r="AI25" s="660"/>
      <c r="AJ25" s="660"/>
      <c r="AK25" s="660"/>
      <c r="AL25" s="624">
        <v>99.5</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7068706</v>
      </c>
      <c r="CS25" s="634"/>
      <c r="CT25" s="634"/>
      <c r="CU25" s="634"/>
      <c r="CV25" s="634"/>
      <c r="CW25" s="634"/>
      <c r="CX25" s="634"/>
      <c r="CY25" s="635"/>
      <c r="CZ25" s="624">
        <v>15.6</v>
      </c>
      <c r="DA25" s="636"/>
      <c r="DB25" s="636"/>
      <c r="DC25" s="637"/>
      <c r="DD25" s="627">
        <v>6539398</v>
      </c>
      <c r="DE25" s="634"/>
      <c r="DF25" s="634"/>
      <c r="DG25" s="634"/>
      <c r="DH25" s="634"/>
      <c r="DI25" s="634"/>
      <c r="DJ25" s="634"/>
      <c r="DK25" s="635"/>
      <c r="DL25" s="627">
        <v>6471200</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4264</v>
      </c>
      <c r="S26" s="622"/>
      <c r="T26" s="622"/>
      <c r="U26" s="622"/>
      <c r="V26" s="622"/>
      <c r="W26" s="622"/>
      <c r="X26" s="622"/>
      <c r="Y26" s="623"/>
      <c r="Z26" s="659">
        <v>0</v>
      </c>
      <c r="AA26" s="659"/>
      <c r="AB26" s="659"/>
      <c r="AC26" s="659"/>
      <c r="AD26" s="660">
        <v>4264</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4115272</v>
      </c>
      <c r="CS26" s="622"/>
      <c r="CT26" s="622"/>
      <c r="CU26" s="622"/>
      <c r="CV26" s="622"/>
      <c r="CW26" s="622"/>
      <c r="CX26" s="622"/>
      <c r="CY26" s="623"/>
      <c r="CZ26" s="624">
        <v>9.1</v>
      </c>
      <c r="DA26" s="636"/>
      <c r="DB26" s="636"/>
      <c r="DC26" s="637"/>
      <c r="DD26" s="627">
        <v>3787014</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140173</v>
      </c>
      <c r="S27" s="622"/>
      <c r="T27" s="622"/>
      <c r="U27" s="622"/>
      <c r="V27" s="622"/>
      <c r="W27" s="622"/>
      <c r="X27" s="622"/>
      <c r="Y27" s="623"/>
      <c r="Z27" s="659">
        <v>0.3</v>
      </c>
      <c r="AA27" s="659"/>
      <c r="AB27" s="659"/>
      <c r="AC27" s="659"/>
      <c r="AD27" s="660" t="s">
        <v>122</v>
      </c>
      <c r="AE27" s="660"/>
      <c r="AF27" s="660"/>
      <c r="AG27" s="660"/>
      <c r="AH27" s="660"/>
      <c r="AI27" s="660"/>
      <c r="AJ27" s="660"/>
      <c r="AK27" s="660"/>
      <c r="AL27" s="624" t="s">
        <v>122</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11246445</v>
      </c>
      <c r="BH27" s="622"/>
      <c r="BI27" s="622"/>
      <c r="BJ27" s="622"/>
      <c r="BK27" s="622"/>
      <c r="BL27" s="622"/>
      <c r="BM27" s="622"/>
      <c r="BN27" s="623"/>
      <c r="BO27" s="659">
        <v>100</v>
      </c>
      <c r="BP27" s="659"/>
      <c r="BQ27" s="659"/>
      <c r="BR27" s="659"/>
      <c r="BS27" s="660">
        <v>165205</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6569225</v>
      </c>
      <c r="CS27" s="634"/>
      <c r="CT27" s="634"/>
      <c r="CU27" s="634"/>
      <c r="CV27" s="634"/>
      <c r="CW27" s="634"/>
      <c r="CX27" s="634"/>
      <c r="CY27" s="635"/>
      <c r="CZ27" s="624">
        <v>14.5</v>
      </c>
      <c r="DA27" s="636"/>
      <c r="DB27" s="636"/>
      <c r="DC27" s="637"/>
      <c r="DD27" s="627">
        <v>2551047</v>
      </c>
      <c r="DE27" s="634"/>
      <c r="DF27" s="634"/>
      <c r="DG27" s="634"/>
      <c r="DH27" s="634"/>
      <c r="DI27" s="634"/>
      <c r="DJ27" s="634"/>
      <c r="DK27" s="635"/>
      <c r="DL27" s="627">
        <v>1872876</v>
      </c>
      <c r="DM27" s="634"/>
      <c r="DN27" s="634"/>
      <c r="DO27" s="634"/>
      <c r="DP27" s="634"/>
      <c r="DQ27" s="634"/>
      <c r="DR27" s="634"/>
      <c r="DS27" s="634"/>
      <c r="DT27" s="634"/>
      <c r="DU27" s="634"/>
      <c r="DV27" s="635"/>
      <c r="DW27" s="624">
        <v>7.6</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271840</v>
      </c>
      <c r="S28" s="622"/>
      <c r="T28" s="622"/>
      <c r="U28" s="622"/>
      <c r="V28" s="622"/>
      <c r="W28" s="622"/>
      <c r="X28" s="622"/>
      <c r="Y28" s="623"/>
      <c r="Z28" s="659">
        <v>0.5</v>
      </c>
      <c r="AA28" s="659"/>
      <c r="AB28" s="659"/>
      <c r="AC28" s="659"/>
      <c r="AD28" s="660">
        <v>55437</v>
      </c>
      <c r="AE28" s="660"/>
      <c r="AF28" s="660"/>
      <c r="AG28" s="660"/>
      <c r="AH28" s="660"/>
      <c r="AI28" s="660"/>
      <c r="AJ28" s="660"/>
      <c r="AK28" s="660"/>
      <c r="AL28" s="624">
        <v>0.2</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3962358</v>
      </c>
      <c r="CS28" s="622"/>
      <c r="CT28" s="622"/>
      <c r="CU28" s="622"/>
      <c r="CV28" s="622"/>
      <c r="CW28" s="622"/>
      <c r="CX28" s="622"/>
      <c r="CY28" s="623"/>
      <c r="CZ28" s="624">
        <v>8.8000000000000007</v>
      </c>
      <c r="DA28" s="636"/>
      <c r="DB28" s="636"/>
      <c r="DC28" s="637"/>
      <c r="DD28" s="627">
        <v>3939215</v>
      </c>
      <c r="DE28" s="622"/>
      <c r="DF28" s="622"/>
      <c r="DG28" s="622"/>
      <c r="DH28" s="622"/>
      <c r="DI28" s="622"/>
      <c r="DJ28" s="622"/>
      <c r="DK28" s="623"/>
      <c r="DL28" s="627">
        <v>3939215</v>
      </c>
      <c r="DM28" s="622"/>
      <c r="DN28" s="622"/>
      <c r="DO28" s="622"/>
      <c r="DP28" s="622"/>
      <c r="DQ28" s="622"/>
      <c r="DR28" s="622"/>
      <c r="DS28" s="622"/>
      <c r="DT28" s="622"/>
      <c r="DU28" s="622"/>
      <c r="DV28" s="623"/>
      <c r="DW28" s="624">
        <v>16</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351492</v>
      </c>
      <c r="S29" s="622"/>
      <c r="T29" s="622"/>
      <c r="U29" s="622"/>
      <c r="V29" s="622"/>
      <c r="W29" s="622"/>
      <c r="X29" s="622"/>
      <c r="Y29" s="623"/>
      <c r="Z29" s="659">
        <v>0.7</v>
      </c>
      <c r="AA29" s="659"/>
      <c r="AB29" s="659"/>
      <c r="AC29" s="659"/>
      <c r="AD29" s="660" t="s">
        <v>122</v>
      </c>
      <c r="AE29" s="660"/>
      <c r="AF29" s="660"/>
      <c r="AG29" s="660"/>
      <c r="AH29" s="660"/>
      <c r="AI29" s="660"/>
      <c r="AJ29" s="660"/>
      <c r="AK29" s="660"/>
      <c r="AL29" s="624" t="s">
        <v>122</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3962358</v>
      </c>
      <c r="CS29" s="634"/>
      <c r="CT29" s="634"/>
      <c r="CU29" s="634"/>
      <c r="CV29" s="634"/>
      <c r="CW29" s="634"/>
      <c r="CX29" s="634"/>
      <c r="CY29" s="635"/>
      <c r="CZ29" s="624">
        <v>8.8000000000000007</v>
      </c>
      <c r="DA29" s="636"/>
      <c r="DB29" s="636"/>
      <c r="DC29" s="637"/>
      <c r="DD29" s="627">
        <v>3939215</v>
      </c>
      <c r="DE29" s="634"/>
      <c r="DF29" s="634"/>
      <c r="DG29" s="634"/>
      <c r="DH29" s="634"/>
      <c r="DI29" s="634"/>
      <c r="DJ29" s="634"/>
      <c r="DK29" s="635"/>
      <c r="DL29" s="627">
        <v>3939215</v>
      </c>
      <c r="DM29" s="634"/>
      <c r="DN29" s="634"/>
      <c r="DO29" s="634"/>
      <c r="DP29" s="634"/>
      <c r="DQ29" s="634"/>
      <c r="DR29" s="634"/>
      <c r="DS29" s="634"/>
      <c r="DT29" s="634"/>
      <c r="DU29" s="634"/>
      <c r="DV29" s="635"/>
      <c r="DW29" s="624">
        <v>16</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7466997</v>
      </c>
      <c r="S30" s="622"/>
      <c r="T30" s="622"/>
      <c r="U30" s="622"/>
      <c r="V30" s="622"/>
      <c r="W30" s="622"/>
      <c r="X30" s="622"/>
      <c r="Y30" s="623"/>
      <c r="Z30" s="659">
        <v>14.5</v>
      </c>
      <c r="AA30" s="659"/>
      <c r="AB30" s="659"/>
      <c r="AC30" s="659"/>
      <c r="AD30" s="660" t="s">
        <v>122</v>
      </c>
      <c r="AE30" s="660"/>
      <c r="AF30" s="660"/>
      <c r="AG30" s="660"/>
      <c r="AH30" s="660"/>
      <c r="AI30" s="660"/>
      <c r="AJ30" s="660"/>
      <c r="AK30" s="660"/>
      <c r="AL30" s="624" t="s">
        <v>122</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3866132</v>
      </c>
      <c r="CS30" s="622"/>
      <c r="CT30" s="622"/>
      <c r="CU30" s="622"/>
      <c r="CV30" s="622"/>
      <c r="CW30" s="622"/>
      <c r="CX30" s="622"/>
      <c r="CY30" s="623"/>
      <c r="CZ30" s="624">
        <v>8.5</v>
      </c>
      <c r="DA30" s="636"/>
      <c r="DB30" s="636"/>
      <c r="DC30" s="637"/>
      <c r="DD30" s="627">
        <v>3843184</v>
      </c>
      <c r="DE30" s="622"/>
      <c r="DF30" s="622"/>
      <c r="DG30" s="622"/>
      <c r="DH30" s="622"/>
      <c r="DI30" s="622"/>
      <c r="DJ30" s="622"/>
      <c r="DK30" s="623"/>
      <c r="DL30" s="627">
        <v>3843184</v>
      </c>
      <c r="DM30" s="622"/>
      <c r="DN30" s="622"/>
      <c r="DO30" s="622"/>
      <c r="DP30" s="622"/>
      <c r="DQ30" s="622"/>
      <c r="DR30" s="622"/>
      <c r="DS30" s="622"/>
      <c r="DT30" s="622"/>
      <c r="DU30" s="622"/>
      <c r="DV30" s="623"/>
      <c r="DW30" s="624">
        <v>15.6</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99.1</v>
      </c>
      <c r="BH31" s="684"/>
      <c r="BI31" s="684"/>
      <c r="BJ31" s="684"/>
      <c r="BK31" s="684"/>
      <c r="BL31" s="684"/>
      <c r="BM31" s="685">
        <v>97.6</v>
      </c>
      <c r="BN31" s="684"/>
      <c r="BO31" s="684"/>
      <c r="BP31" s="684"/>
      <c r="BQ31" s="686"/>
      <c r="BR31" s="683">
        <v>99.1</v>
      </c>
      <c r="BS31" s="684"/>
      <c r="BT31" s="684"/>
      <c r="BU31" s="684"/>
      <c r="BV31" s="684"/>
      <c r="BW31" s="684"/>
      <c r="BX31" s="685">
        <v>97.7</v>
      </c>
      <c r="BY31" s="684"/>
      <c r="BZ31" s="684"/>
      <c r="CA31" s="684"/>
      <c r="CB31" s="686"/>
      <c r="CD31" s="642"/>
      <c r="CE31" s="643"/>
      <c r="CF31" s="618" t="s">
        <v>300</v>
      </c>
      <c r="CG31" s="619"/>
      <c r="CH31" s="619"/>
      <c r="CI31" s="619"/>
      <c r="CJ31" s="619"/>
      <c r="CK31" s="619"/>
      <c r="CL31" s="619"/>
      <c r="CM31" s="619"/>
      <c r="CN31" s="619"/>
      <c r="CO31" s="619"/>
      <c r="CP31" s="619"/>
      <c r="CQ31" s="620"/>
      <c r="CR31" s="621">
        <v>96226</v>
      </c>
      <c r="CS31" s="634"/>
      <c r="CT31" s="634"/>
      <c r="CU31" s="634"/>
      <c r="CV31" s="634"/>
      <c r="CW31" s="634"/>
      <c r="CX31" s="634"/>
      <c r="CY31" s="635"/>
      <c r="CZ31" s="624">
        <v>0.2</v>
      </c>
      <c r="DA31" s="636"/>
      <c r="DB31" s="636"/>
      <c r="DC31" s="637"/>
      <c r="DD31" s="627">
        <v>96031</v>
      </c>
      <c r="DE31" s="634"/>
      <c r="DF31" s="634"/>
      <c r="DG31" s="634"/>
      <c r="DH31" s="634"/>
      <c r="DI31" s="634"/>
      <c r="DJ31" s="634"/>
      <c r="DK31" s="635"/>
      <c r="DL31" s="627">
        <v>96031</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2646029</v>
      </c>
      <c r="S32" s="622"/>
      <c r="T32" s="622"/>
      <c r="U32" s="622"/>
      <c r="V32" s="622"/>
      <c r="W32" s="622"/>
      <c r="X32" s="622"/>
      <c r="Y32" s="623"/>
      <c r="Z32" s="659">
        <v>5.2</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4"/>
      <c r="AU32" s="214" t="s">
        <v>302</v>
      </c>
      <c r="AX32" s="618" t="s">
        <v>303</v>
      </c>
      <c r="AY32" s="619"/>
      <c r="AZ32" s="619"/>
      <c r="BA32" s="619"/>
      <c r="BB32" s="619"/>
      <c r="BC32" s="619"/>
      <c r="BD32" s="619"/>
      <c r="BE32" s="619"/>
      <c r="BF32" s="620"/>
      <c r="BG32" s="687">
        <v>98.9</v>
      </c>
      <c r="BH32" s="634"/>
      <c r="BI32" s="634"/>
      <c r="BJ32" s="634"/>
      <c r="BK32" s="634"/>
      <c r="BL32" s="634"/>
      <c r="BM32" s="625">
        <v>97.1</v>
      </c>
      <c r="BN32" s="634"/>
      <c r="BO32" s="634"/>
      <c r="BP32" s="634"/>
      <c r="BQ32" s="657"/>
      <c r="BR32" s="687">
        <v>99</v>
      </c>
      <c r="BS32" s="634"/>
      <c r="BT32" s="634"/>
      <c r="BU32" s="634"/>
      <c r="BV32" s="634"/>
      <c r="BW32" s="634"/>
      <c r="BX32" s="625">
        <v>97.3</v>
      </c>
      <c r="BY32" s="634"/>
      <c r="BZ32" s="634"/>
      <c r="CA32" s="634"/>
      <c r="CB32" s="657"/>
      <c r="CD32" s="644"/>
      <c r="CE32" s="645"/>
      <c r="CF32" s="618" t="s">
        <v>304</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207582</v>
      </c>
      <c r="S33" s="622"/>
      <c r="T33" s="622"/>
      <c r="U33" s="622"/>
      <c r="V33" s="622"/>
      <c r="W33" s="622"/>
      <c r="X33" s="622"/>
      <c r="Y33" s="623"/>
      <c r="Z33" s="659">
        <v>0.4</v>
      </c>
      <c r="AA33" s="659"/>
      <c r="AB33" s="659"/>
      <c r="AC33" s="659"/>
      <c r="AD33" s="660">
        <v>46079</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99.3</v>
      </c>
      <c r="BH33" s="606"/>
      <c r="BI33" s="606"/>
      <c r="BJ33" s="606"/>
      <c r="BK33" s="606"/>
      <c r="BL33" s="606"/>
      <c r="BM33" s="652">
        <v>97.8</v>
      </c>
      <c r="BN33" s="606"/>
      <c r="BO33" s="606"/>
      <c r="BP33" s="606"/>
      <c r="BQ33" s="669"/>
      <c r="BR33" s="682">
        <v>99.2</v>
      </c>
      <c r="BS33" s="606"/>
      <c r="BT33" s="606"/>
      <c r="BU33" s="606"/>
      <c r="BV33" s="606"/>
      <c r="BW33" s="606"/>
      <c r="BX33" s="652">
        <v>97.9</v>
      </c>
      <c r="BY33" s="606"/>
      <c r="BZ33" s="606"/>
      <c r="CA33" s="606"/>
      <c r="CB33" s="669"/>
      <c r="CD33" s="618" t="s">
        <v>307</v>
      </c>
      <c r="CE33" s="619"/>
      <c r="CF33" s="619"/>
      <c r="CG33" s="619"/>
      <c r="CH33" s="619"/>
      <c r="CI33" s="619"/>
      <c r="CJ33" s="619"/>
      <c r="CK33" s="619"/>
      <c r="CL33" s="619"/>
      <c r="CM33" s="619"/>
      <c r="CN33" s="619"/>
      <c r="CO33" s="619"/>
      <c r="CP33" s="619"/>
      <c r="CQ33" s="620"/>
      <c r="CR33" s="621">
        <v>16630988</v>
      </c>
      <c r="CS33" s="634"/>
      <c r="CT33" s="634"/>
      <c r="CU33" s="634"/>
      <c r="CV33" s="634"/>
      <c r="CW33" s="634"/>
      <c r="CX33" s="634"/>
      <c r="CY33" s="635"/>
      <c r="CZ33" s="624">
        <v>36.799999999999997</v>
      </c>
      <c r="DA33" s="636"/>
      <c r="DB33" s="636"/>
      <c r="DC33" s="637"/>
      <c r="DD33" s="627">
        <v>13268798</v>
      </c>
      <c r="DE33" s="634"/>
      <c r="DF33" s="634"/>
      <c r="DG33" s="634"/>
      <c r="DH33" s="634"/>
      <c r="DI33" s="634"/>
      <c r="DJ33" s="634"/>
      <c r="DK33" s="635"/>
      <c r="DL33" s="627">
        <v>9831491</v>
      </c>
      <c r="DM33" s="634"/>
      <c r="DN33" s="634"/>
      <c r="DO33" s="634"/>
      <c r="DP33" s="634"/>
      <c r="DQ33" s="634"/>
      <c r="DR33" s="634"/>
      <c r="DS33" s="634"/>
      <c r="DT33" s="634"/>
      <c r="DU33" s="634"/>
      <c r="DV33" s="635"/>
      <c r="DW33" s="624">
        <v>39.9</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936563</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5584851</v>
      </c>
      <c r="CS34" s="622"/>
      <c r="CT34" s="622"/>
      <c r="CU34" s="622"/>
      <c r="CV34" s="622"/>
      <c r="CW34" s="622"/>
      <c r="CX34" s="622"/>
      <c r="CY34" s="623"/>
      <c r="CZ34" s="624">
        <v>12.3</v>
      </c>
      <c r="DA34" s="636"/>
      <c r="DB34" s="636"/>
      <c r="DC34" s="637"/>
      <c r="DD34" s="627">
        <v>3903454</v>
      </c>
      <c r="DE34" s="622"/>
      <c r="DF34" s="622"/>
      <c r="DG34" s="622"/>
      <c r="DH34" s="622"/>
      <c r="DI34" s="622"/>
      <c r="DJ34" s="622"/>
      <c r="DK34" s="623"/>
      <c r="DL34" s="627">
        <v>3308646</v>
      </c>
      <c r="DM34" s="622"/>
      <c r="DN34" s="622"/>
      <c r="DO34" s="622"/>
      <c r="DP34" s="622"/>
      <c r="DQ34" s="622"/>
      <c r="DR34" s="622"/>
      <c r="DS34" s="622"/>
      <c r="DT34" s="622"/>
      <c r="DU34" s="622"/>
      <c r="DV34" s="623"/>
      <c r="DW34" s="624">
        <v>13.4</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3841520</v>
      </c>
      <c r="S35" s="622"/>
      <c r="T35" s="622"/>
      <c r="U35" s="622"/>
      <c r="V35" s="622"/>
      <c r="W35" s="622"/>
      <c r="X35" s="622"/>
      <c r="Y35" s="623"/>
      <c r="Z35" s="659">
        <v>7.5</v>
      </c>
      <c r="AA35" s="659"/>
      <c r="AB35" s="659"/>
      <c r="AC35" s="659"/>
      <c r="AD35" s="660" t="s">
        <v>122</v>
      </c>
      <c r="AE35" s="660"/>
      <c r="AF35" s="660"/>
      <c r="AG35" s="660"/>
      <c r="AH35" s="660"/>
      <c r="AI35" s="660"/>
      <c r="AJ35" s="660"/>
      <c r="AK35" s="660"/>
      <c r="AL35" s="624" t="s">
        <v>122</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590699</v>
      </c>
      <c r="CS35" s="634"/>
      <c r="CT35" s="634"/>
      <c r="CU35" s="634"/>
      <c r="CV35" s="634"/>
      <c r="CW35" s="634"/>
      <c r="CX35" s="634"/>
      <c r="CY35" s="635"/>
      <c r="CZ35" s="624">
        <v>1.3</v>
      </c>
      <c r="DA35" s="636"/>
      <c r="DB35" s="636"/>
      <c r="DC35" s="637"/>
      <c r="DD35" s="627">
        <v>530243</v>
      </c>
      <c r="DE35" s="634"/>
      <c r="DF35" s="634"/>
      <c r="DG35" s="634"/>
      <c r="DH35" s="634"/>
      <c r="DI35" s="634"/>
      <c r="DJ35" s="634"/>
      <c r="DK35" s="635"/>
      <c r="DL35" s="627">
        <v>530214</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3400831</v>
      </c>
      <c r="S36" s="622"/>
      <c r="T36" s="622"/>
      <c r="U36" s="622"/>
      <c r="V36" s="622"/>
      <c r="W36" s="622"/>
      <c r="X36" s="622"/>
      <c r="Y36" s="623"/>
      <c r="Z36" s="659">
        <v>6.6</v>
      </c>
      <c r="AA36" s="659"/>
      <c r="AB36" s="659"/>
      <c r="AC36" s="659"/>
      <c r="AD36" s="660" t="s">
        <v>122</v>
      </c>
      <c r="AE36" s="660"/>
      <c r="AF36" s="660"/>
      <c r="AG36" s="660"/>
      <c r="AH36" s="660"/>
      <c r="AI36" s="660"/>
      <c r="AJ36" s="660"/>
      <c r="AK36" s="660"/>
      <c r="AL36" s="624" t="s">
        <v>122</v>
      </c>
      <c r="AM36" s="625"/>
      <c r="AN36" s="625"/>
      <c r="AO36" s="661"/>
      <c r="AP36" s="222"/>
      <c r="AQ36" s="670" t="s">
        <v>315</v>
      </c>
      <c r="AR36" s="671"/>
      <c r="AS36" s="671"/>
      <c r="AT36" s="671"/>
      <c r="AU36" s="671"/>
      <c r="AV36" s="671"/>
      <c r="AW36" s="671"/>
      <c r="AX36" s="671"/>
      <c r="AY36" s="672"/>
      <c r="AZ36" s="676">
        <v>6609773</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336857</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4819997</v>
      </c>
      <c r="CS36" s="622"/>
      <c r="CT36" s="622"/>
      <c r="CU36" s="622"/>
      <c r="CV36" s="622"/>
      <c r="CW36" s="622"/>
      <c r="CX36" s="622"/>
      <c r="CY36" s="623"/>
      <c r="CZ36" s="624">
        <v>10.7</v>
      </c>
      <c r="DA36" s="636"/>
      <c r="DB36" s="636"/>
      <c r="DC36" s="637"/>
      <c r="DD36" s="627">
        <v>4187825</v>
      </c>
      <c r="DE36" s="622"/>
      <c r="DF36" s="622"/>
      <c r="DG36" s="622"/>
      <c r="DH36" s="622"/>
      <c r="DI36" s="622"/>
      <c r="DJ36" s="622"/>
      <c r="DK36" s="623"/>
      <c r="DL36" s="627">
        <v>2763349</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1619897</v>
      </c>
      <c r="S37" s="622"/>
      <c r="T37" s="622"/>
      <c r="U37" s="622"/>
      <c r="V37" s="622"/>
      <c r="W37" s="622"/>
      <c r="X37" s="622"/>
      <c r="Y37" s="623"/>
      <c r="Z37" s="659">
        <v>3.2</v>
      </c>
      <c r="AA37" s="659"/>
      <c r="AB37" s="659"/>
      <c r="AC37" s="659"/>
      <c r="AD37" s="660">
        <v>23885</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1401188</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293246</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4743</v>
      </c>
      <c r="CS37" s="634"/>
      <c r="CT37" s="634"/>
      <c r="CU37" s="634"/>
      <c r="CV37" s="634"/>
      <c r="CW37" s="634"/>
      <c r="CX37" s="634"/>
      <c r="CY37" s="635"/>
      <c r="CZ37" s="624">
        <v>0</v>
      </c>
      <c r="DA37" s="636"/>
      <c r="DB37" s="636"/>
      <c r="DC37" s="637"/>
      <c r="DD37" s="627">
        <v>4743</v>
      </c>
      <c r="DE37" s="634"/>
      <c r="DF37" s="634"/>
      <c r="DG37" s="634"/>
      <c r="DH37" s="634"/>
      <c r="DI37" s="634"/>
      <c r="DJ37" s="634"/>
      <c r="DK37" s="635"/>
      <c r="DL37" s="627">
        <v>4743</v>
      </c>
      <c r="DM37" s="634"/>
      <c r="DN37" s="634"/>
      <c r="DO37" s="634"/>
      <c r="DP37" s="634"/>
      <c r="DQ37" s="634"/>
      <c r="DR37" s="634"/>
      <c r="DS37" s="634"/>
      <c r="DT37" s="634"/>
      <c r="DU37" s="634"/>
      <c r="DV37" s="635"/>
      <c r="DW37" s="624">
        <v>0</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4070421</v>
      </c>
      <c r="S38" s="622"/>
      <c r="T38" s="622"/>
      <c r="U38" s="622"/>
      <c r="V38" s="622"/>
      <c r="W38" s="622"/>
      <c r="X38" s="622"/>
      <c r="Y38" s="623"/>
      <c r="Z38" s="659">
        <v>7.9</v>
      </c>
      <c r="AA38" s="659"/>
      <c r="AB38" s="659"/>
      <c r="AC38" s="659"/>
      <c r="AD38" s="660" t="s">
        <v>122</v>
      </c>
      <c r="AE38" s="660"/>
      <c r="AF38" s="660"/>
      <c r="AG38" s="660"/>
      <c r="AH38" s="660"/>
      <c r="AI38" s="660"/>
      <c r="AJ38" s="660"/>
      <c r="AK38" s="660"/>
      <c r="AL38" s="624" t="s">
        <v>122</v>
      </c>
      <c r="AM38" s="625"/>
      <c r="AN38" s="625"/>
      <c r="AO38" s="661"/>
      <c r="AQ38" s="654" t="s">
        <v>323</v>
      </c>
      <c r="AR38" s="655"/>
      <c r="AS38" s="655"/>
      <c r="AT38" s="655"/>
      <c r="AU38" s="655"/>
      <c r="AV38" s="655"/>
      <c r="AW38" s="655"/>
      <c r="AX38" s="655"/>
      <c r="AY38" s="656"/>
      <c r="AZ38" s="621">
        <v>1077622</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8823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3122013</v>
      </c>
      <c r="CS38" s="622"/>
      <c r="CT38" s="622"/>
      <c r="CU38" s="622"/>
      <c r="CV38" s="622"/>
      <c r="CW38" s="622"/>
      <c r="CX38" s="622"/>
      <c r="CY38" s="623"/>
      <c r="CZ38" s="624">
        <v>6.9</v>
      </c>
      <c r="DA38" s="636"/>
      <c r="DB38" s="636"/>
      <c r="DC38" s="637"/>
      <c r="DD38" s="627">
        <v>2635398</v>
      </c>
      <c r="DE38" s="622"/>
      <c r="DF38" s="622"/>
      <c r="DG38" s="622"/>
      <c r="DH38" s="622"/>
      <c r="DI38" s="622"/>
      <c r="DJ38" s="622"/>
      <c r="DK38" s="623"/>
      <c r="DL38" s="627">
        <v>2416667</v>
      </c>
      <c r="DM38" s="622"/>
      <c r="DN38" s="622"/>
      <c r="DO38" s="622"/>
      <c r="DP38" s="622"/>
      <c r="DQ38" s="622"/>
      <c r="DR38" s="622"/>
      <c r="DS38" s="622"/>
      <c r="DT38" s="622"/>
      <c r="DU38" s="622"/>
      <c r="DV38" s="623"/>
      <c r="DW38" s="624">
        <v>9.8000000000000007</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327</v>
      </c>
      <c r="AR39" s="655"/>
      <c r="AS39" s="655"/>
      <c r="AT39" s="655"/>
      <c r="AU39" s="655"/>
      <c r="AV39" s="655"/>
      <c r="AW39" s="655"/>
      <c r="AX39" s="655"/>
      <c r="AY39" s="656"/>
      <c r="AZ39" s="621">
        <v>654095</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13324</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1151174</v>
      </c>
      <c r="CS39" s="634"/>
      <c r="CT39" s="634"/>
      <c r="CU39" s="634"/>
      <c r="CV39" s="634"/>
      <c r="CW39" s="634"/>
      <c r="CX39" s="634"/>
      <c r="CY39" s="635"/>
      <c r="CZ39" s="624">
        <v>2.5</v>
      </c>
      <c r="DA39" s="636"/>
      <c r="DB39" s="636"/>
      <c r="DC39" s="637"/>
      <c r="DD39" s="627">
        <v>1003455</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166321</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331</v>
      </c>
      <c r="AR40" s="655"/>
      <c r="AS40" s="655"/>
      <c r="AT40" s="655"/>
      <c r="AU40" s="655"/>
      <c r="AV40" s="655"/>
      <c r="AW40" s="655"/>
      <c r="AX40" s="655"/>
      <c r="AY40" s="656"/>
      <c r="AZ40" s="621">
        <v>354855</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100</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1362254</v>
      </c>
      <c r="CS40" s="622"/>
      <c r="CT40" s="622"/>
      <c r="CU40" s="622"/>
      <c r="CV40" s="622"/>
      <c r="CW40" s="622"/>
      <c r="CX40" s="622"/>
      <c r="CY40" s="623"/>
      <c r="CZ40" s="624">
        <v>3</v>
      </c>
      <c r="DA40" s="636"/>
      <c r="DB40" s="636"/>
      <c r="DC40" s="637"/>
      <c r="DD40" s="627">
        <v>1008423</v>
      </c>
      <c r="DE40" s="622"/>
      <c r="DF40" s="622"/>
      <c r="DG40" s="622"/>
      <c r="DH40" s="622"/>
      <c r="DI40" s="622"/>
      <c r="DJ40" s="622"/>
      <c r="DK40" s="623"/>
      <c r="DL40" s="627">
        <v>812615</v>
      </c>
      <c r="DM40" s="622"/>
      <c r="DN40" s="622"/>
      <c r="DO40" s="622"/>
      <c r="DP40" s="622"/>
      <c r="DQ40" s="622"/>
      <c r="DR40" s="622"/>
      <c r="DS40" s="622"/>
      <c r="DT40" s="622"/>
      <c r="DU40" s="622"/>
      <c r="DV40" s="623"/>
      <c r="DW40" s="624">
        <v>3.3</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51321964</v>
      </c>
      <c r="S41" s="646"/>
      <c r="T41" s="646"/>
      <c r="U41" s="646"/>
      <c r="V41" s="646"/>
      <c r="W41" s="646"/>
      <c r="X41" s="646"/>
      <c r="Y41" s="649"/>
      <c r="Z41" s="650">
        <v>100</v>
      </c>
      <c r="AA41" s="650"/>
      <c r="AB41" s="650"/>
      <c r="AC41" s="650"/>
      <c r="AD41" s="651">
        <v>24491081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591733</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122</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327</v>
      </c>
      <c r="AR42" s="667"/>
      <c r="AS42" s="667"/>
      <c r="AT42" s="667"/>
      <c r="AU42" s="667"/>
      <c r="AV42" s="667"/>
      <c r="AW42" s="667"/>
      <c r="AX42" s="667"/>
      <c r="AY42" s="668"/>
      <c r="AZ42" s="605">
        <v>2530280</v>
      </c>
      <c r="BA42" s="646"/>
      <c r="BB42" s="646"/>
      <c r="BC42" s="646"/>
      <c r="BD42" s="606"/>
      <c r="BE42" s="606"/>
      <c r="BF42" s="669"/>
      <c r="BG42" s="664"/>
      <c r="BH42" s="665"/>
      <c r="BI42" s="665"/>
      <c r="BJ42" s="665"/>
      <c r="BK42" s="665"/>
      <c r="BL42" s="224"/>
      <c r="BM42" s="603" t="s">
        <v>339</v>
      </c>
      <c r="BN42" s="603"/>
      <c r="BO42" s="603"/>
      <c r="BP42" s="603"/>
      <c r="BQ42" s="603"/>
      <c r="BR42" s="603"/>
      <c r="BS42" s="603"/>
      <c r="BT42" s="603"/>
      <c r="BU42" s="604"/>
      <c r="BV42" s="605">
        <v>341</v>
      </c>
      <c r="BW42" s="646"/>
      <c r="BX42" s="646"/>
      <c r="BY42" s="646"/>
      <c r="BZ42" s="646"/>
      <c r="CA42" s="646"/>
      <c r="CB42" s="647"/>
      <c r="CD42" s="618" t="s">
        <v>340</v>
      </c>
      <c r="CE42" s="619"/>
      <c r="CF42" s="619"/>
      <c r="CG42" s="619"/>
      <c r="CH42" s="619"/>
      <c r="CI42" s="619"/>
      <c r="CJ42" s="619"/>
      <c r="CK42" s="619"/>
      <c r="CL42" s="619"/>
      <c r="CM42" s="619"/>
      <c r="CN42" s="619"/>
      <c r="CO42" s="619"/>
      <c r="CP42" s="619"/>
      <c r="CQ42" s="620"/>
      <c r="CR42" s="621">
        <v>11012565</v>
      </c>
      <c r="CS42" s="634"/>
      <c r="CT42" s="634"/>
      <c r="CU42" s="634"/>
      <c r="CV42" s="634"/>
      <c r="CW42" s="634"/>
      <c r="CX42" s="634"/>
      <c r="CY42" s="635"/>
      <c r="CZ42" s="624">
        <v>24.3</v>
      </c>
      <c r="DA42" s="636"/>
      <c r="DB42" s="636"/>
      <c r="DC42" s="637"/>
      <c r="DD42" s="627">
        <v>2308425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341</v>
      </c>
      <c r="CD43" s="618" t="s">
        <v>342</v>
      </c>
      <c r="CE43" s="619"/>
      <c r="CF43" s="619"/>
      <c r="CG43" s="619"/>
      <c r="CH43" s="619"/>
      <c r="CI43" s="619"/>
      <c r="CJ43" s="619"/>
      <c r="CK43" s="619"/>
      <c r="CL43" s="619"/>
      <c r="CM43" s="619"/>
      <c r="CN43" s="619"/>
      <c r="CO43" s="619"/>
      <c r="CP43" s="619"/>
      <c r="CQ43" s="620"/>
      <c r="CR43" s="621">
        <v>279717</v>
      </c>
      <c r="CS43" s="634"/>
      <c r="CT43" s="634"/>
      <c r="CU43" s="634"/>
      <c r="CV43" s="634"/>
      <c r="CW43" s="634"/>
      <c r="CX43" s="634"/>
      <c r="CY43" s="635"/>
      <c r="CZ43" s="624">
        <v>0.6</v>
      </c>
      <c r="DA43" s="636"/>
      <c r="DB43" s="636"/>
      <c r="DC43" s="637"/>
      <c r="DD43" s="627">
        <v>279717</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343</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344</v>
      </c>
      <c r="CG44" s="619"/>
      <c r="CH44" s="619"/>
      <c r="CI44" s="619"/>
      <c r="CJ44" s="619"/>
      <c r="CK44" s="619"/>
      <c r="CL44" s="619"/>
      <c r="CM44" s="619"/>
      <c r="CN44" s="619"/>
      <c r="CO44" s="619"/>
      <c r="CP44" s="619"/>
      <c r="CQ44" s="620"/>
      <c r="CR44" s="621">
        <v>10452550</v>
      </c>
      <c r="CS44" s="622"/>
      <c r="CT44" s="622"/>
      <c r="CU44" s="622"/>
      <c r="CV44" s="622"/>
      <c r="CW44" s="622"/>
      <c r="CX44" s="622"/>
      <c r="CY44" s="623"/>
      <c r="CZ44" s="624">
        <v>23.1</v>
      </c>
      <c r="DA44" s="625"/>
      <c r="DB44" s="625"/>
      <c r="DC44" s="626"/>
      <c r="DD44" s="627">
        <v>1924139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345</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346</v>
      </c>
      <c r="CG45" s="619"/>
      <c r="CH45" s="619"/>
      <c r="CI45" s="619"/>
      <c r="CJ45" s="619"/>
      <c r="CK45" s="619"/>
      <c r="CL45" s="619"/>
      <c r="CM45" s="619"/>
      <c r="CN45" s="619"/>
      <c r="CO45" s="619"/>
      <c r="CP45" s="619"/>
      <c r="CQ45" s="620"/>
      <c r="CR45" s="621">
        <v>6773114</v>
      </c>
      <c r="CS45" s="634"/>
      <c r="CT45" s="634"/>
      <c r="CU45" s="634"/>
      <c r="CV45" s="634"/>
      <c r="CW45" s="634"/>
      <c r="CX45" s="634"/>
      <c r="CY45" s="635"/>
      <c r="CZ45" s="624">
        <v>15</v>
      </c>
      <c r="DA45" s="636"/>
      <c r="DB45" s="636"/>
      <c r="DC45" s="637"/>
      <c r="DD45" s="627">
        <v>458214</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347</v>
      </c>
      <c r="CG46" s="619"/>
      <c r="CH46" s="619"/>
      <c r="CI46" s="619"/>
      <c r="CJ46" s="619"/>
      <c r="CK46" s="619"/>
      <c r="CL46" s="619"/>
      <c r="CM46" s="619"/>
      <c r="CN46" s="619"/>
      <c r="CO46" s="619"/>
      <c r="CP46" s="619"/>
      <c r="CQ46" s="620"/>
      <c r="CR46" s="621">
        <v>3532887</v>
      </c>
      <c r="CS46" s="622"/>
      <c r="CT46" s="622"/>
      <c r="CU46" s="622"/>
      <c r="CV46" s="622"/>
      <c r="CW46" s="622"/>
      <c r="CX46" s="622"/>
      <c r="CY46" s="623"/>
      <c r="CZ46" s="624">
        <v>7.8</v>
      </c>
      <c r="DA46" s="625"/>
      <c r="DB46" s="625"/>
      <c r="DC46" s="626"/>
      <c r="DD46" s="627">
        <v>1404374</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348</v>
      </c>
      <c r="CG47" s="619"/>
      <c r="CH47" s="619"/>
      <c r="CI47" s="619"/>
      <c r="CJ47" s="619"/>
      <c r="CK47" s="619"/>
      <c r="CL47" s="619"/>
      <c r="CM47" s="619"/>
      <c r="CN47" s="619"/>
      <c r="CO47" s="619"/>
      <c r="CP47" s="619"/>
      <c r="CQ47" s="620"/>
      <c r="CR47" s="621">
        <v>560015</v>
      </c>
      <c r="CS47" s="634"/>
      <c r="CT47" s="634"/>
      <c r="CU47" s="634"/>
      <c r="CV47" s="634"/>
      <c r="CW47" s="634"/>
      <c r="CX47" s="634"/>
      <c r="CY47" s="635"/>
      <c r="CZ47" s="624">
        <v>1.2</v>
      </c>
      <c r="DA47" s="636"/>
      <c r="DB47" s="636"/>
      <c r="DC47" s="637"/>
      <c r="DD47" s="627">
        <v>384286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349</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350</v>
      </c>
      <c r="CE49" s="603"/>
      <c r="CF49" s="603"/>
      <c r="CG49" s="603"/>
      <c r="CH49" s="603"/>
      <c r="CI49" s="603"/>
      <c r="CJ49" s="603"/>
      <c r="CK49" s="603"/>
      <c r="CL49" s="603"/>
      <c r="CM49" s="603"/>
      <c r="CN49" s="603"/>
      <c r="CO49" s="603"/>
      <c r="CP49" s="603"/>
      <c r="CQ49" s="604"/>
      <c r="CR49" s="605">
        <v>45243842</v>
      </c>
      <c r="CS49" s="606"/>
      <c r="CT49" s="606"/>
      <c r="CU49" s="606"/>
      <c r="CV49" s="606"/>
      <c r="CW49" s="606"/>
      <c r="CX49" s="606"/>
      <c r="CY49" s="607"/>
      <c r="CZ49" s="608">
        <v>100</v>
      </c>
      <c r="DA49" s="609"/>
      <c r="DB49" s="609"/>
      <c r="DC49" s="610"/>
      <c r="DD49" s="611">
        <v>28606883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diUQUMGI/NmNJIJykrmqx+e++MXvi3RhomG5DyynE2JzFdP/h5tIBvAkJ+2V8kewWpD+IqTG/IqQxxn2sWIh+w==" saltValue="CufcZezl415lzBbj2k6wa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1" t="s">
        <v>351</v>
      </c>
      <c r="B2" s="1091"/>
      <c r="C2" s="1091"/>
      <c r="D2" s="1091"/>
      <c r="E2" s="1091"/>
      <c r="F2" s="1091"/>
      <c r="G2" s="1091"/>
      <c r="H2" s="1091"/>
      <c r="I2" s="1091"/>
      <c r="J2" s="1091"/>
      <c r="K2" s="1091"/>
      <c r="L2" s="1091"/>
      <c r="M2" s="1091"/>
      <c r="N2" s="1091"/>
      <c r="O2" s="1091"/>
      <c r="P2" s="1091"/>
      <c r="Q2" s="1091"/>
      <c r="R2" s="1091"/>
      <c r="S2" s="1091"/>
      <c r="T2" s="1091"/>
      <c r="U2" s="1091"/>
      <c r="V2" s="1091"/>
      <c r="W2" s="1091"/>
      <c r="X2" s="1091"/>
      <c r="Y2" s="1091"/>
      <c r="Z2" s="1091"/>
      <c r="AA2" s="1091"/>
      <c r="AB2" s="1091"/>
      <c r="AC2" s="1091"/>
      <c r="AD2" s="1091"/>
      <c r="AE2" s="1091"/>
      <c r="AF2" s="1091"/>
      <c r="AG2" s="1091"/>
      <c r="AH2" s="1091"/>
      <c r="AI2" s="1091"/>
      <c r="AJ2" s="1091"/>
      <c r="AK2" s="1091"/>
      <c r="AL2" s="1091"/>
      <c r="AM2" s="1091"/>
      <c r="AN2" s="1091"/>
      <c r="AO2" s="1091"/>
      <c r="AP2" s="1091"/>
      <c r="AQ2" s="1091"/>
      <c r="AR2" s="1091"/>
      <c r="AS2" s="1091"/>
      <c r="AT2" s="1091"/>
      <c r="AU2" s="1091"/>
      <c r="AV2" s="1091"/>
      <c r="AW2" s="1091"/>
      <c r="AX2" s="1091"/>
      <c r="AY2" s="1091"/>
      <c r="AZ2" s="1091"/>
      <c r="BA2" s="1091"/>
      <c r="BB2" s="1091"/>
      <c r="BC2" s="1091"/>
      <c r="BD2" s="1091"/>
      <c r="BE2" s="1091"/>
      <c r="BF2" s="1091"/>
      <c r="BG2" s="1091"/>
      <c r="BH2" s="1091"/>
      <c r="BI2" s="109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2" t="s">
        <v>352</v>
      </c>
      <c r="DK2" s="1093"/>
      <c r="DL2" s="1093"/>
      <c r="DM2" s="1093"/>
      <c r="DN2" s="1093"/>
      <c r="DO2" s="1094"/>
      <c r="DP2" s="228"/>
      <c r="DQ2" s="1092" t="s">
        <v>353</v>
      </c>
      <c r="DR2" s="1093"/>
      <c r="DS2" s="1093"/>
      <c r="DT2" s="1093"/>
      <c r="DU2" s="1093"/>
      <c r="DV2" s="1093"/>
      <c r="DW2" s="1093"/>
      <c r="DX2" s="1093"/>
      <c r="DY2" s="1093"/>
      <c r="DZ2" s="109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0" t="s">
        <v>354</v>
      </c>
      <c r="B4" s="1060"/>
      <c r="C4" s="1060"/>
      <c r="D4" s="1060"/>
      <c r="E4" s="1060"/>
      <c r="F4" s="1060"/>
      <c r="G4" s="1060"/>
      <c r="H4" s="1060"/>
      <c r="I4" s="1060"/>
      <c r="J4" s="1060"/>
      <c r="K4" s="1060"/>
      <c r="L4" s="1060"/>
      <c r="M4" s="1060"/>
      <c r="N4" s="1060"/>
      <c r="O4" s="1060"/>
      <c r="P4" s="1060"/>
      <c r="Q4" s="1060"/>
      <c r="R4" s="1060"/>
      <c r="S4" s="1060"/>
      <c r="T4" s="1060"/>
      <c r="U4" s="1060"/>
      <c r="V4" s="1060"/>
      <c r="W4" s="1060"/>
      <c r="X4" s="1060"/>
      <c r="Y4" s="1060"/>
      <c r="Z4" s="1060"/>
      <c r="AA4" s="1060"/>
      <c r="AB4" s="1060"/>
      <c r="AC4" s="1060"/>
      <c r="AD4" s="1060"/>
      <c r="AE4" s="1060"/>
      <c r="AF4" s="1060"/>
      <c r="AG4" s="1060"/>
      <c r="AH4" s="1060"/>
      <c r="AI4" s="1060"/>
      <c r="AJ4" s="1060"/>
      <c r="AK4" s="1060"/>
      <c r="AL4" s="1060"/>
      <c r="AM4" s="1060"/>
      <c r="AN4" s="1060"/>
      <c r="AO4" s="1060"/>
      <c r="AP4" s="1060"/>
      <c r="AQ4" s="1060"/>
      <c r="AR4" s="1060"/>
      <c r="AS4" s="1060"/>
      <c r="AT4" s="1060"/>
      <c r="AU4" s="1060"/>
      <c r="AV4" s="1060"/>
      <c r="AW4" s="1060"/>
      <c r="AX4" s="1060"/>
      <c r="AY4" s="1060"/>
      <c r="AZ4" s="232"/>
      <c r="BA4" s="232"/>
      <c r="BB4" s="232"/>
      <c r="BC4" s="232"/>
      <c r="BD4" s="232"/>
      <c r="BE4" s="233"/>
      <c r="BF4" s="233"/>
      <c r="BG4" s="233"/>
      <c r="BH4" s="233"/>
      <c r="BI4" s="233"/>
      <c r="BJ4" s="233"/>
      <c r="BK4" s="233"/>
      <c r="BL4" s="233"/>
      <c r="BM4" s="233"/>
      <c r="BN4" s="233"/>
      <c r="BO4" s="233"/>
      <c r="BP4" s="233"/>
      <c r="BQ4" s="730" t="s">
        <v>355</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356</v>
      </c>
      <c r="B5" s="996"/>
      <c r="C5" s="996"/>
      <c r="D5" s="996"/>
      <c r="E5" s="996"/>
      <c r="F5" s="996"/>
      <c r="G5" s="996"/>
      <c r="H5" s="996"/>
      <c r="I5" s="996"/>
      <c r="J5" s="996"/>
      <c r="K5" s="996"/>
      <c r="L5" s="996"/>
      <c r="M5" s="996"/>
      <c r="N5" s="996"/>
      <c r="O5" s="996"/>
      <c r="P5" s="997"/>
      <c r="Q5" s="1001" t="s">
        <v>357</v>
      </c>
      <c r="R5" s="1002"/>
      <c r="S5" s="1002"/>
      <c r="T5" s="1002"/>
      <c r="U5" s="1003"/>
      <c r="V5" s="1001" t="s">
        <v>358</v>
      </c>
      <c r="W5" s="1002"/>
      <c r="X5" s="1002"/>
      <c r="Y5" s="1002"/>
      <c r="Z5" s="1003"/>
      <c r="AA5" s="1001" t="s">
        <v>359</v>
      </c>
      <c r="AB5" s="1002"/>
      <c r="AC5" s="1002"/>
      <c r="AD5" s="1002"/>
      <c r="AE5" s="1002"/>
      <c r="AF5" s="1095" t="s">
        <v>360</v>
      </c>
      <c r="AG5" s="1002"/>
      <c r="AH5" s="1002"/>
      <c r="AI5" s="1002"/>
      <c r="AJ5" s="1015"/>
      <c r="AK5" s="1002" t="s">
        <v>361</v>
      </c>
      <c r="AL5" s="1002"/>
      <c r="AM5" s="1002"/>
      <c r="AN5" s="1002"/>
      <c r="AO5" s="1003"/>
      <c r="AP5" s="1001" t="s">
        <v>362</v>
      </c>
      <c r="AQ5" s="1002"/>
      <c r="AR5" s="1002"/>
      <c r="AS5" s="1002"/>
      <c r="AT5" s="1003"/>
      <c r="AU5" s="1001" t="s">
        <v>363</v>
      </c>
      <c r="AV5" s="1002"/>
      <c r="AW5" s="1002"/>
      <c r="AX5" s="1002"/>
      <c r="AY5" s="1015"/>
      <c r="AZ5" s="232"/>
      <c r="BA5" s="232"/>
      <c r="BB5" s="232"/>
      <c r="BC5" s="232"/>
      <c r="BD5" s="232"/>
      <c r="BE5" s="233"/>
      <c r="BF5" s="233"/>
      <c r="BG5" s="233"/>
      <c r="BH5" s="233"/>
      <c r="BI5" s="233"/>
      <c r="BJ5" s="233"/>
      <c r="BK5" s="233"/>
      <c r="BL5" s="233"/>
      <c r="BM5" s="233"/>
      <c r="BN5" s="233"/>
      <c r="BO5" s="233"/>
      <c r="BP5" s="233"/>
      <c r="BQ5" s="995" t="s">
        <v>364</v>
      </c>
      <c r="BR5" s="996"/>
      <c r="BS5" s="996"/>
      <c r="BT5" s="996"/>
      <c r="BU5" s="996"/>
      <c r="BV5" s="996"/>
      <c r="BW5" s="996"/>
      <c r="BX5" s="996"/>
      <c r="BY5" s="996"/>
      <c r="BZ5" s="996"/>
      <c r="CA5" s="996"/>
      <c r="CB5" s="996"/>
      <c r="CC5" s="996"/>
      <c r="CD5" s="996"/>
      <c r="CE5" s="996"/>
      <c r="CF5" s="996"/>
      <c r="CG5" s="997"/>
      <c r="CH5" s="1001" t="s">
        <v>365</v>
      </c>
      <c r="CI5" s="1002"/>
      <c r="CJ5" s="1002"/>
      <c r="CK5" s="1002"/>
      <c r="CL5" s="1003"/>
      <c r="CM5" s="1001" t="s">
        <v>366</v>
      </c>
      <c r="CN5" s="1002"/>
      <c r="CO5" s="1002"/>
      <c r="CP5" s="1002"/>
      <c r="CQ5" s="1003"/>
      <c r="CR5" s="1001" t="s">
        <v>367</v>
      </c>
      <c r="CS5" s="1002"/>
      <c r="CT5" s="1002"/>
      <c r="CU5" s="1002"/>
      <c r="CV5" s="1003"/>
      <c r="CW5" s="1001" t="s">
        <v>368</v>
      </c>
      <c r="CX5" s="1002"/>
      <c r="CY5" s="1002"/>
      <c r="CZ5" s="1002"/>
      <c r="DA5" s="1003"/>
      <c r="DB5" s="1001" t="s">
        <v>369</v>
      </c>
      <c r="DC5" s="1002"/>
      <c r="DD5" s="1002"/>
      <c r="DE5" s="1002"/>
      <c r="DF5" s="1003"/>
      <c r="DG5" s="1085" t="s">
        <v>370</v>
      </c>
      <c r="DH5" s="1086"/>
      <c r="DI5" s="1086"/>
      <c r="DJ5" s="1086"/>
      <c r="DK5" s="1087"/>
      <c r="DL5" s="1085" t="s">
        <v>371</v>
      </c>
      <c r="DM5" s="1086"/>
      <c r="DN5" s="1086"/>
      <c r="DO5" s="1086"/>
      <c r="DP5" s="1087"/>
      <c r="DQ5" s="1001" t="s">
        <v>372</v>
      </c>
      <c r="DR5" s="1002"/>
      <c r="DS5" s="1002"/>
      <c r="DT5" s="1002"/>
      <c r="DU5" s="1003"/>
      <c r="DV5" s="1001" t="s">
        <v>363</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6"/>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8"/>
      <c r="DH6" s="1089"/>
      <c r="DI6" s="1089"/>
      <c r="DJ6" s="1089"/>
      <c r="DK6" s="1090"/>
      <c r="DL6" s="1088"/>
      <c r="DM6" s="1089"/>
      <c r="DN6" s="1089"/>
      <c r="DO6" s="1089"/>
      <c r="DP6" s="1090"/>
      <c r="DQ6" s="1004"/>
      <c r="DR6" s="1005"/>
      <c r="DS6" s="1005"/>
      <c r="DT6" s="1005"/>
      <c r="DU6" s="1006"/>
      <c r="DV6" s="1004"/>
      <c r="DW6" s="1005"/>
      <c r="DX6" s="1005"/>
      <c r="DY6" s="1005"/>
      <c r="DZ6" s="1016"/>
      <c r="EA6" s="234"/>
    </row>
    <row r="7" spans="1:131" s="235" customFormat="1" ht="26.25" customHeight="1" thickTop="1" x14ac:dyDescent="0.15">
      <c r="A7" s="236">
        <v>1</v>
      </c>
      <c r="B7" s="1048" t="s">
        <v>373</v>
      </c>
      <c r="C7" s="1049"/>
      <c r="D7" s="1049"/>
      <c r="E7" s="1049"/>
      <c r="F7" s="1049"/>
      <c r="G7" s="1049"/>
      <c r="H7" s="1049"/>
      <c r="I7" s="1049"/>
      <c r="J7" s="1049"/>
      <c r="K7" s="1049"/>
      <c r="L7" s="1049"/>
      <c r="M7" s="1049"/>
      <c r="N7" s="1049"/>
      <c r="O7" s="1049"/>
      <c r="P7" s="1050"/>
      <c r="Q7" s="1103">
        <v>51331</v>
      </c>
      <c r="R7" s="1104"/>
      <c r="S7" s="1104"/>
      <c r="T7" s="1104"/>
      <c r="U7" s="1104"/>
      <c r="V7" s="1104">
        <v>45253</v>
      </c>
      <c r="W7" s="1104"/>
      <c r="X7" s="1104"/>
      <c r="Y7" s="1104"/>
      <c r="Z7" s="1104"/>
      <c r="AA7" s="1104">
        <v>6078</v>
      </c>
      <c r="AB7" s="1104"/>
      <c r="AC7" s="1104"/>
      <c r="AD7" s="1104"/>
      <c r="AE7" s="1105"/>
      <c r="AF7" s="1106">
        <v>4743</v>
      </c>
      <c r="AG7" s="1107"/>
      <c r="AH7" s="1107"/>
      <c r="AI7" s="1107"/>
      <c r="AJ7" s="1108"/>
      <c r="AK7" s="1109">
        <v>3842</v>
      </c>
      <c r="AL7" s="1110"/>
      <c r="AM7" s="1110"/>
      <c r="AN7" s="1110"/>
      <c r="AO7" s="1110"/>
      <c r="AP7" s="1110">
        <v>33974</v>
      </c>
      <c r="AQ7" s="1110"/>
      <c r="AR7" s="1110"/>
      <c r="AS7" s="1110"/>
      <c r="AT7" s="1110"/>
      <c r="AU7" s="1111" t="s">
        <v>568</v>
      </c>
      <c r="AV7" s="1112"/>
      <c r="AW7" s="1112"/>
      <c r="AX7" s="1112"/>
      <c r="AY7" s="1113"/>
      <c r="AZ7" s="232"/>
      <c r="BA7" s="232"/>
      <c r="BB7" s="232"/>
      <c r="BC7" s="232"/>
      <c r="BD7" s="232"/>
      <c r="BE7" s="233"/>
      <c r="BF7" s="233"/>
      <c r="BG7" s="233"/>
      <c r="BH7" s="233"/>
      <c r="BI7" s="233"/>
      <c r="BJ7" s="233"/>
      <c r="BK7" s="233"/>
      <c r="BL7" s="233"/>
      <c r="BM7" s="233"/>
      <c r="BN7" s="233"/>
      <c r="BO7" s="233"/>
      <c r="BP7" s="233"/>
      <c r="BQ7" s="236">
        <v>1</v>
      </c>
      <c r="BR7" s="237"/>
      <c r="BS7" s="1100" t="s">
        <v>553</v>
      </c>
      <c r="BT7" s="1101"/>
      <c r="BU7" s="1101"/>
      <c r="BV7" s="1101"/>
      <c r="BW7" s="1101"/>
      <c r="BX7" s="1101"/>
      <c r="BY7" s="1101"/>
      <c r="BZ7" s="1101"/>
      <c r="CA7" s="1101"/>
      <c r="CB7" s="1101"/>
      <c r="CC7" s="1101"/>
      <c r="CD7" s="1101"/>
      <c r="CE7" s="1101"/>
      <c r="CF7" s="1101"/>
      <c r="CG7" s="1114"/>
      <c r="CH7" s="1097">
        <v>0</v>
      </c>
      <c r="CI7" s="1098"/>
      <c r="CJ7" s="1098"/>
      <c r="CK7" s="1098"/>
      <c r="CL7" s="1099"/>
      <c r="CM7" s="1097">
        <v>10</v>
      </c>
      <c r="CN7" s="1098"/>
      <c r="CO7" s="1098"/>
      <c r="CP7" s="1098"/>
      <c r="CQ7" s="1099"/>
      <c r="CR7" s="1097">
        <v>5</v>
      </c>
      <c r="CS7" s="1098"/>
      <c r="CT7" s="1098"/>
      <c r="CU7" s="1098"/>
      <c r="CV7" s="1099"/>
      <c r="CW7" s="1097" t="s">
        <v>560</v>
      </c>
      <c r="CX7" s="1098"/>
      <c r="CY7" s="1098"/>
      <c r="CZ7" s="1098"/>
      <c r="DA7" s="1099"/>
      <c r="DB7" s="1097" t="s">
        <v>560</v>
      </c>
      <c r="DC7" s="1098"/>
      <c r="DD7" s="1098"/>
      <c r="DE7" s="1098"/>
      <c r="DF7" s="1099"/>
      <c r="DG7" s="1097" t="s">
        <v>560</v>
      </c>
      <c r="DH7" s="1098"/>
      <c r="DI7" s="1098"/>
      <c r="DJ7" s="1098"/>
      <c r="DK7" s="1099"/>
      <c r="DL7" s="1097" t="s">
        <v>560</v>
      </c>
      <c r="DM7" s="1098"/>
      <c r="DN7" s="1098"/>
      <c r="DO7" s="1098"/>
      <c r="DP7" s="1099"/>
      <c r="DQ7" s="1097" t="s">
        <v>560</v>
      </c>
      <c r="DR7" s="1098"/>
      <c r="DS7" s="1098"/>
      <c r="DT7" s="1098"/>
      <c r="DU7" s="1099"/>
      <c r="DV7" s="1100"/>
      <c r="DW7" s="1101"/>
      <c r="DX7" s="1101"/>
      <c r="DY7" s="1101"/>
      <c r="DZ7" s="1102"/>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1"/>
      <c r="AL8" s="1082"/>
      <c r="AM8" s="1082"/>
      <c r="AN8" s="1082"/>
      <c r="AO8" s="1082"/>
      <c r="AP8" s="1082"/>
      <c r="AQ8" s="1082"/>
      <c r="AR8" s="1082"/>
      <c r="AS8" s="1082"/>
      <c r="AT8" s="1082"/>
      <c r="AU8" s="1083"/>
      <c r="AV8" s="1083"/>
      <c r="AW8" s="1083"/>
      <c r="AX8" s="1083"/>
      <c r="AY8" s="1084"/>
      <c r="AZ8" s="232"/>
      <c r="BA8" s="232"/>
      <c r="BB8" s="232"/>
      <c r="BC8" s="232"/>
      <c r="BD8" s="232"/>
      <c r="BE8" s="233"/>
      <c r="BF8" s="233"/>
      <c r="BG8" s="233"/>
      <c r="BH8" s="233"/>
      <c r="BI8" s="233"/>
      <c r="BJ8" s="233"/>
      <c r="BK8" s="233"/>
      <c r="BL8" s="233"/>
      <c r="BM8" s="233"/>
      <c r="BN8" s="233"/>
      <c r="BO8" s="233"/>
      <c r="BP8" s="233"/>
      <c r="BQ8" s="238">
        <v>2</v>
      </c>
      <c r="BR8" s="239"/>
      <c r="BS8" s="992" t="s">
        <v>554</v>
      </c>
      <c r="BT8" s="993"/>
      <c r="BU8" s="993"/>
      <c r="BV8" s="993"/>
      <c r="BW8" s="993"/>
      <c r="BX8" s="993"/>
      <c r="BY8" s="993"/>
      <c r="BZ8" s="993"/>
      <c r="CA8" s="993"/>
      <c r="CB8" s="993"/>
      <c r="CC8" s="993"/>
      <c r="CD8" s="993"/>
      <c r="CE8" s="993"/>
      <c r="CF8" s="993"/>
      <c r="CG8" s="1014"/>
      <c r="CH8" s="989">
        <v>-2</v>
      </c>
      <c r="CI8" s="990"/>
      <c r="CJ8" s="990"/>
      <c r="CK8" s="990"/>
      <c r="CL8" s="991"/>
      <c r="CM8" s="989">
        <v>17</v>
      </c>
      <c r="CN8" s="990"/>
      <c r="CO8" s="990"/>
      <c r="CP8" s="990"/>
      <c r="CQ8" s="991"/>
      <c r="CR8" s="989">
        <v>30</v>
      </c>
      <c r="CS8" s="990"/>
      <c r="CT8" s="990"/>
      <c r="CU8" s="990"/>
      <c r="CV8" s="991"/>
      <c r="CW8" s="989" t="s">
        <v>488</v>
      </c>
      <c r="CX8" s="990"/>
      <c r="CY8" s="990"/>
      <c r="CZ8" s="990"/>
      <c r="DA8" s="991"/>
      <c r="DB8" s="989" t="s">
        <v>488</v>
      </c>
      <c r="DC8" s="990"/>
      <c r="DD8" s="990"/>
      <c r="DE8" s="990"/>
      <c r="DF8" s="991"/>
      <c r="DG8" s="989" t="s">
        <v>488</v>
      </c>
      <c r="DH8" s="990"/>
      <c r="DI8" s="990"/>
      <c r="DJ8" s="990"/>
      <c r="DK8" s="991"/>
      <c r="DL8" s="989" t="s">
        <v>488</v>
      </c>
      <c r="DM8" s="990"/>
      <c r="DN8" s="990"/>
      <c r="DO8" s="990"/>
      <c r="DP8" s="991"/>
      <c r="DQ8" s="989" t="s">
        <v>488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1"/>
      <c r="AL9" s="1082"/>
      <c r="AM9" s="1082"/>
      <c r="AN9" s="1082"/>
      <c r="AO9" s="1082"/>
      <c r="AP9" s="1082"/>
      <c r="AQ9" s="1082"/>
      <c r="AR9" s="1082"/>
      <c r="AS9" s="1082"/>
      <c r="AT9" s="1082"/>
      <c r="AU9" s="1083"/>
      <c r="AV9" s="1083"/>
      <c r="AW9" s="1083"/>
      <c r="AX9" s="1083"/>
      <c r="AY9" s="1084"/>
      <c r="AZ9" s="232"/>
      <c r="BA9" s="232"/>
      <c r="BB9" s="232"/>
      <c r="BC9" s="232"/>
      <c r="BD9" s="232"/>
      <c r="BE9" s="233"/>
      <c r="BF9" s="233"/>
      <c r="BG9" s="233"/>
      <c r="BH9" s="233"/>
      <c r="BI9" s="233"/>
      <c r="BJ9" s="233"/>
      <c r="BK9" s="233"/>
      <c r="BL9" s="233"/>
      <c r="BM9" s="233"/>
      <c r="BN9" s="233"/>
      <c r="BO9" s="233"/>
      <c r="BP9" s="233"/>
      <c r="BQ9" s="238">
        <v>3</v>
      </c>
      <c r="BR9" s="239"/>
      <c r="BS9" s="992" t="s">
        <v>555</v>
      </c>
      <c r="BT9" s="993"/>
      <c r="BU9" s="993"/>
      <c r="BV9" s="993"/>
      <c r="BW9" s="993"/>
      <c r="BX9" s="993"/>
      <c r="BY9" s="993"/>
      <c r="BZ9" s="993"/>
      <c r="CA9" s="993"/>
      <c r="CB9" s="993"/>
      <c r="CC9" s="993"/>
      <c r="CD9" s="993"/>
      <c r="CE9" s="993"/>
      <c r="CF9" s="993"/>
      <c r="CG9" s="1014"/>
      <c r="CH9" s="989">
        <v>10</v>
      </c>
      <c r="CI9" s="990"/>
      <c r="CJ9" s="990"/>
      <c r="CK9" s="990"/>
      <c r="CL9" s="991"/>
      <c r="CM9" s="989">
        <v>64</v>
      </c>
      <c r="CN9" s="990"/>
      <c r="CO9" s="990"/>
      <c r="CP9" s="990"/>
      <c r="CQ9" s="991"/>
      <c r="CR9" s="989">
        <v>10</v>
      </c>
      <c r="CS9" s="990"/>
      <c r="CT9" s="990"/>
      <c r="CU9" s="990"/>
      <c r="CV9" s="991"/>
      <c r="CW9" s="989" t="s">
        <v>488</v>
      </c>
      <c r="CX9" s="990"/>
      <c r="CY9" s="990"/>
      <c r="CZ9" s="990"/>
      <c r="DA9" s="991"/>
      <c r="DB9" s="989" t="s">
        <v>488</v>
      </c>
      <c r="DC9" s="990"/>
      <c r="DD9" s="990"/>
      <c r="DE9" s="990"/>
      <c r="DF9" s="991"/>
      <c r="DG9" s="989" t="s">
        <v>488</v>
      </c>
      <c r="DH9" s="990"/>
      <c r="DI9" s="990"/>
      <c r="DJ9" s="990"/>
      <c r="DK9" s="991"/>
      <c r="DL9" s="989" t="s">
        <v>488</v>
      </c>
      <c r="DM9" s="990"/>
      <c r="DN9" s="990"/>
      <c r="DO9" s="990"/>
      <c r="DP9" s="991"/>
      <c r="DQ9" s="989" t="s">
        <v>488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1"/>
      <c r="AL10" s="1082"/>
      <c r="AM10" s="1082"/>
      <c r="AN10" s="1082"/>
      <c r="AO10" s="1082"/>
      <c r="AP10" s="1082"/>
      <c r="AQ10" s="1082"/>
      <c r="AR10" s="1082"/>
      <c r="AS10" s="1082"/>
      <c r="AT10" s="1082"/>
      <c r="AU10" s="1083"/>
      <c r="AV10" s="1083"/>
      <c r="AW10" s="1083"/>
      <c r="AX10" s="1083"/>
      <c r="AY10" s="1084"/>
      <c r="AZ10" s="232"/>
      <c r="BA10" s="232"/>
      <c r="BB10" s="232"/>
      <c r="BC10" s="232"/>
      <c r="BD10" s="232"/>
      <c r="BE10" s="233"/>
      <c r="BF10" s="233"/>
      <c r="BG10" s="233"/>
      <c r="BH10" s="233"/>
      <c r="BI10" s="233"/>
      <c r="BJ10" s="233"/>
      <c r="BK10" s="233"/>
      <c r="BL10" s="233"/>
      <c r="BM10" s="233"/>
      <c r="BN10" s="233"/>
      <c r="BO10" s="233"/>
      <c r="BP10" s="233"/>
      <c r="BQ10" s="238">
        <v>4</v>
      </c>
      <c r="BR10" s="239"/>
      <c r="BS10" s="992" t="s">
        <v>556</v>
      </c>
      <c r="BT10" s="993"/>
      <c r="BU10" s="993"/>
      <c r="BV10" s="993"/>
      <c r="BW10" s="993"/>
      <c r="BX10" s="993"/>
      <c r="BY10" s="993"/>
      <c r="BZ10" s="993"/>
      <c r="CA10" s="993"/>
      <c r="CB10" s="993"/>
      <c r="CC10" s="993"/>
      <c r="CD10" s="993"/>
      <c r="CE10" s="993"/>
      <c r="CF10" s="993"/>
      <c r="CG10" s="1014"/>
      <c r="CH10" s="989">
        <v>9</v>
      </c>
      <c r="CI10" s="990"/>
      <c r="CJ10" s="990"/>
      <c r="CK10" s="990"/>
      <c r="CL10" s="991"/>
      <c r="CM10" s="989">
        <v>161</v>
      </c>
      <c r="CN10" s="990"/>
      <c r="CO10" s="990"/>
      <c r="CP10" s="990"/>
      <c r="CQ10" s="991"/>
      <c r="CR10" s="989">
        <v>24</v>
      </c>
      <c r="CS10" s="990"/>
      <c r="CT10" s="990"/>
      <c r="CU10" s="990"/>
      <c r="CV10" s="991"/>
      <c r="CW10" s="989" t="s">
        <v>488</v>
      </c>
      <c r="CX10" s="990"/>
      <c r="CY10" s="990"/>
      <c r="CZ10" s="990"/>
      <c r="DA10" s="991"/>
      <c r="DB10" s="989" t="s">
        <v>488</v>
      </c>
      <c r="DC10" s="990"/>
      <c r="DD10" s="990"/>
      <c r="DE10" s="990"/>
      <c r="DF10" s="991"/>
      <c r="DG10" s="989" t="s">
        <v>488</v>
      </c>
      <c r="DH10" s="990"/>
      <c r="DI10" s="990"/>
      <c r="DJ10" s="990"/>
      <c r="DK10" s="991"/>
      <c r="DL10" s="989" t="s">
        <v>488</v>
      </c>
      <c r="DM10" s="990"/>
      <c r="DN10" s="990"/>
      <c r="DO10" s="990"/>
      <c r="DP10" s="991"/>
      <c r="DQ10" s="989" t="s">
        <v>488</v>
      </c>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1"/>
      <c r="AL11" s="1082"/>
      <c r="AM11" s="1082"/>
      <c r="AN11" s="1082"/>
      <c r="AO11" s="1082"/>
      <c r="AP11" s="1082"/>
      <c r="AQ11" s="1082"/>
      <c r="AR11" s="1082"/>
      <c r="AS11" s="1082"/>
      <c r="AT11" s="1082"/>
      <c r="AU11" s="1083"/>
      <c r="AV11" s="1083"/>
      <c r="AW11" s="1083"/>
      <c r="AX11" s="1083"/>
      <c r="AY11" s="1084"/>
      <c r="AZ11" s="232"/>
      <c r="BA11" s="232"/>
      <c r="BB11" s="232"/>
      <c r="BC11" s="232"/>
      <c r="BD11" s="232"/>
      <c r="BE11" s="233"/>
      <c r="BF11" s="233"/>
      <c r="BG11" s="233"/>
      <c r="BH11" s="233"/>
      <c r="BI11" s="233"/>
      <c r="BJ11" s="233"/>
      <c r="BK11" s="233"/>
      <c r="BL11" s="233"/>
      <c r="BM11" s="233"/>
      <c r="BN11" s="233"/>
      <c r="BO11" s="233"/>
      <c r="BP11" s="233"/>
      <c r="BQ11" s="238">
        <v>5</v>
      </c>
      <c r="BR11" s="239"/>
      <c r="BS11" s="992" t="s">
        <v>557</v>
      </c>
      <c r="BT11" s="993"/>
      <c r="BU11" s="993"/>
      <c r="BV11" s="993"/>
      <c r="BW11" s="993"/>
      <c r="BX11" s="993"/>
      <c r="BY11" s="993"/>
      <c r="BZ11" s="993"/>
      <c r="CA11" s="993"/>
      <c r="CB11" s="993"/>
      <c r="CC11" s="993"/>
      <c r="CD11" s="993"/>
      <c r="CE11" s="993"/>
      <c r="CF11" s="993"/>
      <c r="CG11" s="1014"/>
      <c r="CH11" s="989">
        <v>4</v>
      </c>
      <c r="CI11" s="990"/>
      <c r="CJ11" s="990"/>
      <c r="CK11" s="990"/>
      <c r="CL11" s="991"/>
      <c r="CM11" s="989">
        <v>137</v>
      </c>
      <c r="CN11" s="990"/>
      <c r="CO11" s="990"/>
      <c r="CP11" s="990"/>
      <c r="CQ11" s="991"/>
      <c r="CR11" s="989">
        <v>5</v>
      </c>
      <c r="CS11" s="990"/>
      <c r="CT11" s="990"/>
      <c r="CU11" s="990"/>
      <c r="CV11" s="991"/>
      <c r="CW11" s="989">
        <v>16</v>
      </c>
      <c r="CX11" s="990"/>
      <c r="CY11" s="990"/>
      <c r="CZ11" s="990"/>
      <c r="DA11" s="991"/>
      <c r="DB11" s="989" t="s">
        <v>569</v>
      </c>
      <c r="DC11" s="990"/>
      <c r="DD11" s="990"/>
      <c r="DE11" s="990"/>
      <c r="DF11" s="991"/>
      <c r="DG11" s="989" t="s">
        <v>569</v>
      </c>
      <c r="DH11" s="990"/>
      <c r="DI11" s="990"/>
      <c r="DJ11" s="990"/>
      <c r="DK11" s="991"/>
      <c r="DL11" s="989" t="s">
        <v>569</v>
      </c>
      <c r="DM11" s="990"/>
      <c r="DN11" s="990"/>
      <c r="DO11" s="990"/>
      <c r="DP11" s="991"/>
      <c r="DQ11" s="989" t="s">
        <v>569</v>
      </c>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1"/>
      <c r="AL12" s="1082"/>
      <c r="AM12" s="1082"/>
      <c r="AN12" s="1082"/>
      <c r="AO12" s="1082"/>
      <c r="AP12" s="1082"/>
      <c r="AQ12" s="1082"/>
      <c r="AR12" s="1082"/>
      <c r="AS12" s="1082"/>
      <c r="AT12" s="1082"/>
      <c r="AU12" s="1083"/>
      <c r="AV12" s="1083"/>
      <c r="AW12" s="1083"/>
      <c r="AX12" s="1083"/>
      <c r="AY12" s="1084"/>
      <c r="AZ12" s="232"/>
      <c r="BA12" s="232"/>
      <c r="BB12" s="232"/>
      <c r="BC12" s="232"/>
      <c r="BD12" s="232"/>
      <c r="BE12" s="233"/>
      <c r="BF12" s="233"/>
      <c r="BG12" s="233"/>
      <c r="BH12" s="233"/>
      <c r="BI12" s="233"/>
      <c r="BJ12" s="233"/>
      <c r="BK12" s="233"/>
      <c r="BL12" s="233"/>
      <c r="BM12" s="233"/>
      <c r="BN12" s="233"/>
      <c r="BO12" s="233"/>
      <c r="BP12" s="233"/>
      <c r="BQ12" s="238">
        <v>6</v>
      </c>
      <c r="BR12" s="239"/>
      <c r="BS12" s="992" t="s">
        <v>558</v>
      </c>
      <c r="BT12" s="993"/>
      <c r="BU12" s="993"/>
      <c r="BV12" s="993"/>
      <c r="BW12" s="993"/>
      <c r="BX12" s="993"/>
      <c r="BY12" s="993"/>
      <c r="BZ12" s="993"/>
      <c r="CA12" s="993"/>
      <c r="CB12" s="993"/>
      <c r="CC12" s="993"/>
      <c r="CD12" s="993"/>
      <c r="CE12" s="993"/>
      <c r="CF12" s="993"/>
      <c r="CG12" s="1014"/>
      <c r="CH12" s="989">
        <v>-1</v>
      </c>
      <c r="CI12" s="990"/>
      <c r="CJ12" s="990"/>
      <c r="CK12" s="990"/>
      <c r="CL12" s="991"/>
      <c r="CM12" s="989">
        <v>230</v>
      </c>
      <c r="CN12" s="990"/>
      <c r="CO12" s="990"/>
      <c r="CP12" s="990"/>
      <c r="CQ12" s="991"/>
      <c r="CR12" s="989">
        <v>100</v>
      </c>
      <c r="CS12" s="990"/>
      <c r="CT12" s="990"/>
      <c r="CU12" s="990"/>
      <c r="CV12" s="991"/>
      <c r="CW12" s="989" t="s">
        <v>488</v>
      </c>
      <c r="CX12" s="990"/>
      <c r="CY12" s="990"/>
      <c r="CZ12" s="990"/>
      <c r="DA12" s="991"/>
      <c r="DB12" s="989" t="s">
        <v>488</v>
      </c>
      <c r="DC12" s="990"/>
      <c r="DD12" s="990"/>
      <c r="DE12" s="990"/>
      <c r="DF12" s="991"/>
      <c r="DG12" s="989" t="s">
        <v>488</v>
      </c>
      <c r="DH12" s="990"/>
      <c r="DI12" s="990"/>
      <c r="DJ12" s="990"/>
      <c r="DK12" s="991"/>
      <c r="DL12" s="989" t="s">
        <v>488</v>
      </c>
      <c r="DM12" s="990"/>
      <c r="DN12" s="990"/>
      <c r="DO12" s="990"/>
      <c r="DP12" s="991"/>
      <c r="DQ12" s="989" t="s">
        <v>488</v>
      </c>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1"/>
      <c r="AL13" s="1082"/>
      <c r="AM13" s="1082"/>
      <c r="AN13" s="1082"/>
      <c r="AO13" s="1082"/>
      <c r="AP13" s="1082"/>
      <c r="AQ13" s="1082"/>
      <c r="AR13" s="1082"/>
      <c r="AS13" s="1082"/>
      <c r="AT13" s="1082"/>
      <c r="AU13" s="1083"/>
      <c r="AV13" s="1083"/>
      <c r="AW13" s="1083"/>
      <c r="AX13" s="1083"/>
      <c r="AY13" s="1084"/>
      <c r="AZ13" s="232"/>
      <c r="BA13" s="232"/>
      <c r="BB13" s="232"/>
      <c r="BC13" s="232"/>
      <c r="BD13" s="232"/>
      <c r="BE13" s="233"/>
      <c r="BF13" s="233"/>
      <c r="BG13" s="233"/>
      <c r="BH13" s="233"/>
      <c r="BI13" s="233"/>
      <c r="BJ13" s="233"/>
      <c r="BK13" s="233"/>
      <c r="BL13" s="233"/>
      <c r="BM13" s="233"/>
      <c r="BN13" s="233"/>
      <c r="BO13" s="233"/>
      <c r="BP13" s="233"/>
      <c r="BQ13" s="238">
        <v>7</v>
      </c>
      <c r="BR13" s="239"/>
      <c r="BS13" s="992" t="s">
        <v>559</v>
      </c>
      <c r="BT13" s="993"/>
      <c r="BU13" s="993"/>
      <c r="BV13" s="993"/>
      <c r="BW13" s="993"/>
      <c r="BX13" s="993"/>
      <c r="BY13" s="993"/>
      <c r="BZ13" s="993"/>
      <c r="CA13" s="993"/>
      <c r="CB13" s="993"/>
      <c r="CC13" s="993"/>
      <c r="CD13" s="993"/>
      <c r="CE13" s="993"/>
      <c r="CF13" s="993"/>
      <c r="CG13" s="1014"/>
      <c r="CH13" s="989">
        <v>-101</v>
      </c>
      <c r="CI13" s="990"/>
      <c r="CJ13" s="990"/>
      <c r="CK13" s="990"/>
      <c r="CL13" s="991"/>
      <c r="CM13" s="989">
        <v>180</v>
      </c>
      <c r="CN13" s="990"/>
      <c r="CO13" s="990"/>
      <c r="CP13" s="990"/>
      <c r="CQ13" s="991"/>
      <c r="CR13" s="989">
        <v>10</v>
      </c>
      <c r="CS13" s="990"/>
      <c r="CT13" s="990"/>
      <c r="CU13" s="990"/>
      <c r="CV13" s="991"/>
      <c r="CW13" s="989" t="s">
        <v>488</v>
      </c>
      <c r="CX13" s="990"/>
      <c r="CY13" s="990"/>
      <c r="CZ13" s="990"/>
      <c r="DA13" s="991"/>
      <c r="DB13" s="989" t="s">
        <v>488</v>
      </c>
      <c r="DC13" s="990"/>
      <c r="DD13" s="990"/>
      <c r="DE13" s="990"/>
      <c r="DF13" s="991"/>
      <c r="DG13" s="989" t="s">
        <v>488</v>
      </c>
      <c r="DH13" s="990"/>
      <c r="DI13" s="990"/>
      <c r="DJ13" s="990"/>
      <c r="DK13" s="991"/>
      <c r="DL13" s="989" t="s">
        <v>488</v>
      </c>
      <c r="DM13" s="990"/>
      <c r="DN13" s="990"/>
      <c r="DO13" s="990"/>
      <c r="DP13" s="991"/>
      <c r="DQ13" s="989" t="s">
        <v>488</v>
      </c>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1"/>
      <c r="AL14" s="1082"/>
      <c r="AM14" s="1082"/>
      <c r="AN14" s="1082"/>
      <c r="AO14" s="1082"/>
      <c r="AP14" s="1082"/>
      <c r="AQ14" s="1082"/>
      <c r="AR14" s="1082"/>
      <c r="AS14" s="1082"/>
      <c r="AT14" s="1082"/>
      <c r="AU14" s="1083"/>
      <c r="AV14" s="1083"/>
      <c r="AW14" s="1083"/>
      <c r="AX14" s="1083"/>
      <c r="AY14" s="1084"/>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1"/>
      <c r="AL15" s="1082"/>
      <c r="AM15" s="1082"/>
      <c r="AN15" s="1082"/>
      <c r="AO15" s="1082"/>
      <c r="AP15" s="1082"/>
      <c r="AQ15" s="1082"/>
      <c r="AR15" s="1082"/>
      <c r="AS15" s="1082"/>
      <c r="AT15" s="1082"/>
      <c r="AU15" s="1083"/>
      <c r="AV15" s="1083"/>
      <c r="AW15" s="1083"/>
      <c r="AX15" s="1083"/>
      <c r="AY15" s="1084"/>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1"/>
      <c r="AL16" s="1082"/>
      <c r="AM16" s="1082"/>
      <c r="AN16" s="1082"/>
      <c r="AO16" s="1082"/>
      <c r="AP16" s="1082"/>
      <c r="AQ16" s="1082"/>
      <c r="AR16" s="1082"/>
      <c r="AS16" s="1082"/>
      <c r="AT16" s="1082"/>
      <c r="AU16" s="1083"/>
      <c r="AV16" s="1083"/>
      <c r="AW16" s="1083"/>
      <c r="AX16" s="1083"/>
      <c r="AY16" s="1084"/>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1"/>
      <c r="AL17" s="1082"/>
      <c r="AM17" s="1082"/>
      <c r="AN17" s="1082"/>
      <c r="AO17" s="1082"/>
      <c r="AP17" s="1082"/>
      <c r="AQ17" s="1082"/>
      <c r="AR17" s="1082"/>
      <c r="AS17" s="1082"/>
      <c r="AT17" s="1082"/>
      <c r="AU17" s="1083"/>
      <c r="AV17" s="1083"/>
      <c r="AW17" s="1083"/>
      <c r="AX17" s="1083"/>
      <c r="AY17" s="1084"/>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1"/>
      <c r="AL18" s="1082"/>
      <c r="AM18" s="1082"/>
      <c r="AN18" s="1082"/>
      <c r="AO18" s="1082"/>
      <c r="AP18" s="1082"/>
      <c r="AQ18" s="1082"/>
      <c r="AR18" s="1082"/>
      <c r="AS18" s="1082"/>
      <c r="AT18" s="1082"/>
      <c r="AU18" s="1083"/>
      <c r="AV18" s="1083"/>
      <c r="AW18" s="1083"/>
      <c r="AX18" s="1083"/>
      <c r="AY18" s="1084"/>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1"/>
      <c r="AL19" s="1082"/>
      <c r="AM19" s="1082"/>
      <c r="AN19" s="1082"/>
      <c r="AO19" s="1082"/>
      <c r="AP19" s="1082"/>
      <c r="AQ19" s="1082"/>
      <c r="AR19" s="1082"/>
      <c r="AS19" s="1082"/>
      <c r="AT19" s="1082"/>
      <c r="AU19" s="1083"/>
      <c r="AV19" s="1083"/>
      <c r="AW19" s="1083"/>
      <c r="AX19" s="1083"/>
      <c r="AY19" s="1084"/>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1"/>
      <c r="AL20" s="1082"/>
      <c r="AM20" s="1082"/>
      <c r="AN20" s="1082"/>
      <c r="AO20" s="1082"/>
      <c r="AP20" s="1082"/>
      <c r="AQ20" s="1082"/>
      <c r="AR20" s="1082"/>
      <c r="AS20" s="1082"/>
      <c r="AT20" s="1082"/>
      <c r="AU20" s="1083"/>
      <c r="AV20" s="1083"/>
      <c r="AW20" s="1083"/>
      <c r="AX20" s="1083"/>
      <c r="AY20" s="1084"/>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1"/>
      <c r="AL21" s="1082"/>
      <c r="AM21" s="1082"/>
      <c r="AN21" s="1082"/>
      <c r="AO21" s="1082"/>
      <c r="AP21" s="1082"/>
      <c r="AQ21" s="1082"/>
      <c r="AR21" s="1082"/>
      <c r="AS21" s="1082"/>
      <c r="AT21" s="1082"/>
      <c r="AU21" s="1083"/>
      <c r="AV21" s="1083"/>
      <c r="AW21" s="1083"/>
      <c r="AX21" s="1083"/>
      <c r="AY21" s="1084"/>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4"/>
      <c r="R22" s="1075"/>
      <c r="S22" s="1075"/>
      <c r="T22" s="1075"/>
      <c r="U22" s="1075"/>
      <c r="V22" s="1075"/>
      <c r="W22" s="1075"/>
      <c r="X22" s="1075"/>
      <c r="Y22" s="1075"/>
      <c r="Z22" s="1075"/>
      <c r="AA22" s="1075"/>
      <c r="AB22" s="1075"/>
      <c r="AC22" s="1075"/>
      <c r="AD22" s="1075"/>
      <c r="AE22" s="1076"/>
      <c r="AF22" s="1035"/>
      <c r="AG22" s="1036"/>
      <c r="AH22" s="1036"/>
      <c r="AI22" s="1036"/>
      <c r="AJ22" s="1037"/>
      <c r="AK22" s="1077"/>
      <c r="AL22" s="1078"/>
      <c r="AM22" s="1078"/>
      <c r="AN22" s="1078"/>
      <c r="AO22" s="1078"/>
      <c r="AP22" s="1078"/>
      <c r="AQ22" s="1078"/>
      <c r="AR22" s="1078"/>
      <c r="AS22" s="1078"/>
      <c r="AT22" s="1078"/>
      <c r="AU22" s="1079"/>
      <c r="AV22" s="1079"/>
      <c r="AW22" s="1079"/>
      <c r="AX22" s="1079"/>
      <c r="AY22" s="1080"/>
      <c r="AZ22" s="1028" t="s">
        <v>374</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375</v>
      </c>
      <c r="B23" s="937" t="s">
        <v>376</v>
      </c>
      <c r="C23" s="938"/>
      <c r="D23" s="938"/>
      <c r="E23" s="938"/>
      <c r="F23" s="938"/>
      <c r="G23" s="938"/>
      <c r="H23" s="938"/>
      <c r="I23" s="938"/>
      <c r="J23" s="938"/>
      <c r="K23" s="938"/>
      <c r="L23" s="938"/>
      <c r="M23" s="938"/>
      <c r="N23" s="938"/>
      <c r="O23" s="938"/>
      <c r="P23" s="948"/>
      <c r="Q23" s="1068">
        <v>51331</v>
      </c>
      <c r="R23" s="1062"/>
      <c r="S23" s="1062"/>
      <c r="T23" s="1062"/>
      <c r="U23" s="1062"/>
      <c r="V23" s="1062">
        <v>45253</v>
      </c>
      <c r="W23" s="1062"/>
      <c r="X23" s="1062"/>
      <c r="Y23" s="1062"/>
      <c r="Z23" s="1062"/>
      <c r="AA23" s="1062">
        <v>6078</v>
      </c>
      <c r="AB23" s="1062"/>
      <c r="AC23" s="1062"/>
      <c r="AD23" s="1062"/>
      <c r="AE23" s="1069"/>
      <c r="AF23" s="1070">
        <v>4743</v>
      </c>
      <c r="AG23" s="1062"/>
      <c r="AH23" s="1062"/>
      <c r="AI23" s="1062"/>
      <c r="AJ23" s="1071"/>
      <c r="AK23" s="1072"/>
      <c r="AL23" s="1073"/>
      <c r="AM23" s="1073"/>
      <c r="AN23" s="1073"/>
      <c r="AO23" s="1073"/>
      <c r="AP23" s="1062">
        <v>33974</v>
      </c>
      <c r="AQ23" s="1062"/>
      <c r="AR23" s="1062"/>
      <c r="AS23" s="1062"/>
      <c r="AT23" s="1062"/>
      <c r="AU23" s="1063"/>
      <c r="AV23" s="1063"/>
      <c r="AW23" s="1063"/>
      <c r="AX23" s="1063"/>
      <c r="AY23" s="1064"/>
      <c r="AZ23" s="1065" t="s">
        <v>122</v>
      </c>
      <c r="BA23" s="1066"/>
      <c r="BB23" s="1066"/>
      <c r="BC23" s="1066"/>
      <c r="BD23" s="1067"/>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1" t="s">
        <v>377</v>
      </c>
      <c r="B24" s="1061"/>
      <c r="C24" s="1061"/>
      <c r="D24" s="1061"/>
      <c r="E24" s="1061"/>
      <c r="F24" s="1061"/>
      <c r="G24" s="1061"/>
      <c r="H24" s="1061"/>
      <c r="I24" s="1061"/>
      <c r="J24" s="1061"/>
      <c r="K24" s="1061"/>
      <c r="L24" s="1061"/>
      <c r="M24" s="1061"/>
      <c r="N24" s="1061"/>
      <c r="O24" s="1061"/>
      <c r="P24" s="1061"/>
      <c r="Q24" s="1061"/>
      <c r="R24" s="1061"/>
      <c r="S24" s="1061"/>
      <c r="T24" s="1061"/>
      <c r="U24" s="1061"/>
      <c r="V24" s="1061"/>
      <c r="W24" s="1061"/>
      <c r="X24" s="1061"/>
      <c r="Y24" s="1061"/>
      <c r="Z24" s="1061"/>
      <c r="AA24" s="1061"/>
      <c r="AB24" s="1061"/>
      <c r="AC24" s="1061"/>
      <c r="AD24" s="1061"/>
      <c r="AE24" s="1061"/>
      <c r="AF24" s="1061"/>
      <c r="AG24" s="1061"/>
      <c r="AH24" s="1061"/>
      <c r="AI24" s="1061"/>
      <c r="AJ24" s="1061"/>
      <c r="AK24" s="1061"/>
      <c r="AL24" s="1061"/>
      <c r="AM24" s="1061"/>
      <c r="AN24" s="1061"/>
      <c r="AO24" s="1061"/>
      <c r="AP24" s="1061"/>
      <c r="AQ24" s="1061"/>
      <c r="AR24" s="1061"/>
      <c r="AS24" s="1061"/>
      <c r="AT24" s="1061"/>
      <c r="AU24" s="1061"/>
      <c r="AV24" s="1061"/>
      <c r="AW24" s="1061"/>
      <c r="AX24" s="1061"/>
      <c r="AY24" s="1061"/>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0" t="s">
        <v>378</v>
      </c>
      <c r="B25" s="1060"/>
      <c r="C25" s="1060"/>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1060"/>
      <c r="Z25" s="1060"/>
      <c r="AA25" s="1060"/>
      <c r="AB25" s="1060"/>
      <c r="AC25" s="1060"/>
      <c r="AD25" s="1060"/>
      <c r="AE25" s="1060"/>
      <c r="AF25" s="1060"/>
      <c r="AG25" s="1060"/>
      <c r="AH25" s="1060"/>
      <c r="AI25" s="1060"/>
      <c r="AJ25" s="1060"/>
      <c r="AK25" s="1060"/>
      <c r="AL25" s="1060"/>
      <c r="AM25" s="1060"/>
      <c r="AN25" s="1060"/>
      <c r="AO25" s="1060"/>
      <c r="AP25" s="1060"/>
      <c r="AQ25" s="1060"/>
      <c r="AR25" s="1060"/>
      <c r="AS25" s="1060"/>
      <c r="AT25" s="1060"/>
      <c r="AU25" s="1060"/>
      <c r="AV25" s="1060"/>
      <c r="AW25" s="1060"/>
      <c r="AX25" s="1060"/>
      <c r="AY25" s="1060"/>
      <c r="AZ25" s="1060"/>
      <c r="BA25" s="1060"/>
      <c r="BB25" s="1060"/>
      <c r="BC25" s="1060"/>
      <c r="BD25" s="1060"/>
      <c r="BE25" s="1060"/>
      <c r="BF25" s="1060"/>
      <c r="BG25" s="1060"/>
      <c r="BH25" s="1060"/>
      <c r="BI25" s="1060"/>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356</v>
      </c>
      <c r="B26" s="996"/>
      <c r="C26" s="996"/>
      <c r="D26" s="996"/>
      <c r="E26" s="996"/>
      <c r="F26" s="996"/>
      <c r="G26" s="996"/>
      <c r="H26" s="996"/>
      <c r="I26" s="996"/>
      <c r="J26" s="996"/>
      <c r="K26" s="996"/>
      <c r="L26" s="996"/>
      <c r="M26" s="996"/>
      <c r="N26" s="996"/>
      <c r="O26" s="996"/>
      <c r="P26" s="997"/>
      <c r="Q26" s="1001" t="s">
        <v>379</v>
      </c>
      <c r="R26" s="1002"/>
      <c r="S26" s="1002"/>
      <c r="T26" s="1002"/>
      <c r="U26" s="1003"/>
      <c r="V26" s="1001" t="s">
        <v>380</v>
      </c>
      <c r="W26" s="1002"/>
      <c r="X26" s="1002"/>
      <c r="Y26" s="1002"/>
      <c r="Z26" s="1003"/>
      <c r="AA26" s="1001" t="s">
        <v>381</v>
      </c>
      <c r="AB26" s="1002"/>
      <c r="AC26" s="1002"/>
      <c r="AD26" s="1002"/>
      <c r="AE26" s="1002"/>
      <c r="AF26" s="1056" t="s">
        <v>382</v>
      </c>
      <c r="AG26" s="1008"/>
      <c r="AH26" s="1008"/>
      <c r="AI26" s="1008"/>
      <c r="AJ26" s="1057"/>
      <c r="AK26" s="1002" t="s">
        <v>383</v>
      </c>
      <c r="AL26" s="1002"/>
      <c r="AM26" s="1002"/>
      <c r="AN26" s="1002"/>
      <c r="AO26" s="1003"/>
      <c r="AP26" s="1001" t="s">
        <v>384</v>
      </c>
      <c r="AQ26" s="1002"/>
      <c r="AR26" s="1002"/>
      <c r="AS26" s="1002"/>
      <c r="AT26" s="1003"/>
      <c r="AU26" s="1001" t="s">
        <v>385</v>
      </c>
      <c r="AV26" s="1002"/>
      <c r="AW26" s="1002"/>
      <c r="AX26" s="1002"/>
      <c r="AY26" s="1003"/>
      <c r="AZ26" s="1001" t="s">
        <v>386</v>
      </c>
      <c r="BA26" s="1002"/>
      <c r="BB26" s="1002"/>
      <c r="BC26" s="1002"/>
      <c r="BD26" s="1003"/>
      <c r="BE26" s="1001" t="s">
        <v>363</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8"/>
      <c r="AG27" s="1011"/>
      <c r="AH27" s="1011"/>
      <c r="AI27" s="1011"/>
      <c r="AJ27" s="1059"/>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8" t="s">
        <v>387</v>
      </c>
      <c r="C28" s="1049"/>
      <c r="D28" s="1049"/>
      <c r="E28" s="1049"/>
      <c r="F28" s="1049"/>
      <c r="G28" s="1049"/>
      <c r="H28" s="1049"/>
      <c r="I28" s="1049"/>
      <c r="J28" s="1049"/>
      <c r="K28" s="1049"/>
      <c r="L28" s="1049"/>
      <c r="M28" s="1049"/>
      <c r="N28" s="1049"/>
      <c r="O28" s="1049"/>
      <c r="P28" s="1050"/>
      <c r="Q28" s="1051">
        <v>6879</v>
      </c>
      <c r="R28" s="1052"/>
      <c r="S28" s="1052"/>
      <c r="T28" s="1052"/>
      <c r="U28" s="1052"/>
      <c r="V28" s="1052">
        <v>6542</v>
      </c>
      <c r="W28" s="1052"/>
      <c r="X28" s="1052"/>
      <c r="Y28" s="1052"/>
      <c r="Z28" s="1052"/>
      <c r="AA28" s="1052">
        <v>337</v>
      </c>
      <c r="AB28" s="1052"/>
      <c r="AC28" s="1052"/>
      <c r="AD28" s="1052"/>
      <c r="AE28" s="1053"/>
      <c r="AF28" s="1054">
        <v>337</v>
      </c>
      <c r="AG28" s="1052"/>
      <c r="AH28" s="1052"/>
      <c r="AI28" s="1052"/>
      <c r="AJ28" s="1055"/>
      <c r="AK28" s="1042">
        <v>520</v>
      </c>
      <c r="AL28" s="1043"/>
      <c r="AM28" s="1043"/>
      <c r="AN28" s="1043"/>
      <c r="AO28" s="1043"/>
      <c r="AP28" s="1043" t="s">
        <v>570</v>
      </c>
      <c r="AQ28" s="1043"/>
      <c r="AR28" s="1043"/>
      <c r="AS28" s="1043"/>
      <c r="AT28" s="1043"/>
      <c r="AU28" s="1043" t="s">
        <v>570</v>
      </c>
      <c r="AV28" s="1043"/>
      <c r="AW28" s="1043"/>
      <c r="AX28" s="1043"/>
      <c r="AY28" s="1043"/>
      <c r="AZ28" s="1044" t="s">
        <v>551</v>
      </c>
      <c r="BA28" s="1044"/>
      <c r="BB28" s="1044"/>
      <c r="BC28" s="1044"/>
      <c r="BD28" s="1044"/>
      <c r="BE28" s="1046"/>
      <c r="BF28" s="1046"/>
      <c r="BG28" s="1046"/>
      <c r="BH28" s="1046"/>
      <c r="BI28" s="1047"/>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388</v>
      </c>
      <c r="C29" s="1031"/>
      <c r="D29" s="1031"/>
      <c r="E29" s="1031"/>
      <c r="F29" s="1031"/>
      <c r="G29" s="1031"/>
      <c r="H29" s="1031"/>
      <c r="I29" s="1031"/>
      <c r="J29" s="1031"/>
      <c r="K29" s="1031"/>
      <c r="L29" s="1031"/>
      <c r="M29" s="1031"/>
      <c r="N29" s="1031"/>
      <c r="O29" s="1031"/>
      <c r="P29" s="1032"/>
      <c r="Q29" s="1038">
        <v>372</v>
      </c>
      <c r="R29" s="1039"/>
      <c r="S29" s="1039"/>
      <c r="T29" s="1039"/>
      <c r="U29" s="1039"/>
      <c r="V29" s="1039">
        <v>263</v>
      </c>
      <c r="W29" s="1039"/>
      <c r="X29" s="1039"/>
      <c r="Y29" s="1039"/>
      <c r="Z29" s="1039"/>
      <c r="AA29" s="1039">
        <v>110</v>
      </c>
      <c r="AB29" s="1039"/>
      <c r="AC29" s="1039"/>
      <c r="AD29" s="1039"/>
      <c r="AE29" s="1040"/>
      <c r="AF29" s="1035">
        <v>110</v>
      </c>
      <c r="AG29" s="1036"/>
      <c r="AH29" s="1036"/>
      <c r="AI29" s="1036"/>
      <c r="AJ29" s="1037"/>
      <c r="AK29" s="980">
        <v>72</v>
      </c>
      <c r="AL29" s="971"/>
      <c r="AM29" s="971"/>
      <c r="AN29" s="971"/>
      <c r="AO29" s="971"/>
      <c r="AP29" s="971">
        <v>112</v>
      </c>
      <c r="AQ29" s="971"/>
      <c r="AR29" s="971"/>
      <c r="AS29" s="971"/>
      <c r="AT29" s="971"/>
      <c r="AU29" s="971">
        <v>24</v>
      </c>
      <c r="AV29" s="971"/>
      <c r="AW29" s="971"/>
      <c r="AX29" s="971"/>
      <c r="AY29" s="971"/>
      <c r="AZ29" s="1041" t="s">
        <v>551</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389</v>
      </c>
      <c r="C30" s="1031"/>
      <c r="D30" s="1031"/>
      <c r="E30" s="1031"/>
      <c r="F30" s="1031"/>
      <c r="G30" s="1031"/>
      <c r="H30" s="1031"/>
      <c r="I30" s="1031"/>
      <c r="J30" s="1031"/>
      <c r="K30" s="1031"/>
      <c r="L30" s="1031"/>
      <c r="M30" s="1031"/>
      <c r="N30" s="1031"/>
      <c r="O30" s="1031"/>
      <c r="P30" s="1032"/>
      <c r="Q30" s="1038">
        <v>9362</v>
      </c>
      <c r="R30" s="1039"/>
      <c r="S30" s="1039"/>
      <c r="T30" s="1039"/>
      <c r="U30" s="1039"/>
      <c r="V30" s="1039">
        <v>8762</v>
      </c>
      <c r="W30" s="1039"/>
      <c r="X30" s="1039"/>
      <c r="Y30" s="1039"/>
      <c r="Z30" s="1039"/>
      <c r="AA30" s="1039">
        <v>601</v>
      </c>
      <c r="AB30" s="1039"/>
      <c r="AC30" s="1039"/>
      <c r="AD30" s="1039"/>
      <c r="AE30" s="1040"/>
      <c r="AF30" s="1035">
        <v>601</v>
      </c>
      <c r="AG30" s="1036"/>
      <c r="AH30" s="1036"/>
      <c r="AI30" s="1036"/>
      <c r="AJ30" s="1037"/>
      <c r="AK30" s="980">
        <v>1439</v>
      </c>
      <c r="AL30" s="971"/>
      <c r="AM30" s="971"/>
      <c r="AN30" s="971"/>
      <c r="AO30" s="971"/>
      <c r="AP30" s="971" t="s">
        <v>551</v>
      </c>
      <c r="AQ30" s="971"/>
      <c r="AR30" s="971"/>
      <c r="AS30" s="971"/>
      <c r="AT30" s="971"/>
      <c r="AU30" s="971" t="s">
        <v>551</v>
      </c>
      <c r="AV30" s="971"/>
      <c r="AW30" s="971"/>
      <c r="AX30" s="971"/>
      <c r="AY30" s="971"/>
      <c r="AZ30" s="1041" t="s">
        <v>551</v>
      </c>
      <c r="BA30" s="1041"/>
      <c r="BB30" s="1041"/>
      <c r="BC30" s="1041"/>
      <c r="BD30" s="1041"/>
      <c r="BE30" s="1045" t="s">
        <v>552</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390</v>
      </c>
      <c r="C31" s="1031"/>
      <c r="D31" s="1031"/>
      <c r="E31" s="1031"/>
      <c r="F31" s="1031"/>
      <c r="G31" s="1031"/>
      <c r="H31" s="1031"/>
      <c r="I31" s="1031"/>
      <c r="J31" s="1031"/>
      <c r="K31" s="1031"/>
      <c r="L31" s="1031"/>
      <c r="M31" s="1031"/>
      <c r="N31" s="1031"/>
      <c r="O31" s="1031"/>
      <c r="P31" s="1032"/>
      <c r="Q31" s="1038">
        <v>1293</v>
      </c>
      <c r="R31" s="1039"/>
      <c r="S31" s="1039"/>
      <c r="T31" s="1039"/>
      <c r="U31" s="1039"/>
      <c r="V31" s="1039">
        <v>1263</v>
      </c>
      <c r="W31" s="1039"/>
      <c r="X31" s="1039"/>
      <c r="Y31" s="1039"/>
      <c r="Z31" s="1039"/>
      <c r="AA31" s="1039">
        <v>30</v>
      </c>
      <c r="AB31" s="1039"/>
      <c r="AC31" s="1039"/>
      <c r="AD31" s="1039"/>
      <c r="AE31" s="1040"/>
      <c r="AF31" s="1035">
        <v>30</v>
      </c>
      <c r="AG31" s="1036"/>
      <c r="AH31" s="1036"/>
      <c r="AI31" s="1036"/>
      <c r="AJ31" s="1037"/>
      <c r="AK31" s="980">
        <v>269</v>
      </c>
      <c r="AL31" s="971"/>
      <c r="AM31" s="971"/>
      <c r="AN31" s="971"/>
      <c r="AO31" s="971"/>
      <c r="AP31" s="971" t="s">
        <v>551</v>
      </c>
      <c r="AQ31" s="971"/>
      <c r="AR31" s="971"/>
      <c r="AS31" s="971"/>
      <c r="AT31" s="971"/>
      <c r="AU31" s="971" t="s">
        <v>551</v>
      </c>
      <c r="AV31" s="971"/>
      <c r="AW31" s="971"/>
      <c r="AX31" s="971"/>
      <c r="AY31" s="971"/>
      <c r="AZ31" s="1041" t="s">
        <v>551</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391</v>
      </c>
      <c r="C32" s="1031"/>
      <c r="D32" s="1031"/>
      <c r="E32" s="1031"/>
      <c r="F32" s="1031"/>
      <c r="G32" s="1031"/>
      <c r="H32" s="1031"/>
      <c r="I32" s="1031"/>
      <c r="J32" s="1031"/>
      <c r="K32" s="1031"/>
      <c r="L32" s="1031"/>
      <c r="M32" s="1031"/>
      <c r="N32" s="1031"/>
      <c r="O32" s="1031"/>
      <c r="P32" s="1032"/>
      <c r="Q32" s="1038">
        <v>143</v>
      </c>
      <c r="R32" s="1039"/>
      <c r="S32" s="1039"/>
      <c r="T32" s="1039"/>
      <c r="U32" s="1039"/>
      <c r="V32" s="1039">
        <v>17</v>
      </c>
      <c r="W32" s="1039"/>
      <c r="X32" s="1039"/>
      <c r="Y32" s="1039"/>
      <c r="Z32" s="1039"/>
      <c r="AA32" s="1039">
        <v>125</v>
      </c>
      <c r="AB32" s="1039"/>
      <c r="AC32" s="1039"/>
      <c r="AD32" s="1039"/>
      <c r="AE32" s="1040"/>
      <c r="AF32" s="1035">
        <v>125</v>
      </c>
      <c r="AG32" s="1036"/>
      <c r="AH32" s="1036"/>
      <c r="AI32" s="1036"/>
      <c r="AJ32" s="1037"/>
      <c r="AK32" s="980" t="s">
        <v>551</v>
      </c>
      <c r="AL32" s="971"/>
      <c r="AM32" s="971"/>
      <c r="AN32" s="971"/>
      <c r="AO32" s="971"/>
      <c r="AP32" s="971" t="s">
        <v>551</v>
      </c>
      <c r="AQ32" s="971"/>
      <c r="AR32" s="971"/>
      <c r="AS32" s="971"/>
      <c r="AT32" s="971"/>
      <c r="AU32" s="971" t="s">
        <v>551</v>
      </c>
      <c r="AV32" s="971"/>
      <c r="AW32" s="971"/>
      <c r="AX32" s="971"/>
      <c r="AY32" s="971"/>
      <c r="AZ32" s="1041" t="s">
        <v>551</v>
      </c>
      <c r="BA32" s="1041"/>
      <c r="BB32" s="1041"/>
      <c r="BC32" s="1041"/>
      <c r="BD32" s="1041"/>
      <c r="BE32" s="972"/>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392</v>
      </c>
      <c r="C33" s="1031"/>
      <c r="D33" s="1031"/>
      <c r="E33" s="1031"/>
      <c r="F33" s="1031"/>
      <c r="G33" s="1031"/>
      <c r="H33" s="1031"/>
      <c r="I33" s="1031"/>
      <c r="J33" s="1031"/>
      <c r="K33" s="1031"/>
      <c r="L33" s="1031"/>
      <c r="M33" s="1031"/>
      <c r="N33" s="1031"/>
      <c r="O33" s="1031"/>
      <c r="P33" s="1032"/>
      <c r="Q33" s="1038">
        <v>2313</v>
      </c>
      <c r="R33" s="1039"/>
      <c r="S33" s="1039"/>
      <c r="T33" s="1039"/>
      <c r="U33" s="1039"/>
      <c r="V33" s="1039">
        <v>2232</v>
      </c>
      <c r="W33" s="1039"/>
      <c r="X33" s="1039"/>
      <c r="Y33" s="1039"/>
      <c r="Z33" s="1039"/>
      <c r="AA33" s="1039">
        <v>81</v>
      </c>
      <c r="AB33" s="1039"/>
      <c r="AC33" s="1039"/>
      <c r="AD33" s="1039"/>
      <c r="AE33" s="1040"/>
      <c r="AF33" s="1035">
        <v>596</v>
      </c>
      <c r="AG33" s="1036"/>
      <c r="AH33" s="1036"/>
      <c r="AI33" s="1036"/>
      <c r="AJ33" s="1037"/>
      <c r="AK33" s="980">
        <v>348</v>
      </c>
      <c r="AL33" s="971"/>
      <c r="AM33" s="971"/>
      <c r="AN33" s="971"/>
      <c r="AO33" s="971"/>
      <c r="AP33" s="971">
        <v>3302</v>
      </c>
      <c r="AQ33" s="971"/>
      <c r="AR33" s="971"/>
      <c r="AS33" s="971"/>
      <c r="AT33" s="971"/>
      <c r="AU33" s="971">
        <v>736</v>
      </c>
      <c r="AV33" s="971"/>
      <c r="AW33" s="971"/>
      <c r="AX33" s="971"/>
      <c r="AY33" s="971"/>
      <c r="AZ33" s="1041" t="s">
        <v>551</v>
      </c>
      <c r="BA33" s="1041"/>
      <c r="BB33" s="1041"/>
      <c r="BC33" s="1041"/>
      <c r="BD33" s="1041"/>
      <c r="BE33" s="972" t="s">
        <v>393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394</v>
      </c>
      <c r="C34" s="1031"/>
      <c r="D34" s="1031"/>
      <c r="E34" s="1031"/>
      <c r="F34" s="1031"/>
      <c r="G34" s="1031"/>
      <c r="H34" s="1031"/>
      <c r="I34" s="1031"/>
      <c r="J34" s="1031"/>
      <c r="K34" s="1031"/>
      <c r="L34" s="1031"/>
      <c r="M34" s="1031"/>
      <c r="N34" s="1031"/>
      <c r="O34" s="1031"/>
      <c r="P34" s="1032"/>
      <c r="Q34" s="1038">
        <v>9515</v>
      </c>
      <c r="R34" s="1039"/>
      <c r="S34" s="1039"/>
      <c r="T34" s="1039"/>
      <c r="U34" s="1039"/>
      <c r="V34" s="1039">
        <v>9830</v>
      </c>
      <c r="W34" s="1039"/>
      <c r="X34" s="1039"/>
      <c r="Y34" s="1039"/>
      <c r="Z34" s="1039"/>
      <c r="AA34" s="1039">
        <v>-315</v>
      </c>
      <c r="AB34" s="1039"/>
      <c r="AC34" s="1039"/>
      <c r="AD34" s="1039"/>
      <c r="AE34" s="1040"/>
      <c r="AF34" s="1035">
        <v>3033</v>
      </c>
      <c r="AG34" s="1036"/>
      <c r="AH34" s="1036"/>
      <c r="AI34" s="1036"/>
      <c r="AJ34" s="1037"/>
      <c r="AK34" s="980">
        <v>1406</v>
      </c>
      <c r="AL34" s="971"/>
      <c r="AM34" s="971"/>
      <c r="AN34" s="971"/>
      <c r="AO34" s="971"/>
      <c r="AP34" s="971">
        <v>4315</v>
      </c>
      <c r="AQ34" s="971"/>
      <c r="AR34" s="971"/>
      <c r="AS34" s="971"/>
      <c r="AT34" s="971"/>
      <c r="AU34" s="971">
        <v>3568</v>
      </c>
      <c r="AV34" s="971"/>
      <c r="AW34" s="971"/>
      <c r="AX34" s="971"/>
      <c r="AY34" s="971"/>
      <c r="AZ34" s="1041" t="s">
        <v>551</v>
      </c>
      <c r="BA34" s="1041"/>
      <c r="BB34" s="1041"/>
      <c r="BC34" s="1041"/>
      <c r="BD34" s="1041"/>
      <c r="BE34" s="972" t="s">
        <v>393</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395</v>
      </c>
      <c r="C35" s="1031"/>
      <c r="D35" s="1031"/>
      <c r="E35" s="1031"/>
      <c r="F35" s="1031"/>
      <c r="G35" s="1031"/>
      <c r="H35" s="1031"/>
      <c r="I35" s="1031"/>
      <c r="J35" s="1031"/>
      <c r="K35" s="1031"/>
      <c r="L35" s="1031"/>
      <c r="M35" s="1031"/>
      <c r="N35" s="1031"/>
      <c r="O35" s="1031"/>
      <c r="P35" s="1032"/>
      <c r="Q35" s="1038">
        <v>3007</v>
      </c>
      <c r="R35" s="1039"/>
      <c r="S35" s="1039"/>
      <c r="T35" s="1039"/>
      <c r="U35" s="1039"/>
      <c r="V35" s="1039">
        <v>2949</v>
      </c>
      <c r="W35" s="1039"/>
      <c r="X35" s="1039"/>
      <c r="Y35" s="1039"/>
      <c r="Z35" s="1039"/>
      <c r="AA35" s="1039">
        <v>58</v>
      </c>
      <c r="AB35" s="1039"/>
      <c r="AC35" s="1039"/>
      <c r="AD35" s="1039"/>
      <c r="AE35" s="1040"/>
      <c r="AF35" s="1035">
        <v>898</v>
      </c>
      <c r="AG35" s="1036"/>
      <c r="AH35" s="1036"/>
      <c r="AI35" s="1036"/>
      <c r="AJ35" s="1037"/>
      <c r="AK35" s="980">
        <v>1367</v>
      </c>
      <c r="AL35" s="971"/>
      <c r="AM35" s="971"/>
      <c r="AN35" s="971"/>
      <c r="AO35" s="971"/>
      <c r="AP35" s="971">
        <v>14197</v>
      </c>
      <c r="AQ35" s="971"/>
      <c r="AR35" s="971"/>
      <c r="AS35" s="971"/>
      <c r="AT35" s="971"/>
      <c r="AU35" s="971">
        <v>10566</v>
      </c>
      <c r="AV35" s="971"/>
      <c r="AW35" s="971"/>
      <c r="AX35" s="971"/>
      <c r="AY35" s="971"/>
      <c r="AZ35" s="1041" t="s">
        <v>551</v>
      </c>
      <c r="BA35" s="1041"/>
      <c r="BB35" s="1041"/>
      <c r="BC35" s="1041"/>
      <c r="BD35" s="1041"/>
      <c r="BE35" s="972" t="s">
        <v>393</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396</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375</v>
      </c>
      <c r="B63" s="937" t="s">
        <v>397</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5730</v>
      </c>
      <c r="AG63" s="959"/>
      <c r="AH63" s="959"/>
      <c r="AI63" s="959"/>
      <c r="AJ63" s="1022"/>
      <c r="AK63" s="1023"/>
      <c r="AL63" s="963"/>
      <c r="AM63" s="963"/>
      <c r="AN63" s="963"/>
      <c r="AO63" s="963"/>
      <c r="AP63" s="959">
        <v>21926</v>
      </c>
      <c r="AQ63" s="959"/>
      <c r="AR63" s="959"/>
      <c r="AS63" s="959"/>
      <c r="AT63" s="959"/>
      <c r="AU63" s="959">
        <v>14894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399</v>
      </c>
      <c r="B66" s="996"/>
      <c r="C66" s="996"/>
      <c r="D66" s="996"/>
      <c r="E66" s="996"/>
      <c r="F66" s="996"/>
      <c r="G66" s="996"/>
      <c r="H66" s="996"/>
      <c r="I66" s="996"/>
      <c r="J66" s="996"/>
      <c r="K66" s="996"/>
      <c r="L66" s="996"/>
      <c r="M66" s="996"/>
      <c r="N66" s="996"/>
      <c r="O66" s="996"/>
      <c r="P66" s="997"/>
      <c r="Q66" s="1001" t="s">
        <v>379</v>
      </c>
      <c r="R66" s="1002"/>
      <c r="S66" s="1002"/>
      <c r="T66" s="1002"/>
      <c r="U66" s="1003"/>
      <c r="V66" s="1001" t="s">
        <v>380</v>
      </c>
      <c r="W66" s="1002"/>
      <c r="X66" s="1002"/>
      <c r="Y66" s="1002"/>
      <c r="Z66" s="1003"/>
      <c r="AA66" s="1001" t="s">
        <v>381</v>
      </c>
      <c r="AB66" s="1002"/>
      <c r="AC66" s="1002"/>
      <c r="AD66" s="1002"/>
      <c r="AE66" s="1003"/>
      <c r="AF66" s="1007" t="s">
        <v>382</v>
      </c>
      <c r="AG66" s="1008"/>
      <c r="AH66" s="1008"/>
      <c r="AI66" s="1008"/>
      <c r="AJ66" s="1009"/>
      <c r="AK66" s="1001" t="s">
        <v>383</v>
      </c>
      <c r="AL66" s="996"/>
      <c r="AM66" s="996"/>
      <c r="AN66" s="996"/>
      <c r="AO66" s="997"/>
      <c r="AP66" s="1001" t="s">
        <v>384</v>
      </c>
      <c r="AQ66" s="1002"/>
      <c r="AR66" s="1002"/>
      <c r="AS66" s="1002"/>
      <c r="AT66" s="1003"/>
      <c r="AU66" s="1001" t="s">
        <v>400</v>
      </c>
      <c r="AV66" s="1002"/>
      <c r="AW66" s="1002"/>
      <c r="AX66" s="1002"/>
      <c r="AY66" s="1003"/>
      <c r="AZ66" s="1001" t="s">
        <v>363</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561</v>
      </c>
      <c r="C68" s="986"/>
      <c r="D68" s="986"/>
      <c r="E68" s="986"/>
      <c r="F68" s="986"/>
      <c r="G68" s="986"/>
      <c r="H68" s="986"/>
      <c r="I68" s="986"/>
      <c r="J68" s="986"/>
      <c r="K68" s="986"/>
      <c r="L68" s="986"/>
      <c r="M68" s="986"/>
      <c r="N68" s="986"/>
      <c r="O68" s="986"/>
      <c r="P68" s="987"/>
      <c r="Q68" s="988">
        <v>63</v>
      </c>
      <c r="R68" s="982"/>
      <c r="S68" s="982"/>
      <c r="T68" s="982"/>
      <c r="U68" s="982"/>
      <c r="V68" s="982">
        <v>57</v>
      </c>
      <c r="W68" s="982"/>
      <c r="X68" s="982"/>
      <c r="Y68" s="982"/>
      <c r="Z68" s="982"/>
      <c r="AA68" s="982">
        <v>6</v>
      </c>
      <c r="AB68" s="982"/>
      <c r="AC68" s="982"/>
      <c r="AD68" s="982"/>
      <c r="AE68" s="982"/>
      <c r="AF68" s="982">
        <v>6</v>
      </c>
      <c r="AG68" s="982"/>
      <c r="AH68" s="982"/>
      <c r="AI68" s="982"/>
      <c r="AJ68" s="982"/>
      <c r="AK68" s="982" t="s">
        <v>560</v>
      </c>
      <c r="AL68" s="982"/>
      <c r="AM68" s="982"/>
      <c r="AN68" s="982"/>
      <c r="AO68" s="982"/>
      <c r="AP68" s="982" t="s">
        <v>560</v>
      </c>
      <c r="AQ68" s="982"/>
      <c r="AR68" s="982"/>
      <c r="AS68" s="982"/>
      <c r="AT68" s="982"/>
      <c r="AU68" s="982" t="s">
        <v>560</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562</v>
      </c>
      <c r="C69" s="975"/>
      <c r="D69" s="975"/>
      <c r="E69" s="975"/>
      <c r="F69" s="975"/>
      <c r="G69" s="975"/>
      <c r="H69" s="975"/>
      <c r="I69" s="975"/>
      <c r="J69" s="975"/>
      <c r="K69" s="975"/>
      <c r="L69" s="975"/>
      <c r="M69" s="975"/>
      <c r="N69" s="975"/>
      <c r="O69" s="975"/>
      <c r="P69" s="976"/>
      <c r="Q69" s="977">
        <v>264</v>
      </c>
      <c r="R69" s="971"/>
      <c r="S69" s="971"/>
      <c r="T69" s="971"/>
      <c r="U69" s="971"/>
      <c r="V69" s="971">
        <v>227</v>
      </c>
      <c r="W69" s="971"/>
      <c r="X69" s="971"/>
      <c r="Y69" s="971"/>
      <c r="Z69" s="971"/>
      <c r="AA69" s="971">
        <v>37</v>
      </c>
      <c r="AB69" s="971"/>
      <c r="AC69" s="971"/>
      <c r="AD69" s="971"/>
      <c r="AE69" s="971"/>
      <c r="AF69" s="971">
        <v>37</v>
      </c>
      <c r="AG69" s="971"/>
      <c r="AH69" s="971"/>
      <c r="AI69" s="971"/>
      <c r="AJ69" s="971"/>
      <c r="AK69" s="971" t="s">
        <v>560</v>
      </c>
      <c r="AL69" s="971"/>
      <c r="AM69" s="971"/>
      <c r="AN69" s="971"/>
      <c r="AO69" s="971"/>
      <c r="AP69" s="971" t="s">
        <v>560</v>
      </c>
      <c r="AQ69" s="971"/>
      <c r="AR69" s="971"/>
      <c r="AS69" s="971"/>
      <c r="AT69" s="971"/>
      <c r="AU69" s="971" t="s">
        <v>560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563</v>
      </c>
      <c r="C70" s="975"/>
      <c r="D70" s="975"/>
      <c r="E70" s="975"/>
      <c r="F70" s="975"/>
      <c r="G70" s="975"/>
      <c r="H70" s="975"/>
      <c r="I70" s="975"/>
      <c r="J70" s="975"/>
      <c r="K70" s="975"/>
      <c r="L70" s="975"/>
      <c r="M70" s="975"/>
      <c r="N70" s="975"/>
      <c r="O70" s="975"/>
      <c r="P70" s="976"/>
      <c r="Q70" s="977">
        <v>295194</v>
      </c>
      <c r="R70" s="971"/>
      <c r="S70" s="971"/>
      <c r="T70" s="971"/>
      <c r="U70" s="971"/>
      <c r="V70" s="971">
        <v>282398</v>
      </c>
      <c r="W70" s="971"/>
      <c r="X70" s="971"/>
      <c r="Y70" s="971"/>
      <c r="Z70" s="971"/>
      <c r="AA70" s="971">
        <v>12796</v>
      </c>
      <c r="AB70" s="971"/>
      <c r="AC70" s="971"/>
      <c r="AD70" s="971"/>
      <c r="AE70" s="971"/>
      <c r="AF70" s="971">
        <v>12796</v>
      </c>
      <c r="AG70" s="971"/>
      <c r="AH70" s="971"/>
      <c r="AI70" s="971"/>
      <c r="AJ70" s="971"/>
      <c r="AK70" s="971" t="s">
        <v>560</v>
      </c>
      <c r="AL70" s="971"/>
      <c r="AM70" s="971"/>
      <c r="AN70" s="971"/>
      <c r="AO70" s="971"/>
      <c r="AP70" s="971" t="s">
        <v>560</v>
      </c>
      <c r="AQ70" s="971"/>
      <c r="AR70" s="971"/>
      <c r="AS70" s="971"/>
      <c r="AT70" s="971"/>
      <c r="AU70" s="971" t="s">
        <v>560</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c r="C71" s="975"/>
      <c r="D71" s="975"/>
      <c r="E71" s="975"/>
      <c r="F71" s="975"/>
      <c r="G71" s="975"/>
      <c r="H71" s="975"/>
      <c r="I71" s="975"/>
      <c r="J71" s="975"/>
      <c r="K71" s="975"/>
      <c r="L71" s="975"/>
      <c r="M71" s="975"/>
      <c r="N71" s="975"/>
      <c r="O71" s="975"/>
      <c r="P71" s="976"/>
      <c r="Q71" s="977"/>
      <c r="R71" s="971"/>
      <c r="S71" s="971"/>
      <c r="T71" s="971"/>
      <c r="U71" s="971"/>
      <c r="V71" s="971"/>
      <c r="W71" s="971"/>
      <c r="X71" s="971"/>
      <c r="Y71" s="971"/>
      <c r="Z71" s="971"/>
      <c r="AA71" s="971"/>
      <c r="AB71" s="971"/>
      <c r="AC71" s="971"/>
      <c r="AD71" s="971"/>
      <c r="AE71" s="971"/>
      <c r="AF71" s="971"/>
      <c r="AG71" s="971"/>
      <c r="AH71" s="971"/>
      <c r="AI71" s="971"/>
      <c r="AJ71" s="971"/>
      <c r="AK71" s="971"/>
      <c r="AL71" s="971"/>
      <c r="AM71" s="971"/>
      <c r="AN71" s="971"/>
      <c r="AO71" s="971"/>
      <c r="AP71" s="971"/>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c r="C72" s="975"/>
      <c r="D72" s="975"/>
      <c r="E72" s="975"/>
      <c r="F72" s="975"/>
      <c r="G72" s="975"/>
      <c r="H72" s="975"/>
      <c r="I72" s="975"/>
      <c r="J72" s="975"/>
      <c r="K72" s="975"/>
      <c r="L72" s="975"/>
      <c r="M72" s="975"/>
      <c r="N72" s="975"/>
      <c r="O72" s="975"/>
      <c r="P72" s="976"/>
      <c r="Q72" s="977"/>
      <c r="R72" s="971"/>
      <c r="S72" s="971"/>
      <c r="T72" s="971"/>
      <c r="U72" s="971"/>
      <c r="V72" s="971"/>
      <c r="W72" s="971"/>
      <c r="X72" s="971"/>
      <c r="Y72" s="971"/>
      <c r="Z72" s="971"/>
      <c r="AA72" s="971"/>
      <c r="AB72" s="971"/>
      <c r="AC72" s="971"/>
      <c r="AD72" s="971"/>
      <c r="AE72" s="971"/>
      <c r="AF72" s="971"/>
      <c r="AG72" s="971"/>
      <c r="AH72" s="971"/>
      <c r="AI72" s="971"/>
      <c r="AJ72" s="971"/>
      <c r="AK72" s="971"/>
      <c r="AL72" s="971"/>
      <c r="AM72" s="971"/>
      <c r="AN72" s="971"/>
      <c r="AO72" s="971"/>
      <c r="AP72" s="971"/>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375</v>
      </c>
      <c r="B88" s="937" t="s">
        <v>401</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12839</v>
      </c>
      <c r="AG88" s="959"/>
      <c r="AH88" s="959"/>
      <c r="AI88" s="959"/>
      <c r="AJ88" s="959"/>
      <c r="AK88" s="963"/>
      <c r="AL88" s="963"/>
      <c r="AM88" s="963"/>
      <c r="AN88" s="963"/>
      <c r="AO88" s="963"/>
      <c r="AP88" s="959" t="s">
        <v>574</v>
      </c>
      <c r="AQ88" s="959"/>
      <c r="AR88" s="959"/>
      <c r="AS88" s="959"/>
      <c r="AT88" s="959"/>
      <c r="AU88" s="959" t="s">
        <v>574</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375</v>
      </c>
      <c r="BR102" s="937" t="s">
        <v>402</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184</v>
      </c>
      <c r="CS102" s="953"/>
      <c r="CT102" s="953"/>
      <c r="CU102" s="953"/>
      <c r="CV102" s="954"/>
      <c r="CW102" s="952">
        <v>16</v>
      </c>
      <c r="CX102" s="953"/>
      <c r="CY102" s="953"/>
      <c r="CZ102" s="953"/>
      <c r="DA102" s="954"/>
      <c r="DB102" s="952" t="s">
        <v>571</v>
      </c>
      <c r="DC102" s="953"/>
      <c r="DD102" s="953"/>
      <c r="DE102" s="953"/>
      <c r="DF102" s="954"/>
      <c r="DG102" s="952" t="s">
        <v>571</v>
      </c>
      <c r="DH102" s="953"/>
      <c r="DI102" s="953"/>
      <c r="DJ102" s="953"/>
      <c r="DK102" s="954"/>
      <c r="DL102" s="952" t="s">
        <v>571</v>
      </c>
      <c r="DM102" s="953"/>
      <c r="DN102" s="953"/>
      <c r="DO102" s="953"/>
      <c r="DP102" s="954"/>
      <c r="DQ102" s="952" t="s">
        <v>571</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403</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404</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407</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408</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409</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410</v>
      </c>
      <c r="AB109" s="896"/>
      <c r="AC109" s="896"/>
      <c r="AD109" s="896"/>
      <c r="AE109" s="897"/>
      <c r="AF109" s="898" t="s">
        <v>411</v>
      </c>
      <c r="AG109" s="896"/>
      <c r="AH109" s="896"/>
      <c r="AI109" s="896"/>
      <c r="AJ109" s="897"/>
      <c r="AK109" s="898" t="s">
        <v>294</v>
      </c>
      <c r="AL109" s="896"/>
      <c r="AM109" s="896"/>
      <c r="AN109" s="896"/>
      <c r="AO109" s="897"/>
      <c r="AP109" s="898" t="s">
        <v>412</v>
      </c>
      <c r="AQ109" s="896"/>
      <c r="AR109" s="896"/>
      <c r="AS109" s="896"/>
      <c r="AT109" s="929"/>
      <c r="AU109" s="895" t="s">
        <v>409</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410</v>
      </c>
      <c r="BR109" s="896"/>
      <c r="BS109" s="896"/>
      <c r="BT109" s="896"/>
      <c r="BU109" s="897"/>
      <c r="BV109" s="898" t="s">
        <v>411</v>
      </c>
      <c r="BW109" s="896"/>
      <c r="BX109" s="896"/>
      <c r="BY109" s="896"/>
      <c r="BZ109" s="897"/>
      <c r="CA109" s="898" t="s">
        <v>294</v>
      </c>
      <c r="CB109" s="896"/>
      <c r="CC109" s="896"/>
      <c r="CD109" s="896"/>
      <c r="CE109" s="897"/>
      <c r="CF109" s="936" t="s">
        <v>412</v>
      </c>
      <c r="CG109" s="936"/>
      <c r="CH109" s="936"/>
      <c r="CI109" s="936"/>
      <c r="CJ109" s="936"/>
      <c r="CK109" s="898" t="s">
        <v>413</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410</v>
      </c>
      <c r="DH109" s="896"/>
      <c r="DI109" s="896"/>
      <c r="DJ109" s="896"/>
      <c r="DK109" s="897"/>
      <c r="DL109" s="898" t="s">
        <v>411</v>
      </c>
      <c r="DM109" s="896"/>
      <c r="DN109" s="896"/>
      <c r="DO109" s="896"/>
      <c r="DP109" s="897"/>
      <c r="DQ109" s="898" t="s">
        <v>294</v>
      </c>
      <c r="DR109" s="896"/>
      <c r="DS109" s="896"/>
      <c r="DT109" s="896"/>
      <c r="DU109" s="897"/>
      <c r="DV109" s="898" t="s">
        <v>412</v>
      </c>
      <c r="DW109" s="896"/>
      <c r="DX109" s="896"/>
      <c r="DY109" s="896"/>
      <c r="DZ109" s="929"/>
    </row>
    <row r="110" spans="1:131" s="230" customFormat="1" ht="26.25" customHeight="1" x14ac:dyDescent="0.15">
      <c r="A110" s="807" t="s">
        <v>414</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3825625</v>
      </c>
      <c r="AB110" s="889"/>
      <c r="AC110" s="889"/>
      <c r="AD110" s="889"/>
      <c r="AE110" s="890"/>
      <c r="AF110" s="891">
        <v>3902416</v>
      </c>
      <c r="AG110" s="889"/>
      <c r="AH110" s="889"/>
      <c r="AI110" s="889"/>
      <c r="AJ110" s="890"/>
      <c r="AK110" s="891">
        <v>3962358</v>
      </c>
      <c r="AL110" s="889"/>
      <c r="AM110" s="889"/>
      <c r="AN110" s="889"/>
      <c r="AO110" s="890"/>
      <c r="AP110" s="892">
        <v>19.600000000000001</v>
      </c>
      <c r="AQ110" s="893"/>
      <c r="AR110" s="893"/>
      <c r="AS110" s="893"/>
      <c r="AT110" s="894"/>
      <c r="AU110" s="930" t="s">
        <v>69</v>
      </c>
      <c r="AV110" s="931"/>
      <c r="AW110" s="931"/>
      <c r="AX110" s="931"/>
      <c r="AY110" s="931"/>
      <c r="AZ110" s="860" t="s">
        <v>415</v>
      </c>
      <c r="BA110" s="808"/>
      <c r="BB110" s="808"/>
      <c r="BC110" s="808"/>
      <c r="BD110" s="808"/>
      <c r="BE110" s="808"/>
      <c r="BF110" s="808"/>
      <c r="BG110" s="808"/>
      <c r="BH110" s="808"/>
      <c r="BI110" s="808"/>
      <c r="BJ110" s="808"/>
      <c r="BK110" s="808"/>
      <c r="BL110" s="808"/>
      <c r="BM110" s="808"/>
      <c r="BN110" s="808"/>
      <c r="BO110" s="808"/>
      <c r="BP110" s="809"/>
      <c r="BQ110" s="861">
        <v>33999863</v>
      </c>
      <c r="BR110" s="842"/>
      <c r="BS110" s="842"/>
      <c r="BT110" s="842"/>
      <c r="BU110" s="842"/>
      <c r="BV110" s="842">
        <v>33769591</v>
      </c>
      <c r="BW110" s="842"/>
      <c r="BX110" s="842"/>
      <c r="BY110" s="842"/>
      <c r="BZ110" s="842"/>
      <c r="CA110" s="842">
        <v>33973880</v>
      </c>
      <c r="CB110" s="842"/>
      <c r="CC110" s="842"/>
      <c r="CD110" s="842"/>
      <c r="CE110" s="842"/>
      <c r="CF110" s="866">
        <v>168.3</v>
      </c>
      <c r="CG110" s="867"/>
      <c r="CH110" s="867"/>
      <c r="CI110" s="867"/>
      <c r="CJ110" s="867"/>
      <c r="CK110" s="926" t="s">
        <v>416</v>
      </c>
      <c r="CL110" s="819"/>
      <c r="CM110" s="860" t="s">
        <v>417</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418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419</v>
      </c>
      <c r="BA111" s="752"/>
      <c r="BB111" s="752"/>
      <c r="BC111" s="752"/>
      <c r="BD111" s="752"/>
      <c r="BE111" s="752"/>
      <c r="BF111" s="752"/>
      <c r="BG111" s="752"/>
      <c r="BH111" s="752"/>
      <c r="BI111" s="752"/>
      <c r="BJ111" s="752"/>
      <c r="BK111" s="752"/>
      <c r="BL111" s="752"/>
      <c r="BM111" s="752"/>
      <c r="BN111" s="752"/>
      <c r="BO111" s="752"/>
      <c r="BP111" s="753"/>
      <c r="BQ111" s="816">
        <v>696886</v>
      </c>
      <c r="BR111" s="817"/>
      <c r="BS111" s="817"/>
      <c r="BT111" s="817"/>
      <c r="BU111" s="817"/>
      <c r="BV111" s="817">
        <v>582526</v>
      </c>
      <c r="BW111" s="817"/>
      <c r="BX111" s="817"/>
      <c r="BY111" s="817"/>
      <c r="BZ111" s="817"/>
      <c r="CA111" s="817" t="s">
        <v>122</v>
      </c>
      <c r="CB111" s="817"/>
      <c r="CC111" s="817"/>
      <c r="CD111" s="817"/>
      <c r="CE111" s="817"/>
      <c r="CF111" s="875" t="s">
        <v>122</v>
      </c>
      <c r="CG111" s="876"/>
      <c r="CH111" s="876"/>
      <c r="CI111" s="876"/>
      <c r="CJ111" s="876"/>
      <c r="CK111" s="927"/>
      <c r="CL111" s="821"/>
      <c r="CM111" s="815" t="s">
        <v>420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421</v>
      </c>
      <c r="B112" s="913"/>
      <c r="C112" s="752" t="s">
        <v>422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423</v>
      </c>
      <c r="BA112" s="752"/>
      <c r="BB112" s="752"/>
      <c r="BC112" s="752"/>
      <c r="BD112" s="752"/>
      <c r="BE112" s="752"/>
      <c r="BF112" s="752"/>
      <c r="BG112" s="752"/>
      <c r="BH112" s="752"/>
      <c r="BI112" s="752"/>
      <c r="BJ112" s="752"/>
      <c r="BK112" s="752"/>
      <c r="BL112" s="752"/>
      <c r="BM112" s="752"/>
      <c r="BN112" s="752"/>
      <c r="BO112" s="752"/>
      <c r="BP112" s="753"/>
      <c r="BQ112" s="816">
        <v>16382201</v>
      </c>
      <c r="BR112" s="817"/>
      <c r="BS112" s="817"/>
      <c r="BT112" s="817"/>
      <c r="BU112" s="817"/>
      <c r="BV112" s="817">
        <v>15408458</v>
      </c>
      <c r="BW112" s="817"/>
      <c r="BX112" s="817"/>
      <c r="BY112" s="817"/>
      <c r="BZ112" s="817"/>
      <c r="CA112" s="817">
        <v>14894399</v>
      </c>
      <c r="CB112" s="817"/>
      <c r="CC112" s="817"/>
      <c r="CD112" s="817"/>
      <c r="CE112" s="817"/>
      <c r="CF112" s="875">
        <v>73.8</v>
      </c>
      <c r="CG112" s="876"/>
      <c r="CH112" s="876"/>
      <c r="CI112" s="876"/>
      <c r="CJ112" s="876"/>
      <c r="CK112" s="927"/>
      <c r="CL112" s="821"/>
      <c r="CM112" s="815" t="s">
        <v>424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425</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2047049</v>
      </c>
      <c r="AB113" s="919"/>
      <c r="AC113" s="919"/>
      <c r="AD113" s="919"/>
      <c r="AE113" s="920"/>
      <c r="AF113" s="921">
        <v>2004881</v>
      </c>
      <c r="AG113" s="919"/>
      <c r="AH113" s="919"/>
      <c r="AI113" s="919"/>
      <c r="AJ113" s="920"/>
      <c r="AK113" s="921">
        <v>1894624</v>
      </c>
      <c r="AL113" s="919"/>
      <c r="AM113" s="919"/>
      <c r="AN113" s="919"/>
      <c r="AO113" s="920"/>
      <c r="AP113" s="922">
        <v>9.4</v>
      </c>
      <c r="AQ113" s="923"/>
      <c r="AR113" s="923"/>
      <c r="AS113" s="923"/>
      <c r="AT113" s="924"/>
      <c r="AU113" s="932"/>
      <c r="AV113" s="933"/>
      <c r="AW113" s="933"/>
      <c r="AX113" s="933"/>
      <c r="AY113" s="933"/>
      <c r="AZ113" s="815" t="s">
        <v>426</v>
      </c>
      <c r="BA113" s="752"/>
      <c r="BB113" s="752"/>
      <c r="BC113" s="752"/>
      <c r="BD113" s="752"/>
      <c r="BE113" s="752"/>
      <c r="BF113" s="752"/>
      <c r="BG113" s="752"/>
      <c r="BH113" s="752"/>
      <c r="BI113" s="752"/>
      <c r="BJ113" s="752"/>
      <c r="BK113" s="752"/>
      <c r="BL113" s="752"/>
      <c r="BM113" s="752"/>
      <c r="BN113" s="752"/>
      <c r="BO113" s="752"/>
      <c r="BP113" s="753"/>
      <c r="BQ113" s="816" t="s">
        <v>122</v>
      </c>
      <c r="BR113" s="817"/>
      <c r="BS113" s="817"/>
      <c r="BT113" s="817"/>
      <c r="BU113" s="817"/>
      <c r="BV113" s="817" t="s">
        <v>122</v>
      </c>
      <c r="BW113" s="817"/>
      <c r="BX113" s="817"/>
      <c r="BY113" s="817"/>
      <c r="BZ113" s="817"/>
      <c r="CA113" s="817" t="s">
        <v>122</v>
      </c>
      <c r="CB113" s="817"/>
      <c r="CC113" s="817"/>
      <c r="CD113" s="817"/>
      <c r="CE113" s="817"/>
      <c r="CF113" s="875" t="s">
        <v>122</v>
      </c>
      <c r="CG113" s="876"/>
      <c r="CH113" s="876"/>
      <c r="CI113" s="876"/>
      <c r="CJ113" s="876"/>
      <c r="CK113" s="927"/>
      <c r="CL113" s="821"/>
      <c r="CM113" s="815" t="s">
        <v>427</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428</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122</v>
      </c>
      <c r="AB114" s="780"/>
      <c r="AC114" s="780"/>
      <c r="AD114" s="780"/>
      <c r="AE114" s="781"/>
      <c r="AF114" s="782" t="s">
        <v>122</v>
      </c>
      <c r="AG114" s="780"/>
      <c r="AH114" s="780"/>
      <c r="AI114" s="780"/>
      <c r="AJ114" s="781"/>
      <c r="AK114" s="782" t="s">
        <v>122</v>
      </c>
      <c r="AL114" s="780"/>
      <c r="AM114" s="780"/>
      <c r="AN114" s="780"/>
      <c r="AO114" s="781"/>
      <c r="AP114" s="824" t="s">
        <v>122</v>
      </c>
      <c r="AQ114" s="825"/>
      <c r="AR114" s="825"/>
      <c r="AS114" s="825"/>
      <c r="AT114" s="826"/>
      <c r="AU114" s="932"/>
      <c r="AV114" s="933"/>
      <c r="AW114" s="933"/>
      <c r="AX114" s="933"/>
      <c r="AY114" s="933"/>
      <c r="AZ114" s="815" t="s">
        <v>429</v>
      </c>
      <c r="BA114" s="752"/>
      <c r="BB114" s="752"/>
      <c r="BC114" s="752"/>
      <c r="BD114" s="752"/>
      <c r="BE114" s="752"/>
      <c r="BF114" s="752"/>
      <c r="BG114" s="752"/>
      <c r="BH114" s="752"/>
      <c r="BI114" s="752"/>
      <c r="BJ114" s="752"/>
      <c r="BK114" s="752"/>
      <c r="BL114" s="752"/>
      <c r="BM114" s="752"/>
      <c r="BN114" s="752"/>
      <c r="BO114" s="752"/>
      <c r="BP114" s="753"/>
      <c r="BQ114" s="816">
        <v>5707513</v>
      </c>
      <c r="BR114" s="817"/>
      <c r="BS114" s="817"/>
      <c r="BT114" s="817"/>
      <c r="BU114" s="817"/>
      <c r="BV114" s="817">
        <v>5684105</v>
      </c>
      <c r="BW114" s="817"/>
      <c r="BX114" s="817"/>
      <c r="BY114" s="817"/>
      <c r="BZ114" s="817"/>
      <c r="CA114" s="817">
        <v>5822680</v>
      </c>
      <c r="CB114" s="817"/>
      <c r="CC114" s="817"/>
      <c r="CD114" s="817"/>
      <c r="CE114" s="817"/>
      <c r="CF114" s="875">
        <v>28.8</v>
      </c>
      <c r="CG114" s="876"/>
      <c r="CH114" s="876"/>
      <c r="CI114" s="876"/>
      <c r="CJ114" s="876"/>
      <c r="CK114" s="927"/>
      <c r="CL114" s="821"/>
      <c r="CM114" s="815" t="s">
        <v>430</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431</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362</v>
      </c>
      <c r="AB115" s="919"/>
      <c r="AC115" s="919"/>
      <c r="AD115" s="919"/>
      <c r="AE115" s="920"/>
      <c r="AF115" s="921">
        <v>313</v>
      </c>
      <c r="AG115" s="919"/>
      <c r="AH115" s="919"/>
      <c r="AI115" s="919"/>
      <c r="AJ115" s="920"/>
      <c r="AK115" s="921">
        <v>298</v>
      </c>
      <c r="AL115" s="919"/>
      <c r="AM115" s="919"/>
      <c r="AN115" s="919"/>
      <c r="AO115" s="920"/>
      <c r="AP115" s="922">
        <v>0</v>
      </c>
      <c r="AQ115" s="923"/>
      <c r="AR115" s="923"/>
      <c r="AS115" s="923"/>
      <c r="AT115" s="924"/>
      <c r="AU115" s="932"/>
      <c r="AV115" s="933"/>
      <c r="AW115" s="933"/>
      <c r="AX115" s="933"/>
      <c r="AY115" s="933"/>
      <c r="AZ115" s="815" t="s">
        <v>432</v>
      </c>
      <c r="BA115" s="752"/>
      <c r="BB115" s="752"/>
      <c r="BC115" s="752"/>
      <c r="BD115" s="752"/>
      <c r="BE115" s="752"/>
      <c r="BF115" s="752"/>
      <c r="BG115" s="752"/>
      <c r="BH115" s="752"/>
      <c r="BI115" s="752"/>
      <c r="BJ115" s="752"/>
      <c r="BK115" s="752"/>
      <c r="BL115" s="752"/>
      <c r="BM115" s="752"/>
      <c r="BN115" s="752"/>
      <c r="BO115" s="752"/>
      <c r="BP115" s="753"/>
      <c r="BQ115" s="816">
        <v>2238</v>
      </c>
      <c r="BR115" s="817"/>
      <c r="BS115" s="817"/>
      <c r="BT115" s="817"/>
      <c r="BU115" s="817"/>
      <c r="BV115" s="817">
        <v>43383</v>
      </c>
      <c r="BW115" s="817"/>
      <c r="BX115" s="817"/>
      <c r="BY115" s="817"/>
      <c r="BZ115" s="817"/>
      <c r="CA115" s="817" t="s">
        <v>122</v>
      </c>
      <c r="CB115" s="817"/>
      <c r="CC115" s="817"/>
      <c r="CD115" s="817"/>
      <c r="CE115" s="817"/>
      <c r="CF115" s="875" t="s">
        <v>122</v>
      </c>
      <c r="CG115" s="876"/>
      <c r="CH115" s="876"/>
      <c r="CI115" s="876"/>
      <c r="CJ115" s="876"/>
      <c r="CK115" s="927"/>
      <c r="CL115" s="821"/>
      <c r="CM115" s="815" t="s">
        <v>433</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696886</v>
      </c>
      <c r="DH115" s="780"/>
      <c r="DI115" s="780"/>
      <c r="DJ115" s="780"/>
      <c r="DK115" s="781"/>
      <c r="DL115" s="782">
        <v>582526</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15">
      <c r="A116" s="916"/>
      <c r="B116" s="917"/>
      <c r="C116" s="839" t="s">
        <v>434</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435</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436</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437</v>
      </c>
      <c r="Z117" s="897"/>
      <c r="AA117" s="902">
        <v>5873036</v>
      </c>
      <c r="AB117" s="903"/>
      <c r="AC117" s="903"/>
      <c r="AD117" s="903"/>
      <c r="AE117" s="904"/>
      <c r="AF117" s="905">
        <v>5907610</v>
      </c>
      <c r="AG117" s="903"/>
      <c r="AH117" s="903"/>
      <c r="AI117" s="903"/>
      <c r="AJ117" s="904"/>
      <c r="AK117" s="905">
        <v>5857280</v>
      </c>
      <c r="AL117" s="903"/>
      <c r="AM117" s="903"/>
      <c r="AN117" s="903"/>
      <c r="AO117" s="904"/>
      <c r="AP117" s="906"/>
      <c r="AQ117" s="907"/>
      <c r="AR117" s="907"/>
      <c r="AS117" s="907"/>
      <c r="AT117" s="908"/>
      <c r="AU117" s="932"/>
      <c r="AV117" s="933"/>
      <c r="AW117" s="933"/>
      <c r="AX117" s="933"/>
      <c r="AY117" s="933"/>
      <c r="AZ117" s="863" t="s">
        <v>438</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439</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413</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410</v>
      </c>
      <c r="AB118" s="896"/>
      <c r="AC118" s="896"/>
      <c r="AD118" s="896"/>
      <c r="AE118" s="897"/>
      <c r="AF118" s="898" t="s">
        <v>411</v>
      </c>
      <c r="AG118" s="896"/>
      <c r="AH118" s="896"/>
      <c r="AI118" s="896"/>
      <c r="AJ118" s="897"/>
      <c r="AK118" s="898" t="s">
        <v>294</v>
      </c>
      <c r="AL118" s="896"/>
      <c r="AM118" s="896"/>
      <c r="AN118" s="896"/>
      <c r="AO118" s="897"/>
      <c r="AP118" s="899" t="s">
        <v>412</v>
      </c>
      <c r="AQ118" s="900"/>
      <c r="AR118" s="900"/>
      <c r="AS118" s="900"/>
      <c r="AT118" s="901"/>
      <c r="AU118" s="932"/>
      <c r="AV118" s="933"/>
      <c r="AW118" s="933"/>
      <c r="AX118" s="933"/>
      <c r="AY118" s="933"/>
      <c r="AZ118" s="838" t="s">
        <v>440</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441</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416</v>
      </c>
      <c r="B119" s="819"/>
      <c r="C119" s="860" t="s">
        <v>417</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442</v>
      </c>
      <c r="BP119" s="878"/>
      <c r="BQ119" s="879">
        <v>56788701</v>
      </c>
      <c r="BR119" s="845"/>
      <c r="BS119" s="845"/>
      <c r="BT119" s="845"/>
      <c r="BU119" s="845"/>
      <c r="BV119" s="845">
        <v>55488063</v>
      </c>
      <c r="BW119" s="845"/>
      <c r="BX119" s="845"/>
      <c r="BY119" s="845"/>
      <c r="BZ119" s="845"/>
      <c r="CA119" s="845">
        <v>54690959</v>
      </c>
      <c r="CB119" s="845"/>
      <c r="CC119" s="845"/>
      <c r="CD119" s="845"/>
      <c r="CE119" s="845"/>
      <c r="CF119" s="748"/>
      <c r="CG119" s="749"/>
      <c r="CH119" s="749"/>
      <c r="CI119" s="749"/>
      <c r="CJ119" s="834"/>
      <c r="CK119" s="928"/>
      <c r="CL119" s="823"/>
      <c r="CM119" s="838" t="s">
        <v>443</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444</v>
      </c>
      <c r="AV120" s="881"/>
      <c r="AW120" s="881"/>
      <c r="AX120" s="881"/>
      <c r="AY120" s="882"/>
      <c r="AZ120" s="860" t="s">
        <v>445</v>
      </c>
      <c r="BA120" s="808"/>
      <c r="BB120" s="808"/>
      <c r="BC120" s="808"/>
      <c r="BD120" s="808"/>
      <c r="BE120" s="808"/>
      <c r="BF120" s="808"/>
      <c r="BG120" s="808"/>
      <c r="BH120" s="808"/>
      <c r="BI120" s="808"/>
      <c r="BJ120" s="808"/>
      <c r="BK120" s="808"/>
      <c r="BL120" s="808"/>
      <c r="BM120" s="808"/>
      <c r="BN120" s="808"/>
      <c r="BO120" s="808"/>
      <c r="BP120" s="809"/>
      <c r="BQ120" s="861">
        <v>16896647</v>
      </c>
      <c r="BR120" s="842"/>
      <c r="BS120" s="842"/>
      <c r="BT120" s="842"/>
      <c r="BU120" s="842"/>
      <c r="BV120" s="842">
        <v>18423318</v>
      </c>
      <c r="BW120" s="842"/>
      <c r="BX120" s="842"/>
      <c r="BY120" s="842"/>
      <c r="BZ120" s="842"/>
      <c r="CA120" s="842">
        <v>18919418</v>
      </c>
      <c r="CB120" s="842"/>
      <c r="CC120" s="842"/>
      <c r="CD120" s="842"/>
      <c r="CE120" s="842"/>
      <c r="CF120" s="866">
        <v>93.7</v>
      </c>
      <c r="CG120" s="867"/>
      <c r="CH120" s="867"/>
      <c r="CI120" s="867"/>
      <c r="CJ120" s="867"/>
      <c r="CK120" s="868" t="s">
        <v>446</v>
      </c>
      <c r="CL120" s="852"/>
      <c r="CM120" s="852"/>
      <c r="CN120" s="852"/>
      <c r="CO120" s="853"/>
      <c r="CP120" s="872" t="s">
        <v>395</v>
      </c>
      <c r="CQ120" s="873"/>
      <c r="CR120" s="873"/>
      <c r="CS120" s="873"/>
      <c r="CT120" s="873"/>
      <c r="CU120" s="873"/>
      <c r="CV120" s="873"/>
      <c r="CW120" s="873"/>
      <c r="CX120" s="873"/>
      <c r="CY120" s="873"/>
      <c r="CZ120" s="873"/>
      <c r="DA120" s="873"/>
      <c r="DB120" s="873"/>
      <c r="DC120" s="873"/>
      <c r="DD120" s="873"/>
      <c r="DE120" s="873"/>
      <c r="DF120" s="874"/>
      <c r="DG120" s="861">
        <v>12381657</v>
      </c>
      <c r="DH120" s="842"/>
      <c r="DI120" s="842"/>
      <c r="DJ120" s="842"/>
      <c r="DK120" s="842"/>
      <c r="DL120" s="842">
        <v>10490018</v>
      </c>
      <c r="DM120" s="842"/>
      <c r="DN120" s="842"/>
      <c r="DO120" s="842"/>
      <c r="DP120" s="842"/>
      <c r="DQ120" s="842">
        <v>10566389</v>
      </c>
      <c r="DR120" s="842"/>
      <c r="DS120" s="842"/>
      <c r="DT120" s="842"/>
      <c r="DU120" s="842"/>
      <c r="DV120" s="843">
        <v>52.3</v>
      </c>
      <c r="DW120" s="843"/>
      <c r="DX120" s="843"/>
      <c r="DY120" s="843"/>
      <c r="DZ120" s="844"/>
    </row>
    <row r="121" spans="1:130" s="230" customFormat="1" ht="26.25" customHeight="1" x14ac:dyDescent="0.15">
      <c r="A121" s="820"/>
      <c r="B121" s="821"/>
      <c r="C121" s="863" t="s">
        <v>447</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98</v>
      </c>
      <c r="AB121" s="780"/>
      <c r="AC121" s="780"/>
      <c r="AD121" s="780"/>
      <c r="AE121" s="781"/>
      <c r="AF121" s="782">
        <v>98</v>
      </c>
      <c r="AG121" s="780"/>
      <c r="AH121" s="780"/>
      <c r="AI121" s="780"/>
      <c r="AJ121" s="781"/>
      <c r="AK121" s="782">
        <v>98</v>
      </c>
      <c r="AL121" s="780"/>
      <c r="AM121" s="780"/>
      <c r="AN121" s="780"/>
      <c r="AO121" s="781"/>
      <c r="AP121" s="824">
        <v>0</v>
      </c>
      <c r="AQ121" s="825"/>
      <c r="AR121" s="825"/>
      <c r="AS121" s="825"/>
      <c r="AT121" s="826"/>
      <c r="AU121" s="883"/>
      <c r="AV121" s="884"/>
      <c r="AW121" s="884"/>
      <c r="AX121" s="884"/>
      <c r="AY121" s="885"/>
      <c r="AZ121" s="815" t="s">
        <v>448</v>
      </c>
      <c r="BA121" s="752"/>
      <c r="BB121" s="752"/>
      <c r="BC121" s="752"/>
      <c r="BD121" s="752"/>
      <c r="BE121" s="752"/>
      <c r="BF121" s="752"/>
      <c r="BG121" s="752"/>
      <c r="BH121" s="752"/>
      <c r="BI121" s="752"/>
      <c r="BJ121" s="752"/>
      <c r="BK121" s="752"/>
      <c r="BL121" s="752"/>
      <c r="BM121" s="752"/>
      <c r="BN121" s="752"/>
      <c r="BO121" s="752"/>
      <c r="BP121" s="753"/>
      <c r="BQ121" s="816">
        <v>5170849</v>
      </c>
      <c r="BR121" s="817"/>
      <c r="BS121" s="817"/>
      <c r="BT121" s="817"/>
      <c r="BU121" s="817"/>
      <c r="BV121" s="817">
        <v>4870740</v>
      </c>
      <c r="BW121" s="817"/>
      <c r="BX121" s="817"/>
      <c r="BY121" s="817"/>
      <c r="BZ121" s="817"/>
      <c r="CA121" s="817">
        <v>5023502</v>
      </c>
      <c r="CB121" s="817"/>
      <c r="CC121" s="817"/>
      <c r="CD121" s="817"/>
      <c r="CE121" s="817"/>
      <c r="CF121" s="875">
        <v>24.9</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3696190</v>
      </c>
      <c r="DH121" s="817"/>
      <c r="DI121" s="817"/>
      <c r="DJ121" s="817"/>
      <c r="DK121" s="817"/>
      <c r="DL121" s="817">
        <v>4051978</v>
      </c>
      <c r="DM121" s="817"/>
      <c r="DN121" s="817"/>
      <c r="DO121" s="817"/>
      <c r="DP121" s="817"/>
      <c r="DQ121" s="817">
        <v>3567553</v>
      </c>
      <c r="DR121" s="817"/>
      <c r="DS121" s="817"/>
      <c r="DT121" s="817"/>
      <c r="DU121" s="817"/>
      <c r="DV121" s="794">
        <v>17.7</v>
      </c>
      <c r="DW121" s="794"/>
      <c r="DX121" s="794"/>
      <c r="DY121" s="794"/>
      <c r="DZ121" s="795"/>
    </row>
    <row r="122" spans="1:130" s="230" customFormat="1" ht="26.25" customHeight="1" x14ac:dyDescent="0.15">
      <c r="A122" s="820"/>
      <c r="B122" s="821"/>
      <c r="C122" s="815" t="s">
        <v>430</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449</v>
      </c>
      <c r="BA122" s="839"/>
      <c r="BB122" s="839"/>
      <c r="BC122" s="839"/>
      <c r="BD122" s="839"/>
      <c r="BE122" s="839"/>
      <c r="BF122" s="839"/>
      <c r="BG122" s="839"/>
      <c r="BH122" s="839"/>
      <c r="BI122" s="839"/>
      <c r="BJ122" s="839"/>
      <c r="BK122" s="839"/>
      <c r="BL122" s="839"/>
      <c r="BM122" s="839"/>
      <c r="BN122" s="839"/>
      <c r="BO122" s="839"/>
      <c r="BP122" s="840"/>
      <c r="BQ122" s="879">
        <v>39536991</v>
      </c>
      <c r="BR122" s="845"/>
      <c r="BS122" s="845"/>
      <c r="BT122" s="845"/>
      <c r="BU122" s="845"/>
      <c r="BV122" s="845">
        <v>38811218</v>
      </c>
      <c r="BW122" s="845"/>
      <c r="BX122" s="845"/>
      <c r="BY122" s="845"/>
      <c r="BZ122" s="845"/>
      <c r="CA122" s="845">
        <v>37742242</v>
      </c>
      <c r="CB122" s="845"/>
      <c r="CC122" s="845"/>
      <c r="CD122" s="845"/>
      <c r="CE122" s="845"/>
      <c r="CF122" s="846">
        <v>187</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v>285961</v>
      </c>
      <c r="DH122" s="817"/>
      <c r="DI122" s="817"/>
      <c r="DJ122" s="817"/>
      <c r="DK122" s="817"/>
      <c r="DL122" s="817">
        <v>845204</v>
      </c>
      <c r="DM122" s="817"/>
      <c r="DN122" s="817"/>
      <c r="DO122" s="817"/>
      <c r="DP122" s="817"/>
      <c r="DQ122" s="817">
        <v>736252</v>
      </c>
      <c r="DR122" s="817"/>
      <c r="DS122" s="817"/>
      <c r="DT122" s="817"/>
      <c r="DU122" s="817"/>
      <c r="DV122" s="794">
        <v>3.6</v>
      </c>
      <c r="DW122" s="794"/>
      <c r="DX122" s="794"/>
      <c r="DY122" s="794"/>
      <c r="DZ122" s="795"/>
    </row>
    <row r="123" spans="1:130" s="230" customFormat="1" ht="26.25" customHeight="1" x14ac:dyDescent="0.15">
      <c r="A123" s="820"/>
      <c r="B123" s="821"/>
      <c r="C123" s="815" t="s">
        <v>436</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450</v>
      </c>
      <c r="BP123" s="878"/>
      <c r="BQ123" s="832">
        <v>61604487</v>
      </c>
      <c r="BR123" s="833"/>
      <c r="BS123" s="833"/>
      <c r="BT123" s="833"/>
      <c r="BU123" s="833"/>
      <c r="BV123" s="833">
        <v>62105276</v>
      </c>
      <c r="BW123" s="833"/>
      <c r="BX123" s="833"/>
      <c r="BY123" s="833"/>
      <c r="BZ123" s="833"/>
      <c r="CA123" s="833">
        <v>61685162</v>
      </c>
      <c r="CB123" s="833"/>
      <c r="CC123" s="833"/>
      <c r="CD123" s="833"/>
      <c r="CE123" s="833"/>
      <c r="CF123" s="748"/>
      <c r="CG123" s="749"/>
      <c r="CH123" s="749"/>
      <c r="CI123" s="749"/>
      <c r="CJ123" s="834"/>
      <c r="CK123" s="869"/>
      <c r="CL123" s="855"/>
      <c r="CM123" s="855"/>
      <c r="CN123" s="855"/>
      <c r="CO123" s="856"/>
      <c r="CP123" s="835" t="s">
        <v>388</v>
      </c>
      <c r="CQ123" s="836"/>
      <c r="CR123" s="836"/>
      <c r="CS123" s="836"/>
      <c r="CT123" s="836"/>
      <c r="CU123" s="836"/>
      <c r="CV123" s="836"/>
      <c r="CW123" s="836"/>
      <c r="CX123" s="836"/>
      <c r="CY123" s="836"/>
      <c r="CZ123" s="836"/>
      <c r="DA123" s="836"/>
      <c r="DB123" s="836"/>
      <c r="DC123" s="836"/>
      <c r="DD123" s="836"/>
      <c r="DE123" s="836"/>
      <c r="DF123" s="837"/>
      <c r="DG123" s="779">
        <v>18393</v>
      </c>
      <c r="DH123" s="780"/>
      <c r="DI123" s="780"/>
      <c r="DJ123" s="780"/>
      <c r="DK123" s="781"/>
      <c r="DL123" s="782">
        <v>21258</v>
      </c>
      <c r="DM123" s="780"/>
      <c r="DN123" s="780"/>
      <c r="DO123" s="780"/>
      <c r="DP123" s="781"/>
      <c r="DQ123" s="782">
        <v>24205</v>
      </c>
      <c r="DR123" s="780"/>
      <c r="DS123" s="780"/>
      <c r="DT123" s="780"/>
      <c r="DU123" s="781"/>
      <c r="DV123" s="824">
        <v>0.1</v>
      </c>
      <c r="DW123" s="825"/>
      <c r="DX123" s="825"/>
      <c r="DY123" s="825"/>
      <c r="DZ123" s="826"/>
    </row>
    <row r="124" spans="1:130" s="230" customFormat="1" ht="26.25" customHeight="1" thickBot="1" x14ac:dyDescent="0.2">
      <c r="A124" s="820"/>
      <c r="B124" s="821"/>
      <c r="C124" s="815" t="s">
        <v>439</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452</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441</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453</v>
      </c>
      <c r="CL125" s="852"/>
      <c r="CM125" s="852"/>
      <c r="CN125" s="852"/>
      <c r="CO125" s="853"/>
      <c r="CP125" s="860" t="s">
        <v>454</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443</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455</v>
      </c>
      <c r="CQ126" s="752"/>
      <c r="CR126" s="752"/>
      <c r="CS126" s="752"/>
      <c r="CT126" s="752"/>
      <c r="CU126" s="752"/>
      <c r="CV126" s="752"/>
      <c r="CW126" s="752"/>
      <c r="CX126" s="752"/>
      <c r="CY126" s="752"/>
      <c r="CZ126" s="752"/>
      <c r="DA126" s="752"/>
      <c r="DB126" s="752"/>
      <c r="DC126" s="752"/>
      <c r="DD126" s="752"/>
      <c r="DE126" s="752"/>
      <c r="DF126" s="753"/>
      <c r="DG126" s="816">
        <v>2238</v>
      </c>
      <c r="DH126" s="817"/>
      <c r="DI126" s="817"/>
      <c r="DJ126" s="817"/>
      <c r="DK126" s="817"/>
      <c r="DL126" s="817">
        <v>43383</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264</v>
      </c>
      <c r="AB127" s="780"/>
      <c r="AC127" s="780"/>
      <c r="AD127" s="780"/>
      <c r="AE127" s="781"/>
      <c r="AF127" s="782">
        <v>215</v>
      </c>
      <c r="AG127" s="780"/>
      <c r="AH127" s="780"/>
      <c r="AI127" s="780"/>
      <c r="AJ127" s="781"/>
      <c r="AK127" s="782">
        <v>200</v>
      </c>
      <c r="AL127" s="780"/>
      <c r="AM127" s="780"/>
      <c r="AN127" s="780"/>
      <c r="AO127" s="781"/>
      <c r="AP127" s="824">
        <v>0</v>
      </c>
      <c r="AQ127" s="825"/>
      <c r="AR127" s="825"/>
      <c r="AS127" s="825"/>
      <c r="AT127" s="826"/>
      <c r="AU127" s="232"/>
      <c r="AV127" s="232"/>
      <c r="AW127" s="232"/>
      <c r="AX127" s="841" t="s">
        <v>457</v>
      </c>
      <c r="AY127" s="812"/>
      <c r="AZ127" s="812"/>
      <c r="BA127" s="812"/>
      <c r="BB127" s="812"/>
      <c r="BC127" s="812"/>
      <c r="BD127" s="812"/>
      <c r="BE127" s="813"/>
      <c r="BF127" s="811" t="s">
        <v>458</v>
      </c>
      <c r="BG127" s="812"/>
      <c r="BH127" s="812"/>
      <c r="BI127" s="812"/>
      <c r="BJ127" s="812"/>
      <c r="BK127" s="812"/>
      <c r="BL127" s="813"/>
      <c r="BM127" s="811" t="s">
        <v>459</v>
      </c>
      <c r="BN127" s="812"/>
      <c r="BO127" s="812"/>
      <c r="BP127" s="812"/>
      <c r="BQ127" s="812"/>
      <c r="BR127" s="812"/>
      <c r="BS127" s="813"/>
      <c r="BT127" s="811" t="s">
        <v>460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461</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463</v>
      </c>
      <c r="X128" s="798"/>
      <c r="Y128" s="798"/>
      <c r="Z128" s="799"/>
      <c r="AA128" s="800">
        <v>462776</v>
      </c>
      <c r="AB128" s="801"/>
      <c r="AC128" s="801"/>
      <c r="AD128" s="801"/>
      <c r="AE128" s="802"/>
      <c r="AF128" s="803">
        <v>374555</v>
      </c>
      <c r="AG128" s="801"/>
      <c r="AH128" s="801"/>
      <c r="AI128" s="801"/>
      <c r="AJ128" s="802"/>
      <c r="AK128" s="803">
        <v>401523</v>
      </c>
      <c r="AL128" s="801"/>
      <c r="AM128" s="801"/>
      <c r="AN128" s="801"/>
      <c r="AO128" s="802"/>
      <c r="AP128" s="804"/>
      <c r="AQ128" s="805"/>
      <c r="AR128" s="805"/>
      <c r="AS128" s="805"/>
      <c r="AT128" s="806"/>
      <c r="AU128" s="232"/>
      <c r="AV128" s="232"/>
      <c r="AW128" s="232"/>
      <c r="AX128" s="807" t="s">
        <v>464</v>
      </c>
      <c r="AY128" s="808"/>
      <c r="AZ128" s="808"/>
      <c r="BA128" s="808"/>
      <c r="BB128" s="808"/>
      <c r="BC128" s="808"/>
      <c r="BD128" s="808"/>
      <c r="BE128" s="809"/>
      <c r="BF128" s="786" t="s">
        <v>122</v>
      </c>
      <c r="BG128" s="787"/>
      <c r="BH128" s="787"/>
      <c r="BI128" s="787"/>
      <c r="BJ128" s="787"/>
      <c r="BK128" s="787"/>
      <c r="BL128" s="810"/>
      <c r="BM128" s="786">
        <v>12.14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465</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466</v>
      </c>
      <c r="X129" s="777"/>
      <c r="Y129" s="777"/>
      <c r="Z129" s="778"/>
      <c r="AA129" s="779">
        <v>24821927</v>
      </c>
      <c r="AB129" s="780"/>
      <c r="AC129" s="780"/>
      <c r="AD129" s="780"/>
      <c r="AE129" s="781"/>
      <c r="AF129" s="782">
        <v>23920855</v>
      </c>
      <c r="AG129" s="780"/>
      <c r="AH129" s="780"/>
      <c r="AI129" s="780"/>
      <c r="AJ129" s="781"/>
      <c r="AK129" s="782">
        <v>24215367</v>
      </c>
      <c r="AL129" s="780"/>
      <c r="AM129" s="780"/>
      <c r="AN129" s="780"/>
      <c r="AO129" s="781"/>
      <c r="AP129" s="783"/>
      <c r="AQ129" s="784"/>
      <c r="AR129" s="784"/>
      <c r="AS129" s="784"/>
      <c r="AT129" s="785"/>
      <c r="AU129" s="233"/>
      <c r="AV129" s="233"/>
      <c r="AW129" s="233"/>
      <c r="AX129" s="751" t="s">
        <v>467</v>
      </c>
      <c r="AY129" s="752"/>
      <c r="AZ129" s="752"/>
      <c r="BA129" s="752"/>
      <c r="BB129" s="752"/>
      <c r="BC129" s="752"/>
      <c r="BD129" s="752"/>
      <c r="BE129" s="753"/>
      <c r="BF129" s="770" t="s">
        <v>122</v>
      </c>
      <c r="BG129" s="771"/>
      <c r="BH129" s="771"/>
      <c r="BI129" s="771"/>
      <c r="BJ129" s="771"/>
      <c r="BK129" s="771"/>
      <c r="BL129" s="772"/>
      <c r="BM129" s="770">
        <v>17.14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469</v>
      </c>
      <c r="X130" s="777"/>
      <c r="Y130" s="777"/>
      <c r="Z130" s="778"/>
      <c r="AA130" s="779">
        <v>4131636</v>
      </c>
      <c r="AB130" s="780"/>
      <c r="AC130" s="780"/>
      <c r="AD130" s="780"/>
      <c r="AE130" s="781"/>
      <c r="AF130" s="782">
        <v>4047657</v>
      </c>
      <c r="AG130" s="780"/>
      <c r="AH130" s="780"/>
      <c r="AI130" s="780"/>
      <c r="AJ130" s="781"/>
      <c r="AK130" s="782">
        <v>4030045</v>
      </c>
      <c r="AL130" s="780"/>
      <c r="AM130" s="780"/>
      <c r="AN130" s="780"/>
      <c r="AO130" s="781"/>
      <c r="AP130" s="783"/>
      <c r="AQ130" s="784"/>
      <c r="AR130" s="784"/>
      <c r="AS130" s="784"/>
      <c r="AT130" s="785"/>
      <c r="AU130" s="233"/>
      <c r="AV130" s="233"/>
      <c r="AW130" s="233"/>
      <c r="AX130" s="751" t="s">
        <v>470</v>
      </c>
      <c r="AY130" s="752"/>
      <c r="AZ130" s="752"/>
      <c r="BA130" s="752"/>
      <c r="BB130" s="752"/>
      <c r="BC130" s="752"/>
      <c r="BD130" s="752"/>
      <c r="BE130" s="753"/>
      <c r="BF130" s="754">
        <v>6.9</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471</v>
      </c>
      <c r="X131" s="761"/>
      <c r="Y131" s="761"/>
      <c r="Z131" s="762"/>
      <c r="AA131" s="763">
        <v>20690291</v>
      </c>
      <c r="AB131" s="764"/>
      <c r="AC131" s="764"/>
      <c r="AD131" s="764"/>
      <c r="AE131" s="765"/>
      <c r="AF131" s="766">
        <v>19873198</v>
      </c>
      <c r="AG131" s="764"/>
      <c r="AH131" s="764"/>
      <c r="AI131" s="764"/>
      <c r="AJ131" s="765"/>
      <c r="AK131" s="766">
        <v>20185322</v>
      </c>
      <c r="AL131" s="764"/>
      <c r="AM131" s="764"/>
      <c r="AN131" s="764"/>
      <c r="AO131" s="765"/>
      <c r="AP131" s="767"/>
      <c r="AQ131" s="768"/>
      <c r="AR131" s="768"/>
      <c r="AS131" s="768"/>
      <c r="AT131" s="769"/>
      <c r="AU131" s="233"/>
      <c r="AV131" s="233"/>
      <c r="AW131" s="233"/>
      <c r="AX131" s="729" t="s">
        <v>472</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474</v>
      </c>
      <c r="W132" s="742"/>
      <c r="X132" s="742"/>
      <c r="Y132" s="742"/>
      <c r="Z132" s="743"/>
      <c r="AA132" s="744">
        <v>6.1798260840000001</v>
      </c>
      <c r="AB132" s="745"/>
      <c r="AC132" s="745"/>
      <c r="AD132" s="745"/>
      <c r="AE132" s="746"/>
      <c r="AF132" s="747">
        <v>7.4743783060000002</v>
      </c>
      <c r="AG132" s="745"/>
      <c r="AH132" s="745"/>
      <c r="AI132" s="745"/>
      <c r="AJ132" s="746"/>
      <c r="AK132" s="747">
        <v>7.0631124930000002</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475</v>
      </c>
      <c r="W133" s="721"/>
      <c r="X133" s="721"/>
      <c r="Y133" s="721"/>
      <c r="Z133" s="722"/>
      <c r="AA133" s="723">
        <v>6.6</v>
      </c>
      <c r="AB133" s="724"/>
      <c r="AC133" s="724"/>
      <c r="AD133" s="724"/>
      <c r="AE133" s="725"/>
      <c r="AF133" s="723">
        <v>6.7</v>
      </c>
      <c r="AG133" s="724"/>
      <c r="AH133" s="724"/>
      <c r="AI133" s="724"/>
      <c r="AJ133" s="725"/>
      <c r="AK133" s="723">
        <v>6.9</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pJfILw+CjoLDGZTGTfkLGTl46hRqrBn6rzFlWKD6G47anfxyWdyJtEQplR9sF85NlXP37p6fj2dBKAguIMUpQ==" saltValue="N5JembWZeUjaJ/fafr1SU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pJfMxAlNc44w1cTENpSOSkHvpANsFZjVKp7ELsS9goxv4fj4J7SG5PgWon0Lm40fLGMXzmv57sdztOb2loSYjg==" saltValue="DNBXOkoftx5b2Hk9/PL3E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i51r+JFCkYFN1Q55D52W2DLAwhsuyOZNaArUwcB0R7jfWgh8iB9hVY6pnmNrUUsQTBp1Z13nCHcEL8poNIbe9w==" saltValue="uSxnNA35jDvf8n58ASOt7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0"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1"/>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2" t="s">
        <v>484</v>
      </c>
      <c r="AL9" s="1133"/>
      <c r="AM9" s="1133"/>
      <c r="AN9" s="1134"/>
      <c r="AO9" s="281">
        <v>7068706</v>
      </c>
      <c r="AP9" s="281">
        <v>94841</v>
      </c>
      <c r="AQ9" s="282">
        <v>73824</v>
      </c>
      <c r="AR9" s="283">
        <v>28.5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2" t="s">
        <v>485</v>
      </c>
      <c r="AL10" s="1133"/>
      <c r="AM10" s="1133"/>
      <c r="AN10" s="1134"/>
      <c r="AO10" s="284">
        <v>370</v>
      </c>
      <c r="AP10" s="284">
        <v>5</v>
      </c>
      <c r="AQ10" s="285">
        <v>6244</v>
      </c>
      <c r="AR10" s="286">
        <v>-99.9</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2" t="s">
        <v>486</v>
      </c>
      <c r="AL11" s="1133"/>
      <c r="AM11" s="1133"/>
      <c r="AN11" s="1134"/>
      <c r="AO11" s="284">
        <v>141351</v>
      </c>
      <c r="AP11" s="284">
        <v>1897</v>
      </c>
      <c r="AQ11" s="285">
        <v>1048</v>
      </c>
      <c r="AR11" s="286">
        <v>81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2" t="s">
        <v>487</v>
      </c>
      <c r="AL12" s="1133"/>
      <c r="AM12" s="1133"/>
      <c r="AN12" s="1134"/>
      <c r="AO12" s="284" t="s">
        <v>488</v>
      </c>
      <c r="AP12" s="284" t="s">
        <v>488</v>
      </c>
      <c r="AQ12" s="285">
        <v>8</v>
      </c>
      <c r="AR12" s="286" t="s">
        <v>488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2" t="s">
        <v>489</v>
      </c>
      <c r="AL13" s="1133"/>
      <c r="AM13" s="1133"/>
      <c r="AN13" s="1134"/>
      <c r="AO13" s="284">
        <v>201039</v>
      </c>
      <c r="AP13" s="284">
        <v>2697</v>
      </c>
      <c r="AQ13" s="285">
        <v>2350</v>
      </c>
      <c r="AR13" s="286">
        <v>14.8</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2" t="s">
        <v>490</v>
      </c>
      <c r="AL14" s="1133"/>
      <c r="AM14" s="1133"/>
      <c r="AN14" s="1134"/>
      <c r="AO14" s="284">
        <v>279717</v>
      </c>
      <c r="AP14" s="284">
        <v>3753</v>
      </c>
      <c r="AQ14" s="285">
        <v>1698</v>
      </c>
      <c r="AR14" s="286">
        <v>121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5" t="s">
        <v>491</v>
      </c>
      <c r="AL15" s="1136"/>
      <c r="AM15" s="1136"/>
      <c r="AN15" s="1137"/>
      <c r="AO15" s="284">
        <v>-222702</v>
      </c>
      <c r="AP15" s="284">
        <v>-2988</v>
      </c>
      <c r="AQ15" s="285">
        <v>-3564</v>
      </c>
      <c r="AR15" s="286">
        <v>-16.2</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5" t="s">
        <v>177</v>
      </c>
      <c r="AL16" s="1136"/>
      <c r="AM16" s="1136"/>
      <c r="AN16" s="1137"/>
      <c r="AO16" s="284">
        <v>7468481</v>
      </c>
      <c r="AP16" s="284">
        <v>100205</v>
      </c>
      <c r="AQ16" s="285">
        <v>81608</v>
      </c>
      <c r="AR16" s="286">
        <v>22.8</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8" t="s">
        <v>496</v>
      </c>
      <c r="AL21" s="1139"/>
      <c r="AM21" s="1139"/>
      <c r="AN21" s="1140"/>
      <c r="AO21" s="297">
        <v>10.25</v>
      </c>
      <c r="AP21" s="298">
        <v>7.59</v>
      </c>
      <c r="AQ21" s="299">
        <v>2.66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8" t="s">
        <v>497</v>
      </c>
      <c r="AL22" s="1139"/>
      <c r="AM22" s="1139"/>
      <c r="AN22" s="1140"/>
      <c r="AO22" s="302">
        <v>98.3</v>
      </c>
      <c r="AP22" s="303">
        <v>98.2</v>
      </c>
      <c r="AQ22" s="304">
        <v>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1" t="s">
        <v>498</v>
      </c>
      <c r="B26" s="1131"/>
      <c r="C26" s="1131"/>
      <c r="D26" s="1131"/>
      <c r="E26" s="1131"/>
      <c r="F26" s="1131"/>
      <c r="G26" s="1131"/>
      <c r="H26" s="1131"/>
      <c r="I26" s="1131"/>
      <c r="J26" s="1131"/>
      <c r="K26" s="1131"/>
      <c r="L26" s="1131"/>
      <c r="M26" s="1131"/>
      <c r="N26" s="1131"/>
      <c r="O26" s="1131"/>
      <c r="P26" s="1131"/>
      <c r="Q26" s="1131"/>
      <c r="R26" s="1131"/>
      <c r="S26" s="1131"/>
      <c r="T26" s="1131"/>
      <c r="U26" s="1131"/>
      <c r="V26" s="1131"/>
      <c r="W26" s="1131"/>
      <c r="X26" s="1131"/>
      <c r="Y26" s="1131"/>
      <c r="Z26" s="1131"/>
      <c r="AA26" s="1131"/>
      <c r="AB26" s="1131"/>
      <c r="AC26" s="1131"/>
      <c r="AD26" s="1131"/>
      <c r="AE26" s="1131"/>
      <c r="AF26" s="1131"/>
      <c r="AG26" s="1131"/>
      <c r="AH26" s="1131"/>
      <c r="AI26" s="1131"/>
      <c r="AJ26" s="1131"/>
      <c r="AK26" s="1131"/>
      <c r="AL26" s="1131"/>
      <c r="AM26" s="1131"/>
      <c r="AN26" s="1131"/>
      <c r="AO26" s="1131"/>
      <c r="AP26" s="1131"/>
      <c r="AQ26" s="1131"/>
      <c r="AR26" s="1131"/>
      <c r="AS26" s="1131"/>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0"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1"/>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2" t="s">
        <v>501</v>
      </c>
      <c r="AL32" s="1123"/>
      <c r="AM32" s="1123"/>
      <c r="AN32" s="1124"/>
      <c r="AO32" s="312">
        <v>3962358</v>
      </c>
      <c r="AP32" s="312">
        <v>53163</v>
      </c>
      <c r="AQ32" s="313">
        <v>42992</v>
      </c>
      <c r="AR32" s="314">
        <v>23.7</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2" t="s">
        <v>502</v>
      </c>
      <c r="AL33" s="1123"/>
      <c r="AM33" s="1123"/>
      <c r="AN33" s="1124"/>
      <c r="AO33" s="312" t="s">
        <v>488</v>
      </c>
      <c r="AP33" s="312" t="s">
        <v>488</v>
      </c>
      <c r="AQ33" s="313" t="s">
        <v>488</v>
      </c>
      <c r="AR33" s="314" t="s">
        <v>488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2" t="s">
        <v>503</v>
      </c>
      <c r="AL34" s="1123"/>
      <c r="AM34" s="1123"/>
      <c r="AN34" s="1124"/>
      <c r="AO34" s="312" t="s">
        <v>488</v>
      </c>
      <c r="AP34" s="312" t="s">
        <v>488</v>
      </c>
      <c r="AQ34" s="313">
        <v>43</v>
      </c>
      <c r="AR34" s="314" t="s">
        <v>488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2" t="s">
        <v>504</v>
      </c>
      <c r="AL35" s="1123"/>
      <c r="AM35" s="1123"/>
      <c r="AN35" s="1124"/>
      <c r="AO35" s="312">
        <v>1894624</v>
      </c>
      <c r="AP35" s="312">
        <v>25420</v>
      </c>
      <c r="AQ35" s="313">
        <v>11969</v>
      </c>
      <c r="AR35" s="314">
        <v>112.4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2" t="s">
        <v>505</v>
      </c>
      <c r="AL36" s="1123"/>
      <c r="AM36" s="1123"/>
      <c r="AN36" s="1124"/>
      <c r="AO36" s="312" t="s">
        <v>488</v>
      </c>
      <c r="AP36" s="312" t="s">
        <v>488</v>
      </c>
      <c r="AQ36" s="313">
        <v>2138</v>
      </c>
      <c r="AR36" s="314" t="s">
        <v>488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2" t="s">
        <v>506</v>
      </c>
      <c r="AL37" s="1123"/>
      <c r="AM37" s="1123"/>
      <c r="AN37" s="1124"/>
      <c r="AO37" s="312">
        <v>298</v>
      </c>
      <c r="AP37" s="312">
        <v>4</v>
      </c>
      <c r="AQ37" s="313">
        <v>592</v>
      </c>
      <c r="AR37" s="314">
        <v>-99.3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5" t="s">
        <v>507</v>
      </c>
      <c r="AL38" s="1126"/>
      <c r="AM38" s="1126"/>
      <c r="AN38" s="1127"/>
      <c r="AO38" s="315" t="s">
        <v>488</v>
      </c>
      <c r="AP38" s="315" t="s">
        <v>488</v>
      </c>
      <c r="AQ38" s="316">
        <v>2</v>
      </c>
      <c r="AR38" s="304" t="s">
        <v>488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5" t="s">
        <v>508</v>
      </c>
      <c r="AL39" s="1126"/>
      <c r="AM39" s="1126"/>
      <c r="AN39" s="1127"/>
      <c r="AO39" s="312">
        <v>-401523</v>
      </c>
      <c r="AP39" s="312">
        <v>-5387</v>
      </c>
      <c r="AQ39" s="313">
        <v>-5777</v>
      </c>
      <c r="AR39" s="314">
        <v>-6.8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2" t="s">
        <v>509</v>
      </c>
      <c r="AL40" s="1123"/>
      <c r="AM40" s="1123"/>
      <c r="AN40" s="1124"/>
      <c r="AO40" s="312">
        <v>-4030045</v>
      </c>
      <c r="AP40" s="312">
        <v>-54071</v>
      </c>
      <c r="AQ40" s="313">
        <v>-36457</v>
      </c>
      <c r="AR40" s="314">
        <v>48.3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8" t="s">
        <v>287</v>
      </c>
      <c r="AL41" s="1129"/>
      <c r="AM41" s="1129"/>
      <c r="AN41" s="1130"/>
      <c r="AO41" s="312">
        <v>1425712</v>
      </c>
      <c r="AP41" s="312">
        <v>19129</v>
      </c>
      <c r="AQ41" s="313">
        <v>15502</v>
      </c>
      <c r="AR41" s="314">
        <v>23.4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5" t="s">
        <v>479</v>
      </c>
      <c r="AN49" s="1117" t="s">
        <v>512</v>
      </c>
      <c r="AO49" s="1118"/>
      <c r="AP49" s="1118"/>
      <c r="AQ49" s="1118"/>
      <c r="AR49" s="111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6"/>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7864802</v>
      </c>
      <c r="AN51" s="334">
        <v>100439</v>
      </c>
      <c r="AO51" s="335">
        <v>56.5</v>
      </c>
      <c r="AP51" s="336">
        <v>62383</v>
      </c>
      <c r="AQ51" s="337">
        <v>14.1</v>
      </c>
      <c r="AR51" s="338">
        <v>42.4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3866731</v>
      </c>
      <c r="AN52" s="342">
        <v>49381</v>
      </c>
      <c r="AO52" s="343">
        <v>69.8</v>
      </c>
      <c r="AP52" s="344">
        <v>35325</v>
      </c>
      <c r="AQ52" s="345">
        <v>7.6</v>
      </c>
      <c r="AR52" s="346">
        <v>62.2</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6400234</v>
      </c>
      <c r="AN53" s="334">
        <v>82776</v>
      </c>
      <c r="AO53" s="335">
        <v>-17.600000000000001</v>
      </c>
      <c r="AP53" s="336">
        <v>63812</v>
      </c>
      <c r="AQ53" s="337">
        <v>2.2999999999999998</v>
      </c>
      <c r="AR53" s="338">
        <v>-19.899999999999999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2859378</v>
      </c>
      <c r="AN54" s="342">
        <v>36981</v>
      </c>
      <c r="AO54" s="343">
        <v>-25.1</v>
      </c>
      <c r="AP54" s="344">
        <v>33848</v>
      </c>
      <c r="AQ54" s="345">
        <v>-4.2</v>
      </c>
      <c r="AR54" s="346">
        <v>-20.9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7883162</v>
      </c>
      <c r="AN55" s="334">
        <v>103253</v>
      </c>
      <c r="AO55" s="335">
        <v>24.7</v>
      </c>
      <c r="AP55" s="336">
        <v>54225</v>
      </c>
      <c r="AQ55" s="337">
        <v>-15</v>
      </c>
      <c r="AR55" s="338">
        <v>39.700000000000003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3693293</v>
      </c>
      <c r="AN56" s="342">
        <v>48374</v>
      </c>
      <c r="AO56" s="343">
        <v>30.8</v>
      </c>
      <c r="AP56" s="344">
        <v>27337</v>
      </c>
      <c r="AQ56" s="345">
        <v>-19.2</v>
      </c>
      <c r="AR56" s="346">
        <v>50</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7772285</v>
      </c>
      <c r="AN57" s="334">
        <v>103079</v>
      </c>
      <c r="AO57" s="335">
        <v>-0.2</v>
      </c>
      <c r="AP57" s="336">
        <v>54016</v>
      </c>
      <c r="AQ57" s="337">
        <v>-0.4</v>
      </c>
      <c r="AR57" s="338">
        <v>0.2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2709220</v>
      </c>
      <c r="AN58" s="342">
        <v>35931</v>
      </c>
      <c r="AO58" s="343">
        <v>-25.7</v>
      </c>
      <c r="AP58" s="344">
        <v>28078</v>
      </c>
      <c r="AQ58" s="345">
        <v>2.7</v>
      </c>
      <c r="AR58" s="346">
        <v>-28.4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10452550</v>
      </c>
      <c r="AN59" s="334">
        <v>140242</v>
      </c>
      <c r="AO59" s="335">
        <v>36.1</v>
      </c>
      <c r="AP59" s="336">
        <v>52786</v>
      </c>
      <c r="AQ59" s="337">
        <v>-2.2999999999999998</v>
      </c>
      <c r="AR59" s="338">
        <v>38.4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3532887</v>
      </c>
      <c r="AN60" s="342">
        <v>47401</v>
      </c>
      <c r="AO60" s="343">
        <v>31.9</v>
      </c>
      <c r="AP60" s="344">
        <v>28742</v>
      </c>
      <c r="AQ60" s="345">
        <v>2.4</v>
      </c>
      <c r="AR60" s="346">
        <v>29.5</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8074607</v>
      </c>
      <c r="AN61" s="349">
        <v>105958</v>
      </c>
      <c r="AO61" s="350">
        <v>19.899999999999999</v>
      </c>
      <c r="AP61" s="351">
        <v>57444</v>
      </c>
      <c r="AQ61" s="352">
        <v>-0.3</v>
      </c>
      <c r="AR61" s="338">
        <v>20.2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3332302</v>
      </c>
      <c r="AN62" s="342">
        <v>43614</v>
      </c>
      <c r="AO62" s="343">
        <v>16.3</v>
      </c>
      <c r="AP62" s="344">
        <v>30666</v>
      </c>
      <c r="AQ62" s="345">
        <v>-2.1</v>
      </c>
      <c r="AR62" s="346">
        <v>18.399999999999999</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6y/4zp/EfZmxWkPC7ztbOvlItKJuULGe1ZfR2dfDjF4+XM1T3a51mr1MYECquYDITDwGtTrveO54mH/6cs8+JQ==" saltValue="YDvTDc/GlnQeRZFw+WXux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0" spans="125:125" ht="13.5" hidden="1" customHeight="1" x14ac:dyDescent="0.15"/>
    <row r="121" spans="125:125" ht="13.5" hidden="1" customHeight="1" x14ac:dyDescent="0.15">
      <c r="DU121" s="259"/>
    </row>
  </sheetData>
  <sheetProtection algorithmName="SHA-512" hashValue="tzmXkoi5s1LpGlMdwpFUx+JCBDJL+sNV2iL1ShHPBfitWLX18ATZxBAUafHXS4BcfLjtt/Sgw/yaK2/cc/+04Q==" saltValue="mLiHaYdMBbYJdzE+MJvZ9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OJZOjbDqozVrAWGsYX4knuFSVA2mHb7u/1BkJtbvURCsHkMwtpr0sx8XI4KyQJO/I+QxHkVCHWy3UMr7C/6sKQ==" saltValue="60BXd1mCG0AQABmS5KUx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1" t="s">
        <v>3</v>
      </c>
      <c r="D47" s="1141"/>
      <c r="E47" s="1142"/>
      <c r="F47" s="11">
        <v>16.53</v>
      </c>
      <c r="G47" s="12">
        <v>17.77</v>
      </c>
      <c r="H47" s="12">
        <v>20.8</v>
      </c>
      <c r="I47" s="12">
        <v>27.88</v>
      </c>
      <c r="J47" s="13">
        <v>26.78</v>
      </c>
    </row>
    <row r="48" spans="2:10" ht="57.75" customHeight="1" x14ac:dyDescent="0.15">
      <c r="B48" s="14"/>
      <c r="C48" s="1143" t="s">
        <v>4</v>
      </c>
      <c r="D48" s="1143"/>
      <c r="E48" s="1144"/>
      <c r="F48" s="15">
        <v>17.84</v>
      </c>
      <c r="G48" s="16">
        <v>18.670000000000002</v>
      </c>
      <c r="H48" s="16">
        <v>22.24</v>
      </c>
      <c r="I48" s="16">
        <v>22.15</v>
      </c>
      <c r="J48" s="17">
        <v>19.59</v>
      </c>
    </row>
    <row r="49" spans="2:10" ht="57.75" customHeight="1" thickBot="1" x14ac:dyDescent="0.2">
      <c r="B49" s="18"/>
      <c r="C49" s="1145" t="s">
        <v>5</v>
      </c>
      <c r="D49" s="1145"/>
      <c r="E49" s="1146"/>
      <c r="F49" s="19" t="s">
        <v>531</v>
      </c>
      <c r="G49" s="20" t="s">
        <v>532</v>
      </c>
      <c r="H49" s="20" t="s">
        <v>533</v>
      </c>
      <c r="I49" s="20" t="s">
        <v>534</v>
      </c>
      <c r="J49" s="21" t="s">
        <v>535</v>
      </c>
    </row>
    <row r="50" spans="2:10" x14ac:dyDescent="0.15"/>
  </sheetData>
  <sheetProtection algorithmName="SHA-512" hashValue="c5qvt+7jAZEOIdAshL8l2CzMFjZGfco5ZY13LdM8L3LclQaDEhGHEXUXqDofmedQYjDlJizL22EqwQRtaBQKtg==" saltValue="YzIZqVV+QMVGm2gTo1l6z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3" t="s">
        <v>536</v>
      </c>
      <c r="D34" s="1153"/>
      <c r="E34" s="1154"/>
      <c r="F34" s="32">
        <v>17.829999999999998</v>
      </c>
      <c r="G34" s="33">
        <v>18.66</v>
      </c>
      <c r="H34" s="33">
        <v>22.23</v>
      </c>
      <c r="I34" s="33">
        <v>22.14</v>
      </c>
      <c r="J34" s="34">
        <v>19.579999999999998</v>
      </c>
      <c r="K34" s="22"/>
      <c r="L34" s="22"/>
      <c r="M34" s="22"/>
      <c r="N34" s="22"/>
      <c r="O34" s="22"/>
      <c r="P34" s="22"/>
    </row>
    <row r="35" spans="1:16" ht="39" customHeight="1" x14ac:dyDescent="0.15">
      <c r="A35" s="22"/>
      <c r="B35" s="35"/>
      <c r="C35" s="1147" t="s">
        <v>537</v>
      </c>
      <c r="D35" s="1148"/>
      <c r="E35" s="1149"/>
      <c r="F35" s="36">
        <v>3.44</v>
      </c>
      <c r="G35" s="37">
        <v>6.14</v>
      </c>
      <c r="H35" s="37">
        <v>9.09</v>
      </c>
      <c r="I35" s="37">
        <v>13.18</v>
      </c>
      <c r="J35" s="38">
        <v>12.52</v>
      </c>
      <c r="K35" s="22"/>
      <c r="L35" s="22"/>
      <c r="M35" s="22"/>
      <c r="N35" s="22"/>
      <c r="O35" s="22"/>
      <c r="P35" s="22"/>
    </row>
    <row r="36" spans="1:16" ht="39" customHeight="1" x14ac:dyDescent="0.15">
      <c r="A36" s="22"/>
      <c r="B36" s="35"/>
      <c r="C36" s="1147" t="s">
        <v>538</v>
      </c>
      <c r="D36" s="1148"/>
      <c r="E36" s="1149"/>
      <c r="F36" s="36">
        <v>0.98</v>
      </c>
      <c r="G36" s="37">
        <v>0.84</v>
      </c>
      <c r="H36" s="37">
        <v>2.09</v>
      </c>
      <c r="I36" s="37">
        <v>3.47</v>
      </c>
      <c r="J36" s="38">
        <v>3.71</v>
      </c>
      <c r="K36" s="22"/>
      <c r="L36" s="22"/>
      <c r="M36" s="22"/>
      <c r="N36" s="22"/>
      <c r="O36" s="22"/>
      <c r="P36" s="22"/>
    </row>
    <row r="37" spans="1:16" ht="39" customHeight="1" x14ac:dyDescent="0.15">
      <c r="A37" s="22"/>
      <c r="B37" s="35"/>
      <c r="C37" s="1147" t="s">
        <v>539</v>
      </c>
      <c r="D37" s="1148"/>
      <c r="E37" s="1149"/>
      <c r="F37" s="36">
        <v>0.5</v>
      </c>
      <c r="G37" s="37">
        <v>0.95</v>
      </c>
      <c r="H37" s="37">
        <v>1.93</v>
      </c>
      <c r="I37" s="37">
        <v>2.42</v>
      </c>
      <c r="J37" s="38">
        <v>2.48</v>
      </c>
      <c r="K37" s="22"/>
      <c r="L37" s="22"/>
      <c r="M37" s="22"/>
      <c r="N37" s="22"/>
      <c r="O37" s="22"/>
      <c r="P37" s="22"/>
    </row>
    <row r="38" spans="1:16" ht="39" customHeight="1" x14ac:dyDescent="0.15">
      <c r="A38" s="22"/>
      <c r="B38" s="35"/>
      <c r="C38" s="1147" t="s">
        <v>540</v>
      </c>
      <c r="D38" s="1148"/>
      <c r="E38" s="1149"/>
      <c r="F38" s="36">
        <v>4.72</v>
      </c>
      <c r="G38" s="37">
        <v>4.17</v>
      </c>
      <c r="H38" s="37">
        <v>4.2</v>
      </c>
      <c r="I38" s="37">
        <v>3.1</v>
      </c>
      <c r="J38" s="38">
        <v>2.4500000000000002</v>
      </c>
      <c r="K38" s="22"/>
      <c r="L38" s="22"/>
      <c r="M38" s="22"/>
      <c r="N38" s="22"/>
      <c r="O38" s="22"/>
      <c r="P38" s="22"/>
    </row>
    <row r="39" spans="1:16" ht="39" customHeight="1" x14ac:dyDescent="0.15">
      <c r="A39" s="22"/>
      <c r="B39" s="35"/>
      <c r="C39" s="1147" t="s">
        <v>541</v>
      </c>
      <c r="D39" s="1148"/>
      <c r="E39" s="1149"/>
      <c r="F39" s="36">
        <v>2.61</v>
      </c>
      <c r="G39" s="37">
        <v>2.38</v>
      </c>
      <c r="H39" s="37">
        <v>2.06</v>
      </c>
      <c r="I39" s="37">
        <v>1.78</v>
      </c>
      <c r="J39" s="38">
        <v>1.39</v>
      </c>
      <c r="K39" s="22"/>
      <c r="L39" s="22"/>
      <c r="M39" s="22"/>
      <c r="N39" s="22"/>
      <c r="O39" s="22"/>
      <c r="P39" s="22"/>
    </row>
    <row r="40" spans="1:16" ht="39" customHeight="1" x14ac:dyDescent="0.15">
      <c r="A40" s="22"/>
      <c r="B40" s="35"/>
      <c r="C40" s="1147" t="s">
        <v>542</v>
      </c>
      <c r="D40" s="1148"/>
      <c r="E40" s="1149"/>
      <c r="F40" s="36">
        <v>0.49</v>
      </c>
      <c r="G40" s="37">
        <v>0.44</v>
      </c>
      <c r="H40" s="37">
        <v>0.44</v>
      </c>
      <c r="I40" s="37">
        <v>0.48</v>
      </c>
      <c r="J40" s="38">
        <v>0.51</v>
      </c>
      <c r="K40" s="22"/>
      <c r="L40" s="22"/>
      <c r="M40" s="22"/>
      <c r="N40" s="22"/>
      <c r="O40" s="22"/>
      <c r="P40" s="22"/>
    </row>
    <row r="41" spans="1:16" ht="39" customHeight="1" x14ac:dyDescent="0.15">
      <c r="A41" s="22"/>
      <c r="B41" s="35"/>
      <c r="C41" s="1147" t="s">
        <v>543</v>
      </c>
      <c r="D41" s="1148"/>
      <c r="E41" s="1149"/>
      <c r="F41" s="36">
        <v>0.3</v>
      </c>
      <c r="G41" s="37">
        <v>0.27</v>
      </c>
      <c r="H41" s="37">
        <v>0.31</v>
      </c>
      <c r="I41" s="37">
        <v>0.39</v>
      </c>
      <c r="J41" s="38">
        <v>0.45</v>
      </c>
      <c r="K41" s="22"/>
      <c r="L41" s="22"/>
      <c r="M41" s="22"/>
      <c r="N41" s="22"/>
      <c r="O41" s="22"/>
      <c r="P41" s="22"/>
    </row>
    <row r="42" spans="1:16" ht="39" customHeight="1" x14ac:dyDescent="0.15">
      <c r="A42" s="22"/>
      <c r="B42" s="39"/>
      <c r="C42" s="1147" t="s">
        <v>544</v>
      </c>
      <c r="D42" s="1148"/>
      <c r="E42" s="1149"/>
      <c r="F42" s="36" t="s">
        <v>488</v>
      </c>
      <c r="G42" s="37" t="s">
        <v>488</v>
      </c>
      <c r="H42" s="37" t="s">
        <v>488</v>
      </c>
      <c r="I42" s="37" t="s">
        <v>488</v>
      </c>
      <c r="J42" s="38" t="s">
        <v>488</v>
      </c>
      <c r="K42" s="22"/>
      <c r="L42" s="22"/>
      <c r="M42" s="22"/>
      <c r="N42" s="22"/>
      <c r="O42" s="22"/>
      <c r="P42" s="22"/>
    </row>
    <row r="43" spans="1:16" ht="39" customHeight="1" thickBot="1" x14ac:dyDescent="0.2">
      <c r="A43" s="22"/>
      <c r="B43" s="40"/>
      <c r="C43" s="1150" t="s">
        <v>545</v>
      </c>
      <c r="D43" s="1151"/>
      <c r="E43" s="1152"/>
      <c r="F43" s="41">
        <v>0.98</v>
      </c>
      <c r="G43" s="42">
        <v>0.09</v>
      </c>
      <c r="H43" s="42">
        <v>0.09</v>
      </c>
      <c r="I43" s="42">
        <v>0.13</v>
      </c>
      <c r="J43" s="43">
        <v>0.12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VKh11vsB/H9EQGakDxJaIMpoa/fA3V4aHMa7wsVH6OpXPCi8PU9E7j0qOFnkohpbOwOnt+cClHLp/KYxZ1iUjw==" saltValue="1wq2+QkSVN1+V7HO4yTzc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8" t="s">
        <v>9</v>
      </c>
      <c r="C45" s="1179"/>
      <c r="D45" s="58"/>
      <c r="E45" s="1184" t="s">
        <v>10</v>
      </c>
      <c r="F45" s="1184"/>
      <c r="G45" s="1184"/>
      <c r="H45" s="1184"/>
      <c r="I45" s="1184"/>
      <c r="J45" s="1185"/>
      <c r="K45" s="59">
        <v>3665</v>
      </c>
      <c r="L45" s="60">
        <v>3758</v>
      </c>
      <c r="M45" s="60">
        <v>3826</v>
      </c>
      <c r="N45" s="60">
        <v>3902</v>
      </c>
      <c r="O45" s="61">
        <v>3962</v>
      </c>
      <c r="P45" s="48"/>
      <c r="Q45" s="48"/>
      <c r="R45" s="48"/>
      <c r="S45" s="48"/>
      <c r="T45" s="48"/>
      <c r="U45" s="48"/>
    </row>
    <row r="46" spans="1:21" ht="30.75" customHeight="1" x14ac:dyDescent="0.15">
      <c r="A46" s="48"/>
      <c r="B46" s="1180"/>
      <c r="C46" s="1181"/>
      <c r="D46" s="62"/>
      <c r="E46" s="1157" t="s">
        <v>11</v>
      </c>
      <c r="F46" s="1157"/>
      <c r="G46" s="1157"/>
      <c r="H46" s="1157"/>
      <c r="I46" s="1157"/>
      <c r="J46" s="1158"/>
      <c r="K46" s="63" t="s">
        <v>488</v>
      </c>
      <c r="L46" s="64" t="s">
        <v>488</v>
      </c>
      <c r="M46" s="64" t="s">
        <v>488</v>
      </c>
      <c r="N46" s="64" t="s">
        <v>488</v>
      </c>
      <c r="O46" s="65" t="s">
        <v>488</v>
      </c>
      <c r="P46" s="48"/>
      <c r="Q46" s="48"/>
      <c r="R46" s="48"/>
      <c r="S46" s="48"/>
      <c r="T46" s="48"/>
      <c r="U46" s="48"/>
    </row>
    <row r="47" spans="1:21" ht="30.75" customHeight="1" x14ac:dyDescent="0.15">
      <c r="A47" s="48"/>
      <c r="B47" s="1180"/>
      <c r="C47" s="1181"/>
      <c r="D47" s="62"/>
      <c r="E47" s="1157" t="s">
        <v>12</v>
      </c>
      <c r="F47" s="1157"/>
      <c r="G47" s="1157"/>
      <c r="H47" s="1157"/>
      <c r="I47" s="1157"/>
      <c r="J47" s="1158"/>
      <c r="K47" s="63" t="s">
        <v>488</v>
      </c>
      <c r="L47" s="64" t="s">
        <v>488</v>
      </c>
      <c r="M47" s="64" t="s">
        <v>488</v>
      </c>
      <c r="N47" s="64" t="s">
        <v>488</v>
      </c>
      <c r="O47" s="65" t="s">
        <v>488</v>
      </c>
      <c r="P47" s="48"/>
      <c r="Q47" s="48"/>
      <c r="R47" s="48"/>
      <c r="S47" s="48"/>
      <c r="T47" s="48"/>
      <c r="U47" s="48"/>
    </row>
    <row r="48" spans="1:21" ht="30.75" customHeight="1" x14ac:dyDescent="0.15">
      <c r="A48" s="48"/>
      <c r="B48" s="1180"/>
      <c r="C48" s="1181"/>
      <c r="D48" s="62"/>
      <c r="E48" s="1157" t="s">
        <v>13</v>
      </c>
      <c r="F48" s="1157"/>
      <c r="G48" s="1157"/>
      <c r="H48" s="1157"/>
      <c r="I48" s="1157"/>
      <c r="J48" s="1158"/>
      <c r="K48" s="63">
        <v>2531</v>
      </c>
      <c r="L48" s="64">
        <v>2338</v>
      </c>
      <c r="M48" s="64">
        <v>2047</v>
      </c>
      <c r="N48" s="64">
        <v>2005</v>
      </c>
      <c r="O48" s="65">
        <v>1895</v>
      </c>
      <c r="P48" s="48"/>
      <c r="Q48" s="48"/>
      <c r="R48" s="48"/>
      <c r="S48" s="48"/>
      <c r="T48" s="48"/>
      <c r="U48" s="48"/>
    </row>
    <row r="49" spans="1:21" ht="30.75" customHeight="1" x14ac:dyDescent="0.15">
      <c r="A49" s="48"/>
      <c r="B49" s="1180"/>
      <c r="C49" s="1181"/>
      <c r="D49" s="62"/>
      <c r="E49" s="1157" t="s">
        <v>14</v>
      </c>
      <c r="F49" s="1157"/>
      <c r="G49" s="1157"/>
      <c r="H49" s="1157"/>
      <c r="I49" s="1157"/>
      <c r="J49" s="1158"/>
      <c r="K49" s="63" t="s">
        <v>488</v>
      </c>
      <c r="L49" s="64" t="s">
        <v>488</v>
      </c>
      <c r="M49" s="64" t="s">
        <v>488</v>
      </c>
      <c r="N49" s="64" t="s">
        <v>488</v>
      </c>
      <c r="O49" s="65" t="s">
        <v>488</v>
      </c>
      <c r="P49" s="48"/>
      <c r="Q49" s="48"/>
      <c r="R49" s="48"/>
      <c r="S49" s="48"/>
      <c r="T49" s="48"/>
      <c r="U49" s="48"/>
    </row>
    <row r="50" spans="1:21" ht="30.75" customHeight="1" x14ac:dyDescent="0.15">
      <c r="A50" s="48"/>
      <c r="B50" s="1180"/>
      <c r="C50" s="1181"/>
      <c r="D50" s="62"/>
      <c r="E50" s="1157" t="s">
        <v>15</v>
      </c>
      <c r="F50" s="1157"/>
      <c r="G50" s="1157"/>
      <c r="H50" s="1157"/>
      <c r="I50" s="1157"/>
      <c r="J50" s="1158"/>
      <c r="K50" s="63">
        <v>31</v>
      </c>
      <c r="L50" s="64">
        <v>0</v>
      </c>
      <c r="M50" s="64">
        <v>0</v>
      </c>
      <c r="N50" s="64">
        <v>0</v>
      </c>
      <c r="O50" s="65">
        <v>0</v>
      </c>
      <c r="P50" s="48"/>
      <c r="Q50" s="48"/>
      <c r="R50" s="48"/>
      <c r="S50" s="48"/>
      <c r="T50" s="48"/>
      <c r="U50" s="48"/>
    </row>
    <row r="51" spans="1:21" ht="30.75" customHeight="1" x14ac:dyDescent="0.15">
      <c r="A51" s="48"/>
      <c r="B51" s="1182"/>
      <c r="C51" s="1183"/>
      <c r="D51" s="66"/>
      <c r="E51" s="1157" t="s">
        <v>16</v>
      </c>
      <c r="F51" s="1157"/>
      <c r="G51" s="1157"/>
      <c r="H51" s="1157"/>
      <c r="I51" s="1157"/>
      <c r="J51" s="1158"/>
      <c r="K51" s="63" t="s">
        <v>488</v>
      </c>
      <c r="L51" s="64" t="s">
        <v>488</v>
      </c>
      <c r="M51" s="64" t="s">
        <v>488</v>
      </c>
      <c r="N51" s="64" t="s">
        <v>488</v>
      </c>
      <c r="O51" s="65" t="s">
        <v>488</v>
      </c>
      <c r="P51" s="48"/>
      <c r="Q51" s="48"/>
      <c r="R51" s="48"/>
      <c r="S51" s="48"/>
      <c r="T51" s="48"/>
      <c r="U51" s="48"/>
    </row>
    <row r="52" spans="1:21" ht="30.75" customHeight="1" x14ac:dyDescent="0.15">
      <c r="A52" s="48"/>
      <c r="B52" s="1155" t="s">
        <v>17</v>
      </c>
      <c r="C52" s="1156"/>
      <c r="D52" s="66"/>
      <c r="E52" s="1157" t="s">
        <v>18</v>
      </c>
      <c r="F52" s="1157"/>
      <c r="G52" s="1157"/>
      <c r="H52" s="1157"/>
      <c r="I52" s="1157"/>
      <c r="J52" s="1158"/>
      <c r="K52" s="63">
        <v>4851</v>
      </c>
      <c r="L52" s="64">
        <v>4795</v>
      </c>
      <c r="M52" s="64">
        <v>4594</v>
      </c>
      <c r="N52" s="64">
        <v>4422</v>
      </c>
      <c r="O52" s="65">
        <v>4433</v>
      </c>
      <c r="P52" s="48"/>
      <c r="Q52" s="48"/>
      <c r="R52" s="48"/>
      <c r="S52" s="48"/>
      <c r="T52" s="48"/>
      <c r="U52" s="48"/>
    </row>
    <row r="53" spans="1:21" ht="30.75" customHeight="1" thickBot="1" x14ac:dyDescent="0.2">
      <c r="A53" s="48"/>
      <c r="B53" s="1159" t="s">
        <v>19</v>
      </c>
      <c r="C53" s="1160"/>
      <c r="D53" s="67"/>
      <c r="E53" s="1161" t="s">
        <v>20</v>
      </c>
      <c r="F53" s="1161"/>
      <c r="G53" s="1161"/>
      <c r="H53" s="1161"/>
      <c r="I53" s="1161"/>
      <c r="J53" s="1162"/>
      <c r="K53" s="68">
        <v>1376</v>
      </c>
      <c r="L53" s="69">
        <v>1301</v>
      </c>
      <c r="M53" s="69">
        <v>1279</v>
      </c>
      <c r="N53" s="69">
        <v>1485</v>
      </c>
      <c r="O53" s="70">
        <v>1424</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3" t="s">
        <v>24</v>
      </c>
      <c r="C58" s="1164"/>
      <c r="D58" s="1169" t="s">
        <v>25</v>
      </c>
      <c r="E58" s="1170"/>
      <c r="F58" s="1170"/>
      <c r="G58" s="1170"/>
      <c r="H58" s="1170"/>
      <c r="I58" s="1170"/>
      <c r="J58" s="1171"/>
      <c r="K58" s="83" t="s">
        <v>572</v>
      </c>
      <c r="L58" s="84" t="s">
        <v>572</v>
      </c>
      <c r="M58" s="84" t="s">
        <v>572</v>
      </c>
      <c r="N58" s="84" t="s">
        <v>572</v>
      </c>
      <c r="O58" s="85" t="s">
        <v>572</v>
      </c>
    </row>
    <row r="59" spans="1:21" ht="31.5" customHeight="1" x14ac:dyDescent="0.15">
      <c r="B59" s="1165"/>
      <c r="C59" s="1166"/>
      <c r="D59" s="1172" t="s">
        <v>26</v>
      </c>
      <c r="E59" s="1173"/>
      <c r="F59" s="1173"/>
      <c r="G59" s="1173"/>
      <c r="H59" s="1173"/>
      <c r="I59" s="1173"/>
      <c r="J59" s="1174"/>
      <c r="K59" s="86" t="s">
        <v>572</v>
      </c>
      <c r="L59" s="87" t="s">
        <v>572</v>
      </c>
      <c r="M59" s="87" t="s">
        <v>572</v>
      </c>
      <c r="N59" s="87" t="s">
        <v>572</v>
      </c>
      <c r="O59" s="88" t="s">
        <v>572</v>
      </c>
    </row>
    <row r="60" spans="1:21" ht="31.5" customHeight="1" thickBot="1" x14ac:dyDescent="0.2">
      <c r="B60" s="1167"/>
      <c r="C60" s="1168"/>
      <c r="D60" s="1175" t="s">
        <v>27</v>
      </c>
      <c r="E60" s="1176"/>
      <c r="F60" s="1176"/>
      <c r="G60" s="1176"/>
      <c r="H60" s="1176"/>
      <c r="I60" s="1176"/>
      <c r="J60" s="1177"/>
      <c r="K60" s="89" t="s">
        <v>572</v>
      </c>
      <c r="L60" s="90" t="s">
        <v>572</v>
      </c>
      <c r="M60" s="90" t="s">
        <v>572</v>
      </c>
      <c r="N60" s="90" t="s">
        <v>572</v>
      </c>
      <c r="O60" s="91" t="s">
        <v>572</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QhOLMUpyz5Im6HVl96r5qvilbgCGOeAoe3ylCZEIfFh8xnNeQbXFuk+xp5alAk8XywX2AnWvQTPN1VgJ6MVEA==" saltValue="gV1ZasbFj38o8UhGpgreO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8" t="s">
        <v>30</v>
      </c>
      <c r="C41" s="1199"/>
      <c r="D41" s="105"/>
      <c r="E41" s="1200" t="s">
        <v>31</v>
      </c>
      <c r="F41" s="1200"/>
      <c r="G41" s="1200"/>
      <c r="H41" s="1201"/>
      <c r="I41" s="355">
        <v>34405</v>
      </c>
      <c r="J41" s="356">
        <v>34269</v>
      </c>
      <c r="K41" s="356">
        <v>34000</v>
      </c>
      <c r="L41" s="356">
        <v>33770</v>
      </c>
      <c r="M41" s="357">
        <v>33974</v>
      </c>
    </row>
    <row r="42" spans="2:13" ht="27.75" customHeight="1" x14ac:dyDescent="0.15">
      <c r="B42" s="1188"/>
      <c r="C42" s="1189"/>
      <c r="D42" s="106"/>
      <c r="E42" s="1192" t="s">
        <v>32</v>
      </c>
      <c r="F42" s="1192"/>
      <c r="G42" s="1192"/>
      <c r="H42" s="1193"/>
      <c r="I42" s="358">
        <v>957</v>
      </c>
      <c r="J42" s="359">
        <v>828</v>
      </c>
      <c r="K42" s="359">
        <v>697</v>
      </c>
      <c r="L42" s="359">
        <v>583</v>
      </c>
      <c r="M42" s="360" t="s">
        <v>488</v>
      </c>
    </row>
    <row r="43" spans="2:13" ht="27.75" customHeight="1" x14ac:dyDescent="0.15">
      <c r="B43" s="1188"/>
      <c r="C43" s="1189"/>
      <c r="D43" s="106"/>
      <c r="E43" s="1192" t="s">
        <v>33</v>
      </c>
      <c r="F43" s="1192"/>
      <c r="G43" s="1192"/>
      <c r="H43" s="1193"/>
      <c r="I43" s="358">
        <v>21310</v>
      </c>
      <c r="J43" s="359">
        <v>18815</v>
      </c>
      <c r="K43" s="359">
        <v>16382</v>
      </c>
      <c r="L43" s="359">
        <v>15408</v>
      </c>
      <c r="M43" s="360">
        <v>14894</v>
      </c>
    </row>
    <row r="44" spans="2:13" ht="27.75" customHeight="1" x14ac:dyDescent="0.15">
      <c r="B44" s="1188"/>
      <c r="C44" s="1189"/>
      <c r="D44" s="106"/>
      <c r="E44" s="1192" t="s">
        <v>34</v>
      </c>
      <c r="F44" s="1192"/>
      <c r="G44" s="1192"/>
      <c r="H44" s="1193"/>
      <c r="I44" s="358" t="s">
        <v>488</v>
      </c>
      <c r="J44" s="359" t="s">
        <v>488</v>
      </c>
      <c r="K44" s="359" t="s">
        <v>488</v>
      </c>
      <c r="L44" s="359" t="s">
        <v>488</v>
      </c>
      <c r="M44" s="360" t="s">
        <v>488</v>
      </c>
    </row>
    <row r="45" spans="2:13" ht="27.75" customHeight="1" x14ac:dyDescent="0.15">
      <c r="B45" s="1188"/>
      <c r="C45" s="1189"/>
      <c r="D45" s="106"/>
      <c r="E45" s="1192" t="s">
        <v>35</v>
      </c>
      <c r="F45" s="1192"/>
      <c r="G45" s="1192"/>
      <c r="H45" s="1193"/>
      <c r="I45" s="358">
        <v>5719</v>
      </c>
      <c r="J45" s="359">
        <v>5714</v>
      </c>
      <c r="K45" s="359">
        <v>5708</v>
      </c>
      <c r="L45" s="359">
        <v>5684</v>
      </c>
      <c r="M45" s="360">
        <v>5823</v>
      </c>
    </row>
    <row r="46" spans="2:13" ht="27.75" customHeight="1" x14ac:dyDescent="0.15">
      <c r="B46" s="1188"/>
      <c r="C46" s="1189"/>
      <c r="D46" s="107"/>
      <c r="E46" s="1192" t="s">
        <v>36</v>
      </c>
      <c r="F46" s="1192"/>
      <c r="G46" s="1192"/>
      <c r="H46" s="1193"/>
      <c r="I46" s="358" t="s">
        <v>488</v>
      </c>
      <c r="J46" s="359" t="s">
        <v>488</v>
      </c>
      <c r="K46" s="359">
        <v>2</v>
      </c>
      <c r="L46" s="359">
        <v>43</v>
      </c>
      <c r="M46" s="360" t="s">
        <v>488</v>
      </c>
    </row>
    <row r="47" spans="2:13" ht="27.75" customHeight="1" x14ac:dyDescent="0.15">
      <c r="B47" s="1188"/>
      <c r="C47" s="1189"/>
      <c r="D47" s="108"/>
      <c r="E47" s="1202" t="s">
        <v>37</v>
      </c>
      <c r="F47" s="1203"/>
      <c r="G47" s="1203"/>
      <c r="H47" s="1204"/>
      <c r="I47" s="358" t="s">
        <v>488</v>
      </c>
      <c r="J47" s="359" t="s">
        <v>488</v>
      </c>
      <c r="K47" s="359" t="s">
        <v>488</v>
      </c>
      <c r="L47" s="359" t="s">
        <v>488</v>
      </c>
      <c r="M47" s="360" t="s">
        <v>488</v>
      </c>
    </row>
    <row r="48" spans="2:13" ht="27.75" customHeight="1" x14ac:dyDescent="0.15">
      <c r="B48" s="1188"/>
      <c r="C48" s="1189"/>
      <c r="D48" s="106"/>
      <c r="E48" s="1192" t="s">
        <v>38</v>
      </c>
      <c r="F48" s="1192"/>
      <c r="G48" s="1192"/>
      <c r="H48" s="1193"/>
      <c r="I48" s="358" t="s">
        <v>488</v>
      </c>
      <c r="J48" s="359" t="s">
        <v>488</v>
      </c>
      <c r="K48" s="359" t="s">
        <v>488</v>
      </c>
      <c r="L48" s="359" t="s">
        <v>488</v>
      </c>
      <c r="M48" s="360" t="s">
        <v>488</v>
      </c>
    </row>
    <row r="49" spans="2:13" ht="27.75" customHeight="1" x14ac:dyDescent="0.15">
      <c r="B49" s="1190"/>
      <c r="C49" s="1191"/>
      <c r="D49" s="106"/>
      <c r="E49" s="1192" t="s">
        <v>39</v>
      </c>
      <c r="F49" s="1192"/>
      <c r="G49" s="1192"/>
      <c r="H49" s="1193"/>
      <c r="I49" s="358" t="s">
        <v>488</v>
      </c>
      <c r="J49" s="359" t="s">
        <v>488</v>
      </c>
      <c r="K49" s="359" t="s">
        <v>488</v>
      </c>
      <c r="L49" s="359" t="s">
        <v>488</v>
      </c>
      <c r="M49" s="360" t="s">
        <v>488</v>
      </c>
    </row>
    <row r="50" spans="2:13" ht="27.75" customHeight="1" x14ac:dyDescent="0.15">
      <c r="B50" s="1186" t="s">
        <v>40</v>
      </c>
      <c r="C50" s="1187"/>
      <c r="D50" s="109"/>
      <c r="E50" s="1192" t="s">
        <v>41</v>
      </c>
      <c r="F50" s="1192"/>
      <c r="G50" s="1192"/>
      <c r="H50" s="1193"/>
      <c r="I50" s="358">
        <v>14662</v>
      </c>
      <c r="J50" s="359">
        <v>15374</v>
      </c>
      <c r="K50" s="359">
        <v>16897</v>
      </c>
      <c r="L50" s="359">
        <v>18423</v>
      </c>
      <c r="M50" s="360">
        <v>18919</v>
      </c>
    </row>
    <row r="51" spans="2:13" ht="27.75" customHeight="1" x14ac:dyDescent="0.15">
      <c r="B51" s="1188"/>
      <c r="C51" s="1189"/>
      <c r="D51" s="106"/>
      <c r="E51" s="1192" t="s">
        <v>42</v>
      </c>
      <c r="F51" s="1192"/>
      <c r="G51" s="1192"/>
      <c r="H51" s="1193"/>
      <c r="I51" s="358">
        <v>4833</v>
      </c>
      <c r="J51" s="359">
        <v>4631</v>
      </c>
      <c r="K51" s="359">
        <v>5171</v>
      </c>
      <c r="L51" s="359">
        <v>4871</v>
      </c>
      <c r="M51" s="360">
        <v>5024</v>
      </c>
    </row>
    <row r="52" spans="2:13" ht="27.75" customHeight="1" x14ac:dyDescent="0.15">
      <c r="B52" s="1190"/>
      <c r="C52" s="1191"/>
      <c r="D52" s="106"/>
      <c r="E52" s="1192" t="s">
        <v>43</v>
      </c>
      <c r="F52" s="1192"/>
      <c r="G52" s="1192"/>
      <c r="H52" s="1193"/>
      <c r="I52" s="358">
        <v>41774</v>
      </c>
      <c r="J52" s="359">
        <v>40623</v>
      </c>
      <c r="K52" s="359">
        <v>39537</v>
      </c>
      <c r="L52" s="359">
        <v>38811</v>
      </c>
      <c r="M52" s="360">
        <v>37742</v>
      </c>
    </row>
    <row r="53" spans="2:13" ht="27.75" customHeight="1" thickBot="1" x14ac:dyDescent="0.2">
      <c r="B53" s="1194" t="s">
        <v>19</v>
      </c>
      <c r="C53" s="1195"/>
      <c r="D53" s="110"/>
      <c r="E53" s="1196" t="s">
        <v>44</v>
      </c>
      <c r="F53" s="1196"/>
      <c r="G53" s="1196"/>
      <c r="H53" s="1197"/>
      <c r="I53" s="361">
        <v>1122</v>
      </c>
      <c r="J53" s="362">
        <v>-1003</v>
      </c>
      <c r="K53" s="362">
        <v>-4816</v>
      </c>
      <c r="L53" s="362">
        <v>-6617</v>
      </c>
      <c r="M53" s="363">
        <v>-6994</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JCpGL/yekKPv3zG1+eLhy9Ts7etobnZoOtjBmkwDvcLApDwp2oN+QsFpbEACQZW29zKAlh83oSjIR+oDJA0TEA==" saltValue="QQO3WqLkaLgG0hA+GhD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3" t="s">
        <v>46</v>
      </c>
      <c r="D55" s="1213"/>
      <c r="E55" s="1214"/>
      <c r="F55" s="122">
        <v>5163</v>
      </c>
      <c r="G55" s="122">
        <v>6669</v>
      </c>
      <c r="H55" s="123">
        <v>6486</v>
      </c>
    </row>
    <row r="56" spans="2:8" ht="52.5" customHeight="1" x14ac:dyDescent="0.15">
      <c r="B56" s="124"/>
      <c r="C56" s="1215" t="s">
        <v>47</v>
      </c>
      <c r="D56" s="1215"/>
      <c r="E56" s="1216"/>
      <c r="F56" s="125">
        <v>1173</v>
      </c>
      <c r="G56" s="125">
        <v>1173</v>
      </c>
      <c r="H56" s="126">
        <v>1775</v>
      </c>
    </row>
    <row r="57" spans="2:8" ht="53.25" customHeight="1" x14ac:dyDescent="0.15">
      <c r="B57" s="124"/>
      <c r="C57" s="1217" t="s">
        <v>48</v>
      </c>
      <c r="D57" s="1217"/>
      <c r="E57" s="1218"/>
      <c r="F57" s="127">
        <v>12990</v>
      </c>
      <c r="G57" s="127">
        <v>12805</v>
      </c>
      <c r="H57" s="128">
        <v>12653</v>
      </c>
    </row>
    <row r="58" spans="2:8" ht="45.75" customHeight="1" x14ac:dyDescent="0.15">
      <c r="B58" s="129"/>
      <c r="C58" s="1205" t="s">
        <v>567</v>
      </c>
      <c r="D58" s="1206"/>
      <c r="E58" s="1207"/>
      <c r="F58" s="130">
        <v>4027</v>
      </c>
      <c r="G58" s="130">
        <v>4028</v>
      </c>
      <c r="H58" s="131">
        <v>4028</v>
      </c>
    </row>
    <row r="59" spans="2:8" ht="45.75" customHeight="1" x14ac:dyDescent="0.15">
      <c r="B59" s="129"/>
      <c r="C59" s="1205" t="s">
        <v>564</v>
      </c>
      <c r="D59" s="1206"/>
      <c r="E59" s="1207"/>
      <c r="F59" s="130">
        <v>3231</v>
      </c>
      <c r="G59" s="130">
        <v>3493</v>
      </c>
      <c r="H59" s="131">
        <v>3218</v>
      </c>
    </row>
    <row r="60" spans="2:8" ht="45.75" customHeight="1" x14ac:dyDescent="0.15">
      <c r="B60" s="129"/>
      <c r="C60" s="1205" t="s">
        <v>565</v>
      </c>
      <c r="D60" s="1206"/>
      <c r="E60" s="1207"/>
      <c r="F60" s="130">
        <v>2399</v>
      </c>
      <c r="G60" s="130">
        <v>2481</v>
      </c>
      <c r="H60" s="131">
        <v>2403</v>
      </c>
    </row>
    <row r="61" spans="2:8" ht="45.75" customHeight="1" x14ac:dyDescent="0.15">
      <c r="B61" s="129"/>
      <c r="C61" s="1205" t="s">
        <v>566</v>
      </c>
      <c r="D61" s="1206"/>
      <c r="E61" s="1207"/>
      <c r="F61" s="130">
        <v>1767</v>
      </c>
      <c r="G61" s="130">
        <v>1806</v>
      </c>
      <c r="H61" s="131">
        <v>2007</v>
      </c>
    </row>
    <row r="62" spans="2:8" ht="45.75" customHeight="1" thickBot="1" x14ac:dyDescent="0.2">
      <c r="B62" s="132"/>
      <c r="C62" s="1208" t="s">
        <v>573</v>
      </c>
      <c r="D62" s="1209"/>
      <c r="E62" s="1210"/>
      <c r="F62" s="133">
        <v>579</v>
      </c>
      <c r="G62" s="133">
        <v>579</v>
      </c>
      <c r="H62" s="134">
        <v>580</v>
      </c>
    </row>
    <row r="63" spans="2:8" ht="52.5" customHeight="1" thickBot="1" x14ac:dyDescent="0.2">
      <c r="B63" s="135"/>
      <c r="C63" s="1211" t="s">
        <v>49</v>
      </c>
      <c r="D63" s="1211"/>
      <c r="E63" s="1212"/>
      <c r="F63" s="136">
        <v>19326</v>
      </c>
      <c r="G63" s="136">
        <v>20648</v>
      </c>
      <c r="H63" s="137">
        <v>20914</v>
      </c>
    </row>
    <row r="64" spans="2:8" x14ac:dyDescent="0.15"/>
  </sheetData>
  <sheetProtection algorithmName="SHA-512" hashValue="Rkq+Z70XOVrMLd6CLDRdLhKDicpCI5K3rWChxmJOu3mlm3YJTXM+kQ0UxD+CPhDyIBJYIP+6Sp5qB2TYCRz6nw==" saltValue="qRudhyPEiDoC/5FuGX383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100439</v>
      </c>
      <c r="E3" s="156"/>
      <c r="F3" s="157">
        <v>62383</v>
      </c>
      <c r="G3" s="158"/>
      <c r="H3" s="159"/>
    </row>
    <row r="4" spans="1:8" x14ac:dyDescent="0.15">
      <c r="A4" s="160"/>
      <c r="B4" s="161"/>
      <c r="C4" s="162"/>
      <c r="D4" s="163">
        <v>49381</v>
      </c>
      <c r="E4" s="164"/>
      <c r="F4" s="165">
        <v>35325</v>
      </c>
      <c r="G4" s="166"/>
      <c r="H4" s="167"/>
    </row>
    <row r="5" spans="1:8" x14ac:dyDescent="0.15">
      <c r="A5" s="148" t="s">
        <v>520</v>
      </c>
      <c r="B5" s="153"/>
      <c r="C5" s="154"/>
      <c r="D5" s="155">
        <v>82776</v>
      </c>
      <c r="E5" s="156"/>
      <c r="F5" s="157">
        <v>63812</v>
      </c>
      <c r="G5" s="158"/>
      <c r="H5" s="159"/>
    </row>
    <row r="6" spans="1:8" x14ac:dyDescent="0.15">
      <c r="A6" s="160"/>
      <c r="B6" s="161"/>
      <c r="C6" s="162"/>
      <c r="D6" s="163">
        <v>36981</v>
      </c>
      <c r="E6" s="164"/>
      <c r="F6" s="165">
        <v>33848</v>
      </c>
      <c r="G6" s="166"/>
      <c r="H6" s="167"/>
    </row>
    <row r="7" spans="1:8" x14ac:dyDescent="0.15">
      <c r="A7" s="148" t="s">
        <v>521</v>
      </c>
      <c r="B7" s="153"/>
      <c r="C7" s="154"/>
      <c r="D7" s="155">
        <v>103253</v>
      </c>
      <c r="E7" s="156"/>
      <c r="F7" s="157">
        <v>54225</v>
      </c>
      <c r="G7" s="158"/>
      <c r="H7" s="159"/>
    </row>
    <row r="8" spans="1:8" x14ac:dyDescent="0.15">
      <c r="A8" s="160"/>
      <c r="B8" s="161"/>
      <c r="C8" s="162"/>
      <c r="D8" s="163">
        <v>48374</v>
      </c>
      <c r="E8" s="164"/>
      <c r="F8" s="165">
        <v>27337</v>
      </c>
      <c r="G8" s="166"/>
      <c r="H8" s="167"/>
    </row>
    <row r="9" spans="1:8" x14ac:dyDescent="0.15">
      <c r="A9" s="148" t="s">
        <v>522</v>
      </c>
      <c r="B9" s="153"/>
      <c r="C9" s="154"/>
      <c r="D9" s="155">
        <v>103079</v>
      </c>
      <c r="E9" s="156"/>
      <c r="F9" s="157">
        <v>54016</v>
      </c>
      <c r="G9" s="158"/>
      <c r="H9" s="159"/>
    </row>
    <row r="10" spans="1:8" x14ac:dyDescent="0.15">
      <c r="A10" s="160"/>
      <c r="B10" s="161"/>
      <c r="C10" s="162"/>
      <c r="D10" s="163">
        <v>35931</v>
      </c>
      <c r="E10" s="164"/>
      <c r="F10" s="165">
        <v>28078</v>
      </c>
      <c r="G10" s="166"/>
      <c r="H10" s="167"/>
    </row>
    <row r="11" spans="1:8" x14ac:dyDescent="0.15">
      <c r="A11" s="148" t="s">
        <v>523</v>
      </c>
      <c r="B11" s="153"/>
      <c r="C11" s="154"/>
      <c r="D11" s="155">
        <v>140242</v>
      </c>
      <c r="E11" s="156"/>
      <c r="F11" s="157">
        <v>52786</v>
      </c>
      <c r="G11" s="158"/>
      <c r="H11" s="159"/>
    </row>
    <row r="12" spans="1:8" x14ac:dyDescent="0.15">
      <c r="A12" s="160"/>
      <c r="B12" s="161"/>
      <c r="C12" s="168"/>
      <c r="D12" s="163">
        <v>47401</v>
      </c>
      <c r="E12" s="164"/>
      <c r="F12" s="165">
        <v>28742</v>
      </c>
      <c r="G12" s="166"/>
      <c r="H12" s="167"/>
    </row>
    <row r="13" spans="1:8" x14ac:dyDescent="0.15">
      <c r="A13" s="148"/>
      <c r="B13" s="153"/>
      <c r="C13" s="169"/>
      <c r="D13" s="170">
        <v>105958</v>
      </c>
      <c r="E13" s="171"/>
      <c r="F13" s="172">
        <v>57444</v>
      </c>
      <c r="G13" s="173"/>
      <c r="H13" s="159"/>
    </row>
    <row r="14" spans="1:8" x14ac:dyDescent="0.15">
      <c r="A14" s="160"/>
      <c r="B14" s="161"/>
      <c r="C14" s="162"/>
      <c r="D14" s="163">
        <v>43614</v>
      </c>
      <c r="E14" s="164"/>
      <c r="F14" s="165">
        <v>30666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17.84</v>
      </c>
      <c r="C19" s="174">
        <f>ROUND(VALUE(SUBSTITUTE(実質収支比率等に係る経年分析!G$48,"▲","-")),2)</f>
        <v>18.670000000000002</v>
      </c>
      <c r="D19" s="174">
        <f>ROUND(VALUE(SUBSTITUTE(実質収支比率等に係る経年分析!H$48,"▲","-")),2)</f>
        <v>22.24</v>
      </c>
      <c r="E19" s="174">
        <f>ROUND(VALUE(SUBSTITUTE(実質収支比率等に係る経年分析!I$48,"▲","-")),2)</f>
        <v>22.15</v>
      </c>
      <c r="F19" s="174">
        <f>ROUND(VALUE(SUBSTITUTE(実質収支比率等に係る経年分析!J$48,"▲","-")),2)</f>
        <v>19.59</v>
      </c>
    </row>
    <row r="20" spans="1:11" x14ac:dyDescent="0.15">
      <c r="A20" s="174" t="s">
        <v>53</v>
      </c>
      <c r="B20" s="174">
        <f>ROUND(VALUE(SUBSTITUTE(実質収支比率等に係る経年分析!F$47,"▲","-")),2)</f>
        <v>16.53</v>
      </c>
      <c r="C20" s="174">
        <f>ROUND(VALUE(SUBSTITUTE(実質収支比率等に係る経年分析!G$47,"▲","-")),2)</f>
        <v>17.77</v>
      </c>
      <c r="D20" s="174">
        <f>ROUND(VALUE(SUBSTITUTE(実質収支比率等に係る経年分析!H$47,"▲","-")),2)</f>
        <v>20.8</v>
      </c>
      <c r="E20" s="174">
        <f>ROUND(VALUE(SUBSTITUTE(実質収支比率等に係る経年分析!I$47,"▲","-")),2)</f>
        <v>27.88</v>
      </c>
      <c r="F20" s="174">
        <f>ROUND(VALUE(SUBSTITUTE(実質収支比率等に係る経年分析!J$47,"▲","-")),2)</f>
        <v>26.78</v>
      </c>
    </row>
    <row r="21" spans="1:11" x14ac:dyDescent="0.15">
      <c r="A21" s="174" t="s">
        <v>54</v>
      </c>
      <c r="B21" s="174">
        <f>IF(ISNUMBER(VALUE(SUBSTITUTE(実質収支比率等に係る経年分析!F$49,"▲","-"))),ROUND(VALUE(SUBSTITUTE(実質収支比率等に係る経年分析!F$49,"▲","-")),2),NA())</f>
        <v>-4.33</v>
      </c>
      <c r="C21" s="174">
        <f>IF(ISNUMBER(VALUE(SUBSTITUTE(実質収支比率等に係る経年分析!G$49,"▲","-"))),ROUND(VALUE(SUBSTITUTE(実質収支比率等に係る経年分析!G$49,"▲","-")),2),NA())</f>
        <v>-5.94</v>
      </c>
      <c r="D21" s="174">
        <f>IF(ISNUMBER(VALUE(SUBSTITUTE(実質収支比率等に係る経年分析!H$49,"▲","-"))),ROUND(VALUE(SUBSTITUTE(実質収支比率等に係る経年分析!H$49,"▲","-")),2),NA())</f>
        <v>-2.38</v>
      </c>
      <c r="E21" s="174">
        <f>IF(ISNUMBER(VALUE(SUBSTITUTE(実質収支比率等に係る経年分析!I$49,"▲","-"))),ROUND(VALUE(SUBSTITUTE(実質収支比率等に係る経年分析!I$49,"▲","-")),2),NA())</f>
        <v>-6.34</v>
      </c>
      <c r="F21" s="174">
        <f>IF(ISNUMBER(VALUE(SUBSTITUTE(実質収支比率等に係る経年分析!J$49,"▲","-"))),ROUND(VALUE(SUBSTITUTE(実質収支比率等に係る経年分析!J$49,"▲","-")),2),NA())</f>
        <v>-11.31</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0.98</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0.09</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0.09</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0.13</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0.12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国民健康保険事業会計(直営診療施設勘定)</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0.27</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0.31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0.39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0.45</v>
      </c>
    </row>
    <row r="30" spans="1:11" x14ac:dyDescent="0.15">
      <c r="A30" s="175" t="str">
        <f>IF(連結実質赤字比率に係る赤字・黒字の構成分析!C$40="",NA(),連結実質赤字比率に係る赤字・黒字の構成分析!C$40)</f>
        <v>駅前駐車場事業会計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0.49</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0.44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0.44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0.48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0.51</v>
      </c>
    </row>
    <row r="31" spans="1:11" x14ac:dyDescent="0.15">
      <c r="A31" s="175" t="str">
        <f>IF(連結実質赤字比率に係る赤字・黒字の構成分析!C$39="",NA(),連結実質赤字比率に係る赤字・黒字の構成分析!C$39)</f>
        <v>国民健康保険事業会計(事業勘定)</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2.61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2.38</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1.78</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1.39</v>
      </c>
    </row>
    <row r="32" spans="1:11" x14ac:dyDescent="0.15">
      <c r="A32" s="175" t="str">
        <f>IF(連結実質赤字比率に係る赤字・黒字の構成分析!C$38="",NA(),連結実質赤字比率に係る赤字・黒字の構成分析!C$38)</f>
        <v>水道事業会計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4.72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4.17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4.2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2.4500000000000002</v>
      </c>
    </row>
    <row r="33" spans="1:16" x14ac:dyDescent="0.15">
      <c r="A33" s="175" t="str">
        <f>IF(連結実質赤字比率に係る赤字・黒字の構成分析!C$37="",NA(),連結実質赤字比率に係る赤字・黒字の構成分析!C$37)</f>
        <v>介護保険事業会計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0.5</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0.95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2.42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2.48</v>
      </c>
    </row>
    <row r="34" spans="1:16" x14ac:dyDescent="0.15">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0.84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2.09</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3.71</v>
      </c>
    </row>
    <row r="35" spans="1:16" x14ac:dyDescent="0.15">
      <c r="A35" s="175" t="str">
        <f>IF(連結実質赤字比率に係る赤字・黒字の構成分析!C$35="",NA(),連結実質赤字比率に係る赤字・黒字の構成分析!C$35)</f>
        <v>病院事業会計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3.44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6.14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13.18</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12.52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17.829999999999998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18.66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22.23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22.14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19.579999999999998</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4851</v>
      </c>
      <c r="E42" s="176"/>
      <c r="F42" s="176"/>
      <c r="G42" s="176">
        <f>'実質公債費比率（分子）の構造'!L$52</f>
        <v>4795</v>
      </c>
      <c r="H42" s="176"/>
      <c r="I42" s="176"/>
      <c r="J42" s="176">
        <f>'実質公債費比率（分子）の構造'!M$52</f>
        <v>4594</v>
      </c>
      <c r="K42" s="176"/>
      <c r="L42" s="176"/>
      <c r="M42" s="176">
        <f>'実質公債費比率（分子）の構造'!N$52</f>
        <v>4422</v>
      </c>
      <c r="N42" s="176"/>
      <c r="O42" s="176"/>
      <c r="P42" s="176">
        <f>'実質公債費比率（分子）の構造'!O$52</f>
        <v>4433</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31</v>
      </c>
      <c r="C44" s="176"/>
      <c r="D44" s="176"/>
      <c r="E44" s="176">
        <f>'実質公債費比率（分子）の構造'!L$50</f>
        <v>0</v>
      </c>
      <c r="F44" s="176"/>
      <c r="G44" s="176"/>
      <c r="H44" s="176">
        <f>'実質公債費比率（分子）の構造'!M$50</f>
        <v>0</v>
      </c>
      <c r="I44" s="176"/>
      <c r="J44" s="176"/>
      <c r="K44" s="176">
        <f>'実質公債費比率（分子）の構造'!N$50</f>
        <v>0</v>
      </c>
      <c r="L44" s="176"/>
      <c r="M44" s="176"/>
      <c r="N44" s="176">
        <f>'実質公債費比率（分子）の構造'!O$50</f>
        <v>0</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64</v>
      </c>
      <c r="B46" s="176">
        <f>'実質公債費比率（分子）の構造'!K$48</f>
        <v>2531</v>
      </c>
      <c r="C46" s="176"/>
      <c r="D46" s="176"/>
      <c r="E46" s="176">
        <f>'実質公債費比率（分子）の構造'!L$48</f>
        <v>2338</v>
      </c>
      <c r="F46" s="176"/>
      <c r="G46" s="176"/>
      <c r="H46" s="176">
        <f>'実質公債費比率（分子）の構造'!M$48</f>
        <v>2047</v>
      </c>
      <c r="I46" s="176"/>
      <c r="J46" s="176"/>
      <c r="K46" s="176">
        <f>'実質公債費比率（分子）の構造'!N$48</f>
        <v>2005</v>
      </c>
      <c r="L46" s="176"/>
      <c r="M46" s="176"/>
      <c r="N46" s="176">
        <f>'実質公債費比率（分子）の構造'!O$48</f>
        <v>1895</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3665</v>
      </c>
      <c r="C49" s="176"/>
      <c r="D49" s="176"/>
      <c r="E49" s="176">
        <f>'実質公債費比率（分子）の構造'!L$45</f>
        <v>3758</v>
      </c>
      <c r="F49" s="176"/>
      <c r="G49" s="176"/>
      <c r="H49" s="176">
        <f>'実質公債費比率（分子）の構造'!M$45</f>
        <v>3826</v>
      </c>
      <c r="I49" s="176"/>
      <c r="J49" s="176"/>
      <c r="K49" s="176">
        <f>'実質公債費比率（分子）の構造'!N$45</f>
        <v>3902</v>
      </c>
      <c r="L49" s="176"/>
      <c r="M49" s="176"/>
      <c r="N49" s="176">
        <f>'実質公債費比率（分子）の構造'!O$45</f>
        <v>3962</v>
      </c>
      <c r="O49" s="176"/>
      <c r="P49" s="176"/>
    </row>
    <row r="50" spans="1:16" x14ac:dyDescent="0.15">
      <c r="A50" s="176" t="s">
        <v>67</v>
      </c>
      <c r="B50" s="176" t="e">
        <f>NA()</f>
        <v>#N/A</v>
      </c>
      <c r="C50" s="176">
        <f>IF(ISNUMBER('実質公債費比率（分子）の構造'!K$53),'実質公債費比率（分子）の構造'!K$53,NA())</f>
        <v>1376</v>
      </c>
      <c r="D50" s="176" t="e">
        <f>NA()</f>
        <v>#N/A</v>
      </c>
      <c r="E50" s="176" t="e">
        <f>NA()</f>
        <v>#N/A</v>
      </c>
      <c r="F50" s="176">
        <f>IF(ISNUMBER('実質公債費比率（分子）の構造'!L$53),'実質公債費比率（分子）の構造'!L$53,NA())</f>
        <v>1301</v>
      </c>
      <c r="G50" s="176" t="e">
        <f>NA()</f>
        <v>#N/A</v>
      </c>
      <c r="H50" s="176" t="e">
        <f>NA()</f>
        <v>#N/A</v>
      </c>
      <c r="I50" s="176">
        <f>IF(ISNUMBER('実質公債費比率（分子）の構造'!M$53),'実質公債費比率（分子）の構造'!M$53,NA())</f>
        <v>1279</v>
      </c>
      <c r="J50" s="176" t="e">
        <f>NA()</f>
        <v>#N/A</v>
      </c>
      <c r="K50" s="176" t="e">
        <f>NA()</f>
        <v>#N/A</v>
      </c>
      <c r="L50" s="176">
        <f>IF(ISNUMBER('実質公債費比率（分子）の構造'!N$53),'実質公債費比率（分子）の構造'!N$53,NA())</f>
        <v>1485</v>
      </c>
      <c r="M50" s="176" t="e">
        <f>NA()</f>
        <v>#N/A</v>
      </c>
      <c r="N50" s="176" t="e">
        <f>NA()</f>
        <v>#N/A</v>
      </c>
      <c r="O50" s="176">
        <f>IF(ISNUMBER('実質公債費比率（分子）の構造'!O$53),'実質公債費比率（分子）の構造'!O$53,NA())</f>
        <v>1424</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41774</v>
      </c>
      <c r="E56" s="175"/>
      <c r="F56" s="175"/>
      <c r="G56" s="175">
        <f>'将来負担比率（分子）の構造'!J$52</f>
        <v>40623</v>
      </c>
      <c r="H56" s="175"/>
      <c r="I56" s="175"/>
      <c r="J56" s="175">
        <f>'将来負担比率（分子）の構造'!K$52</f>
        <v>39537</v>
      </c>
      <c r="K56" s="175"/>
      <c r="L56" s="175"/>
      <c r="M56" s="175">
        <f>'将来負担比率（分子）の構造'!L$52</f>
        <v>38811</v>
      </c>
      <c r="N56" s="175"/>
      <c r="O56" s="175"/>
      <c r="P56" s="175">
        <f>'将来負担比率（分子）の構造'!M$52</f>
        <v>37742</v>
      </c>
    </row>
    <row r="57" spans="1:16" x14ac:dyDescent="0.15">
      <c r="A57" s="175" t="s">
        <v>42</v>
      </c>
      <c r="B57" s="175"/>
      <c r="C57" s="175"/>
      <c r="D57" s="175">
        <f>'将来負担比率（分子）の構造'!I$51</f>
        <v>4833</v>
      </c>
      <c r="E57" s="175"/>
      <c r="F57" s="175"/>
      <c r="G57" s="175">
        <f>'将来負担比率（分子）の構造'!J$51</f>
        <v>4631</v>
      </c>
      <c r="H57" s="175"/>
      <c r="I57" s="175"/>
      <c r="J57" s="175">
        <f>'将来負担比率（分子）の構造'!K$51</f>
        <v>5171</v>
      </c>
      <c r="K57" s="175"/>
      <c r="L57" s="175"/>
      <c r="M57" s="175">
        <f>'将来負担比率（分子）の構造'!L$51</f>
        <v>4871</v>
      </c>
      <c r="N57" s="175"/>
      <c r="O57" s="175"/>
      <c r="P57" s="175">
        <f>'将来負担比率（分子）の構造'!M$51</f>
        <v>5024</v>
      </c>
    </row>
    <row r="58" spans="1:16" x14ac:dyDescent="0.15">
      <c r="A58" s="175" t="s">
        <v>41</v>
      </c>
      <c r="B58" s="175"/>
      <c r="C58" s="175"/>
      <c r="D58" s="175">
        <f>'将来負担比率（分子）の構造'!I$50</f>
        <v>14662</v>
      </c>
      <c r="E58" s="175"/>
      <c r="F58" s="175"/>
      <c r="G58" s="175">
        <f>'将来負担比率（分子）の構造'!J$50</f>
        <v>15374</v>
      </c>
      <c r="H58" s="175"/>
      <c r="I58" s="175"/>
      <c r="J58" s="175">
        <f>'将来負担比率（分子）の構造'!K$50</f>
        <v>16897</v>
      </c>
      <c r="K58" s="175"/>
      <c r="L58" s="175"/>
      <c r="M58" s="175">
        <f>'将来負担比率（分子）の構造'!L$50</f>
        <v>18423</v>
      </c>
      <c r="N58" s="175"/>
      <c r="O58" s="175"/>
      <c r="P58" s="175">
        <f>'将来負担比率（分子）の構造'!M$50</f>
        <v>18919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2</v>
      </c>
      <c r="I61" s="175"/>
      <c r="J61" s="175"/>
      <c r="K61" s="175">
        <f>'将来負担比率（分子）の構造'!L$46</f>
        <v>43</v>
      </c>
      <c r="L61" s="175"/>
      <c r="M61" s="175"/>
      <c r="N61" s="175" t="str">
        <f>'将来負担比率（分子）の構造'!M$46</f>
        <v>-</v>
      </c>
      <c r="O61" s="175"/>
      <c r="P61" s="175"/>
    </row>
    <row r="62" spans="1:16" x14ac:dyDescent="0.15">
      <c r="A62" s="175" t="s">
        <v>35</v>
      </c>
      <c r="B62" s="175">
        <f>'将来負担比率（分子）の構造'!I$45</f>
        <v>5719</v>
      </c>
      <c r="C62" s="175"/>
      <c r="D62" s="175"/>
      <c r="E62" s="175">
        <f>'将来負担比率（分子）の構造'!J$45</f>
        <v>5714</v>
      </c>
      <c r="F62" s="175"/>
      <c r="G62" s="175"/>
      <c r="H62" s="175">
        <f>'将来負担比率（分子）の構造'!K$45</f>
        <v>5708</v>
      </c>
      <c r="I62" s="175"/>
      <c r="J62" s="175"/>
      <c r="K62" s="175">
        <f>'将来負担比率（分子）の構造'!L$45</f>
        <v>5684</v>
      </c>
      <c r="L62" s="175"/>
      <c r="M62" s="175"/>
      <c r="N62" s="175">
        <f>'将来負担比率（分子）の構造'!M$45</f>
        <v>5823</v>
      </c>
      <c r="O62" s="175"/>
      <c r="P62" s="175"/>
    </row>
    <row r="63" spans="1:16" x14ac:dyDescent="0.15">
      <c r="A63" s="175" t="s">
        <v>34</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33</v>
      </c>
      <c r="B64" s="175">
        <f>'将来負担比率（分子）の構造'!I$43</f>
        <v>21310</v>
      </c>
      <c r="C64" s="175"/>
      <c r="D64" s="175"/>
      <c r="E64" s="175">
        <f>'将来負担比率（分子）の構造'!J$43</f>
        <v>18815</v>
      </c>
      <c r="F64" s="175"/>
      <c r="G64" s="175"/>
      <c r="H64" s="175">
        <f>'将来負担比率（分子）の構造'!K$43</f>
        <v>16382</v>
      </c>
      <c r="I64" s="175"/>
      <c r="J64" s="175"/>
      <c r="K64" s="175">
        <f>'将来負担比率（分子）の構造'!L$43</f>
        <v>15408</v>
      </c>
      <c r="L64" s="175"/>
      <c r="M64" s="175"/>
      <c r="N64" s="175">
        <f>'将来負担比率（分子）の構造'!M$43</f>
        <v>14894</v>
      </c>
      <c r="O64" s="175"/>
      <c r="P64" s="175"/>
    </row>
    <row r="65" spans="1:16" x14ac:dyDescent="0.15">
      <c r="A65" s="175" t="s">
        <v>32</v>
      </c>
      <c r="B65" s="175">
        <f>'将来負担比率（分子）の構造'!I$42</f>
        <v>957</v>
      </c>
      <c r="C65" s="175"/>
      <c r="D65" s="175"/>
      <c r="E65" s="175">
        <f>'将来負担比率（分子）の構造'!J$42</f>
        <v>828</v>
      </c>
      <c r="F65" s="175"/>
      <c r="G65" s="175"/>
      <c r="H65" s="175">
        <f>'将来負担比率（分子）の構造'!K$42</f>
        <v>697</v>
      </c>
      <c r="I65" s="175"/>
      <c r="J65" s="175"/>
      <c r="K65" s="175">
        <f>'将来負担比率（分子）の構造'!L$42</f>
        <v>583</v>
      </c>
      <c r="L65" s="175"/>
      <c r="M65" s="175"/>
      <c r="N65" s="175" t="str">
        <f>'将来負担比率（分子）の構造'!M$42</f>
        <v>-</v>
      </c>
      <c r="O65" s="175"/>
      <c r="P65" s="175"/>
    </row>
    <row r="66" spans="1:16" x14ac:dyDescent="0.15">
      <c r="A66" s="175" t="s">
        <v>31</v>
      </c>
      <c r="B66" s="175">
        <f>'将来負担比率（分子）の構造'!I$41</f>
        <v>34405</v>
      </c>
      <c r="C66" s="175"/>
      <c r="D66" s="175"/>
      <c r="E66" s="175">
        <f>'将来負担比率（分子）の構造'!J$41</f>
        <v>34269</v>
      </c>
      <c r="F66" s="175"/>
      <c r="G66" s="175"/>
      <c r="H66" s="175">
        <f>'将来負担比率（分子）の構造'!K$41</f>
        <v>34000</v>
      </c>
      <c r="I66" s="175"/>
      <c r="J66" s="175"/>
      <c r="K66" s="175">
        <f>'将来負担比率（分子）の構造'!L$41</f>
        <v>33770</v>
      </c>
      <c r="L66" s="175"/>
      <c r="M66" s="175"/>
      <c r="N66" s="175">
        <f>'将来負担比率（分子）の構造'!M$41</f>
        <v>33974</v>
      </c>
      <c r="O66" s="175"/>
      <c r="P66" s="175"/>
    </row>
    <row r="67" spans="1:16" x14ac:dyDescent="0.15">
      <c r="A67" s="175" t="s">
        <v>71</v>
      </c>
      <c r="B67" s="175" t="e">
        <f>NA()</f>
        <v>#N/A</v>
      </c>
      <c r="C67" s="175">
        <f>IF(ISNUMBER('将来負担比率（分子）の構造'!I$53), IF('将来負担比率（分子）の構造'!I$53 &lt; 0, 0, '将来負担比率（分子）の構造'!I$53), NA())</f>
        <v>1122</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5163</v>
      </c>
      <c r="C72" s="179">
        <f>基金残高に係る経年分析!G55</f>
        <v>6669</v>
      </c>
      <c r="D72" s="179">
        <f>基金残高に係る経年分析!H55</f>
        <v>6486</v>
      </c>
    </row>
    <row r="73" spans="1:16" x14ac:dyDescent="0.15">
      <c r="A73" s="178" t="s">
        <v>74</v>
      </c>
      <c r="B73" s="179">
        <f>基金残高に係る経年分析!F56</f>
        <v>1173</v>
      </c>
      <c r="C73" s="179">
        <f>基金残高に係る経年分析!G56</f>
        <v>1173</v>
      </c>
      <c r="D73" s="179">
        <f>基金残高に係る経年分析!H56</f>
        <v>1775</v>
      </c>
    </row>
    <row r="74" spans="1:16" x14ac:dyDescent="0.15">
      <c r="A74" s="178" t="s">
        <v>75</v>
      </c>
      <c r="B74" s="179">
        <f>基金残高に係る経年分析!F57</f>
        <v>12990</v>
      </c>
      <c r="C74" s="179">
        <f>基金残高に係る経年分析!G57</f>
        <v>12805</v>
      </c>
      <c r="D74" s="179">
        <f>基金残高に係る経年分析!H57</f>
        <v>12653</v>
      </c>
    </row>
  </sheetData>
  <sheetProtection algorithmName="SHA-512" hashValue="3bCLwTGtdxTCnhpLTnhehr1ekjFV3DCQ7YMpqfR4ADhrVnc+/e0kIvVi7+hOg5sr5wqoE6bK0++6akceh0t2oA==" saltValue="SfbZMK8bCbCYAn0EGyxn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2025-03-18T02:47:21Z</cp:lastPrinted>
  <dcterms:created xsi:type="dcterms:W3CDTF">2025-02-19T02:42:35Z</dcterms:created>
  <dcterms:modified xsi:type="dcterms:W3CDTF">2025-03-19T05:21:20Z</dcterms:modified>
  <cp:category/>
</cp:coreProperties>
</file>