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238\lgnas01\企画-企画係\16_財政\財政\R6財政\財政状況資料集\R7.3.11 【正式依頼】R5財政状況資料集の作成について\提出\"/>
    </mc:Choice>
  </mc:AlternateContent>
  <bookViews>
    <workbookView xWindow="0" yWindow="0" windowWidth="20490" windowHeight="678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U88" i="12"/>
  <c r="AP88" i="12"/>
  <c r="AF88" i="12"/>
  <c r="AU63" i="12"/>
  <c r="AP63" i="12"/>
  <c r="AP23" i="12"/>
  <c r="V23" i="12"/>
  <c r="AA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<sst xmlns="http://schemas.openxmlformats.org/spreadsheetml/2006/main" count="1157" uniqueCount="560">
  <si>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</si>
  <si>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</si>
  <si>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</si>
  <si>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</si>
  <si>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</si>
  <si>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</si>
  <si>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</si>
  <si>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</si>
  <si>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</si>
  <si>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</si>
  <si>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</si>
  <si>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</si>
  <si>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</si>
  <si>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</si>
  <si>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</si>
  <si>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</si>
  <si>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</si>
  <si>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</si>
  <si>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</si>
  <si>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</si>
  <si>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</si>
  <si>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</si>
  <si>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</si>
  <si>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</si>
  <si>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</si>
  <si>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</si>
  <si>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</si>
  <si>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</si>
  <si>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</si>
  <si>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</si>
  <si>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</si>
  <si>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</si>
  <si>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</si>
  <si>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</si>
  <si>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</si>
  <si>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</si>
  <si>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</si>
  <si>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</si>
  <si>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</si>
  <si>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</si>
  <si>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</si>
  <si>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</si>
  <si>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</si>
  <si>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</si>
  <si>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</si>
  <si>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</si>
  <si>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</si>
  <si>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</si>
  <si>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</si>
  <si>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</si>
  <si>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</si>
  <si>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</si>
  <si>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</si>
  <si>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</si>
  <si>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</si>
  <si>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</si>
  <si>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</si>
  <si>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</si>
  <si>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</si>
  <si>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</si>
  <si>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</si>
  <si>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</si>
  <si>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</si>
  <si>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</si>
  <si>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</si>
  <si>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</si>
  <si>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</si>
  <si>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</si>
  <si>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</si>
  <si>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</si>
  <si>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</si>
  <si>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</si>
  <si>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</si>
  <si>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</si>
  <si>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</si>
  <si>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</si>
  <si>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</si>
  <si>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</si>
  <si>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</si>
  <si>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</si>
  <si>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</si>
  <si>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</si>
  <si>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</si>
  <si>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</si>
  <si>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</si>
  <si>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</si>
  <si>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</si>
  <si>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</si>
  <si>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</si>
  <si>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</si>
  <si>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</si>
  <si>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</si>
  <si>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</si>
  <si>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</si>
  <si>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富加町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</si>
  <si>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</si>
  <si>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</si>
  <si>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</si>
  <si>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</si>
  <si>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</si>
  <si>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</si>
  <si>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</si>
  <si>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</si>
  <si>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</si>
  <si>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</si>
  <si>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</si>
  <si>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</si>
  <si>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</si>
  <si>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</si>
  <si>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</si>
  <si>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</si>
  <si>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</si>
  <si>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</si>
  <si>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</si>
  <si>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</si>
  <si>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</si>
  <si>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</si>
  <si>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</si>
  <si>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</si>
  <si>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</si>
  <si>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</si>
  <si>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</si>
  <si>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</si>
  <si>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</si>
  <si>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</si>
  <si>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</si>
  <si>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</si>
  <si>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</si>
  <si>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</si>
  <si>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</si>
  <si>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</si>
  <si>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</si>
  <si>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</si>
  <si>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</si>
  <si>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</si>
  <si>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</si>
  <si>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</si>
  <si>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</si>
  <si>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</si>
  <si>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</si>
  <si>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</si>
  <si>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</si>
  <si>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</si>
  <si>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</si>
  <si>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</si>
  <si>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</si>
  <si>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</si>
  <si>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</si>
  <si>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</si>
  <si>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</si>
  <si>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</si>
  <si>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</si>
  <si>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</si>
  <si>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</si>
  <si>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</si>
  <si>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</si>
  <si>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</si>
  <si>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</si>
  <si>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</si>
  <si>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</si>
  <si>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</si>
  <si>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</si>
  <si>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</si>
  <si>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</si>
  <si>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</si>
  <si>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</si>
  <si>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</si>
  <si>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</si>
  <si>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</si>
  <si>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</si>
  <si>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</si>
  <si>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</si>
  <si>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</si>
  <si>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</si>
  <si>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</si>
  <si>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</si>
  <si>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</si>
  <si>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</si>
  <si>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</si>
  <si>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</si>
  <si>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</si>
  <si>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</si>
  <si>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</si>
  <si>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</si>
  <si>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</si>
  <si>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</si>
  <si>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</si>
  <si>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</si>
  <si>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</si>
  <si>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</si>
  <si>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</si>
  <si>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</si>
  <si>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</si>
  <si>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</si>
  <si>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</si>
  <si>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</si>
  <si>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</si>
  <si>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</si>
  <si>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</si>
  <si>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</si>
  <si>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</si>
  <si>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</si>
  <si>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</si>
  <si>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岐阜県富加町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</si>
  <si>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</si>
  <si>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</si>
  <si>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</si>
  <si>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</si>
  <si>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</si>
  <si>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</si>
  <si>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</si>
  <si>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</si>
  <si>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</si>
  <si>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</si>
  <si>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</si>
  <si>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</si>
  <si>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</si>
  <si>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</si>
  <si>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</si>
  <si>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</si>
  <si>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</si>
  <si>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</si>
  <si>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</si>
  <si>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</si>
  <si>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</si>
  <si>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</si>
  <si>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</si>
  <si>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</si>
  <si>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</si>
  <si>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</si>
  <si>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</si>
  <si>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</si>
  <si>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</si>
  <si>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</si>
  <si>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</si>
  <si>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</si>
  <si>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</si>
  <si>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</si>
  <si>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</si>
  <si>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</si>
  <si>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</si>
  <si>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</si>
  <si>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</si>
  <si>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</si>
  <si>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</si>
  <si>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</si>
  <si>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</si>
  <si>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</si>
  <si>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</si>
  <si>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</si>
  <si>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</si>
  <si>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</si>
  <si>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</si>
  <si>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</si>
  <si>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</si>
  <si>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</si>
  <si>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</si>
  <si>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</si>
  <si>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</si>
  <si>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</si>
  <si>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</si>
  <si>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</si>
  <si>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</si>
  <si>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</si>
  <si>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</si>
  <si>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</si>
  <si>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</si>
  <si>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</si>
  <si>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</si>
  <si>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</si>
  <si>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</si>
  <si>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</si>
  <si>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</si>
  <si>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</si>
  <si>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</si>
  <si>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</si>
  <si>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</si>
  <si>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</si>
  <si>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</si>
  <si>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</si>
  <si>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</si>
  <si>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</si>
  <si>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</si>
  <si>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</si>
  <si>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</si>
  <si>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</si>
  <si>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</si>
  <si>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</si>
  <si>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</si>
  <si>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</si>
  <si>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</si>
  <si>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</si>
  <si>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</si>
  <si>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</si>
  <si>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</si>
  <si>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</si>
  <si>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</si>
  <si>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</si>
  <si>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</si>
  <si>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</si>
  <si>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</si>
  <si>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</si>
  <si>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</si>
  <si>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</si>
  <si>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</si>
  <si>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</si>
  <si>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</si>
  <si>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</si>
  <si>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</si>
  <si>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</si>
  <si>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</si>
  <si>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</si>
  <si>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</si>
  <si>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</si>
  <si>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</si>
  <si>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</si>
  <si>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</si>
  <si>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</si>
  <si>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</si>
  <si>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</si>
  <si>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</si>
  <si>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</si>
  <si>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</si>
  <si>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</si>
  <si>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</si>
  <si>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</si>
  <si>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</si>
  <si>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</si>
  <si>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</si>
  <si>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</si>
  <si>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</si>
  <si>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</si>
  <si>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</si>
  <si>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</si>
  <si>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</si>
  <si>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</si>
  <si>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</si>
  <si>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</si>
  <si>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</si>
  <si>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</si>
  <si>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</si>
  <si>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</si>
  <si>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</si>
  <si>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</si>
  <si>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</si>
  <si>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</si>
  <si>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</si>
  <si>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</si>
  <si>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</si>
  <si>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</si>
  <si>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</si>
  <si>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</si>
  <si>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</si>
  <si>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</si>
  <si>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岐阜県富加町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</si>
  <si>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</si>
  <si>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</si>
  <si>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</si>
  <si>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</si>
  <si>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</si>
  <si>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</si>
  <si>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</si>
  <si>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</si>
  <si>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</si>
  <si>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</si>
  <si>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</si>
  <si>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</si>
  <si>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</si>
  <si>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</si>
  <si>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</si>
  <si>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</si>
  <si>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</si>
  <si>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</si>
  <si>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</si>
  <si>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</si>
  <si>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</si>
  <si>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</si>
  <si>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</si>
  <si>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</si>
  <si>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</si>
  <si>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</si>
  <si>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</si>
  <si>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</si>
  <si>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</si>
  <si>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</si>
  <si>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</si>
  <si>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</si>
  <si>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</si>
  <si>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</si>
  <si>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</si>
  <si>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</si>
  <si>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</si>
  <si>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</si>
  <si>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</si>
  <si>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</si>
  <si>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</si>
  <si>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</si>
  <si>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</si>
  <si>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</si>
  <si>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</si>
  <si>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</si>
  <si>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</si>
  <si>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</si>
  <si>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</si>
  <si>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</si>
  <si>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</si>
  <si>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</si>
  <si>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</si>
  <si>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</si>
  <si>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</si>
  <si>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</si>
  <si>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</si>
  <si>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</si>
  <si>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</si>
  <si>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</si>
  <si>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</si>
  <si>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</si>
  <si>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</si>
  <si>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</si>
  <si>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</si>
  <si>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</si>
  <si>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</si>
  <si>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</si>
  <si>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</si>
  <si>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</si>
  <si>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</si>
  <si>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</si>
  <si>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</si>
  <si>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</si>
  <si>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</si>
  <si>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</si>
  <si>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</si>
  <si>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</si>
  <si>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</si>
  <si>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</si>
  <si>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</si>
  <si>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</si>
  <si>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</si>
  <si>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</si>
  <si>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</si>
  <si>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</si>
  <si>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</si>
  <si>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</si>
  <si>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</si>
  <si>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</si>
  <si>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</si>
  <si>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</si>
  <si>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</si>
  <si>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</si>
  <si>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</si>
  <si>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</si>
  <si>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</si>
  <si>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</si>
  <si>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</si>
  <si>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</si>
  <si>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</si>
  <si>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</si>
  <si>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</si>
  <si>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</si>
  <si>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</si>
  <si>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</si>
  <si>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</si>
  <si>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</si>
  <si>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</si>
  <si>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</si>
  <si>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</si>
  <si>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</si>
  <si>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</si>
  <si>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</si>
  <si>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</si>
  <si>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</si>
  <si>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</si>
  <si>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</si>
  <si>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</si>
  <si>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</si>
  <si>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</si>
  <si>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</si>
  <si>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</si>
  <si>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</si>
  <si>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</si>
  <si>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</si>
  <si>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</si>
  <si>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</si>
  <si>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</si>
  <si>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</si>
  <si>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</si>
  <si>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</si>
  <si>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</si>
  <si>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</si>
  <si>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</si>
  <si>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</si>
  <si>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</si>
  <si>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</si>
  <si>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</si>
  <si>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</si>
  <si>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</si>
  <si>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</si>
  <si>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</si>
  <si>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</si>
  <si>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</si>
  <si>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</si>
  <si>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</si>
  <si>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</si>
  <si>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</si>
  <si>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</si>
  <si>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</si>
  <si>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</si>
  <si>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</si>
  <si>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</si>
  <si>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</si>
  <si>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</si>
  <si>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</si>
  <si>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</si>
  <si>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</si>
  <si>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</si>
  <si>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</si>
  <si>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</si>
  <si>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</si>
  <si>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</si>
  <si>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</si>
  <si>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</si>
  <si>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</si>
  <si>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</si>
  <si>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</si>
  <si>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</si>
  <si>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</si>
  <si>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</si>
  <si>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</si>
  <si>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</si>
  <si>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5.80</t>
  </si>
  <si>
    <t>水道事業会計</t>
  </si>
  <si>
    <t>一般会計</t>
  </si>
  <si>
    <t>下水道事業会計</t>
  </si>
  <si>
    <t>後期高齢者医療特別会計</t>
  </si>
  <si>
    <t>国民健康保険特別会計</t>
  </si>
  <si>
    <t>介護保険特別会計</t>
  </si>
  <si>
    <t>その他会計（赤字）</t>
  </si>
  <si>
    <t>その他会計（黒字）</t>
  </si>
  <si>
    <t>R01</t>
    <phoneticPr fontId="5"/>
  </si>
  <si>
    <t>R02</t>
    <phoneticPr fontId="5"/>
  </si>
  <si>
    <t>R03</t>
    <phoneticPr fontId="5"/>
  </si>
  <si>
    <t>R04</t>
    <phoneticPr fontId="5"/>
  </si>
  <si>
    <t>R05</t>
    <phoneticPr fontId="5"/>
  </si>
  <si>
    <t>基金から120百万円繰入</t>
    <phoneticPr fontId="2"/>
  </si>
  <si>
    <t>基金から21百万円繰入</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</si>
  <si>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</si>
  <si>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</si>
  <si>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</si>
  <si>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</si>
  <si>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</si>
  <si>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</si>
  <si>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</si>
  <si>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可茂公設地方卸売市場組合</t>
    <rPh sb="0" eb="2">
      <t>カモ</t>
    </rPh>
    <rPh sb="2" eb="3">
      <t>オオヤケ</t>
    </rPh>
    <rPh sb="4" eb="6">
      <t>チホウ</t>
    </rPh>
    <rPh sb="6" eb="8">
      <t>オロシウリ</t>
    </rPh>
    <rPh sb="8" eb="10">
      <t>シジョウ</t>
    </rPh>
    <rPh sb="10" eb="12">
      <t>クミアイ</t>
    </rPh>
    <phoneticPr fontId="2"/>
  </si>
  <si>
    <t>基金から30百万円繰入</t>
    <phoneticPr fontId="2"/>
  </si>
  <si>
    <t>長良川鉄道株式会社</t>
    <rPh sb="0" eb="3">
      <t>ナガラガワ</t>
    </rPh>
    <rPh sb="3" eb="5">
      <t>テツドウ</t>
    </rPh>
    <rPh sb="5" eb="7">
      <t>カブシキ</t>
    </rPh>
    <rPh sb="7" eb="9">
      <t>カイシャ</t>
    </rPh>
    <phoneticPr fontId="2"/>
  </si>
  <si>
    <t>ふるさと納税基金</t>
    <rPh sb="4" eb="6">
      <t>ノウゼイ</t>
    </rPh>
    <rPh sb="6" eb="8">
      <t>キキン</t>
    </rPh>
    <phoneticPr fontId="5"/>
  </si>
  <si>
    <t>地域福祉基金</t>
    <rPh sb="0" eb="2">
      <t>チイキ</t>
    </rPh>
    <rPh sb="2" eb="4">
      <t>フクシ</t>
    </rPh>
    <rPh sb="4" eb="6">
      <t>キキン</t>
    </rPh>
    <phoneticPr fontId="2"/>
  </si>
  <si>
    <t>まち・ひと・しごと創生基金</t>
    <rPh sb="9" eb="11">
      <t>ソウセイ</t>
    </rPh>
    <rPh sb="11" eb="13">
      <t>キキン</t>
    </rPh>
    <phoneticPr fontId="2"/>
  </si>
  <si>
    <t>高齢者福祉対策基金</t>
    <rPh sb="0" eb="3">
      <t>コウレイシャ</t>
    </rPh>
    <rPh sb="3" eb="5">
      <t>フクシ</t>
    </rPh>
    <rPh sb="5" eb="7">
      <t>タイサク</t>
    </rPh>
    <rPh sb="7" eb="9">
      <t>キキン</t>
    </rPh>
    <phoneticPr fontId="2"/>
  </si>
  <si>
    <t>ふるさと農村活性化対策基金</t>
    <rPh sb="4" eb="6">
      <t>ノウソン</t>
    </rPh>
    <rPh sb="6" eb="9">
      <t>カッセイカ</t>
    </rPh>
    <rPh sb="9" eb="11">
      <t>タイサク</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</si>
</sst>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0BC4-4D26-BB01-9645B995E7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66348</c:v>
                </c:pt>
                <c:pt idx="1">
                  <c:v>56727</c:v>
                </c:pt>
                <c:pt idx="2">
                  <c:v>59702</c:v>
                </c:pt>
                <c:pt idx="3">
                  <c:v>44251</c:v>
                </c:pt>
                <c:pt idx="4">
                  <c:v>47466</c:v>
                </c:pt>
              </c:numCache>
            </c:numRef>
          </c:val>
          <c:smooth val="0"/>
          <c:extLst>
            <c:ext xmlns:c16="http://schemas.microsoft.com/office/drawing/2014/chart" uri="{C3380CC4-5D6E-409C-BE32-E72D297353CC}">
              <c16:uniqueId val="{00000001-0BC4-4D26-BB01-9645B995E7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4.16</c:v>
                </c:pt>
                <c:pt idx="1">
                  <c:v>9.27</c:v>
                </c:pt>
                <c:pt idx="2">
                  <c:v>8.8699999999999992</c:v>
                </c:pt>
                <c:pt idx="3">
                  <c:v>6.42</c:v>
                </c:pt>
                <c:pt idx="4">
                  <c:v>4.58</c:v>
                </c:pt>
              </c:numCache>
            </c:numRef>
          </c:val>
          <c:extLst>
            <c:ext xmlns:c16="http://schemas.microsoft.com/office/drawing/2014/chart" uri="{C3380CC4-5D6E-409C-BE32-E72D297353CC}">
              <c16:uniqueId val="{00000000-DE71-461E-BEE9-2E07E765A0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59.2</c:v>
                </c:pt>
                <c:pt idx="1">
                  <c:v>51.74</c:v>
                </c:pt>
                <c:pt idx="2">
                  <c:v>59.42</c:v>
                </c:pt>
                <c:pt idx="3">
                  <c:v>63.37</c:v>
                </c:pt>
                <c:pt idx="4">
                  <c:v>63.27</c:v>
                </c:pt>
              </c:numCache>
            </c:numRef>
          </c:val>
          <c:extLst>
            <c:ext xmlns:c16="http://schemas.microsoft.com/office/drawing/2014/chart" uri="{C3380CC4-5D6E-409C-BE32-E72D297353CC}">
              <c16:uniqueId val="{00000001-DE71-461E-BEE9-2E07E765A0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c:v>
                </c:pt>
                <c:pt idx="1">
                  <c:v>1</c:v>
                </c:pt>
                <c:pt idx="2">
                  <c:v>12.21</c:v>
                </c:pt>
                <c:pt idx="3">
                  <c:v>0.99</c:v>
                </c:pt>
                <c:pt idx="4">
                  <c:v>0.32</c:v>
                </c:pt>
              </c:numCache>
            </c:numRef>
          </c:val>
          <c:smooth val="0"/>
          <c:extLst>
            <c:ext xmlns:c16="http://schemas.microsoft.com/office/drawing/2014/chart" uri="{C3380CC4-5D6E-409C-BE32-E72D297353CC}">
              <c16:uniqueId val="{00000002-DE71-461E-BEE9-2E07E765A0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1B-4E18-B67B-6851B84E98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1B-4E18-B67B-6851B84E98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1B-4E18-B67B-6851B84E985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1B-4E18-B67B-6851B84E985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1.54</c:v>
                </c:pt>
                <c:pt idx="4">
                  <c:v>#N/A</c:v>
                </c:pt>
                <c:pt idx="5">
                  <c:v>1.4</c:v>
                </c:pt>
                <c:pt idx="6">
                  <c:v>#N/A</c:v>
                </c:pt>
                <c:pt idx="7">
                  <c:v>2.57</c:v>
                </c:pt>
                <c:pt idx="8">
                  <c:v>#N/A</c:v>
                </c:pt>
                <c:pt idx="9">
                  <c:v>7.0000000000000007E-2</c:v>
                </c:pt>
              </c:numCache>
            </c:numRef>
          </c:val>
          <c:extLst>
            <c:ext xmlns:c16="http://schemas.microsoft.com/office/drawing/2014/chart" uri="{C3380CC4-5D6E-409C-BE32-E72D297353CC}">
              <c16:uniqueId val="{00000004-ED1B-4E18-B67B-6851B84E985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1.36</c:v>
                </c:pt>
                <c:pt idx="2">
                  <c:v>#N/A</c:v>
                </c:pt>
                <c:pt idx="3">
                  <c:v>0.63</c:v>
                </c:pt>
                <c:pt idx="4">
                  <c:v>#N/A</c:v>
                </c:pt>
                <c:pt idx="5">
                  <c:v>0.59</c:v>
                </c:pt>
                <c:pt idx="6">
                  <c:v>#N/A</c:v>
                </c:pt>
                <c:pt idx="7">
                  <c:v>0.28999999999999998</c:v>
                </c:pt>
                <c:pt idx="8">
                  <c:v>#N/A</c:v>
                </c:pt>
                <c:pt idx="9">
                  <c:v>0.2</c:v>
                </c:pt>
              </c:numCache>
            </c:numRef>
          </c:val>
          <c:extLst>
            <c:ext xmlns:c16="http://schemas.microsoft.com/office/drawing/2014/chart" uri="{C3380CC4-5D6E-409C-BE32-E72D297353CC}">
              <c16:uniqueId val="{00000005-ED1B-4E18-B67B-6851B84E985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7.0000000000000007E-2</c:v>
                </c:pt>
                <c:pt idx="4">
                  <c:v>#N/A</c:v>
                </c:pt>
                <c:pt idx="5">
                  <c:v>7.0000000000000007E-2</c:v>
                </c:pt>
                <c:pt idx="6">
                  <c:v>#N/A</c:v>
                </c:pt>
                <c:pt idx="7">
                  <c:v>0.09</c:v>
                </c:pt>
                <c:pt idx="8">
                  <c:v>#N/A</c:v>
                </c:pt>
                <c:pt idx="9">
                  <c:v>1.9</c:v>
                </c:pt>
              </c:numCache>
            </c:numRef>
          </c:val>
          <c:extLst>
            <c:ext xmlns:c16="http://schemas.microsoft.com/office/drawing/2014/chart" uri="{C3380CC4-5D6E-409C-BE32-E72D297353CC}">
              <c16:uniqueId val="{00000006-ED1B-4E18-B67B-6851B84E985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4.2300000000000004</c:v>
                </c:pt>
                <c:pt idx="4">
                  <c:v>#N/A</c:v>
                </c:pt>
                <c:pt idx="5">
                  <c:v>4.4400000000000004</c:v>
                </c:pt>
                <c:pt idx="6">
                  <c:v>#N/A</c:v>
                </c:pt>
                <c:pt idx="7">
                  <c:v>3.73</c:v>
                </c:pt>
                <c:pt idx="8">
                  <c:v>#N/A</c:v>
                </c:pt>
                <c:pt idx="9">
                  <c:v>3.29</c:v>
                </c:pt>
              </c:numCache>
            </c:numRef>
          </c:val>
          <c:extLst>
            <c:ext xmlns:c16="http://schemas.microsoft.com/office/drawing/2014/chart" uri="{C3380CC4-5D6E-409C-BE32-E72D297353CC}">
              <c16:uniqueId val="{00000007-ED1B-4E18-B67B-6851B84E98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4.16</c:v>
                </c:pt>
                <c:pt idx="2">
                  <c:v>#N/A</c:v>
                </c:pt>
                <c:pt idx="3">
                  <c:v>9.27</c:v>
                </c:pt>
                <c:pt idx="4">
                  <c:v>#N/A</c:v>
                </c:pt>
                <c:pt idx="5">
                  <c:v>8.8699999999999992</c:v>
                </c:pt>
                <c:pt idx="6">
                  <c:v>#N/A</c:v>
                </c:pt>
                <c:pt idx="7">
                  <c:v>6.41</c:v>
                </c:pt>
                <c:pt idx="8">
                  <c:v>#N/A</c:v>
                </c:pt>
                <c:pt idx="9">
                  <c:v>4.57</c:v>
                </c:pt>
              </c:numCache>
            </c:numRef>
          </c:val>
          <c:extLst>
            <c:ext xmlns:c16="http://schemas.microsoft.com/office/drawing/2014/chart" uri="{C3380CC4-5D6E-409C-BE32-E72D297353CC}">
              <c16:uniqueId val="{00000008-ED1B-4E18-B67B-6851B84E98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7.21</c:v>
                </c:pt>
                <c:pt idx="2">
                  <c:v>#N/A</c:v>
                </c:pt>
                <c:pt idx="3">
                  <c:v>7.27</c:v>
                </c:pt>
                <c:pt idx="4">
                  <c:v>#N/A</c:v>
                </c:pt>
                <c:pt idx="5">
                  <c:v>7.12</c:v>
                </c:pt>
                <c:pt idx="6">
                  <c:v>#N/A</c:v>
                </c:pt>
                <c:pt idx="7">
                  <c:v>7.57</c:v>
                </c:pt>
                <c:pt idx="8">
                  <c:v>#N/A</c:v>
                </c:pt>
                <c:pt idx="9">
                  <c:v>7.46</c:v>
                </c:pt>
              </c:numCache>
            </c:numRef>
          </c:val>
          <c:extLst>
            <c:ext xmlns:c16="http://schemas.microsoft.com/office/drawing/2014/chart" uri="{C3380CC4-5D6E-409C-BE32-E72D297353CC}">
              <c16:uniqueId val="{00000009-ED1B-4E18-B67B-6851B84E98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280</c:v>
                </c:pt>
                <c:pt idx="5">
                  <c:v>275</c:v>
                </c:pt>
                <c:pt idx="8">
                  <c:v>273</c:v>
                </c:pt>
                <c:pt idx="11">
                  <c:v>262</c:v>
                </c:pt>
                <c:pt idx="14">
                  <c:v>256</c:v>
                </c:pt>
              </c:numCache>
            </c:numRef>
          </c:val>
          <c:extLst>
            <c:ext xmlns:c16="http://schemas.microsoft.com/office/drawing/2014/chart" uri="{C3380CC4-5D6E-409C-BE32-E72D297353CC}">
              <c16:uniqueId val="{00000000-3A88-4545-BC1F-461612EA1F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88-4545-BC1F-461612EA1F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88-4545-BC1F-461612EA1F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17</c:v>
                </c:pt>
                <c:pt idx="6">
                  <c:v>20</c:v>
                </c:pt>
                <c:pt idx="9">
                  <c:v>24</c:v>
                </c:pt>
                <c:pt idx="12">
                  <c:v>26</c:v>
                </c:pt>
              </c:numCache>
            </c:numRef>
          </c:val>
          <c:extLst>
            <c:ext xmlns:c16="http://schemas.microsoft.com/office/drawing/2014/chart" uri="{C3380CC4-5D6E-409C-BE32-E72D297353CC}">
              <c16:uniqueId val="{00000003-3A88-4545-BC1F-461612EA1F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c:v>
                </c:pt>
                <c:pt idx="3">
                  <c:v>187</c:v>
                </c:pt>
                <c:pt idx="6">
                  <c:v>177</c:v>
                </c:pt>
                <c:pt idx="9">
                  <c:v>174</c:v>
                </c:pt>
                <c:pt idx="12">
                  <c:v>132</c:v>
                </c:pt>
              </c:numCache>
            </c:numRef>
          </c:val>
          <c:extLst>
            <c:ext xmlns:c16="http://schemas.microsoft.com/office/drawing/2014/chart" uri="{C3380CC4-5D6E-409C-BE32-E72D297353CC}">
              <c16:uniqueId val="{00000004-3A88-4545-BC1F-461612EA1F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88-4545-BC1F-461612EA1F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88-4545-BC1F-461612EA1F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263</c:v>
                </c:pt>
                <c:pt idx="3">
                  <c:v>276</c:v>
                </c:pt>
                <c:pt idx="6">
                  <c:v>289</c:v>
                </c:pt>
                <c:pt idx="9">
                  <c:v>292</c:v>
                </c:pt>
                <c:pt idx="12">
                  <c:v>273</c:v>
                </c:pt>
              </c:numCache>
            </c:numRef>
          </c:val>
          <c:extLst>
            <c:ext xmlns:c16="http://schemas.microsoft.com/office/drawing/2014/chart" uri="{C3380CC4-5D6E-409C-BE32-E72D297353CC}">
              <c16:uniqueId val="{00000007-3A88-4545-BC1F-461612EA1F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172</c:v>
                </c:pt>
                <c:pt idx="2">
                  <c:v>#N/A</c:v>
                </c:pt>
                <c:pt idx="3">
                  <c:v>#N/A</c:v>
                </c:pt>
                <c:pt idx="4">
                  <c:v>205</c:v>
                </c:pt>
                <c:pt idx="5">
                  <c:v>#N/A</c:v>
                </c:pt>
                <c:pt idx="6">
                  <c:v>#N/A</c:v>
                </c:pt>
                <c:pt idx="7">
                  <c:v>213</c:v>
                </c:pt>
                <c:pt idx="8">
                  <c:v>#N/A</c:v>
                </c:pt>
                <c:pt idx="9">
                  <c:v>#N/A</c:v>
                </c:pt>
                <c:pt idx="10">
                  <c:v>228</c:v>
                </c:pt>
                <c:pt idx="11">
                  <c:v>#N/A</c:v>
                </c:pt>
                <c:pt idx="12">
                  <c:v>#N/A</c:v>
                </c:pt>
                <c:pt idx="13">
                  <c:v>175</c:v>
                </c:pt>
                <c:pt idx="14">
                  <c:v>#N/A</c:v>
                </c:pt>
              </c:numCache>
            </c:numRef>
          </c:val>
          <c:smooth val="0"/>
          <c:extLst>
            <c:ext xmlns:c16="http://schemas.microsoft.com/office/drawing/2014/chart" uri="{C3380CC4-5D6E-409C-BE32-E72D297353CC}">
              <c16:uniqueId val="{00000008-3A88-4545-BC1F-461612EA1F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2451</c:v>
                </c:pt>
                <c:pt idx="5">
                  <c:v>2334</c:v>
                </c:pt>
                <c:pt idx="8">
                  <c:v>2218</c:v>
                </c:pt>
                <c:pt idx="11">
                  <c:v>2043</c:v>
                </c:pt>
                <c:pt idx="14">
                  <c:v>1956</c:v>
                </c:pt>
              </c:numCache>
            </c:numRef>
          </c:val>
          <c:extLst>
            <c:ext xmlns:c16="http://schemas.microsoft.com/office/drawing/2014/chart" uri="{C3380CC4-5D6E-409C-BE32-E72D297353CC}">
              <c16:uniqueId val="{00000000-6EB2-46DE-A809-87A8FD9648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156</c:v>
                </c:pt>
                <c:pt idx="5">
                  <c:v>126</c:v>
                </c:pt>
                <c:pt idx="8">
                  <c:v>96</c:v>
                </c:pt>
                <c:pt idx="11">
                  <c:v>72</c:v>
                </c:pt>
                <c:pt idx="14">
                  <c:v>62</c:v>
                </c:pt>
              </c:numCache>
            </c:numRef>
          </c:val>
          <c:extLst>
            <c:ext xmlns:c16="http://schemas.microsoft.com/office/drawing/2014/chart" uri="{C3380CC4-5D6E-409C-BE32-E72D297353CC}">
              <c16:uniqueId val="{00000001-6EB2-46DE-A809-87A8FD9648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1910</c:v>
                </c:pt>
                <c:pt idx="5">
                  <c:v>1778</c:v>
                </c:pt>
                <c:pt idx="8">
                  <c:v>2016</c:v>
                </c:pt>
                <c:pt idx="11">
                  <c:v>2008</c:v>
                </c:pt>
                <c:pt idx="14">
                  <c:v>1981</c:v>
                </c:pt>
              </c:numCache>
            </c:numRef>
          </c:val>
          <c:extLst>
            <c:ext xmlns:c16="http://schemas.microsoft.com/office/drawing/2014/chart" uri="{C3380CC4-5D6E-409C-BE32-E72D297353CC}">
              <c16:uniqueId val="{00000002-6EB2-46DE-A809-87A8FD9648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B2-46DE-A809-87A8FD9648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B2-46DE-A809-87A8FD9648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2-46DE-A809-87A8FD9648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B2-46DE-A809-87A8FD9648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123</c:v>
                </c:pt>
                <c:pt idx="3">
                  <c:v>132</c:v>
                </c:pt>
                <c:pt idx="6">
                  <c:v>142</c:v>
                </c:pt>
                <c:pt idx="9">
                  <c:v>142</c:v>
                </c:pt>
                <c:pt idx="12">
                  <c:v>138</c:v>
                </c:pt>
              </c:numCache>
            </c:numRef>
          </c:val>
          <c:extLst>
            <c:ext xmlns:c16="http://schemas.microsoft.com/office/drawing/2014/chart" uri="{C3380CC4-5D6E-409C-BE32-E72D297353CC}">
              <c16:uniqueId val="{00000007-6EB2-46DE-A809-87A8FD9648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1017</c:v>
                </c:pt>
                <c:pt idx="3">
                  <c:v>940</c:v>
                </c:pt>
                <c:pt idx="6">
                  <c:v>834</c:v>
                </c:pt>
                <c:pt idx="9">
                  <c:v>720</c:v>
                </c:pt>
                <c:pt idx="12">
                  <c:v>553</c:v>
                </c:pt>
              </c:numCache>
            </c:numRef>
          </c:val>
          <c:extLst>
            <c:ext xmlns:c16="http://schemas.microsoft.com/office/drawing/2014/chart" uri="{C3380CC4-5D6E-409C-BE32-E72D297353CC}">
              <c16:uniqueId val="{00000008-6EB2-46DE-A809-87A8FD9648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B2-46DE-A809-87A8FD9648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2076</c:v>
                </c:pt>
                <c:pt idx="3">
                  <c:v>1922</c:v>
                </c:pt>
                <c:pt idx="6">
                  <c:v>1774</c:v>
                </c:pt>
                <c:pt idx="9">
                  <c:v>1541</c:v>
                </c:pt>
                <c:pt idx="12">
                  <c:v>1292</c:v>
                </c:pt>
              </c:numCache>
            </c:numRef>
          </c:val>
          <c:extLst>
            <c:ext xmlns:c16="http://schemas.microsoft.com/office/drawing/2014/chart" uri="{C3380CC4-5D6E-409C-BE32-E72D297353CC}">
              <c16:uniqueId val="{0000000A-6EB2-46DE-A809-87A8FD9648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B2-46DE-A809-87A8FD9648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1351</c:v>
                </c:pt>
                <c:pt idx="1">
                  <c:v>1430</c:v>
                </c:pt>
                <c:pt idx="2">
                  <c:v>1476</c:v>
                </c:pt>
              </c:numCache>
            </c:numRef>
          </c:val>
          <c:extLst>
            <c:ext xmlns:c16="http://schemas.microsoft.com/office/drawing/2014/chart" uri="{C3380CC4-5D6E-409C-BE32-E72D297353CC}">
              <c16:uniqueId val="{00000000-7502-4271-AC55-95DA672F2B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66</c:v>
                </c:pt>
                <c:pt idx="2">
                  <c:v>76</c:v>
                </c:pt>
              </c:numCache>
            </c:numRef>
          </c:val>
          <c:extLst>
            <c:ext xmlns:c16="http://schemas.microsoft.com/office/drawing/2014/chart" uri="{C3380CC4-5D6E-409C-BE32-E72D297353CC}">
              <c16:uniqueId val="{00000001-7502-4271-AC55-95DA672F2B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483</c:v>
                </c:pt>
                <c:pt idx="1">
                  <c:v>395</c:v>
                </c:pt>
                <c:pt idx="2">
                  <c:v>333</c:v>
                </c:pt>
              </c:numCache>
            </c:numRef>
          </c:val>
          <c:extLst>
            <c:ext xmlns:c16="http://schemas.microsoft.com/office/drawing/2014/chart" uri="{C3380CC4-5D6E-409C-BE32-E72D297353CC}">
              <c16:uniqueId val="{00000002-7502-4271-AC55-95DA672F2B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5,847
5,663
16.82
3,395,333
3,276,291
106,732
2,332,271
1,291,700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類似団体内平均値を</a:t>
          </a:r>
          <a:r>
            <a:rPr kumimoji="1" lang="en-US" altLang="ja-JP" sz="1400">
              <a:solidFill>
                <a:schemeClr val="dk1"/>
              </a:solidFill>
              <a:effectLst/>
              <a:latin typeface="+mn-lt"/>
              <a:ea typeface="+mn-ea"/>
              <a:cs typeface="+mn-cs"/>
            </a:rPr>
            <a:t>0.07</a:t>
          </a:r>
          <a:r>
            <a:rPr kumimoji="1" lang="ja-JP" altLang="ja-JP" sz="1400">
              <a:solidFill>
                <a:schemeClr val="dk1"/>
              </a:solidFill>
              <a:effectLst/>
              <a:latin typeface="+mn-lt"/>
              <a:ea typeface="+mn-ea"/>
              <a:cs typeface="+mn-cs"/>
            </a:rPr>
            <a:t>ポイント上回っている。地方税の収入は前年度とほぼ同額だが、引き続き歳出の見直し、町税収納対策等による財源確保に取り組み、財政基盤の強化に努める。</a:t>
          </a:r>
          <a:endParaRPr lang="ja-JP" altLang="ja-JP" sz="1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140305</xdr:rowOff>
    </xdr:to>
    <xdr:cxnSp macro="">
      <xdr:nvCxnSpPr>
        <xdr:cNvPr id="73" name="直線コネクタ 72"/>
        <xdr:cNvCxnSpPr/>
      </xdr:nvCxnSpPr>
      <xdr:spPr>
        <a:xfrm>
          <a:off x="3225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117324</xdr:rowOff>
    </xdr:to>
    <xdr:cxnSp macro="">
      <xdr:nvCxnSpPr>
        <xdr:cNvPr id="76" name="直線コネクタ 75"/>
        <xdr:cNvCxnSpPr/>
      </xdr:nvCxnSpPr>
      <xdr:spPr>
        <a:xfrm>
          <a:off x="2336800" y="72837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94" name="テキスト ボックス 93"/>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補助費等に占める一般財源等の減少及び経常収入に占める一般財源等の増加などが影響し、経常収支比率は前年度より</a:t>
          </a:r>
          <a:r>
            <a:rPr kumimoji="1" lang="en-US" altLang="ja-JP" sz="1400" b="0" i="0" u="none" strike="noStrike" kern="0" cap="none" spc="0" normalizeH="0" baseline="0" noProof="0">
              <a:ln>
                <a:noFill/>
              </a:ln>
              <a:solidFill>
                <a:prstClr val="black"/>
              </a:solidFill>
              <a:effectLst/>
              <a:uLnTx/>
              <a:uFillTx/>
              <a:latin typeface="+mn-lt"/>
              <a:ea typeface="+mn-ea"/>
              <a:cs typeface="+mn-cs"/>
            </a:rPr>
            <a:t>0.7</a:t>
          </a:r>
          <a:r>
            <a:rPr kumimoji="1" lang="ja-JP" altLang="en-US" sz="1400" b="0" i="0" u="none" strike="noStrike" kern="0" cap="none" spc="0" normalizeH="0" baseline="0" noProof="0">
              <a:ln>
                <a:noFill/>
              </a:ln>
              <a:solidFill>
                <a:prstClr val="black"/>
              </a:solidFill>
              <a:effectLst/>
              <a:uLnTx/>
              <a:uFillTx/>
              <a:latin typeface="+mn-lt"/>
              <a:ea typeface="+mn-ea"/>
              <a:cs typeface="+mn-cs"/>
            </a:rPr>
            <a:t>ポイント減少した。今後、臨時財政対策債の新規発行増加などが見込まれるため、引き続き行財政改革を推進し健全財政の維持に努める。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125413</xdr:rowOff>
    </xdr:from>
    <xdr:to>
      <xdr:col>23</xdr:col>
      <xdr:colOff>133350</xdr:colOff>
      <xdr:row>61</xdr:row>
      <xdr:rowOff>139488</xdr:rowOff>
    </xdr:to>
    <xdr:cxnSp macro="">
      <xdr:nvCxnSpPr>
        <xdr:cNvPr id="133" name="直線コネクタ 132"/>
        <xdr:cNvCxnSpPr/>
      </xdr:nvCxnSpPr>
      <xdr:spPr>
        <a:xfrm flipV="1">
          <a:off x="4114800" y="1058386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135996</xdr:rowOff>
    </xdr:from>
    <xdr:to>
      <xdr:col>19</xdr:col>
      <xdr:colOff>133350</xdr:colOff>
      <xdr:row>61</xdr:row>
      <xdr:rowOff>139488</xdr:rowOff>
    </xdr:to>
    <xdr:cxnSp macro="">
      <xdr:nvCxnSpPr>
        <xdr:cNvPr id="136" name="直線コネクタ 135"/>
        <xdr:cNvCxnSpPr/>
      </xdr:nvCxnSpPr>
      <xdr:spPr>
        <a:xfrm>
          <a:off x="3225800" y="10422996"/>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135996</xdr:rowOff>
    </xdr:from>
    <xdr:to>
      <xdr:col>15</xdr:col>
      <xdr:colOff>82550</xdr:colOff>
      <xdr:row>62</xdr:row>
      <xdr:rowOff>4233</xdr:rowOff>
    </xdr:to>
    <xdr:cxnSp macro="">
      <xdr:nvCxnSpPr>
        <xdr:cNvPr id="139" name="直線コネクタ 138"/>
        <xdr:cNvCxnSpPr/>
      </xdr:nvCxnSpPr>
      <xdr:spPr>
        <a:xfrm flipV="1">
          <a:off x="2336800" y="10422996"/>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117369</xdr:rowOff>
    </xdr:from>
    <xdr:to>
      <xdr:col>11</xdr:col>
      <xdr:colOff>31750</xdr:colOff>
      <xdr:row>62</xdr:row>
      <xdr:rowOff>4233</xdr:rowOff>
    </xdr:to>
    <xdr:cxnSp macro="">
      <xdr:nvCxnSpPr>
        <xdr:cNvPr id="142" name="直線コネクタ 141"/>
        <xdr:cNvCxnSpPr/>
      </xdr:nvCxnSpPr>
      <xdr:spPr>
        <a:xfrm>
          <a:off x="1447800" y="10575819"/>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52" name="楕円 151"/>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46690</xdr:rowOff>
    </xdr:from>
    <xdr:ext cx="762000" cy="259045"/>
    <xdr:sp macro="" textlink="">
      <xdr:nvSpPr>
        <xdr:cNvPr id="153" name="財政構造の弾力性該当値テキスト"/>
        <xdr:cNvSpPr txBox="1"/>
      </xdr:nvSpPr>
      <xdr:spPr>
        <a:xfrm>
          <a:off x="5041900" y="105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4" name="楕円 153"/>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3615</xdr:rowOff>
    </xdr:from>
    <xdr:ext cx="736600" cy="259045"/>
    <xdr:sp macro="" textlink="">
      <xdr:nvSpPr>
        <xdr:cNvPr id="155" name="テキスト ボックス 154"/>
        <xdr:cNvSpPr txBox="1"/>
      </xdr:nvSpPr>
      <xdr:spPr>
        <a:xfrm>
          <a:off x="3733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85196</xdr:rowOff>
    </xdr:from>
    <xdr:to>
      <xdr:col>15</xdr:col>
      <xdr:colOff>133350</xdr:colOff>
      <xdr:row>61</xdr:row>
      <xdr:rowOff>15346</xdr:rowOff>
    </xdr:to>
    <xdr:sp macro="" textlink="">
      <xdr:nvSpPr>
        <xdr:cNvPr id="156" name="楕円 155"/>
        <xdr:cNvSpPr/>
      </xdr:nvSpPr>
      <xdr:spPr>
        <a:xfrm>
          <a:off x="3175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25523</xdr:rowOff>
    </xdr:from>
    <xdr:ext cx="762000" cy="259045"/>
    <xdr:sp macro="" textlink="">
      <xdr:nvSpPr>
        <xdr:cNvPr id="157" name="テキスト ボックス 156"/>
        <xdr:cNvSpPr txBox="1"/>
      </xdr:nvSpPr>
      <xdr:spPr>
        <a:xfrm>
          <a:off x="2844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8" name="楕円 157"/>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39810</xdr:rowOff>
    </xdr:from>
    <xdr:ext cx="762000" cy="259045"/>
    <xdr:sp macro="" textlink="">
      <xdr:nvSpPr>
        <xdr:cNvPr id="159" name="テキスト ボックス 158"/>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66569</xdr:rowOff>
    </xdr:from>
    <xdr:to>
      <xdr:col>7</xdr:col>
      <xdr:colOff>31750</xdr:colOff>
      <xdr:row>61</xdr:row>
      <xdr:rowOff>168169</xdr:rowOff>
    </xdr:to>
    <xdr:sp macro="" textlink="">
      <xdr:nvSpPr>
        <xdr:cNvPr id="160" name="楕円 159"/>
        <xdr:cNvSpPr/>
      </xdr:nvSpPr>
      <xdr:spPr>
        <a:xfrm>
          <a:off x="1397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152946</xdr:rowOff>
    </xdr:from>
    <xdr:ext cx="762000" cy="259045"/>
    <xdr:sp macro="" textlink="">
      <xdr:nvSpPr>
        <xdr:cNvPr id="161" name="テキスト ボックス 160"/>
        <xdr:cNvSpPr txBox="1"/>
      </xdr:nvSpPr>
      <xdr:spPr>
        <a:xfrm>
          <a:off x="1066800" y="1061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年度は常勤職員及び会計年度任用職員の人件費増加に加え、公共施設の電気代高騰による物件費等の増加もあり、</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人当たり決算額が前年度より</a:t>
          </a:r>
          <a:r>
            <a:rPr kumimoji="1" lang="en-US" altLang="ja-JP" sz="1400">
              <a:solidFill>
                <a:schemeClr val="dk1"/>
              </a:solidFill>
              <a:effectLst/>
              <a:latin typeface="+mn-lt"/>
              <a:ea typeface="+mn-ea"/>
              <a:cs typeface="+mn-cs"/>
            </a:rPr>
            <a:t>2,249</a:t>
          </a:r>
          <a:r>
            <a:rPr kumimoji="1" lang="ja-JP" altLang="ja-JP" sz="1400">
              <a:solidFill>
                <a:schemeClr val="dk1"/>
              </a:solidFill>
              <a:effectLst/>
              <a:latin typeface="+mn-lt"/>
              <a:ea typeface="+mn-ea"/>
              <a:cs typeface="+mn-cs"/>
            </a:rPr>
            <a:t>円上回った。今後も人件費の増加が見込まれるため、経常経費の削減に引き続き努める。</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78457</xdr:rowOff>
    </xdr:from>
    <xdr:to>
      <xdr:col>23</xdr:col>
      <xdr:colOff>133350</xdr:colOff>
      <xdr:row>81</xdr:row>
      <xdr:rowOff>80265</xdr:rowOff>
    </xdr:to>
    <xdr:cxnSp macro="">
      <xdr:nvCxnSpPr>
        <xdr:cNvPr id="195" name="直線コネクタ 194"/>
        <xdr:cNvCxnSpPr/>
      </xdr:nvCxnSpPr>
      <xdr:spPr>
        <a:xfrm>
          <a:off x="4114800" y="13965907"/>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75228</xdr:rowOff>
    </xdr:from>
    <xdr:to>
      <xdr:col>19</xdr:col>
      <xdr:colOff>133350</xdr:colOff>
      <xdr:row>81</xdr:row>
      <xdr:rowOff>78457</xdr:rowOff>
    </xdr:to>
    <xdr:cxnSp macro="">
      <xdr:nvCxnSpPr>
        <xdr:cNvPr id="198" name="直線コネクタ 197"/>
        <xdr:cNvCxnSpPr/>
      </xdr:nvCxnSpPr>
      <xdr:spPr>
        <a:xfrm>
          <a:off x="3225800" y="13962678"/>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67856</xdr:rowOff>
    </xdr:from>
    <xdr:to>
      <xdr:col>15</xdr:col>
      <xdr:colOff>82550</xdr:colOff>
      <xdr:row>81</xdr:row>
      <xdr:rowOff>75228</xdr:rowOff>
    </xdr:to>
    <xdr:cxnSp macro="">
      <xdr:nvCxnSpPr>
        <xdr:cNvPr id="201" name="直線コネクタ 200"/>
        <xdr:cNvCxnSpPr/>
      </xdr:nvCxnSpPr>
      <xdr:spPr>
        <a:xfrm>
          <a:off x="2336800" y="13955306"/>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51239</xdr:rowOff>
    </xdr:from>
    <xdr:to>
      <xdr:col>11</xdr:col>
      <xdr:colOff>31750</xdr:colOff>
      <xdr:row>81</xdr:row>
      <xdr:rowOff>67856</xdr:rowOff>
    </xdr:to>
    <xdr:cxnSp macro="">
      <xdr:nvCxnSpPr>
        <xdr:cNvPr id="204" name="直線コネクタ 203"/>
        <xdr:cNvCxnSpPr/>
      </xdr:nvCxnSpPr>
      <xdr:spPr>
        <a:xfrm>
          <a:off x="1447800" y="13938689"/>
          <a:ext cx="8890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29465</xdr:rowOff>
    </xdr:from>
    <xdr:to>
      <xdr:col>23</xdr:col>
      <xdr:colOff>184150</xdr:colOff>
      <xdr:row>81</xdr:row>
      <xdr:rowOff>131065</xdr:rowOff>
    </xdr:to>
    <xdr:sp macro="" textlink="">
      <xdr:nvSpPr>
        <xdr:cNvPr id="214" name="楕円 213"/>
        <xdr:cNvSpPr/>
      </xdr:nvSpPr>
      <xdr:spPr>
        <a:xfrm>
          <a:off x="4902200" y="139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122192</xdr:rowOff>
    </xdr:from>
    <xdr:ext cx="762000" cy="259045"/>
    <xdr:sp macro="" textlink="">
      <xdr:nvSpPr>
        <xdr:cNvPr id="215" name="人件費・物件費等の状況該当値テキスト"/>
        <xdr:cNvSpPr txBox="1"/>
      </xdr:nvSpPr>
      <xdr:spPr>
        <a:xfrm>
          <a:off x="5041900" y="138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27657</xdr:rowOff>
    </xdr:from>
    <xdr:to>
      <xdr:col>19</xdr:col>
      <xdr:colOff>184150</xdr:colOff>
      <xdr:row>81</xdr:row>
      <xdr:rowOff>129257</xdr:rowOff>
    </xdr:to>
    <xdr:sp macro="" textlink="">
      <xdr:nvSpPr>
        <xdr:cNvPr id="216" name="楕円 215"/>
        <xdr:cNvSpPr/>
      </xdr:nvSpPr>
      <xdr:spPr>
        <a:xfrm>
          <a:off x="4064000" y="139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139434</xdr:rowOff>
    </xdr:from>
    <xdr:ext cx="736600" cy="259045"/>
    <xdr:sp macro="" textlink="">
      <xdr:nvSpPr>
        <xdr:cNvPr id="217" name="テキスト ボックス 216"/>
        <xdr:cNvSpPr txBox="1"/>
      </xdr:nvSpPr>
      <xdr:spPr>
        <a:xfrm>
          <a:off x="3733800" y="13683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24428</xdr:rowOff>
    </xdr:from>
    <xdr:to>
      <xdr:col>15</xdr:col>
      <xdr:colOff>133350</xdr:colOff>
      <xdr:row>81</xdr:row>
      <xdr:rowOff>126028</xdr:rowOff>
    </xdr:to>
    <xdr:sp macro="" textlink="">
      <xdr:nvSpPr>
        <xdr:cNvPr id="218" name="楕円 217"/>
        <xdr:cNvSpPr/>
      </xdr:nvSpPr>
      <xdr:spPr>
        <a:xfrm>
          <a:off x="3175000" y="139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136205</xdr:rowOff>
    </xdr:from>
    <xdr:ext cx="762000" cy="259045"/>
    <xdr:sp macro="" textlink="">
      <xdr:nvSpPr>
        <xdr:cNvPr id="219" name="テキスト ボックス 218"/>
        <xdr:cNvSpPr txBox="1"/>
      </xdr:nvSpPr>
      <xdr:spPr>
        <a:xfrm>
          <a:off x="2844800" y="1368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17056</xdr:rowOff>
    </xdr:from>
    <xdr:to>
      <xdr:col>11</xdr:col>
      <xdr:colOff>82550</xdr:colOff>
      <xdr:row>81</xdr:row>
      <xdr:rowOff>118656</xdr:rowOff>
    </xdr:to>
    <xdr:sp macro="" textlink="">
      <xdr:nvSpPr>
        <xdr:cNvPr id="220" name="楕円 219"/>
        <xdr:cNvSpPr/>
      </xdr:nvSpPr>
      <xdr:spPr>
        <a:xfrm>
          <a:off x="2286000" y="139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128833</xdr:rowOff>
    </xdr:from>
    <xdr:ext cx="762000" cy="259045"/>
    <xdr:sp macro="" textlink="">
      <xdr:nvSpPr>
        <xdr:cNvPr id="221" name="テキスト ボックス 220"/>
        <xdr:cNvSpPr txBox="1"/>
      </xdr:nvSpPr>
      <xdr:spPr>
        <a:xfrm>
          <a:off x="1955800" y="1367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439</xdr:rowOff>
    </xdr:from>
    <xdr:to>
      <xdr:col>7</xdr:col>
      <xdr:colOff>31750</xdr:colOff>
      <xdr:row>81</xdr:row>
      <xdr:rowOff>102039</xdr:rowOff>
    </xdr:to>
    <xdr:sp macro="" textlink="">
      <xdr:nvSpPr>
        <xdr:cNvPr id="222" name="楕円 221"/>
        <xdr:cNvSpPr/>
      </xdr:nvSpPr>
      <xdr:spPr>
        <a:xfrm>
          <a:off x="1397000" y="138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112216</xdr:rowOff>
    </xdr:from>
    <xdr:ext cx="762000" cy="259045"/>
    <xdr:sp macro="" textlink="">
      <xdr:nvSpPr>
        <xdr:cNvPr id="223" name="テキスト ボックス 222"/>
        <xdr:cNvSpPr txBox="1"/>
      </xdr:nvSpPr>
      <xdr:spPr>
        <a:xfrm>
          <a:off x="1066800" y="136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昨年度より</a:t>
          </a:r>
          <a:r>
            <a:rPr kumimoji="1" lang="en-US" altLang="ja-JP" sz="1400">
              <a:solidFill>
                <a:schemeClr val="dk1"/>
              </a:solidFill>
              <a:effectLst/>
              <a:latin typeface="+mn-lt"/>
              <a:ea typeface="+mn-ea"/>
              <a:cs typeface="+mn-cs"/>
            </a:rPr>
            <a:t>0.4</a:t>
          </a:r>
          <a:r>
            <a:rPr kumimoji="1" lang="ja-JP" altLang="en-US" sz="1400">
              <a:solidFill>
                <a:schemeClr val="dk1"/>
              </a:solidFill>
              <a:effectLst/>
              <a:latin typeface="+mn-lt"/>
              <a:ea typeface="+mn-ea"/>
              <a:cs typeface="+mn-cs"/>
            </a:rPr>
            <a:t>ポイント減少してい</a:t>
          </a:r>
          <a:r>
            <a:rPr kumimoji="1" lang="ja-JP" altLang="ja-JP" sz="1400">
              <a:solidFill>
                <a:schemeClr val="dk1"/>
              </a:solidFill>
              <a:effectLst/>
              <a:latin typeface="+mn-lt"/>
              <a:ea typeface="+mn-ea"/>
              <a:cs typeface="+mn-cs"/>
            </a:rPr>
            <a:t>るが、依然として類似団体平均値より</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ポイント上回っている。引き続き、定員適正化計画等に基づき職員給与の適正化に努める。</a:t>
          </a:r>
          <a:endParaRPr lang="ja-JP" altLang="ja-JP" sz="18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165805</xdr:rowOff>
    </xdr:to>
    <xdr:cxnSp macro="">
      <xdr:nvCxnSpPr>
        <xdr:cNvPr id="257" name="直線コネクタ 256"/>
        <xdr:cNvCxnSpPr/>
      </xdr:nvCxnSpPr>
      <xdr:spPr>
        <a:xfrm flipV="1">
          <a:off x="16179800" y="146854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85</xdr:row>
      <xdr:rowOff>165805</xdr:rowOff>
    </xdr:to>
    <xdr:cxnSp macro="">
      <xdr:nvCxnSpPr>
        <xdr:cNvPr id="260" name="直線コネクタ 259"/>
        <xdr:cNvCxnSpPr/>
      </xdr:nvCxnSpPr>
      <xdr:spPr>
        <a:xfrm>
          <a:off x="15290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128411</xdr:rowOff>
    </xdr:to>
    <xdr:cxnSp macro="">
      <xdr:nvCxnSpPr>
        <xdr:cNvPr id="263" name="直線コネクタ 262"/>
        <xdr:cNvCxnSpPr/>
      </xdr:nvCxnSpPr>
      <xdr:spPr>
        <a:xfrm flipV="1">
          <a:off x="14401800" y="1473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128411</xdr:rowOff>
    </xdr:to>
    <xdr:cxnSp macro="">
      <xdr:nvCxnSpPr>
        <xdr:cNvPr id="266" name="直線コネクタ 265"/>
        <xdr:cNvCxnSpPr/>
      </xdr:nvCxnSpPr>
      <xdr:spPr>
        <a:xfrm>
          <a:off x="13512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7"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8" name="楕円 277"/>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9" name="テキスト ボックス 278"/>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0" name="楕円 279"/>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1" name="テキスト ボックス 280"/>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2" name="楕円 281"/>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3" name="テキスト ボックス 282"/>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4" name="楕円 283"/>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5" name="テキスト ボックス 284"/>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類似団体内平均値よりも低い数値で推移しているが、昨年度より</a:t>
          </a:r>
          <a:r>
            <a:rPr kumimoji="1" lang="en-US" altLang="ja-JP" sz="1400">
              <a:solidFill>
                <a:schemeClr val="dk1"/>
              </a:solidFill>
              <a:effectLst/>
              <a:latin typeface="+mn-lt"/>
              <a:ea typeface="+mn-ea"/>
              <a:cs typeface="+mn-cs"/>
            </a:rPr>
            <a:t>0.16</a:t>
          </a:r>
          <a:r>
            <a:rPr kumimoji="1" lang="ja-JP" altLang="ja-JP" sz="1400">
              <a:solidFill>
                <a:schemeClr val="dk1"/>
              </a:solidFill>
              <a:effectLst/>
              <a:latin typeface="+mn-lt"/>
              <a:ea typeface="+mn-ea"/>
              <a:cs typeface="+mn-cs"/>
            </a:rPr>
            <a:t>人</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している。引き続き、定員適正化計画に基づき職員数の適正化に努める。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13938</xdr:rowOff>
    </xdr:from>
    <xdr:to>
      <xdr:col>81</xdr:col>
      <xdr:colOff>44450</xdr:colOff>
      <xdr:row>60</xdr:row>
      <xdr:rowOff>23590</xdr:rowOff>
    </xdr:to>
    <xdr:cxnSp macro="">
      <xdr:nvCxnSpPr>
        <xdr:cNvPr id="316" name="直線コネクタ 315"/>
        <xdr:cNvCxnSpPr/>
      </xdr:nvCxnSpPr>
      <xdr:spPr>
        <a:xfrm>
          <a:off x="16179800" y="103009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13938</xdr:rowOff>
    </xdr:from>
    <xdr:to>
      <xdr:col>77</xdr:col>
      <xdr:colOff>44450</xdr:colOff>
      <xdr:row>60</xdr:row>
      <xdr:rowOff>53149</xdr:rowOff>
    </xdr:to>
    <xdr:cxnSp macro="">
      <xdr:nvCxnSpPr>
        <xdr:cNvPr id="319" name="直線コネクタ 318"/>
        <xdr:cNvCxnSpPr/>
      </xdr:nvCxnSpPr>
      <xdr:spPr>
        <a:xfrm flipV="1">
          <a:off x="15290800" y="10300938"/>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46513</xdr:rowOff>
    </xdr:from>
    <xdr:to>
      <xdr:col>72</xdr:col>
      <xdr:colOff>203200</xdr:colOff>
      <xdr:row>60</xdr:row>
      <xdr:rowOff>53149</xdr:rowOff>
    </xdr:to>
    <xdr:cxnSp macro="">
      <xdr:nvCxnSpPr>
        <xdr:cNvPr id="322" name="直線コネクタ 321"/>
        <xdr:cNvCxnSpPr/>
      </xdr:nvCxnSpPr>
      <xdr:spPr>
        <a:xfrm>
          <a:off x="14401800" y="10333513"/>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22987</xdr:rowOff>
    </xdr:from>
    <xdr:to>
      <xdr:col>68</xdr:col>
      <xdr:colOff>152400</xdr:colOff>
      <xdr:row>60</xdr:row>
      <xdr:rowOff>46513</xdr:rowOff>
    </xdr:to>
    <xdr:cxnSp macro="">
      <xdr:nvCxnSpPr>
        <xdr:cNvPr id="325" name="直線コネクタ 324"/>
        <xdr:cNvCxnSpPr/>
      </xdr:nvCxnSpPr>
      <xdr:spPr>
        <a:xfrm>
          <a:off x="13512800" y="10309987"/>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144240</xdr:rowOff>
    </xdr:from>
    <xdr:to>
      <xdr:col>81</xdr:col>
      <xdr:colOff>95250</xdr:colOff>
      <xdr:row>60</xdr:row>
      <xdr:rowOff>74390</xdr:rowOff>
    </xdr:to>
    <xdr:sp macro="" textlink="">
      <xdr:nvSpPr>
        <xdr:cNvPr id="335" name="楕円 334"/>
        <xdr:cNvSpPr/>
      </xdr:nvSpPr>
      <xdr:spPr>
        <a:xfrm>
          <a:off x="169672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160767</xdr:rowOff>
    </xdr:from>
    <xdr:ext cx="762000" cy="259045"/>
    <xdr:sp macro="" textlink="">
      <xdr:nvSpPr>
        <xdr:cNvPr id="336" name="定員管理の状況該当値テキスト"/>
        <xdr:cNvSpPr txBox="1"/>
      </xdr:nvSpPr>
      <xdr:spPr>
        <a:xfrm>
          <a:off x="17106900" y="1010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134588</xdr:rowOff>
    </xdr:from>
    <xdr:to>
      <xdr:col>77</xdr:col>
      <xdr:colOff>95250</xdr:colOff>
      <xdr:row>60</xdr:row>
      <xdr:rowOff>64738</xdr:rowOff>
    </xdr:to>
    <xdr:sp macro="" textlink="">
      <xdr:nvSpPr>
        <xdr:cNvPr id="337" name="楕円 336"/>
        <xdr:cNvSpPr/>
      </xdr:nvSpPr>
      <xdr:spPr>
        <a:xfrm>
          <a:off x="16129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74915</xdr:rowOff>
    </xdr:from>
    <xdr:ext cx="736600" cy="259045"/>
    <xdr:sp macro="" textlink="">
      <xdr:nvSpPr>
        <xdr:cNvPr id="338" name="テキスト ボックス 337"/>
        <xdr:cNvSpPr txBox="1"/>
      </xdr:nvSpPr>
      <xdr:spPr>
        <a:xfrm>
          <a:off x="15798800" y="1001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2349</xdr:rowOff>
    </xdr:from>
    <xdr:to>
      <xdr:col>73</xdr:col>
      <xdr:colOff>44450</xdr:colOff>
      <xdr:row>60</xdr:row>
      <xdr:rowOff>103949</xdr:rowOff>
    </xdr:to>
    <xdr:sp macro="" textlink="">
      <xdr:nvSpPr>
        <xdr:cNvPr id="339" name="楕円 338"/>
        <xdr:cNvSpPr/>
      </xdr:nvSpPr>
      <xdr:spPr>
        <a:xfrm>
          <a:off x="152400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114126</xdr:rowOff>
    </xdr:from>
    <xdr:ext cx="762000" cy="259045"/>
    <xdr:sp macro="" textlink="">
      <xdr:nvSpPr>
        <xdr:cNvPr id="340" name="テキスト ボックス 339"/>
        <xdr:cNvSpPr txBox="1"/>
      </xdr:nvSpPr>
      <xdr:spPr>
        <a:xfrm>
          <a:off x="14909800" y="1005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167163</xdr:rowOff>
    </xdr:from>
    <xdr:to>
      <xdr:col>68</xdr:col>
      <xdr:colOff>203200</xdr:colOff>
      <xdr:row>60</xdr:row>
      <xdr:rowOff>97313</xdr:rowOff>
    </xdr:to>
    <xdr:sp macro="" textlink="">
      <xdr:nvSpPr>
        <xdr:cNvPr id="341" name="楕円 340"/>
        <xdr:cNvSpPr/>
      </xdr:nvSpPr>
      <xdr:spPr>
        <a:xfrm>
          <a:off x="14351000" y="102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107490</xdr:rowOff>
    </xdr:from>
    <xdr:ext cx="762000" cy="259045"/>
    <xdr:sp macro="" textlink="">
      <xdr:nvSpPr>
        <xdr:cNvPr id="342" name="テキスト ボックス 341"/>
        <xdr:cNvSpPr txBox="1"/>
      </xdr:nvSpPr>
      <xdr:spPr>
        <a:xfrm>
          <a:off x="14020800" y="1005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143637</xdr:rowOff>
    </xdr:from>
    <xdr:to>
      <xdr:col>64</xdr:col>
      <xdr:colOff>152400</xdr:colOff>
      <xdr:row>60</xdr:row>
      <xdr:rowOff>73787</xdr:rowOff>
    </xdr:to>
    <xdr:sp macro="" textlink="">
      <xdr:nvSpPr>
        <xdr:cNvPr id="343" name="楕円 342"/>
        <xdr:cNvSpPr/>
      </xdr:nvSpPr>
      <xdr:spPr>
        <a:xfrm>
          <a:off x="13462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83964</xdr:rowOff>
    </xdr:from>
    <xdr:ext cx="762000" cy="259045"/>
    <xdr:sp macro="" textlink="">
      <xdr:nvSpPr>
        <xdr:cNvPr id="344" name="テキスト ボックス 343"/>
        <xdr:cNvSpPr txBox="1"/>
      </xdr:nvSpPr>
      <xdr:spPr>
        <a:xfrm>
          <a:off x="13131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　地方債新規発行の増加を抑制してきた結果、昨年度と比較して</a:t>
          </a:r>
          <a:r>
            <a:rPr kumimoji="1" lang="en-US" altLang="ja-JP" sz="1400">
              <a:latin typeface="+mn-ea"/>
              <a:ea typeface="+mn-ea"/>
            </a:rPr>
            <a:t>0</a:t>
          </a:r>
          <a:r>
            <a:rPr kumimoji="1" lang="ja-JP" altLang="en-US" sz="1400">
              <a:latin typeface="+mn-ea"/>
              <a:ea typeface="+mn-ea"/>
            </a:rPr>
            <a:t>．</a:t>
          </a:r>
          <a:r>
            <a:rPr kumimoji="1" lang="en-US" altLang="ja-JP" sz="1400">
              <a:latin typeface="+mn-ea"/>
              <a:ea typeface="+mn-ea"/>
            </a:rPr>
            <a:t>9</a:t>
          </a:r>
          <a:r>
            <a:rPr kumimoji="1" lang="ja-JP" altLang="en-US" sz="1400">
              <a:latin typeface="+mn-ea"/>
              <a:ea typeface="+mn-ea"/>
            </a:rPr>
            <a:t>％改善したが、類似団体内平均値と比較すると</a:t>
          </a:r>
          <a:r>
            <a:rPr kumimoji="1" lang="en-US" altLang="ja-JP" sz="1400">
              <a:latin typeface="+mn-ea"/>
              <a:ea typeface="+mn-ea"/>
            </a:rPr>
            <a:t>1</a:t>
          </a:r>
          <a:r>
            <a:rPr kumimoji="1" lang="ja-JP" altLang="en-US" sz="1400">
              <a:latin typeface="+mn-ea"/>
              <a:ea typeface="+mn-ea"/>
            </a:rPr>
            <a:t>．</a:t>
          </a:r>
          <a:r>
            <a:rPr kumimoji="1" lang="en-US" altLang="ja-JP" sz="1400">
              <a:latin typeface="+mn-ea"/>
              <a:ea typeface="+mn-ea"/>
            </a:rPr>
            <a:t>7</a:t>
          </a:r>
          <a:r>
            <a:rPr kumimoji="1" lang="ja-JP" altLang="en-US" sz="1400">
              <a:latin typeface="+mn-ea"/>
              <a:ea typeface="+mn-ea"/>
            </a:rPr>
            <a:t>％上回っている。</a:t>
          </a:r>
        </a:p>
        <a:p>
          <a:r>
            <a:rPr kumimoji="1" lang="ja-JP" altLang="en-US" sz="1400">
              <a:latin typeface="+mn-ea"/>
              <a:ea typeface="+mn-ea"/>
            </a:rPr>
            <a:t>　今後、大型の普通建設事業の実施により地方債の新規発行額の増加が見込まれるが、事業費等の精査により新規発行額を可能な限り少なくし、引き続き比率が減少していくよう努める。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73660</xdr:rowOff>
    </xdr:to>
    <xdr:cxnSp macro="">
      <xdr:nvCxnSpPr>
        <xdr:cNvPr id="375" name="直線コネクタ 374"/>
        <xdr:cNvCxnSpPr/>
      </xdr:nvCxnSpPr>
      <xdr:spPr>
        <a:xfrm flipV="1">
          <a:off x="16179800" y="72311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73660</xdr:rowOff>
    </xdr:to>
    <xdr:cxnSp macro="">
      <xdr:nvCxnSpPr>
        <xdr:cNvPr id="378" name="直線コネクタ 377"/>
        <xdr:cNvCxnSpPr/>
      </xdr:nvCxnSpPr>
      <xdr:spPr>
        <a:xfrm>
          <a:off x="15290800" y="725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54356</xdr:rowOff>
    </xdr:to>
    <xdr:cxnSp macro="">
      <xdr:nvCxnSpPr>
        <xdr:cNvPr id="381" name="直線コネクタ 380"/>
        <xdr:cNvCxnSpPr/>
      </xdr:nvCxnSpPr>
      <xdr:spPr>
        <a:xfrm>
          <a:off x="14401800" y="72407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39878</xdr:rowOff>
    </xdr:to>
    <xdr:cxnSp macro="">
      <xdr:nvCxnSpPr>
        <xdr:cNvPr id="384" name="直線コネクタ 383"/>
        <xdr:cNvCxnSpPr/>
      </xdr:nvCxnSpPr>
      <xdr:spPr>
        <a:xfrm>
          <a:off x="13512800" y="72166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4" name="楕円 393"/>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395"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6" name="楕円 395"/>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7" name="テキスト ボックス 396"/>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8" name="楕円 397"/>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399" name="テキスト ボックス 398"/>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160528</xdr:rowOff>
    </xdr:from>
    <xdr:to>
      <xdr:col>68</xdr:col>
      <xdr:colOff>203200</xdr:colOff>
      <xdr:row>42</xdr:row>
      <xdr:rowOff>90678</xdr:rowOff>
    </xdr:to>
    <xdr:sp macro="" textlink="">
      <xdr:nvSpPr>
        <xdr:cNvPr id="400" name="楕円 399"/>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75455</xdr:rowOff>
    </xdr:from>
    <xdr:ext cx="762000" cy="259045"/>
    <xdr:sp macro="" textlink="">
      <xdr:nvSpPr>
        <xdr:cNvPr id="401" name="テキスト ボックス 400"/>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2" name="楕円 401"/>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3" name="テキスト ボックス 402"/>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aseline="0">
              <a:solidFill>
                <a:schemeClr val="dk1"/>
              </a:solidFill>
              <a:effectLst/>
              <a:latin typeface="+mn-lt"/>
              <a:ea typeface="+mn-ea"/>
              <a:cs typeface="+mn-cs"/>
            </a:rPr>
            <a:t>　類似団体内では、引き続き</a:t>
          </a:r>
          <a:r>
            <a:rPr kumimoji="1" lang="en-US" altLang="ja-JP" sz="1400" baseline="0">
              <a:solidFill>
                <a:schemeClr val="dk1"/>
              </a:solidFill>
              <a:effectLst/>
              <a:latin typeface="+mn-lt"/>
              <a:ea typeface="+mn-ea"/>
              <a:cs typeface="+mn-cs"/>
            </a:rPr>
            <a:t>1</a:t>
          </a:r>
          <a:r>
            <a:rPr kumimoji="1" lang="ja-JP" altLang="ja-JP" sz="1400" baseline="0">
              <a:solidFill>
                <a:schemeClr val="dk1"/>
              </a:solidFill>
              <a:effectLst/>
              <a:latin typeface="+mn-lt"/>
              <a:ea typeface="+mn-ea"/>
              <a:cs typeface="+mn-cs"/>
            </a:rPr>
            <a:t>位となっている。主な要因として、地方債の新規発行の増加抑制があげられる。今後、普通建設事業の実施に伴う地方債の新規発行額の増加等が見込まれるが、歳出全体の見直しをさらに進め、上昇を最小限に抑えていく。</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5,847
5,663
16.82
3,395,333
3,276,291
106,732
2,332,271
1,291,700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令和</a:t>
          </a:r>
          <a:r>
            <a:rPr kumimoji="1" lang="en-US" altLang="ja-JP" sz="1400" baseline="0">
              <a:solidFill>
                <a:schemeClr val="dk1"/>
              </a:solidFill>
              <a:effectLst/>
              <a:latin typeface="+mn-lt"/>
              <a:ea typeface="+mn-ea"/>
              <a:cs typeface="+mn-cs"/>
            </a:rPr>
            <a:t>5</a:t>
          </a:r>
          <a:r>
            <a:rPr kumimoji="1" lang="ja-JP" altLang="ja-JP" sz="1400" baseline="0">
              <a:solidFill>
                <a:schemeClr val="dk1"/>
              </a:solidFill>
              <a:effectLst/>
              <a:latin typeface="+mn-lt"/>
              <a:ea typeface="+mn-ea"/>
              <a:cs typeface="+mn-cs"/>
            </a:rPr>
            <a:t>年度は常勤職員及び会計年度任用職員の人件費増加はみられたものの、経常収支比率は前年度より</a:t>
          </a:r>
          <a:r>
            <a:rPr kumimoji="1" lang="en-US" altLang="ja-JP" sz="1400" baseline="0">
              <a:solidFill>
                <a:schemeClr val="dk1"/>
              </a:solidFill>
              <a:effectLst/>
              <a:latin typeface="+mn-lt"/>
              <a:ea typeface="+mn-ea"/>
              <a:cs typeface="+mn-cs"/>
            </a:rPr>
            <a:t>0.4</a:t>
          </a:r>
          <a:r>
            <a:rPr kumimoji="1" lang="ja-JP" altLang="ja-JP" sz="1400" baseline="0">
              <a:solidFill>
                <a:schemeClr val="dk1"/>
              </a:solidFill>
              <a:effectLst/>
              <a:latin typeface="+mn-lt"/>
              <a:ea typeface="+mn-ea"/>
              <a:cs typeface="+mn-cs"/>
            </a:rPr>
            <a:t>ポイント改善した。引き続き、定員適正化計画に基づいた職員配置に努めるとともに、人件費の抑制に努める。</a:t>
          </a:r>
          <a:endParaRPr lang="ja-JP" altLang="ja-JP" sz="1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67564</xdr:rowOff>
    </xdr:to>
    <xdr:cxnSp macro="">
      <xdr:nvCxnSpPr>
        <xdr:cNvPr id="64" name="直線コネクタ 63"/>
        <xdr:cNvCxnSpPr/>
      </xdr:nvCxnSpPr>
      <xdr:spPr>
        <a:xfrm flipV="1">
          <a:off x="3987800" y="65643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67564</xdr:rowOff>
    </xdr:to>
    <xdr:cxnSp macro="">
      <xdr:nvCxnSpPr>
        <xdr:cNvPr id="67" name="直線コネクタ 66"/>
        <xdr:cNvCxnSpPr/>
      </xdr:nvCxnSpPr>
      <xdr:spPr>
        <a:xfrm>
          <a:off x="3098800" y="64683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12700</xdr:rowOff>
    </xdr:to>
    <xdr:cxnSp macro="">
      <xdr:nvCxnSpPr>
        <xdr:cNvPr id="70" name="直線コネクタ 69"/>
        <xdr:cNvCxnSpPr/>
      </xdr:nvCxnSpPr>
      <xdr:spPr>
        <a:xfrm flipV="1">
          <a:off x="2209800" y="6468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12700</xdr:rowOff>
    </xdr:to>
    <xdr:cxnSp macro="">
      <xdr:nvCxnSpPr>
        <xdr:cNvPr id="73" name="直線コネクタ 72"/>
        <xdr:cNvCxnSpPr/>
      </xdr:nvCxnSpPr>
      <xdr:spPr>
        <a:xfrm>
          <a:off x="1320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物件費に係る経常収支比率は、</a:t>
          </a:r>
          <a:r>
            <a:rPr kumimoji="1" lang="ja-JP" altLang="en-US" sz="1400">
              <a:solidFill>
                <a:schemeClr val="dk1"/>
              </a:solidFill>
              <a:effectLst/>
              <a:latin typeface="+mn-lt"/>
              <a:ea typeface="+mn-ea"/>
              <a:cs typeface="+mn-cs"/>
            </a:rPr>
            <a:t>消耗品費や委託料</a:t>
          </a:r>
          <a:r>
            <a:rPr kumimoji="1" lang="ja-JP" altLang="ja-JP" sz="1400">
              <a:solidFill>
                <a:schemeClr val="dk1"/>
              </a:solidFill>
              <a:effectLst/>
              <a:latin typeface="+mn-lt"/>
              <a:ea typeface="+mn-ea"/>
              <a:cs typeface="+mn-cs"/>
            </a:rPr>
            <a:t>の増額などが影響し、前年度より</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ポイント悪化した。引き続き行財政改革を推進し、財政の健全化に努める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127000</xdr:rowOff>
    </xdr:to>
    <xdr:cxnSp macro="">
      <xdr:nvCxnSpPr>
        <xdr:cNvPr id="125" name="直線コネクタ 124"/>
        <xdr:cNvCxnSpPr/>
      </xdr:nvCxnSpPr>
      <xdr:spPr>
        <a:xfrm>
          <a:off x="15671800" y="284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104140</xdr:rowOff>
    </xdr:to>
    <xdr:cxnSp macro="">
      <xdr:nvCxnSpPr>
        <xdr:cNvPr id="128" name="直線コネクタ 127"/>
        <xdr:cNvCxnSpPr/>
      </xdr:nvCxnSpPr>
      <xdr:spPr>
        <a:xfrm>
          <a:off x="14782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104140</xdr:rowOff>
    </xdr:to>
    <xdr:cxnSp macro="">
      <xdr:nvCxnSpPr>
        <xdr:cNvPr id="131" name="直線コネクタ 130"/>
        <xdr:cNvCxnSpPr/>
      </xdr:nvCxnSpPr>
      <xdr:spPr>
        <a:xfrm flipV="1">
          <a:off x="13893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4" name="直線コネクタ 133"/>
        <xdr:cNvCxnSpPr/>
      </xdr:nvCxnSpPr>
      <xdr:spPr>
        <a:xfrm flipV="1">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年度は住民税非課税世帯臨時特別給付金の事業費などが減少したものの、経常収支比率は前年度より</a:t>
          </a:r>
          <a:r>
            <a:rPr kumimoji="1" lang="en-US" altLang="ja-JP" sz="1400">
              <a:solidFill>
                <a:schemeClr val="dk1"/>
              </a:solidFill>
              <a:effectLst/>
              <a:latin typeface="+mn-lt"/>
              <a:ea typeface="+mn-ea"/>
              <a:cs typeface="+mn-cs"/>
            </a:rPr>
            <a:t>0.9</a:t>
          </a:r>
          <a:r>
            <a:rPr kumimoji="1" lang="ja-JP" altLang="ja-JP" sz="1400">
              <a:solidFill>
                <a:schemeClr val="dk1"/>
              </a:solidFill>
              <a:effectLst/>
              <a:latin typeface="+mn-lt"/>
              <a:ea typeface="+mn-ea"/>
              <a:cs typeface="+mn-cs"/>
            </a:rPr>
            <a:t>ポイント悪化した。今後、扶助費の増加は見込まれるため、歳出の精査を図り、上昇の抑制に努める。</a:t>
          </a:r>
          <a:endParaRPr lang="ja-JP" altLang="ja-JP" sz="18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88900</xdr:rowOff>
    </xdr:to>
    <xdr:cxnSp macro="">
      <xdr:nvCxnSpPr>
        <xdr:cNvPr id="185" name="直線コネクタ 184"/>
        <xdr:cNvCxnSpPr/>
      </xdr:nvCxnSpPr>
      <xdr:spPr>
        <a:xfrm>
          <a:off x="3987800" y="100330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88900</xdr:rowOff>
    </xdr:to>
    <xdr:cxnSp macro="">
      <xdr:nvCxnSpPr>
        <xdr:cNvPr id="188" name="直線コネクタ 187"/>
        <xdr:cNvCxnSpPr/>
      </xdr:nvCxnSpPr>
      <xdr:spPr>
        <a:xfrm>
          <a:off x="3098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107950</xdr:rowOff>
    </xdr:to>
    <xdr:cxnSp macro="">
      <xdr:nvCxnSpPr>
        <xdr:cNvPr id="191" name="直線コネクタ 190"/>
        <xdr:cNvCxnSpPr/>
      </xdr:nvCxnSpPr>
      <xdr:spPr>
        <a:xfrm>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146050</xdr:rowOff>
    </xdr:to>
    <xdr:cxnSp macro="">
      <xdr:nvCxnSpPr>
        <xdr:cNvPr id="194" name="直線コネクタ 193"/>
        <xdr:cNvCxnSpPr/>
      </xdr:nvCxnSpPr>
      <xdr:spPr>
        <a:xfrm flipV="1">
          <a:off x="1320800" y="9823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4" name="楕円 203"/>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05"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6" name="楕円 205"/>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7" name="テキスト ボックス 206"/>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8" name="楕円 207"/>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9" name="テキスト ボックス 208"/>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1" name="テキスト ボックス 210"/>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2" name="楕円 211"/>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3" name="テキスト ボックス 212"/>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保険給付費などの増額により、国民健康保険事業、後期高齢者医療事業への繰出金が増加し、令和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年度は前年度と比較して</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ポイント悪化した。今後も、新年度予算編成段階で各特別会計及び公営企業会計の経費削減を図り、少しでも一般会計からの繰出金を削減できるよう努める。</a:t>
          </a:r>
          <a:endParaRPr lang="ja-JP" altLang="ja-JP" sz="18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39915</xdr:rowOff>
    </xdr:from>
    <xdr:to>
      <xdr:col>82</xdr:col>
      <xdr:colOff>107950</xdr:colOff>
      <xdr:row>54</xdr:row>
      <xdr:rowOff>83457</xdr:rowOff>
    </xdr:to>
    <xdr:cxnSp macro="">
      <xdr:nvCxnSpPr>
        <xdr:cNvPr id="248" name="直線コネクタ 247"/>
        <xdr:cNvCxnSpPr/>
      </xdr:nvCxnSpPr>
      <xdr:spPr>
        <a:xfrm>
          <a:off x="15671800" y="9298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39915</xdr:rowOff>
    </xdr:to>
    <xdr:cxnSp macro="">
      <xdr:nvCxnSpPr>
        <xdr:cNvPr id="251" name="直線コネクタ 250"/>
        <xdr:cNvCxnSpPr/>
      </xdr:nvCxnSpPr>
      <xdr:spPr>
        <a:xfrm>
          <a:off x="14782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94343</xdr:rowOff>
    </xdr:to>
    <xdr:cxnSp macro="">
      <xdr:nvCxnSpPr>
        <xdr:cNvPr id="254" name="直線コネクタ 253"/>
        <xdr:cNvCxnSpPr/>
      </xdr:nvCxnSpPr>
      <xdr:spPr>
        <a:xfrm flipV="1">
          <a:off x="13893800" y="9232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60</xdr:row>
      <xdr:rowOff>34472</xdr:rowOff>
    </xdr:to>
    <xdr:cxnSp macro="">
      <xdr:nvCxnSpPr>
        <xdr:cNvPr id="257" name="直線コネクタ 256"/>
        <xdr:cNvCxnSpPr/>
      </xdr:nvCxnSpPr>
      <xdr:spPr>
        <a:xfrm flipV="1">
          <a:off x="13004800" y="9352643"/>
          <a:ext cx="889000" cy="96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32657</xdr:rowOff>
    </xdr:from>
    <xdr:to>
      <xdr:col>82</xdr:col>
      <xdr:colOff>158750</xdr:colOff>
      <xdr:row>54</xdr:row>
      <xdr:rowOff>134257</xdr:rowOff>
    </xdr:to>
    <xdr:sp macro="" textlink="">
      <xdr:nvSpPr>
        <xdr:cNvPr id="267" name="楕円 266"/>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49184</xdr:rowOff>
    </xdr:from>
    <xdr:ext cx="762000" cy="259045"/>
    <xdr:sp macro="" textlink="">
      <xdr:nvSpPr>
        <xdr:cNvPr id="268" name="その他該当値テキスト"/>
        <xdr:cNvSpPr txBox="1"/>
      </xdr:nvSpPr>
      <xdr:spPr>
        <a:xfrm>
          <a:off x="16598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160565</xdr:rowOff>
    </xdr:from>
    <xdr:to>
      <xdr:col>78</xdr:col>
      <xdr:colOff>120650</xdr:colOff>
      <xdr:row>54</xdr:row>
      <xdr:rowOff>90715</xdr:rowOff>
    </xdr:to>
    <xdr:sp macro="" textlink="">
      <xdr:nvSpPr>
        <xdr:cNvPr id="269" name="楕円 268"/>
        <xdr:cNvSpPr/>
      </xdr:nvSpPr>
      <xdr:spPr>
        <a:xfrm>
          <a:off x="15621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100892</xdr:rowOff>
    </xdr:from>
    <xdr:ext cx="736600" cy="259045"/>
    <xdr:sp macro="" textlink="">
      <xdr:nvSpPr>
        <xdr:cNvPr id="270" name="テキスト ボックス 269"/>
        <xdr:cNvSpPr txBox="1"/>
      </xdr:nvSpPr>
      <xdr:spPr>
        <a:xfrm>
          <a:off x="15290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71" name="楕円 270"/>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2" name="テキスト ボックス 271"/>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3" name="楕円 272"/>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4" name="テキスト ボックス 273"/>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5" name="楕円 274"/>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6" name="テキスト ボックス 275"/>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補助費等に係る経常収支比率は、</a:t>
          </a:r>
          <a:r>
            <a:rPr kumimoji="1" lang="ja-JP" altLang="en-US" sz="1400">
              <a:solidFill>
                <a:schemeClr val="dk1"/>
              </a:solidFill>
              <a:effectLst/>
              <a:latin typeface="+mn-lt"/>
              <a:ea typeface="+mn-ea"/>
              <a:cs typeface="+mn-cs"/>
            </a:rPr>
            <a:t>事業者広告宣伝補助金の減少</a:t>
          </a:r>
          <a:r>
            <a:rPr kumimoji="1" lang="ja-JP" altLang="ja-JP" sz="1400">
              <a:solidFill>
                <a:schemeClr val="dk1"/>
              </a:solidFill>
              <a:effectLst/>
              <a:latin typeface="+mn-lt"/>
              <a:ea typeface="+mn-ea"/>
              <a:cs typeface="+mn-cs"/>
            </a:rPr>
            <a:t>などが影響し、前年度より</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、依然として類似団体内平均値を大きく上回っている。今後、予算編成にて各種補助金のさらなる精査を行い、歳出の適正化に努める。</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65278</xdr:rowOff>
    </xdr:to>
    <xdr:cxnSp macro="">
      <xdr:nvCxnSpPr>
        <xdr:cNvPr id="306" name="直線コネクタ 305"/>
        <xdr:cNvCxnSpPr/>
      </xdr:nvCxnSpPr>
      <xdr:spPr>
        <a:xfrm flipV="1">
          <a:off x="15671800" y="6733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65278</xdr:rowOff>
    </xdr:to>
    <xdr:cxnSp macro="">
      <xdr:nvCxnSpPr>
        <xdr:cNvPr id="309" name="直線コネクタ 308"/>
        <xdr:cNvCxnSpPr/>
      </xdr:nvCxnSpPr>
      <xdr:spPr>
        <a:xfrm>
          <a:off x="14782800" y="6664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40</xdr:row>
      <xdr:rowOff>67564</xdr:rowOff>
    </xdr:to>
    <xdr:cxnSp macro="">
      <xdr:nvCxnSpPr>
        <xdr:cNvPr id="312" name="直線コネクタ 311"/>
        <xdr:cNvCxnSpPr/>
      </xdr:nvCxnSpPr>
      <xdr:spPr>
        <a:xfrm flipV="1">
          <a:off x="13893800" y="666496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40</xdr:row>
      <xdr:rowOff>67564</xdr:rowOff>
    </xdr:to>
    <xdr:cxnSp macro="">
      <xdr:nvCxnSpPr>
        <xdr:cNvPr id="315" name="直線コネクタ 314"/>
        <xdr:cNvCxnSpPr/>
      </xdr:nvCxnSpPr>
      <xdr:spPr>
        <a:xfrm>
          <a:off x="13004800" y="6395212"/>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5" name="楕円 324"/>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6"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7" name="楕円 326"/>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8" name="テキスト ボックス 327"/>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9" name="楕円 328"/>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0" name="テキスト ボックス 329"/>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16764</xdr:rowOff>
    </xdr:from>
    <xdr:to>
      <xdr:col>69</xdr:col>
      <xdr:colOff>142875</xdr:colOff>
      <xdr:row>40</xdr:row>
      <xdr:rowOff>118364</xdr:rowOff>
    </xdr:to>
    <xdr:sp macro="" textlink="">
      <xdr:nvSpPr>
        <xdr:cNvPr id="331" name="楕円 330"/>
        <xdr:cNvSpPr/>
      </xdr:nvSpPr>
      <xdr:spPr>
        <a:xfrm>
          <a:off x="13843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103141</xdr:rowOff>
    </xdr:from>
    <xdr:ext cx="762000" cy="259045"/>
    <xdr:sp macro="" textlink="">
      <xdr:nvSpPr>
        <xdr:cNvPr id="332" name="テキスト ボックス 331"/>
        <xdr:cNvSpPr txBox="1"/>
      </xdr:nvSpPr>
      <xdr:spPr>
        <a:xfrm>
          <a:off x="13512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3" name="楕円 332"/>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4" name="テキスト ボックス 333"/>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地方債の新規発行を抑制してきた結果、類似団体平均値より</a:t>
          </a:r>
          <a:r>
            <a:rPr kumimoji="1" lang="en-US" altLang="ja-JP" sz="1400">
              <a:solidFill>
                <a:schemeClr val="dk1"/>
              </a:solidFill>
              <a:effectLst/>
              <a:latin typeface="+mn-lt"/>
              <a:ea typeface="+mn-ea"/>
              <a:cs typeface="+mn-cs"/>
            </a:rPr>
            <a:t>4.8</a:t>
          </a:r>
          <a:r>
            <a:rPr kumimoji="1" lang="ja-JP" altLang="ja-JP" sz="1400">
              <a:solidFill>
                <a:schemeClr val="dk1"/>
              </a:solidFill>
              <a:effectLst/>
              <a:latin typeface="+mn-lt"/>
              <a:ea typeface="+mn-ea"/>
              <a:cs typeface="+mn-cs"/>
            </a:rPr>
            <a:t>ポイント下回っている。今後も普通建設事業の実施に伴う新規発行などが見込まれるため、事業費等の精査により新規発行額を可能な限り少なくし、上昇を最小限に抑えていく。</a:t>
          </a:r>
          <a:endParaRPr lang="ja-JP" altLang="ja-JP" sz="18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123190</xdr:rowOff>
    </xdr:to>
    <xdr:cxnSp macro="">
      <xdr:nvCxnSpPr>
        <xdr:cNvPr id="366" name="直線コネクタ 365"/>
        <xdr:cNvCxnSpPr/>
      </xdr:nvCxnSpPr>
      <xdr:spPr>
        <a:xfrm flipV="1">
          <a:off x="3987800" y="129247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123190</xdr:rowOff>
    </xdr:to>
    <xdr:cxnSp macro="">
      <xdr:nvCxnSpPr>
        <xdr:cNvPr id="369" name="直線コネクタ 368"/>
        <xdr:cNvCxnSpPr/>
      </xdr:nvCxnSpPr>
      <xdr:spPr>
        <a:xfrm>
          <a:off x="3098800" y="12951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115570</xdr:rowOff>
    </xdr:to>
    <xdr:cxnSp macro="">
      <xdr:nvCxnSpPr>
        <xdr:cNvPr id="372" name="直線コネクタ 371"/>
        <xdr:cNvCxnSpPr/>
      </xdr:nvCxnSpPr>
      <xdr:spPr>
        <a:xfrm flipV="1">
          <a:off x="2209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119380</xdr:rowOff>
    </xdr:to>
    <xdr:cxnSp macro="">
      <xdr:nvCxnSpPr>
        <xdr:cNvPr id="375" name="直線コネクタ 374"/>
        <xdr:cNvCxnSpPr/>
      </xdr:nvCxnSpPr>
      <xdr:spPr>
        <a:xfrm flipV="1">
          <a:off x="1320800" y="12974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5" name="楕円 384"/>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31767</xdr:rowOff>
    </xdr:from>
    <xdr:ext cx="762000" cy="259045"/>
    <xdr:sp macro="" textlink="">
      <xdr:nvSpPr>
        <xdr:cNvPr id="386" name="公債費該当値テキスト"/>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7" name="楕円 386"/>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8" name="テキスト ボックス 387"/>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9" name="楕円 388"/>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0" name="テキスト ボックス 389"/>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1" name="楕円 39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2" name="テキスト ボックス 391"/>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93" name="楕円 392"/>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94" name="テキスト ボックス 393"/>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公債費以外の経常収支比率は、人件費の増加や物件費の増加などにより、前年度より</a:t>
          </a:r>
          <a:r>
            <a:rPr kumimoji="1" lang="en-US" altLang="ja-JP" sz="1400">
              <a:solidFill>
                <a:schemeClr val="dk1"/>
              </a:solidFill>
              <a:effectLst/>
              <a:latin typeface="+mn-lt"/>
              <a:ea typeface="+mn-ea"/>
              <a:cs typeface="+mn-cs"/>
            </a:rPr>
            <a:t>0.8</a:t>
          </a:r>
          <a:r>
            <a:rPr kumimoji="1" lang="ja-JP" altLang="ja-JP" sz="1400">
              <a:solidFill>
                <a:schemeClr val="dk1"/>
              </a:solidFill>
              <a:effectLst/>
              <a:latin typeface="+mn-lt"/>
              <a:ea typeface="+mn-ea"/>
              <a:cs typeface="+mn-cs"/>
            </a:rPr>
            <a:t>ポイント悪化した。また、依然として類似団体内平均値を上回っている。引き続き行財政改革を推進し、財政の健全化に努める。</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75</xdr:row>
      <xdr:rowOff>152146</xdr:rowOff>
    </xdr:to>
    <xdr:cxnSp macro="">
      <xdr:nvCxnSpPr>
        <xdr:cNvPr id="425" name="直線コネクタ 424"/>
        <xdr:cNvCxnSpPr/>
      </xdr:nvCxnSpPr>
      <xdr:spPr>
        <a:xfrm>
          <a:off x="15671800" y="12992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124714</xdr:rowOff>
    </xdr:from>
    <xdr:to>
      <xdr:col>78</xdr:col>
      <xdr:colOff>69850</xdr:colOff>
      <xdr:row>75</xdr:row>
      <xdr:rowOff>133858</xdr:rowOff>
    </xdr:to>
    <xdr:cxnSp macro="">
      <xdr:nvCxnSpPr>
        <xdr:cNvPr id="428" name="直線コネクタ 427"/>
        <xdr:cNvCxnSpPr/>
      </xdr:nvCxnSpPr>
      <xdr:spPr>
        <a:xfrm>
          <a:off x="14782800" y="1281201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124714</xdr:rowOff>
    </xdr:from>
    <xdr:to>
      <xdr:col>73</xdr:col>
      <xdr:colOff>180975</xdr:colOff>
      <xdr:row>76</xdr:row>
      <xdr:rowOff>8128</xdr:rowOff>
    </xdr:to>
    <xdr:cxnSp macro="">
      <xdr:nvCxnSpPr>
        <xdr:cNvPr id="431" name="直線コネクタ 430"/>
        <xdr:cNvCxnSpPr/>
      </xdr:nvCxnSpPr>
      <xdr:spPr>
        <a:xfrm flipV="1">
          <a:off x="13893800" y="12812014"/>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8128</xdr:rowOff>
    </xdr:to>
    <xdr:cxnSp macro="">
      <xdr:nvCxnSpPr>
        <xdr:cNvPr id="434" name="直線コネクタ 433"/>
        <xdr:cNvCxnSpPr/>
      </xdr:nvCxnSpPr>
      <xdr:spPr>
        <a:xfrm>
          <a:off x="13004800" y="129697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4" name="楕円 443"/>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73423</xdr:rowOff>
    </xdr:from>
    <xdr:ext cx="762000" cy="259045"/>
    <xdr:sp macro="" textlink="">
      <xdr:nvSpPr>
        <xdr:cNvPr id="445" name="公債費以外該当値テキスト"/>
        <xdr:cNvSpPr txBox="1"/>
      </xdr:nvSpPr>
      <xdr:spPr>
        <a:xfrm>
          <a:off x="165989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6" name="楕円 445"/>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169435</xdr:rowOff>
    </xdr:from>
    <xdr:ext cx="736600" cy="259045"/>
    <xdr:sp macro="" textlink="">
      <xdr:nvSpPr>
        <xdr:cNvPr id="447" name="テキスト ボックス 446"/>
        <xdr:cNvSpPr txBox="1"/>
      </xdr:nvSpPr>
      <xdr:spPr>
        <a:xfrm>
          <a:off x="15290800" y="1302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73914</xdr:rowOff>
    </xdr:from>
    <xdr:to>
      <xdr:col>74</xdr:col>
      <xdr:colOff>31750</xdr:colOff>
      <xdr:row>75</xdr:row>
      <xdr:rowOff>4064</xdr:rowOff>
    </xdr:to>
    <xdr:sp macro="" textlink="">
      <xdr:nvSpPr>
        <xdr:cNvPr id="448" name="楕円 447"/>
        <xdr:cNvSpPr/>
      </xdr:nvSpPr>
      <xdr:spPr>
        <a:xfrm>
          <a:off x="14732000" y="127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160291</xdr:rowOff>
    </xdr:from>
    <xdr:ext cx="762000" cy="259045"/>
    <xdr:sp macro="" textlink="">
      <xdr:nvSpPr>
        <xdr:cNvPr id="449" name="テキスト ボックス 448"/>
        <xdr:cNvSpPr txBox="1"/>
      </xdr:nvSpPr>
      <xdr:spPr>
        <a:xfrm>
          <a:off x="14401800" y="128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0" name="楕円 449"/>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43705</xdr:rowOff>
    </xdr:from>
    <xdr:ext cx="762000" cy="259045"/>
    <xdr:sp macro="" textlink="">
      <xdr:nvSpPr>
        <xdr:cNvPr id="451" name="テキスト ボックス 450"/>
        <xdr:cNvSpPr txBox="1"/>
      </xdr:nvSpPr>
      <xdr:spPr>
        <a:xfrm>
          <a:off x="13512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2" name="楕円 451"/>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146575</xdr:rowOff>
    </xdr:from>
    <xdr:ext cx="762000" cy="259045"/>
    <xdr:sp macro="" textlink="">
      <xdr:nvSpPr>
        <xdr:cNvPr id="453" name="テキスト ボックス 452"/>
        <xdr:cNvSpPr txBox="1"/>
      </xdr:nvSpPr>
      <xdr:spPr>
        <a:xfrm>
          <a:off x="12623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133233</xdr:rowOff>
    </xdr:from>
    <xdr:to>
      <xdr:col>29</xdr:col>
      <xdr:colOff>127000</xdr:colOff>
      <xdr:row>18</xdr:row>
      <xdr:rowOff>164894</xdr:rowOff>
    </xdr:to>
    <xdr:cxnSp macro="">
      <xdr:nvCxnSpPr>
        <xdr:cNvPr id="50" name="直線コネクタ 49"/>
        <xdr:cNvCxnSpPr/>
      </xdr:nvCxnSpPr>
      <xdr:spPr bwMode="auto">
        <a:xfrm flipV="1">
          <a:off x="5003800" y="3266958"/>
          <a:ext cx="6477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164894</xdr:rowOff>
    </xdr:from>
    <xdr:to>
      <xdr:col>26</xdr:col>
      <xdr:colOff>50800</xdr:colOff>
      <xdr:row>19</xdr:row>
      <xdr:rowOff>6078</xdr:rowOff>
    </xdr:to>
    <xdr:cxnSp macro="">
      <xdr:nvCxnSpPr>
        <xdr:cNvPr id="53" name="直線コネクタ 52"/>
        <xdr:cNvCxnSpPr/>
      </xdr:nvCxnSpPr>
      <xdr:spPr bwMode="auto">
        <a:xfrm flipV="1">
          <a:off x="4305300" y="3298619"/>
          <a:ext cx="698500" cy="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6078</xdr:rowOff>
    </xdr:from>
    <xdr:to>
      <xdr:col>22</xdr:col>
      <xdr:colOff>114300</xdr:colOff>
      <xdr:row>19</xdr:row>
      <xdr:rowOff>69301</xdr:rowOff>
    </xdr:to>
    <xdr:cxnSp macro="">
      <xdr:nvCxnSpPr>
        <xdr:cNvPr id="56" name="直線コネクタ 55"/>
        <xdr:cNvCxnSpPr/>
      </xdr:nvCxnSpPr>
      <xdr:spPr bwMode="auto">
        <a:xfrm flipV="1">
          <a:off x="3606800" y="3311253"/>
          <a:ext cx="698500" cy="6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69301</xdr:rowOff>
    </xdr:from>
    <xdr:to>
      <xdr:col>18</xdr:col>
      <xdr:colOff>177800</xdr:colOff>
      <xdr:row>19</xdr:row>
      <xdr:rowOff>90653</xdr:rowOff>
    </xdr:to>
    <xdr:cxnSp macro="">
      <xdr:nvCxnSpPr>
        <xdr:cNvPr id="59" name="直線コネクタ 58"/>
        <xdr:cNvCxnSpPr/>
      </xdr:nvCxnSpPr>
      <xdr:spPr bwMode="auto">
        <a:xfrm flipV="1">
          <a:off x="2908300" y="3374476"/>
          <a:ext cx="698500" cy="2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82433</xdr:rowOff>
    </xdr:from>
    <xdr:to>
      <xdr:col>29</xdr:col>
      <xdr:colOff>177800</xdr:colOff>
      <xdr:row>19</xdr:row>
      <xdr:rowOff>12583</xdr:rowOff>
    </xdr:to>
    <xdr:sp macro="" textlink="">
      <xdr:nvSpPr>
        <xdr:cNvPr id="69" name="楕円 68"/>
        <xdr:cNvSpPr/>
      </xdr:nvSpPr>
      <xdr:spPr bwMode="auto">
        <a:xfrm>
          <a:off x="5600700" y="321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54510</xdr:rowOff>
    </xdr:from>
    <xdr:ext cx="762000" cy="259045"/>
    <xdr:sp macro="" textlink="">
      <xdr:nvSpPr>
        <xdr:cNvPr id="70" name="人口1人当たり決算額の推移該当値テキスト130"/>
        <xdr:cNvSpPr txBox="1"/>
      </xdr:nvSpPr>
      <xdr:spPr>
        <a:xfrm>
          <a:off x="5740400" y="318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114094</xdr:rowOff>
    </xdr:from>
    <xdr:to>
      <xdr:col>26</xdr:col>
      <xdr:colOff>101600</xdr:colOff>
      <xdr:row>19</xdr:row>
      <xdr:rowOff>44244</xdr:rowOff>
    </xdr:to>
    <xdr:sp macro="" textlink="">
      <xdr:nvSpPr>
        <xdr:cNvPr id="71" name="楕円 70"/>
        <xdr:cNvSpPr/>
      </xdr:nvSpPr>
      <xdr:spPr bwMode="auto">
        <a:xfrm>
          <a:off x="4953000" y="324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29021</xdr:rowOff>
    </xdr:from>
    <xdr:ext cx="736600" cy="259045"/>
    <xdr:sp macro="" textlink="">
      <xdr:nvSpPr>
        <xdr:cNvPr id="72" name="テキスト ボックス 71"/>
        <xdr:cNvSpPr txBox="1"/>
      </xdr:nvSpPr>
      <xdr:spPr>
        <a:xfrm>
          <a:off x="4622800" y="3334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126728</xdr:rowOff>
    </xdr:from>
    <xdr:to>
      <xdr:col>22</xdr:col>
      <xdr:colOff>165100</xdr:colOff>
      <xdr:row>19</xdr:row>
      <xdr:rowOff>56878</xdr:rowOff>
    </xdr:to>
    <xdr:sp macro="" textlink="">
      <xdr:nvSpPr>
        <xdr:cNvPr id="73" name="楕円 72"/>
        <xdr:cNvSpPr/>
      </xdr:nvSpPr>
      <xdr:spPr bwMode="auto">
        <a:xfrm>
          <a:off x="4254500" y="326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41655</xdr:rowOff>
    </xdr:from>
    <xdr:ext cx="762000" cy="259045"/>
    <xdr:sp macro="" textlink="">
      <xdr:nvSpPr>
        <xdr:cNvPr id="74" name="テキスト ボックス 73"/>
        <xdr:cNvSpPr txBox="1"/>
      </xdr:nvSpPr>
      <xdr:spPr>
        <a:xfrm>
          <a:off x="3924300" y="334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18501</xdr:rowOff>
    </xdr:from>
    <xdr:to>
      <xdr:col>19</xdr:col>
      <xdr:colOff>38100</xdr:colOff>
      <xdr:row>19</xdr:row>
      <xdr:rowOff>120101</xdr:rowOff>
    </xdr:to>
    <xdr:sp macro="" textlink="">
      <xdr:nvSpPr>
        <xdr:cNvPr id="75" name="楕円 74"/>
        <xdr:cNvSpPr/>
      </xdr:nvSpPr>
      <xdr:spPr bwMode="auto">
        <a:xfrm>
          <a:off x="3556000" y="332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104878</xdr:rowOff>
    </xdr:from>
    <xdr:ext cx="762000" cy="259045"/>
    <xdr:sp macro="" textlink="">
      <xdr:nvSpPr>
        <xdr:cNvPr id="76" name="テキスト ボックス 75"/>
        <xdr:cNvSpPr txBox="1"/>
      </xdr:nvSpPr>
      <xdr:spPr>
        <a:xfrm>
          <a:off x="3225800" y="341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39853</xdr:rowOff>
    </xdr:from>
    <xdr:to>
      <xdr:col>15</xdr:col>
      <xdr:colOff>101600</xdr:colOff>
      <xdr:row>19</xdr:row>
      <xdr:rowOff>141453</xdr:rowOff>
    </xdr:to>
    <xdr:sp macro="" textlink="">
      <xdr:nvSpPr>
        <xdr:cNvPr id="77" name="楕円 76"/>
        <xdr:cNvSpPr/>
      </xdr:nvSpPr>
      <xdr:spPr bwMode="auto">
        <a:xfrm>
          <a:off x="2857500" y="334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126230</xdr:rowOff>
    </xdr:from>
    <xdr:ext cx="762000" cy="259045"/>
    <xdr:sp macro="" textlink="">
      <xdr:nvSpPr>
        <xdr:cNvPr id="78" name="テキスト ボックス 77"/>
        <xdr:cNvSpPr txBox="1"/>
      </xdr:nvSpPr>
      <xdr:spPr>
        <a:xfrm>
          <a:off x="2527300" y="34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261669</xdr:rowOff>
    </xdr:from>
    <xdr:to>
      <xdr:col>29</xdr:col>
      <xdr:colOff>127000</xdr:colOff>
      <xdr:row>35</xdr:row>
      <xdr:rowOff>337503</xdr:rowOff>
    </xdr:to>
    <xdr:cxnSp macro="">
      <xdr:nvCxnSpPr>
        <xdr:cNvPr id="111" name="直線コネクタ 110"/>
        <xdr:cNvCxnSpPr/>
      </xdr:nvCxnSpPr>
      <xdr:spPr bwMode="auto">
        <a:xfrm>
          <a:off x="5003800" y="6872019"/>
          <a:ext cx="647700" cy="7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261669</xdr:rowOff>
    </xdr:from>
    <xdr:to>
      <xdr:col>26</xdr:col>
      <xdr:colOff>50800</xdr:colOff>
      <xdr:row>35</xdr:row>
      <xdr:rowOff>279271</xdr:rowOff>
    </xdr:to>
    <xdr:cxnSp macro="">
      <xdr:nvCxnSpPr>
        <xdr:cNvPr id="114" name="直線コネクタ 113"/>
        <xdr:cNvCxnSpPr/>
      </xdr:nvCxnSpPr>
      <xdr:spPr bwMode="auto">
        <a:xfrm flipV="1">
          <a:off x="4305300" y="6872019"/>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279271</xdr:rowOff>
    </xdr:from>
    <xdr:to>
      <xdr:col>22</xdr:col>
      <xdr:colOff>114300</xdr:colOff>
      <xdr:row>35</xdr:row>
      <xdr:rowOff>293367</xdr:rowOff>
    </xdr:to>
    <xdr:cxnSp macro="">
      <xdr:nvCxnSpPr>
        <xdr:cNvPr id="117" name="直線コネクタ 116"/>
        <xdr:cNvCxnSpPr/>
      </xdr:nvCxnSpPr>
      <xdr:spPr bwMode="auto">
        <a:xfrm flipV="1">
          <a:off x="3606800" y="6889621"/>
          <a:ext cx="698500" cy="1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293367</xdr:rowOff>
    </xdr:from>
    <xdr:to>
      <xdr:col>18</xdr:col>
      <xdr:colOff>177800</xdr:colOff>
      <xdr:row>35</xdr:row>
      <xdr:rowOff>337183</xdr:rowOff>
    </xdr:to>
    <xdr:cxnSp macro="">
      <xdr:nvCxnSpPr>
        <xdr:cNvPr id="120" name="直線コネクタ 119"/>
        <xdr:cNvCxnSpPr/>
      </xdr:nvCxnSpPr>
      <xdr:spPr bwMode="auto">
        <a:xfrm flipV="1">
          <a:off x="2908300" y="6903717"/>
          <a:ext cx="698500" cy="4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286703</xdr:rowOff>
    </xdr:from>
    <xdr:to>
      <xdr:col>29</xdr:col>
      <xdr:colOff>177800</xdr:colOff>
      <xdr:row>36</xdr:row>
      <xdr:rowOff>45403</xdr:rowOff>
    </xdr:to>
    <xdr:sp macro="" textlink="">
      <xdr:nvSpPr>
        <xdr:cNvPr id="130" name="楕円 129"/>
        <xdr:cNvSpPr/>
      </xdr:nvSpPr>
      <xdr:spPr bwMode="auto">
        <a:xfrm>
          <a:off x="5600700" y="689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258780</xdr:rowOff>
    </xdr:from>
    <xdr:ext cx="762000" cy="259045"/>
    <xdr:sp macro="" textlink="">
      <xdr:nvSpPr>
        <xdr:cNvPr id="131" name="人口1人当たり決算額の推移該当値テキスト445"/>
        <xdr:cNvSpPr txBox="1"/>
      </xdr:nvSpPr>
      <xdr:spPr>
        <a:xfrm>
          <a:off x="5740400" y="686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210869</xdr:rowOff>
    </xdr:from>
    <xdr:to>
      <xdr:col>26</xdr:col>
      <xdr:colOff>101600</xdr:colOff>
      <xdr:row>35</xdr:row>
      <xdr:rowOff>312469</xdr:rowOff>
    </xdr:to>
    <xdr:sp macro="" textlink="">
      <xdr:nvSpPr>
        <xdr:cNvPr id="132" name="楕円 131"/>
        <xdr:cNvSpPr/>
      </xdr:nvSpPr>
      <xdr:spPr bwMode="auto">
        <a:xfrm>
          <a:off x="4953000" y="682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322646</xdr:rowOff>
    </xdr:from>
    <xdr:ext cx="736600" cy="259045"/>
    <xdr:sp macro="" textlink="">
      <xdr:nvSpPr>
        <xdr:cNvPr id="133" name="テキスト ボックス 132"/>
        <xdr:cNvSpPr txBox="1"/>
      </xdr:nvSpPr>
      <xdr:spPr>
        <a:xfrm>
          <a:off x="4622800" y="65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228471</xdr:rowOff>
    </xdr:from>
    <xdr:to>
      <xdr:col>22</xdr:col>
      <xdr:colOff>165100</xdr:colOff>
      <xdr:row>35</xdr:row>
      <xdr:rowOff>330071</xdr:rowOff>
    </xdr:to>
    <xdr:sp macro="" textlink="">
      <xdr:nvSpPr>
        <xdr:cNvPr id="134" name="楕円 133"/>
        <xdr:cNvSpPr/>
      </xdr:nvSpPr>
      <xdr:spPr bwMode="auto">
        <a:xfrm>
          <a:off x="4254500" y="683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340248</xdr:rowOff>
    </xdr:from>
    <xdr:ext cx="762000" cy="259045"/>
    <xdr:sp macro="" textlink="">
      <xdr:nvSpPr>
        <xdr:cNvPr id="135" name="テキスト ボックス 134"/>
        <xdr:cNvSpPr txBox="1"/>
      </xdr:nvSpPr>
      <xdr:spPr>
        <a:xfrm>
          <a:off x="3924300" y="660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242567</xdr:rowOff>
    </xdr:from>
    <xdr:to>
      <xdr:col>19</xdr:col>
      <xdr:colOff>38100</xdr:colOff>
      <xdr:row>36</xdr:row>
      <xdr:rowOff>1267</xdr:rowOff>
    </xdr:to>
    <xdr:sp macro="" textlink="">
      <xdr:nvSpPr>
        <xdr:cNvPr id="136" name="楕円 135"/>
        <xdr:cNvSpPr/>
      </xdr:nvSpPr>
      <xdr:spPr bwMode="auto">
        <a:xfrm>
          <a:off x="3556000" y="6852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11444</xdr:rowOff>
    </xdr:from>
    <xdr:ext cx="762000" cy="259045"/>
    <xdr:sp macro="" textlink="">
      <xdr:nvSpPr>
        <xdr:cNvPr id="137" name="テキスト ボックス 136"/>
        <xdr:cNvSpPr txBox="1"/>
      </xdr:nvSpPr>
      <xdr:spPr>
        <a:xfrm>
          <a:off x="3225800" y="66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286383</xdr:rowOff>
    </xdr:from>
    <xdr:to>
      <xdr:col>15</xdr:col>
      <xdr:colOff>101600</xdr:colOff>
      <xdr:row>36</xdr:row>
      <xdr:rowOff>45083</xdr:rowOff>
    </xdr:to>
    <xdr:sp macro="" textlink="">
      <xdr:nvSpPr>
        <xdr:cNvPr id="138" name="楕円 137"/>
        <xdr:cNvSpPr/>
      </xdr:nvSpPr>
      <xdr:spPr bwMode="auto">
        <a:xfrm>
          <a:off x="2857500" y="689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55260</xdr:rowOff>
    </xdr:from>
    <xdr:ext cx="762000" cy="259045"/>
    <xdr:sp macro="" textlink="">
      <xdr:nvSpPr>
        <xdr:cNvPr id="139" name="テキスト ボックス 138"/>
        <xdr:cNvSpPr txBox="1"/>
      </xdr:nvSpPr>
      <xdr:spPr>
        <a:xfrm>
          <a:off x="2527300" y="666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5,847
5,663
16.82
3,395,333
3,276,291
106,732
2,332,271
1,291,700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122857</xdr:rowOff>
    </xdr:from>
    <xdr:to>
      <xdr:col>24</xdr:col>
      <xdr:colOff>63500</xdr:colOff>
      <xdr:row>37</xdr:row>
      <xdr:rowOff>138072</xdr:rowOff>
    </xdr:to>
    <xdr:cxnSp macro="">
      <xdr:nvCxnSpPr>
        <xdr:cNvPr id="59" name="直線コネクタ 58"/>
        <xdr:cNvCxnSpPr/>
      </xdr:nvCxnSpPr>
      <xdr:spPr>
        <a:xfrm flipV="1">
          <a:off x="3797300" y="6466507"/>
          <a:ext cx="8382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138072</xdr:rowOff>
    </xdr:from>
    <xdr:to>
      <xdr:col>19</xdr:col>
      <xdr:colOff>177800</xdr:colOff>
      <xdr:row>37</xdr:row>
      <xdr:rowOff>150755</xdr:rowOff>
    </xdr:to>
    <xdr:cxnSp macro="">
      <xdr:nvCxnSpPr>
        <xdr:cNvPr id="62" name="直線コネクタ 61"/>
        <xdr:cNvCxnSpPr/>
      </xdr:nvCxnSpPr>
      <xdr:spPr>
        <a:xfrm flipV="1">
          <a:off x="2908300" y="6481722"/>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150755</xdr:rowOff>
    </xdr:from>
    <xdr:to>
      <xdr:col>15</xdr:col>
      <xdr:colOff>50800</xdr:colOff>
      <xdr:row>38</xdr:row>
      <xdr:rowOff>52530</xdr:rowOff>
    </xdr:to>
    <xdr:cxnSp macro="">
      <xdr:nvCxnSpPr>
        <xdr:cNvPr id="65" name="直線コネクタ 64"/>
        <xdr:cNvCxnSpPr/>
      </xdr:nvCxnSpPr>
      <xdr:spPr>
        <a:xfrm flipV="1">
          <a:off x="2019300" y="6494405"/>
          <a:ext cx="889000" cy="7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52530</xdr:rowOff>
    </xdr:from>
    <xdr:to>
      <xdr:col>10</xdr:col>
      <xdr:colOff>114300</xdr:colOff>
      <xdr:row>39</xdr:row>
      <xdr:rowOff>12059</xdr:rowOff>
    </xdr:to>
    <xdr:cxnSp macro="">
      <xdr:nvCxnSpPr>
        <xdr:cNvPr id="68" name="直線コネクタ 67"/>
        <xdr:cNvCxnSpPr/>
      </xdr:nvCxnSpPr>
      <xdr:spPr>
        <a:xfrm flipV="1">
          <a:off x="1130300" y="6567630"/>
          <a:ext cx="889000" cy="13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72057</xdr:rowOff>
    </xdr:from>
    <xdr:to>
      <xdr:col>24</xdr:col>
      <xdr:colOff>114300</xdr:colOff>
      <xdr:row>38</xdr:row>
      <xdr:rowOff>2207</xdr:rowOff>
    </xdr:to>
    <xdr:sp macro="" textlink="">
      <xdr:nvSpPr>
        <xdr:cNvPr id="78" name="楕円 77"/>
        <xdr:cNvSpPr/>
      </xdr:nvSpPr>
      <xdr:spPr>
        <a:xfrm>
          <a:off x="4584700" y="64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50484</xdr:rowOff>
    </xdr:from>
    <xdr:ext cx="599010" cy="259045"/>
    <xdr:sp macro="" textlink="">
      <xdr:nvSpPr>
        <xdr:cNvPr id="79" name="人件費該当値テキスト"/>
        <xdr:cNvSpPr txBox="1"/>
      </xdr:nvSpPr>
      <xdr:spPr>
        <a:xfrm>
          <a:off x="4686300" y="639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87272</xdr:rowOff>
    </xdr:from>
    <xdr:to>
      <xdr:col>20</xdr:col>
      <xdr:colOff>38100</xdr:colOff>
      <xdr:row>38</xdr:row>
      <xdr:rowOff>17422</xdr:rowOff>
    </xdr:to>
    <xdr:sp macro="" textlink="">
      <xdr:nvSpPr>
        <xdr:cNvPr id="80" name="楕円 79"/>
        <xdr:cNvSpPr/>
      </xdr:nvSpPr>
      <xdr:spPr>
        <a:xfrm>
          <a:off x="3746500" y="64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8549</xdr:rowOff>
    </xdr:from>
    <xdr:ext cx="599010" cy="259045"/>
    <xdr:sp macro="" textlink="">
      <xdr:nvSpPr>
        <xdr:cNvPr id="81" name="テキスト ボックス 80"/>
        <xdr:cNvSpPr txBox="1"/>
      </xdr:nvSpPr>
      <xdr:spPr>
        <a:xfrm>
          <a:off x="3497795" y="652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99955</xdr:rowOff>
    </xdr:from>
    <xdr:to>
      <xdr:col>15</xdr:col>
      <xdr:colOff>101600</xdr:colOff>
      <xdr:row>38</xdr:row>
      <xdr:rowOff>30105</xdr:rowOff>
    </xdr:to>
    <xdr:sp macro="" textlink="">
      <xdr:nvSpPr>
        <xdr:cNvPr id="82" name="楕円 81"/>
        <xdr:cNvSpPr/>
      </xdr:nvSpPr>
      <xdr:spPr>
        <a:xfrm>
          <a:off x="2857500" y="64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21232</xdr:rowOff>
    </xdr:from>
    <xdr:ext cx="599010" cy="259045"/>
    <xdr:sp macro="" textlink="">
      <xdr:nvSpPr>
        <xdr:cNvPr id="83" name="テキスト ボックス 82"/>
        <xdr:cNvSpPr txBox="1"/>
      </xdr:nvSpPr>
      <xdr:spPr>
        <a:xfrm>
          <a:off x="2608795" y="653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1730</xdr:rowOff>
    </xdr:from>
    <xdr:to>
      <xdr:col>10</xdr:col>
      <xdr:colOff>165100</xdr:colOff>
      <xdr:row>38</xdr:row>
      <xdr:rowOff>103330</xdr:rowOff>
    </xdr:to>
    <xdr:sp macro="" textlink="">
      <xdr:nvSpPr>
        <xdr:cNvPr id="84" name="楕円 83"/>
        <xdr:cNvSpPr/>
      </xdr:nvSpPr>
      <xdr:spPr>
        <a:xfrm>
          <a:off x="1968500" y="65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94457</xdr:rowOff>
    </xdr:from>
    <xdr:ext cx="599010" cy="259045"/>
    <xdr:sp macro="" textlink="">
      <xdr:nvSpPr>
        <xdr:cNvPr id="85" name="テキスト ボックス 84"/>
        <xdr:cNvSpPr txBox="1"/>
      </xdr:nvSpPr>
      <xdr:spPr>
        <a:xfrm>
          <a:off x="1719795" y="660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132709</xdr:rowOff>
    </xdr:from>
    <xdr:to>
      <xdr:col>6</xdr:col>
      <xdr:colOff>38100</xdr:colOff>
      <xdr:row>39</xdr:row>
      <xdr:rowOff>62859</xdr:rowOff>
    </xdr:to>
    <xdr:sp macro="" textlink="">
      <xdr:nvSpPr>
        <xdr:cNvPr id="86" name="楕円 85"/>
        <xdr:cNvSpPr/>
      </xdr:nvSpPr>
      <xdr:spPr>
        <a:xfrm>
          <a:off x="1079500" y="66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53986</xdr:rowOff>
    </xdr:from>
    <xdr:ext cx="534377" cy="259045"/>
    <xdr:sp macro="" textlink="">
      <xdr:nvSpPr>
        <xdr:cNvPr id="87" name="テキスト ボックス 86"/>
        <xdr:cNvSpPr txBox="1"/>
      </xdr:nvSpPr>
      <xdr:spPr>
        <a:xfrm>
          <a:off x="863111" y="6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57319</xdr:rowOff>
    </xdr:from>
    <xdr:to>
      <xdr:col>24</xdr:col>
      <xdr:colOff>63500</xdr:colOff>
      <xdr:row>58</xdr:row>
      <xdr:rowOff>57620</xdr:rowOff>
    </xdr:to>
    <xdr:cxnSp macro="">
      <xdr:nvCxnSpPr>
        <xdr:cNvPr id="114" name="直線コネクタ 113"/>
        <xdr:cNvCxnSpPr/>
      </xdr:nvCxnSpPr>
      <xdr:spPr>
        <a:xfrm>
          <a:off x="3797300" y="10001419"/>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57319</xdr:rowOff>
    </xdr:from>
    <xdr:to>
      <xdr:col>19</xdr:col>
      <xdr:colOff>177800</xdr:colOff>
      <xdr:row>58</xdr:row>
      <xdr:rowOff>59848</xdr:rowOff>
    </xdr:to>
    <xdr:cxnSp macro="">
      <xdr:nvCxnSpPr>
        <xdr:cNvPr id="117" name="直線コネクタ 116"/>
        <xdr:cNvCxnSpPr/>
      </xdr:nvCxnSpPr>
      <xdr:spPr>
        <a:xfrm flipV="1">
          <a:off x="2908300" y="10001419"/>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59848</xdr:rowOff>
    </xdr:from>
    <xdr:to>
      <xdr:col>15</xdr:col>
      <xdr:colOff>50800</xdr:colOff>
      <xdr:row>58</xdr:row>
      <xdr:rowOff>61830</xdr:rowOff>
    </xdr:to>
    <xdr:cxnSp macro="">
      <xdr:nvCxnSpPr>
        <xdr:cNvPr id="120" name="直線コネクタ 119"/>
        <xdr:cNvCxnSpPr/>
      </xdr:nvCxnSpPr>
      <xdr:spPr>
        <a:xfrm flipV="1">
          <a:off x="2019300" y="1000394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61830</xdr:rowOff>
    </xdr:from>
    <xdr:to>
      <xdr:col>10</xdr:col>
      <xdr:colOff>114300</xdr:colOff>
      <xdr:row>58</xdr:row>
      <xdr:rowOff>68094</xdr:rowOff>
    </xdr:to>
    <xdr:cxnSp macro="">
      <xdr:nvCxnSpPr>
        <xdr:cNvPr id="123" name="直線コネクタ 122"/>
        <xdr:cNvCxnSpPr/>
      </xdr:nvCxnSpPr>
      <xdr:spPr>
        <a:xfrm flipV="1">
          <a:off x="1130300" y="10005930"/>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6820</xdr:rowOff>
    </xdr:from>
    <xdr:to>
      <xdr:col>24</xdr:col>
      <xdr:colOff>114300</xdr:colOff>
      <xdr:row>58</xdr:row>
      <xdr:rowOff>108420</xdr:rowOff>
    </xdr:to>
    <xdr:sp macro="" textlink="">
      <xdr:nvSpPr>
        <xdr:cNvPr id="133" name="楕円 132"/>
        <xdr:cNvSpPr/>
      </xdr:nvSpPr>
      <xdr:spPr>
        <a:xfrm>
          <a:off x="4584700" y="99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34377" cy="259045"/>
    <xdr:sp macro="" textlink="">
      <xdr:nvSpPr>
        <xdr:cNvPr id="134" name="物件費該当値テキスト"/>
        <xdr:cNvSpPr txBox="1"/>
      </xdr:nvSpPr>
      <xdr:spPr>
        <a:xfrm>
          <a:off x="4686300" y="98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6519</xdr:rowOff>
    </xdr:from>
    <xdr:to>
      <xdr:col>20</xdr:col>
      <xdr:colOff>38100</xdr:colOff>
      <xdr:row>58</xdr:row>
      <xdr:rowOff>108119</xdr:rowOff>
    </xdr:to>
    <xdr:sp macro="" textlink="">
      <xdr:nvSpPr>
        <xdr:cNvPr id="135" name="楕円 134"/>
        <xdr:cNvSpPr/>
      </xdr:nvSpPr>
      <xdr:spPr>
        <a:xfrm>
          <a:off x="3746500" y="99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99246</xdr:rowOff>
    </xdr:from>
    <xdr:ext cx="534377" cy="259045"/>
    <xdr:sp macro="" textlink="">
      <xdr:nvSpPr>
        <xdr:cNvPr id="136" name="テキスト ボックス 135"/>
        <xdr:cNvSpPr txBox="1"/>
      </xdr:nvSpPr>
      <xdr:spPr>
        <a:xfrm>
          <a:off x="3530111" y="100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9048</xdr:rowOff>
    </xdr:from>
    <xdr:to>
      <xdr:col>15</xdr:col>
      <xdr:colOff>101600</xdr:colOff>
      <xdr:row>58</xdr:row>
      <xdr:rowOff>110648</xdr:rowOff>
    </xdr:to>
    <xdr:sp macro="" textlink="">
      <xdr:nvSpPr>
        <xdr:cNvPr id="137" name="楕円 136"/>
        <xdr:cNvSpPr/>
      </xdr:nvSpPr>
      <xdr:spPr>
        <a:xfrm>
          <a:off x="2857500" y="99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101775</xdr:rowOff>
    </xdr:from>
    <xdr:ext cx="534377" cy="259045"/>
    <xdr:sp macro="" textlink="">
      <xdr:nvSpPr>
        <xdr:cNvPr id="138" name="テキスト ボックス 137"/>
        <xdr:cNvSpPr txBox="1"/>
      </xdr:nvSpPr>
      <xdr:spPr>
        <a:xfrm>
          <a:off x="2641111" y="1004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11030</xdr:rowOff>
    </xdr:from>
    <xdr:to>
      <xdr:col>10</xdr:col>
      <xdr:colOff>165100</xdr:colOff>
      <xdr:row>58</xdr:row>
      <xdr:rowOff>112630</xdr:rowOff>
    </xdr:to>
    <xdr:sp macro="" textlink="">
      <xdr:nvSpPr>
        <xdr:cNvPr id="139" name="楕円 138"/>
        <xdr:cNvSpPr/>
      </xdr:nvSpPr>
      <xdr:spPr>
        <a:xfrm>
          <a:off x="1968500" y="99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103757</xdr:rowOff>
    </xdr:from>
    <xdr:ext cx="534377" cy="259045"/>
    <xdr:sp macro="" textlink="">
      <xdr:nvSpPr>
        <xdr:cNvPr id="140" name="テキスト ボックス 139"/>
        <xdr:cNvSpPr txBox="1"/>
      </xdr:nvSpPr>
      <xdr:spPr>
        <a:xfrm>
          <a:off x="1752111" y="100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17294</xdr:rowOff>
    </xdr:from>
    <xdr:to>
      <xdr:col>6</xdr:col>
      <xdr:colOff>38100</xdr:colOff>
      <xdr:row>58</xdr:row>
      <xdr:rowOff>118894</xdr:rowOff>
    </xdr:to>
    <xdr:sp macro="" textlink="">
      <xdr:nvSpPr>
        <xdr:cNvPr id="141" name="楕円 140"/>
        <xdr:cNvSpPr/>
      </xdr:nvSpPr>
      <xdr:spPr>
        <a:xfrm>
          <a:off x="1079500" y="99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110021</xdr:rowOff>
    </xdr:from>
    <xdr:ext cx="534377" cy="259045"/>
    <xdr:sp macro="" textlink="">
      <xdr:nvSpPr>
        <xdr:cNvPr id="142" name="テキスト ボックス 141"/>
        <xdr:cNvSpPr txBox="1"/>
      </xdr:nvSpPr>
      <xdr:spPr>
        <a:xfrm>
          <a:off x="863111" y="100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164712</xdr:rowOff>
    </xdr:from>
    <xdr:to>
      <xdr:col>24</xdr:col>
      <xdr:colOff>63500</xdr:colOff>
      <xdr:row>78</xdr:row>
      <xdr:rowOff>167532</xdr:rowOff>
    </xdr:to>
    <xdr:cxnSp macro="">
      <xdr:nvCxnSpPr>
        <xdr:cNvPr id="171" name="直線コネクタ 170"/>
        <xdr:cNvCxnSpPr/>
      </xdr:nvCxnSpPr>
      <xdr:spPr>
        <a:xfrm>
          <a:off x="3797300" y="13537812"/>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164712</xdr:rowOff>
    </xdr:from>
    <xdr:to>
      <xdr:col>19</xdr:col>
      <xdr:colOff>177800</xdr:colOff>
      <xdr:row>78</xdr:row>
      <xdr:rowOff>165875</xdr:rowOff>
    </xdr:to>
    <xdr:cxnSp macro="">
      <xdr:nvCxnSpPr>
        <xdr:cNvPr id="174" name="直線コネクタ 173"/>
        <xdr:cNvCxnSpPr/>
      </xdr:nvCxnSpPr>
      <xdr:spPr>
        <a:xfrm flipV="1">
          <a:off x="2908300" y="13537812"/>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153302</xdr:rowOff>
    </xdr:from>
    <xdr:to>
      <xdr:col>15</xdr:col>
      <xdr:colOff>50800</xdr:colOff>
      <xdr:row>78</xdr:row>
      <xdr:rowOff>165875</xdr:rowOff>
    </xdr:to>
    <xdr:cxnSp macro="">
      <xdr:nvCxnSpPr>
        <xdr:cNvPr id="177" name="直線コネクタ 176"/>
        <xdr:cNvCxnSpPr/>
      </xdr:nvCxnSpPr>
      <xdr:spPr>
        <a:xfrm>
          <a:off x="2019300" y="1352640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150977</xdr:rowOff>
    </xdr:from>
    <xdr:to>
      <xdr:col>10</xdr:col>
      <xdr:colOff>114300</xdr:colOff>
      <xdr:row>78</xdr:row>
      <xdr:rowOff>153302</xdr:rowOff>
    </xdr:to>
    <xdr:cxnSp macro="">
      <xdr:nvCxnSpPr>
        <xdr:cNvPr id="180" name="直線コネクタ 179"/>
        <xdr:cNvCxnSpPr/>
      </xdr:nvCxnSpPr>
      <xdr:spPr>
        <a:xfrm>
          <a:off x="1130300" y="13524077"/>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116732</xdr:rowOff>
    </xdr:from>
    <xdr:to>
      <xdr:col>24</xdr:col>
      <xdr:colOff>114300</xdr:colOff>
      <xdr:row>79</xdr:row>
      <xdr:rowOff>46882</xdr:rowOff>
    </xdr:to>
    <xdr:sp macro="" textlink="">
      <xdr:nvSpPr>
        <xdr:cNvPr id="190" name="楕円 189"/>
        <xdr:cNvSpPr/>
      </xdr:nvSpPr>
      <xdr:spPr>
        <a:xfrm>
          <a:off x="4584700" y="134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31659</xdr:rowOff>
    </xdr:from>
    <xdr:ext cx="469744" cy="259045"/>
    <xdr:sp macro="" textlink="">
      <xdr:nvSpPr>
        <xdr:cNvPr id="191" name="維持補修費該当値テキスト"/>
        <xdr:cNvSpPr txBox="1"/>
      </xdr:nvSpPr>
      <xdr:spPr>
        <a:xfrm>
          <a:off x="4686300" y="1340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113912</xdr:rowOff>
    </xdr:from>
    <xdr:to>
      <xdr:col>20</xdr:col>
      <xdr:colOff>38100</xdr:colOff>
      <xdr:row>79</xdr:row>
      <xdr:rowOff>44062</xdr:rowOff>
    </xdr:to>
    <xdr:sp macro="" textlink="">
      <xdr:nvSpPr>
        <xdr:cNvPr id="192" name="楕円 191"/>
        <xdr:cNvSpPr/>
      </xdr:nvSpPr>
      <xdr:spPr>
        <a:xfrm>
          <a:off x="3746500" y="134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35189</xdr:rowOff>
    </xdr:from>
    <xdr:ext cx="469744" cy="259045"/>
    <xdr:sp macro="" textlink="">
      <xdr:nvSpPr>
        <xdr:cNvPr id="193" name="テキスト ボックス 192"/>
        <xdr:cNvSpPr txBox="1"/>
      </xdr:nvSpPr>
      <xdr:spPr>
        <a:xfrm>
          <a:off x="3562428" y="1357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115075</xdr:rowOff>
    </xdr:from>
    <xdr:to>
      <xdr:col>15</xdr:col>
      <xdr:colOff>101600</xdr:colOff>
      <xdr:row>79</xdr:row>
      <xdr:rowOff>45225</xdr:rowOff>
    </xdr:to>
    <xdr:sp macro="" textlink="">
      <xdr:nvSpPr>
        <xdr:cNvPr id="194" name="楕円 193"/>
        <xdr:cNvSpPr/>
      </xdr:nvSpPr>
      <xdr:spPr>
        <a:xfrm>
          <a:off x="28575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36352</xdr:rowOff>
    </xdr:from>
    <xdr:ext cx="469744" cy="259045"/>
    <xdr:sp macro="" textlink="">
      <xdr:nvSpPr>
        <xdr:cNvPr id="195" name="テキスト ボックス 194"/>
        <xdr:cNvSpPr txBox="1"/>
      </xdr:nvSpPr>
      <xdr:spPr>
        <a:xfrm>
          <a:off x="2673428" y="135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102502</xdr:rowOff>
    </xdr:from>
    <xdr:to>
      <xdr:col>10</xdr:col>
      <xdr:colOff>165100</xdr:colOff>
      <xdr:row>79</xdr:row>
      <xdr:rowOff>32652</xdr:rowOff>
    </xdr:to>
    <xdr:sp macro="" textlink="">
      <xdr:nvSpPr>
        <xdr:cNvPr id="196" name="楕円 195"/>
        <xdr:cNvSpPr/>
      </xdr:nvSpPr>
      <xdr:spPr>
        <a:xfrm>
          <a:off x="1968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23779</xdr:rowOff>
    </xdr:from>
    <xdr:ext cx="469744" cy="259045"/>
    <xdr:sp macro="" textlink="">
      <xdr:nvSpPr>
        <xdr:cNvPr id="197" name="テキスト ボックス 196"/>
        <xdr:cNvSpPr txBox="1"/>
      </xdr:nvSpPr>
      <xdr:spPr>
        <a:xfrm>
          <a:off x="1784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100177</xdr:rowOff>
    </xdr:from>
    <xdr:to>
      <xdr:col>6</xdr:col>
      <xdr:colOff>38100</xdr:colOff>
      <xdr:row>79</xdr:row>
      <xdr:rowOff>30327</xdr:rowOff>
    </xdr:to>
    <xdr:sp macro="" textlink="">
      <xdr:nvSpPr>
        <xdr:cNvPr id="198" name="楕円 197"/>
        <xdr:cNvSpPr/>
      </xdr:nvSpPr>
      <xdr:spPr>
        <a:xfrm>
          <a:off x="10795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21454</xdr:rowOff>
    </xdr:from>
    <xdr:ext cx="469744" cy="259045"/>
    <xdr:sp macro="" textlink="">
      <xdr:nvSpPr>
        <xdr:cNvPr id="199" name="テキスト ボックス 198"/>
        <xdr:cNvSpPr txBox="1"/>
      </xdr:nvSpPr>
      <xdr:spPr>
        <a:xfrm>
          <a:off x="895428" y="135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6166</xdr:rowOff>
    </xdr:from>
    <xdr:to>
      <xdr:col>24</xdr:col>
      <xdr:colOff>63500</xdr:colOff>
      <xdr:row>97</xdr:row>
      <xdr:rowOff>32172</xdr:rowOff>
    </xdr:to>
    <xdr:cxnSp macro="">
      <xdr:nvCxnSpPr>
        <xdr:cNvPr id="231" name="直線コネクタ 230"/>
        <xdr:cNvCxnSpPr/>
      </xdr:nvCxnSpPr>
      <xdr:spPr>
        <a:xfrm flipV="1">
          <a:off x="3797300" y="16636816"/>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112779</xdr:rowOff>
    </xdr:from>
    <xdr:to>
      <xdr:col>19</xdr:col>
      <xdr:colOff>177800</xdr:colOff>
      <xdr:row>97</xdr:row>
      <xdr:rowOff>32172</xdr:rowOff>
    </xdr:to>
    <xdr:cxnSp macro="">
      <xdr:nvCxnSpPr>
        <xdr:cNvPr id="234" name="直線コネクタ 233"/>
        <xdr:cNvCxnSpPr/>
      </xdr:nvCxnSpPr>
      <xdr:spPr>
        <a:xfrm>
          <a:off x="2908300" y="16571979"/>
          <a:ext cx="889000" cy="9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112779</xdr:rowOff>
    </xdr:from>
    <xdr:to>
      <xdr:col>15</xdr:col>
      <xdr:colOff>50800</xdr:colOff>
      <xdr:row>98</xdr:row>
      <xdr:rowOff>20806</xdr:rowOff>
    </xdr:to>
    <xdr:cxnSp macro="">
      <xdr:nvCxnSpPr>
        <xdr:cNvPr id="237" name="直線コネクタ 236"/>
        <xdr:cNvCxnSpPr/>
      </xdr:nvCxnSpPr>
      <xdr:spPr>
        <a:xfrm flipV="1">
          <a:off x="2019300" y="16571979"/>
          <a:ext cx="889000" cy="2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20806</xdr:rowOff>
    </xdr:from>
    <xdr:to>
      <xdr:col>10</xdr:col>
      <xdr:colOff>114300</xdr:colOff>
      <xdr:row>98</xdr:row>
      <xdr:rowOff>54955</xdr:rowOff>
    </xdr:to>
    <xdr:cxnSp macro="">
      <xdr:nvCxnSpPr>
        <xdr:cNvPr id="240" name="直線コネクタ 239"/>
        <xdr:cNvCxnSpPr/>
      </xdr:nvCxnSpPr>
      <xdr:spPr>
        <a:xfrm flipV="1">
          <a:off x="1130300" y="16822906"/>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126816</xdr:rowOff>
    </xdr:from>
    <xdr:to>
      <xdr:col>24</xdr:col>
      <xdr:colOff>114300</xdr:colOff>
      <xdr:row>97</xdr:row>
      <xdr:rowOff>56966</xdr:rowOff>
    </xdr:to>
    <xdr:sp macro="" textlink="">
      <xdr:nvSpPr>
        <xdr:cNvPr id="250" name="楕円 249"/>
        <xdr:cNvSpPr/>
      </xdr:nvSpPr>
      <xdr:spPr>
        <a:xfrm>
          <a:off x="4584700" y="165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105243</xdr:rowOff>
    </xdr:from>
    <xdr:ext cx="534377" cy="259045"/>
    <xdr:sp macro="" textlink="">
      <xdr:nvSpPr>
        <xdr:cNvPr id="251" name="扶助費該当値テキスト"/>
        <xdr:cNvSpPr txBox="1"/>
      </xdr:nvSpPr>
      <xdr:spPr>
        <a:xfrm>
          <a:off x="4686300" y="165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152822</xdr:rowOff>
    </xdr:from>
    <xdr:to>
      <xdr:col>20</xdr:col>
      <xdr:colOff>38100</xdr:colOff>
      <xdr:row>97</xdr:row>
      <xdr:rowOff>82972</xdr:rowOff>
    </xdr:to>
    <xdr:sp macro="" textlink="">
      <xdr:nvSpPr>
        <xdr:cNvPr id="252" name="楕円 251"/>
        <xdr:cNvSpPr/>
      </xdr:nvSpPr>
      <xdr:spPr>
        <a:xfrm>
          <a:off x="3746500" y="166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74099</xdr:rowOff>
    </xdr:from>
    <xdr:ext cx="534377" cy="259045"/>
    <xdr:sp macro="" textlink="">
      <xdr:nvSpPr>
        <xdr:cNvPr id="253" name="テキスト ボックス 252"/>
        <xdr:cNvSpPr txBox="1"/>
      </xdr:nvSpPr>
      <xdr:spPr>
        <a:xfrm>
          <a:off x="3530111" y="167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61979</xdr:rowOff>
    </xdr:from>
    <xdr:to>
      <xdr:col>15</xdr:col>
      <xdr:colOff>101600</xdr:colOff>
      <xdr:row>96</xdr:row>
      <xdr:rowOff>163579</xdr:rowOff>
    </xdr:to>
    <xdr:sp macro="" textlink="">
      <xdr:nvSpPr>
        <xdr:cNvPr id="254" name="楕円 253"/>
        <xdr:cNvSpPr/>
      </xdr:nvSpPr>
      <xdr:spPr>
        <a:xfrm>
          <a:off x="2857500" y="165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154706</xdr:rowOff>
    </xdr:from>
    <xdr:ext cx="534377" cy="259045"/>
    <xdr:sp macro="" textlink="">
      <xdr:nvSpPr>
        <xdr:cNvPr id="255" name="テキスト ボックス 254"/>
        <xdr:cNvSpPr txBox="1"/>
      </xdr:nvSpPr>
      <xdr:spPr>
        <a:xfrm>
          <a:off x="2641111" y="166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141456</xdr:rowOff>
    </xdr:from>
    <xdr:to>
      <xdr:col>10</xdr:col>
      <xdr:colOff>165100</xdr:colOff>
      <xdr:row>98</xdr:row>
      <xdr:rowOff>71606</xdr:rowOff>
    </xdr:to>
    <xdr:sp macro="" textlink="">
      <xdr:nvSpPr>
        <xdr:cNvPr id="256" name="楕円 255"/>
        <xdr:cNvSpPr/>
      </xdr:nvSpPr>
      <xdr:spPr>
        <a:xfrm>
          <a:off x="1968500" y="16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62733</xdr:rowOff>
    </xdr:from>
    <xdr:ext cx="534377" cy="259045"/>
    <xdr:sp macro="" textlink="">
      <xdr:nvSpPr>
        <xdr:cNvPr id="257" name="テキスト ボックス 256"/>
        <xdr:cNvSpPr txBox="1"/>
      </xdr:nvSpPr>
      <xdr:spPr>
        <a:xfrm>
          <a:off x="1752111" y="168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4155</xdr:rowOff>
    </xdr:from>
    <xdr:to>
      <xdr:col>6</xdr:col>
      <xdr:colOff>38100</xdr:colOff>
      <xdr:row>98</xdr:row>
      <xdr:rowOff>105755</xdr:rowOff>
    </xdr:to>
    <xdr:sp macro="" textlink="">
      <xdr:nvSpPr>
        <xdr:cNvPr id="258" name="楕円 257"/>
        <xdr:cNvSpPr/>
      </xdr:nvSpPr>
      <xdr:spPr>
        <a:xfrm>
          <a:off x="10795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96882</xdr:rowOff>
    </xdr:from>
    <xdr:ext cx="534377" cy="259045"/>
    <xdr:sp macro="" textlink="">
      <xdr:nvSpPr>
        <xdr:cNvPr id="259" name="テキスト ボックス 258"/>
        <xdr:cNvSpPr txBox="1"/>
      </xdr:nvSpPr>
      <xdr:spPr>
        <a:xfrm>
          <a:off x="863111" y="168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65126</xdr:rowOff>
    </xdr:from>
    <xdr:to>
      <xdr:col>55</xdr:col>
      <xdr:colOff>0</xdr:colOff>
      <xdr:row>35</xdr:row>
      <xdr:rowOff>101665</xdr:rowOff>
    </xdr:to>
    <xdr:cxnSp macro="">
      <xdr:nvCxnSpPr>
        <xdr:cNvPr id="286" name="直線コネクタ 285"/>
        <xdr:cNvCxnSpPr/>
      </xdr:nvCxnSpPr>
      <xdr:spPr>
        <a:xfrm>
          <a:off x="9639300" y="6065876"/>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65126</xdr:rowOff>
    </xdr:from>
    <xdr:to>
      <xdr:col>50</xdr:col>
      <xdr:colOff>114300</xdr:colOff>
      <xdr:row>35</xdr:row>
      <xdr:rowOff>118523</xdr:rowOff>
    </xdr:to>
    <xdr:cxnSp macro="">
      <xdr:nvCxnSpPr>
        <xdr:cNvPr id="289" name="直線コネクタ 288"/>
        <xdr:cNvCxnSpPr/>
      </xdr:nvCxnSpPr>
      <xdr:spPr>
        <a:xfrm flipV="1">
          <a:off x="8750300" y="6065876"/>
          <a:ext cx="889000" cy="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73013</xdr:rowOff>
    </xdr:from>
    <xdr:to>
      <xdr:col>45</xdr:col>
      <xdr:colOff>177800</xdr:colOff>
      <xdr:row>35</xdr:row>
      <xdr:rowOff>118523</xdr:rowOff>
    </xdr:to>
    <xdr:cxnSp macro="">
      <xdr:nvCxnSpPr>
        <xdr:cNvPr id="292" name="直線コネクタ 291"/>
        <xdr:cNvCxnSpPr/>
      </xdr:nvCxnSpPr>
      <xdr:spPr>
        <a:xfrm>
          <a:off x="7861300" y="5559413"/>
          <a:ext cx="889000" cy="5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73013</xdr:rowOff>
    </xdr:from>
    <xdr:to>
      <xdr:col>41</xdr:col>
      <xdr:colOff>50800</xdr:colOff>
      <xdr:row>36</xdr:row>
      <xdr:rowOff>140884</xdr:rowOff>
    </xdr:to>
    <xdr:cxnSp macro="">
      <xdr:nvCxnSpPr>
        <xdr:cNvPr id="295" name="直線コネクタ 294"/>
        <xdr:cNvCxnSpPr/>
      </xdr:nvCxnSpPr>
      <xdr:spPr>
        <a:xfrm flipV="1">
          <a:off x="6972300" y="5559413"/>
          <a:ext cx="889000" cy="7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50865</xdr:rowOff>
    </xdr:from>
    <xdr:to>
      <xdr:col>55</xdr:col>
      <xdr:colOff>50800</xdr:colOff>
      <xdr:row>35</xdr:row>
      <xdr:rowOff>152465</xdr:rowOff>
    </xdr:to>
    <xdr:sp macro="" textlink="">
      <xdr:nvSpPr>
        <xdr:cNvPr id="305" name="楕円 304"/>
        <xdr:cNvSpPr/>
      </xdr:nvSpPr>
      <xdr:spPr>
        <a:xfrm>
          <a:off x="10426700" y="60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29292</xdr:rowOff>
    </xdr:from>
    <xdr:ext cx="599010" cy="259045"/>
    <xdr:sp macro="" textlink="">
      <xdr:nvSpPr>
        <xdr:cNvPr id="306" name="補助費等該当値テキスト"/>
        <xdr:cNvSpPr txBox="1"/>
      </xdr:nvSpPr>
      <xdr:spPr>
        <a:xfrm>
          <a:off x="10528300" y="603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14326</xdr:rowOff>
    </xdr:from>
    <xdr:to>
      <xdr:col>50</xdr:col>
      <xdr:colOff>165100</xdr:colOff>
      <xdr:row>35</xdr:row>
      <xdr:rowOff>115926</xdr:rowOff>
    </xdr:to>
    <xdr:sp macro="" textlink="">
      <xdr:nvSpPr>
        <xdr:cNvPr id="307" name="楕円 306"/>
        <xdr:cNvSpPr/>
      </xdr:nvSpPr>
      <xdr:spPr>
        <a:xfrm>
          <a:off x="9588500" y="60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107053</xdr:rowOff>
    </xdr:from>
    <xdr:ext cx="599010" cy="259045"/>
    <xdr:sp macro="" textlink="">
      <xdr:nvSpPr>
        <xdr:cNvPr id="308" name="テキスト ボックス 307"/>
        <xdr:cNvSpPr txBox="1"/>
      </xdr:nvSpPr>
      <xdr:spPr>
        <a:xfrm>
          <a:off x="9339795" y="610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67723</xdr:rowOff>
    </xdr:from>
    <xdr:to>
      <xdr:col>46</xdr:col>
      <xdr:colOff>38100</xdr:colOff>
      <xdr:row>35</xdr:row>
      <xdr:rowOff>169323</xdr:rowOff>
    </xdr:to>
    <xdr:sp macro="" textlink="">
      <xdr:nvSpPr>
        <xdr:cNvPr id="309" name="楕円 308"/>
        <xdr:cNvSpPr/>
      </xdr:nvSpPr>
      <xdr:spPr>
        <a:xfrm>
          <a:off x="8699500" y="60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160450</xdr:rowOff>
    </xdr:from>
    <xdr:ext cx="599010" cy="259045"/>
    <xdr:sp macro="" textlink="">
      <xdr:nvSpPr>
        <xdr:cNvPr id="310" name="テキスト ボックス 309"/>
        <xdr:cNvSpPr txBox="1"/>
      </xdr:nvSpPr>
      <xdr:spPr>
        <a:xfrm>
          <a:off x="8450795" y="61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22213</xdr:rowOff>
    </xdr:from>
    <xdr:to>
      <xdr:col>41</xdr:col>
      <xdr:colOff>101600</xdr:colOff>
      <xdr:row>32</xdr:row>
      <xdr:rowOff>123813</xdr:rowOff>
    </xdr:to>
    <xdr:sp macro="" textlink="">
      <xdr:nvSpPr>
        <xdr:cNvPr id="311" name="楕円 310"/>
        <xdr:cNvSpPr/>
      </xdr:nvSpPr>
      <xdr:spPr>
        <a:xfrm>
          <a:off x="7810500" y="55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140340</xdr:rowOff>
    </xdr:from>
    <xdr:ext cx="599010" cy="259045"/>
    <xdr:sp macro="" textlink="">
      <xdr:nvSpPr>
        <xdr:cNvPr id="312" name="テキスト ボックス 311"/>
        <xdr:cNvSpPr txBox="1"/>
      </xdr:nvSpPr>
      <xdr:spPr>
        <a:xfrm>
          <a:off x="7561795" y="528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90084</xdr:rowOff>
    </xdr:from>
    <xdr:to>
      <xdr:col>36</xdr:col>
      <xdr:colOff>165100</xdr:colOff>
      <xdr:row>37</xdr:row>
      <xdr:rowOff>20234</xdr:rowOff>
    </xdr:to>
    <xdr:sp macro="" textlink="">
      <xdr:nvSpPr>
        <xdr:cNvPr id="313" name="楕円 312"/>
        <xdr:cNvSpPr/>
      </xdr:nvSpPr>
      <xdr:spPr>
        <a:xfrm>
          <a:off x="6921500" y="62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11361</xdr:rowOff>
    </xdr:from>
    <xdr:ext cx="534377" cy="259045"/>
    <xdr:sp macro="" textlink="">
      <xdr:nvSpPr>
        <xdr:cNvPr id="314" name="テキスト ボックス 313"/>
        <xdr:cNvSpPr txBox="1"/>
      </xdr:nvSpPr>
      <xdr:spPr>
        <a:xfrm>
          <a:off x="6705111" y="63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21373</xdr:rowOff>
    </xdr:from>
    <xdr:to>
      <xdr:col>55</xdr:col>
      <xdr:colOff>0</xdr:colOff>
      <xdr:row>59</xdr:row>
      <xdr:rowOff>26623</xdr:rowOff>
    </xdr:to>
    <xdr:cxnSp macro="">
      <xdr:nvCxnSpPr>
        <xdr:cNvPr id="345" name="直線コネクタ 344"/>
        <xdr:cNvCxnSpPr/>
      </xdr:nvCxnSpPr>
      <xdr:spPr>
        <a:xfrm flipV="1">
          <a:off x="9639300" y="10136923"/>
          <a:ext cx="8382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1394</xdr:rowOff>
    </xdr:from>
    <xdr:to>
      <xdr:col>50</xdr:col>
      <xdr:colOff>114300</xdr:colOff>
      <xdr:row>59</xdr:row>
      <xdr:rowOff>26623</xdr:rowOff>
    </xdr:to>
    <xdr:cxnSp macro="">
      <xdr:nvCxnSpPr>
        <xdr:cNvPr id="348" name="直線コネクタ 347"/>
        <xdr:cNvCxnSpPr/>
      </xdr:nvCxnSpPr>
      <xdr:spPr>
        <a:xfrm>
          <a:off x="8750300" y="10116944"/>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1394</xdr:rowOff>
    </xdr:from>
    <xdr:to>
      <xdr:col>45</xdr:col>
      <xdr:colOff>177800</xdr:colOff>
      <xdr:row>59</xdr:row>
      <xdr:rowOff>6252</xdr:rowOff>
    </xdr:to>
    <xdr:cxnSp macro="">
      <xdr:nvCxnSpPr>
        <xdr:cNvPr id="351" name="直線コネクタ 350"/>
        <xdr:cNvCxnSpPr/>
      </xdr:nvCxnSpPr>
      <xdr:spPr>
        <a:xfrm flipV="1">
          <a:off x="7861300" y="10116944"/>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161992</xdr:rowOff>
    </xdr:from>
    <xdr:to>
      <xdr:col>41</xdr:col>
      <xdr:colOff>50800</xdr:colOff>
      <xdr:row>59</xdr:row>
      <xdr:rowOff>6252</xdr:rowOff>
    </xdr:to>
    <xdr:cxnSp macro="">
      <xdr:nvCxnSpPr>
        <xdr:cNvPr id="354" name="直線コネクタ 353"/>
        <xdr:cNvCxnSpPr/>
      </xdr:nvCxnSpPr>
      <xdr:spPr>
        <a:xfrm>
          <a:off x="6972300" y="10106092"/>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142023</xdr:rowOff>
    </xdr:from>
    <xdr:to>
      <xdr:col>55</xdr:col>
      <xdr:colOff>50800</xdr:colOff>
      <xdr:row>59</xdr:row>
      <xdr:rowOff>72173</xdr:rowOff>
    </xdr:to>
    <xdr:sp macro="" textlink="">
      <xdr:nvSpPr>
        <xdr:cNvPr id="364" name="楕円 363"/>
        <xdr:cNvSpPr/>
      </xdr:nvSpPr>
      <xdr:spPr>
        <a:xfrm>
          <a:off x="10426700" y="100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56950</xdr:rowOff>
    </xdr:from>
    <xdr:ext cx="534377" cy="259045"/>
    <xdr:sp macro="" textlink="">
      <xdr:nvSpPr>
        <xdr:cNvPr id="365" name="普通建設事業費該当値テキスト"/>
        <xdr:cNvSpPr txBox="1"/>
      </xdr:nvSpPr>
      <xdr:spPr>
        <a:xfrm>
          <a:off x="10528300" y="1000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147273</xdr:rowOff>
    </xdr:from>
    <xdr:to>
      <xdr:col>50</xdr:col>
      <xdr:colOff>165100</xdr:colOff>
      <xdr:row>59</xdr:row>
      <xdr:rowOff>77423</xdr:rowOff>
    </xdr:to>
    <xdr:sp macro="" textlink="">
      <xdr:nvSpPr>
        <xdr:cNvPr id="366" name="楕円 365"/>
        <xdr:cNvSpPr/>
      </xdr:nvSpPr>
      <xdr:spPr>
        <a:xfrm>
          <a:off x="9588500" y="100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68550</xdr:rowOff>
    </xdr:from>
    <xdr:ext cx="534377" cy="259045"/>
    <xdr:sp macro="" textlink="">
      <xdr:nvSpPr>
        <xdr:cNvPr id="367" name="テキスト ボックス 366"/>
        <xdr:cNvSpPr txBox="1"/>
      </xdr:nvSpPr>
      <xdr:spPr>
        <a:xfrm>
          <a:off x="9372111" y="101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122044</xdr:rowOff>
    </xdr:from>
    <xdr:to>
      <xdr:col>46</xdr:col>
      <xdr:colOff>38100</xdr:colOff>
      <xdr:row>59</xdr:row>
      <xdr:rowOff>52194</xdr:rowOff>
    </xdr:to>
    <xdr:sp macro="" textlink="">
      <xdr:nvSpPr>
        <xdr:cNvPr id="368" name="楕円 367"/>
        <xdr:cNvSpPr/>
      </xdr:nvSpPr>
      <xdr:spPr>
        <a:xfrm>
          <a:off x="8699500" y="100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43321</xdr:rowOff>
    </xdr:from>
    <xdr:ext cx="534377" cy="259045"/>
    <xdr:sp macro="" textlink="">
      <xdr:nvSpPr>
        <xdr:cNvPr id="369" name="テキスト ボックス 368"/>
        <xdr:cNvSpPr txBox="1"/>
      </xdr:nvSpPr>
      <xdr:spPr>
        <a:xfrm>
          <a:off x="8483111" y="1015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126902</xdr:rowOff>
    </xdr:from>
    <xdr:to>
      <xdr:col>41</xdr:col>
      <xdr:colOff>101600</xdr:colOff>
      <xdr:row>59</xdr:row>
      <xdr:rowOff>57052</xdr:rowOff>
    </xdr:to>
    <xdr:sp macro="" textlink="">
      <xdr:nvSpPr>
        <xdr:cNvPr id="370" name="楕円 369"/>
        <xdr:cNvSpPr/>
      </xdr:nvSpPr>
      <xdr:spPr>
        <a:xfrm>
          <a:off x="7810500" y="1007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48179</xdr:rowOff>
    </xdr:from>
    <xdr:ext cx="534377" cy="259045"/>
    <xdr:sp macro="" textlink="">
      <xdr:nvSpPr>
        <xdr:cNvPr id="371" name="テキスト ボックス 370"/>
        <xdr:cNvSpPr txBox="1"/>
      </xdr:nvSpPr>
      <xdr:spPr>
        <a:xfrm>
          <a:off x="7594111" y="1016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111192</xdr:rowOff>
    </xdr:from>
    <xdr:to>
      <xdr:col>36</xdr:col>
      <xdr:colOff>165100</xdr:colOff>
      <xdr:row>59</xdr:row>
      <xdr:rowOff>41342</xdr:rowOff>
    </xdr:to>
    <xdr:sp macro="" textlink="">
      <xdr:nvSpPr>
        <xdr:cNvPr id="372" name="楕円 371"/>
        <xdr:cNvSpPr/>
      </xdr:nvSpPr>
      <xdr:spPr>
        <a:xfrm>
          <a:off x="6921500" y="100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32469</xdr:rowOff>
    </xdr:from>
    <xdr:ext cx="534377" cy="259045"/>
    <xdr:sp macro="" textlink="">
      <xdr:nvSpPr>
        <xdr:cNvPr id="373" name="テキスト ボックス 372"/>
        <xdr:cNvSpPr txBox="1"/>
      </xdr:nvSpPr>
      <xdr:spPr>
        <a:xfrm>
          <a:off x="6705111" y="101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5717</xdr:rowOff>
    </xdr:from>
    <xdr:to>
      <xdr:col>55</xdr:col>
      <xdr:colOff>0</xdr:colOff>
      <xdr:row>79</xdr:row>
      <xdr:rowOff>19532</xdr:rowOff>
    </xdr:to>
    <xdr:cxnSp macro="">
      <xdr:nvCxnSpPr>
        <xdr:cNvPr id="402" name="直線コネクタ 401"/>
        <xdr:cNvCxnSpPr/>
      </xdr:nvCxnSpPr>
      <xdr:spPr>
        <a:xfrm flipV="1">
          <a:off x="9639300" y="13550267"/>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1324</xdr:rowOff>
    </xdr:from>
    <xdr:to>
      <xdr:col>50</xdr:col>
      <xdr:colOff>114300</xdr:colOff>
      <xdr:row>79</xdr:row>
      <xdr:rowOff>19532</xdr:rowOff>
    </xdr:to>
    <xdr:cxnSp macro="">
      <xdr:nvCxnSpPr>
        <xdr:cNvPr id="405" name="直線コネクタ 404"/>
        <xdr:cNvCxnSpPr/>
      </xdr:nvCxnSpPr>
      <xdr:spPr>
        <a:xfrm>
          <a:off x="8750300" y="13545874"/>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1324</xdr:rowOff>
    </xdr:from>
    <xdr:to>
      <xdr:col>45</xdr:col>
      <xdr:colOff>177800</xdr:colOff>
      <xdr:row>79</xdr:row>
      <xdr:rowOff>22237</xdr:rowOff>
    </xdr:to>
    <xdr:cxnSp macro="">
      <xdr:nvCxnSpPr>
        <xdr:cNvPr id="408" name="直線コネクタ 407"/>
        <xdr:cNvCxnSpPr/>
      </xdr:nvCxnSpPr>
      <xdr:spPr>
        <a:xfrm flipV="1">
          <a:off x="7861300" y="1354587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22237</xdr:rowOff>
    </xdr:from>
    <xdr:to>
      <xdr:col>41</xdr:col>
      <xdr:colOff>50800</xdr:colOff>
      <xdr:row>79</xdr:row>
      <xdr:rowOff>26904</xdr:rowOff>
    </xdr:to>
    <xdr:cxnSp macro="">
      <xdr:nvCxnSpPr>
        <xdr:cNvPr id="411" name="直線コネクタ 410"/>
        <xdr:cNvCxnSpPr/>
      </xdr:nvCxnSpPr>
      <xdr:spPr>
        <a:xfrm flipV="1">
          <a:off x="6972300" y="13566787"/>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126367</xdr:rowOff>
    </xdr:from>
    <xdr:to>
      <xdr:col>55</xdr:col>
      <xdr:colOff>50800</xdr:colOff>
      <xdr:row>79</xdr:row>
      <xdr:rowOff>56517</xdr:rowOff>
    </xdr:to>
    <xdr:sp macro="" textlink="">
      <xdr:nvSpPr>
        <xdr:cNvPr id="421" name="楕円 420"/>
        <xdr:cNvSpPr/>
      </xdr:nvSpPr>
      <xdr:spPr>
        <a:xfrm>
          <a:off x="10426700" y="134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534377" cy="259045"/>
    <xdr:sp macro="" textlink="">
      <xdr:nvSpPr>
        <xdr:cNvPr id="422" name="普通建設事業費 （ うち新規整備　）該当値テキスト"/>
        <xdr:cNvSpPr txBox="1"/>
      </xdr:nvSpPr>
      <xdr:spPr>
        <a:xfrm>
          <a:off x="10528300" y="134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140182</xdr:rowOff>
    </xdr:from>
    <xdr:to>
      <xdr:col>50</xdr:col>
      <xdr:colOff>165100</xdr:colOff>
      <xdr:row>79</xdr:row>
      <xdr:rowOff>70332</xdr:rowOff>
    </xdr:to>
    <xdr:sp macro="" textlink="">
      <xdr:nvSpPr>
        <xdr:cNvPr id="423" name="楕円 422"/>
        <xdr:cNvSpPr/>
      </xdr:nvSpPr>
      <xdr:spPr>
        <a:xfrm>
          <a:off x="9588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61459</xdr:rowOff>
    </xdr:from>
    <xdr:ext cx="534377" cy="259045"/>
    <xdr:sp macro="" textlink="">
      <xdr:nvSpPr>
        <xdr:cNvPr id="424" name="テキスト ボックス 423"/>
        <xdr:cNvSpPr txBox="1"/>
      </xdr:nvSpPr>
      <xdr:spPr>
        <a:xfrm>
          <a:off x="9372111" y="1360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121974</xdr:rowOff>
    </xdr:from>
    <xdr:to>
      <xdr:col>46</xdr:col>
      <xdr:colOff>38100</xdr:colOff>
      <xdr:row>79</xdr:row>
      <xdr:rowOff>52124</xdr:rowOff>
    </xdr:to>
    <xdr:sp macro="" textlink="">
      <xdr:nvSpPr>
        <xdr:cNvPr id="425" name="楕円 424"/>
        <xdr:cNvSpPr/>
      </xdr:nvSpPr>
      <xdr:spPr>
        <a:xfrm>
          <a:off x="8699500" y="1349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43251</xdr:rowOff>
    </xdr:from>
    <xdr:ext cx="534377" cy="259045"/>
    <xdr:sp macro="" textlink="">
      <xdr:nvSpPr>
        <xdr:cNvPr id="426" name="テキスト ボックス 425"/>
        <xdr:cNvSpPr txBox="1"/>
      </xdr:nvSpPr>
      <xdr:spPr>
        <a:xfrm>
          <a:off x="8483111" y="135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142887</xdr:rowOff>
    </xdr:from>
    <xdr:to>
      <xdr:col>41</xdr:col>
      <xdr:colOff>101600</xdr:colOff>
      <xdr:row>79</xdr:row>
      <xdr:rowOff>73037</xdr:rowOff>
    </xdr:to>
    <xdr:sp macro="" textlink="">
      <xdr:nvSpPr>
        <xdr:cNvPr id="427" name="楕円 426"/>
        <xdr:cNvSpPr/>
      </xdr:nvSpPr>
      <xdr:spPr>
        <a:xfrm>
          <a:off x="78105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64164</xdr:rowOff>
    </xdr:from>
    <xdr:ext cx="534377" cy="259045"/>
    <xdr:sp macro="" textlink="">
      <xdr:nvSpPr>
        <xdr:cNvPr id="428" name="テキスト ボックス 427"/>
        <xdr:cNvSpPr txBox="1"/>
      </xdr:nvSpPr>
      <xdr:spPr>
        <a:xfrm>
          <a:off x="7594111" y="136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147554</xdr:rowOff>
    </xdr:from>
    <xdr:to>
      <xdr:col>36</xdr:col>
      <xdr:colOff>165100</xdr:colOff>
      <xdr:row>79</xdr:row>
      <xdr:rowOff>77704</xdr:rowOff>
    </xdr:to>
    <xdr:sp macro="" textlink="">
      <xdr:nvSpPr>
        <xdr:cNvPr id="429" name="楕円 428"/>
        <xdr:cNvSpPr/>
      </xdr:nvSpPr>
      <xdr:spPr>
        <a:xfrm>
          <a:off x="6921500" y="135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68831</xdr:rowOff>
    </xdr:from>
    <xdr:ext cx="469744" cy="259045"/>
    <xdr:sp macro="" textlink="">
      <xdr:nvSpPr>
        <xdr:cNvPr id="430" name="テキスト ボックス 429"/>
        <xdr:cNvSpPr txBox="1"/>
      </xdr:nvSpPr>
      <xdr:spPr>
        <a:xfrm>
          <a:off x="6737428" y="1361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115945</xdr:rowOff>
    </xdr:from>
    <xdr:to>
      <xdr:col>55</xdr:col>
      <xdr:colOff>0</xdr:colOff>
      <xdr:row>98</xdr:row>
      <xdr:rowOff>138874</xdr:rowOff>
    </xdr:to>
    <xdr:cxnSp macro="">
      <xdr:nvCxnSpPr>
        <xdr:cNvPr id="459" name="直線コネクタ 458"/>
        <xdr:cNvCxnSpPr/>
      </xdr:nvCxnSpPr>
      <xdr:spPr>
        <a:xfrm>
          <a:off x="9639300" y="16918045"/>
          <a:ext cx="8382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115945</xdr:rowOff>
    </xdr:from>
    <xdr:to>
      <xdr:col>50</xdr:col>
      <xdr:colOff>114300</xdr:colOff>
      <xdr:row>98</xdr:row>
      <xdr:rowOff>128178</xdr:rowOff>
    </xdr:to>
    <xdr:cxnSp macro="">
      <xdr:nvCxnSpPr>
        <xdr:cNvPr id="462" name="直線コネクタ 461"/>
        <xdr:cNvCxnSpPr/>
      </xdr:nvCxnSpPr>
      <xdr:spPr>
        <a:xfrm flipV="1">
          <a:off x="8750300" y="16918045"/>
          <a:ext cx="8890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126217</xdr:rowOff>
    </xdr:from>
    <xdr:to>
      <xdr:col>45</xdr:col>
      <xdr:colOff>177800</xdr:colOff>
      <xdr:row>98</xdr:row>
      <xdr:rowOff>128178</xdr:rowOff>
    </xdr:to>
    <xdr:cxnSp macro="">
      <xdr:nvCxnSpPr>
        <xdr:cNvPr id="465" name="直線コネクタ 464"/>
        <xdr:cNvCxnSpPr/>
      </xdr:nvCxnSpPr>
      <xdr:spPr>
        <a:xfrm>
          <a:off x="7861300" y="16928317"/>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55742</xdr:rowOff>
    </xdr:from>
    <xdr:to>
      <xdr:col>41</xdr:col>
      <xdr:colOff>50800</xdr:colOff>
      <xdr:row>98</xdr:row>
      <xdr:rowOff>126217</xdr:rowOff>
    </xdr:to>
    <xdr:cxnSp macro="">
      <xdr:nvCxnSpPr>
        <xdr:cNvPr id="468" name="直線コネクタ 467"/>
        <xdr:cNvCxnSpPr/>
      </xdr:nvCxnSpPr>
      <xdr:spPr>
        <a:xfrm>
          <a:off x="6972300" y="16857842"/>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88074</xdr:rowOff>
    </xdr:from>
    <xdr:to>
      <xdr:col>55</xdr:col>
      <xdr:colOff>50800</xdr:colOff>
      <xdr:row>99</xdr:row>
      <xdr:rowOff>18224</xdr:rowOff>
    </xdr:to>
    <xdr:sp macro="" textlink="">
      <xdr:nvSpPr>
        <xdr:cNvPr id="478" name="楕円 477"/>
        <xdr:cNvSpPr/>
      </xdr:nvSpPr>
      <xdr:spPr>
        <a:xfrm>
          <a:off x="10426700" y="168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3001</xdr:rowOff>
    </xdr:from>
    <xdr:ext cx="534377" cy="259045"/>
    <xdr:sp macro="" textlink="">
      <xdr:nvSpPr>
        <xdr:cNvPr id="479" name="普通建設事業費 （ うち更新整備　）該当値テキスト"/>
        <xdr:cNvSpPr txBox="1"/>
      </xdr:nvSpPr>
      <xdr:spPr>
        <a:xfrm>
          <a:off x="10528300" y="168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65145</xdr:rowOff>
    </xdr:from>
    <xdr:to>
      <xdr:col>50</xdr:col>
      <xdr:colOff>165100</xdr:colOff>
      <xdr:row>98</xdr:row>
      <xdr:rowOff>166745</xdr:rowOff>
    </xdr:to>
    <xdr:sp macro="" textlink="">
      <xdr:nvSpPr>
        <xdr:cNvPr id="480" name="楕円 479"/>
        <xdr:cNvSpPr/>
      </xdr:nvSpPr>
      <xdr:spPr>
        <a:xfrm>
          <a:off x="9588500" y="16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157872</xdr:rowOff>
    </xdr:from>
    <xdr:ext cx="534377" cy="259045"/>
    <xdr:sp macro="" textlink="">
      <xdr:nvSpPr>
        <xdr:cNvPr id="481" name="テキスト ボックス 480"/>
        <xdr:cNvSpPr txBox="1"/>
      </xdr:nvSpPr>
      <xdr:spPr>
        <a:xfrm>
          <a:off x="9372111" y="169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77378</xdr:rowOff>
    </xdr:from>
    <xdr:to>
      <xdr:col>46</xdr:col>
      <xdr:colOff>38100</xdr:colOff>
      <xdr:row>99</xdr:row>
      <xdr:rowOff>7528</xdr:rowOff>
    </xdr:to>
    <xdr:sp macro="" textlink="">
      <xdr:nvSpPr>
        <xdr:cNvPr id="482" name="楕円 481"/>
        <xdr:cNvSpPr/>
      </xdr:nvSpPr>
      <xdr:spPr>
        <a:xfrm>
          <a:off x="8699500" y="168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170105</xdr:rowOff>
    </xdr:from>
    <xdr:ext cx="534377" cy="259045"/>
    <xdr:sp macro="" textlink="">
      <xdr:nvSpPr>
        <xdr:cNvPr id="483" name="テキスト ボックス 482"/>
        <xdr:cNvSpPr txBox="1"/>
      </xdr:nvSpPr>
      <xdr:spPr>
        <a:xfrm>
          <a:off x="8483111" y="169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75417</xdr:rowOff>
    </xdr:from>
    <xdr:to>
      <xdr:col>41</xdr:col>
      <xdr:colOff>101600</xdr:colOff>
      <xdr:row>99</xdr:row>
      <xdr:rowOff>5567</xdr:rowOff>
    </xdr:to>
    <xdr:sp macro="" textlink="">
      <xdr:nvSpPr>
        <xdr:cNvPr id="484" name="楕円 483"/>
        <xdr:cNvSpPr/>
      </xdr:nvSpPr>
      <xdr:spPr>
        <a:xfrm>
          <a:off x="7810500" y="168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168144</xdr:rowOff>
    </xdr:from>
    <xdr:ext cx="534377" cy="259045"/>
    <xdr:sp macro="" textlink="">
      <xdr:nvSpPr>
        <xdr:cNvPr id="485" name="テキスト ボックス 484"/>
        <xdr:cNvSpPr txBox="1"/>
      </xdr:nvSpPr>
      <xdr:spPr>
        <a:xfrm>
          <a:off x="7594111" y="1697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4942</xdr:rowOff>
    </xdr:from>
    <xdr:to>
      <xdr:col>36</xdr:col>
      <xdr:colOff>165100</xdr:colOff>
      <xdr:row>98</xdr:row>
      <xdr:rowOff>106542</xdr:rowOff>
    </xdr:to>
    <xdr:sp macro="" textlink="">
      <xdr:nvSpPr>
        <xdr:cNvPr id="486" name="楕円 485"/>
        <xdr:cNvSpPr/>
      </xdr:nvSpPr>
      <xdr:spPr>
        <a:xfrm>
          <a:off x="6921500" y="168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97669</xdr:rowOff>
    </xdr:from>
    <xdr:ext cx="534377" cy="259045"/>
    <xdr:sp macro="" textlink="">
      <xdr:nvSpPr>
        <xdr:cNvPr id="487" name="テキスト ボックス 486"/>
        <xdr:cNvSpPr txBox="1"/>
      </xdr:nvSpPr>
      <xdr:spPr>
        <a:xfrm>
          <a:off x="6705111" y="16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133541</xdr:rowOff>
    </xdr:from>
    <xdr:to>
      <xdr:col>85</xdr:col>
      <xdr:colOff>127000</xdr:colOff>
      <xdr:row>38</xdr:row>
      <xdr:rowOff>139700</xdr:rowOff>
    </xdr:to>
    <xdr:cxnSp macro="">
      <xdr:nvCxnSpPr>
        <xdr:cNvPr id="514" name="直線コネクタ 513"/>
        <xdr:cNvCxnSpPr/>
      </xdr:nvCxnSpPr>
      <xdr:spPr>
        <a:xfrm flipV="1">
          <a:off x="15481300" y="6648641"/>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138616</xdr:rowOff>
    </xdr:from>
    <xdr:to>
      <xdr:col>76</xdr:col>
      <xdr:colOff>114300</xdr:colOff>
      <xdr:row>38</xdr:row>
      <xdr:rowOff>139700</xdr:rowOff>
    </xdr:to>
    <xdr:cxnSp macro="">
      <xdr:nvCxnSpPr>
        <xdr:cNvPr id="520" name="直線コネクタ 519"/>
        <xdr:cNvCxnSpPr/>
      </xdr:nvCxnSpPr>
      <xdr:spPr>
        <a:xfrm>
          <a:off x="13703300" y="6653716"/>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138616</xdr:rowOff>
    </xdr:from>
    <xdr:to>
      <xdr:col>71</xdr:col>
      <xdr:colOff>177800</xdr:colOff>
      <xdr:row>38</xdr:row>
      <xdr:rowOff>139700</xdr:rowOff>
    </xdr:to>
    <xdr:cxnSp macro="">
      <xdr:nvCxnSpPr>
        <xdr:cNvPr id="523" name="直線コネクタ 522"/>
        <xdr:cNvCxnSpPr/>
      </xdr:nvCxnSpPr>
      <xdr:spPr>
        <a:xfrm flipV="1">
          <a:off x="12814300" y="6653716"/>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82741</xdr:rowOff>
    </xdr:from>
    <xdr:to>
      <xdr:col>85</xdr:col>
      <xdr:colOff>177800</xdr:colOff>
      <xdr:row>39</xdr:row>
      <xdr:rowOff>12891</xdr:rowOff>
    </xdr:to>
    <xdr:sp macro="" textlink="">
      <xdr:nvSpPr>
        <xdr:cNvPr id="533" name="楕円 532"/>
        <xdr:cNvSpPr/>
      </xdr:nvSpPr>
      <xdr:spPr>
        <a:xfrm>
          <a:off x="16268700" y="65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169118</xdr:rowOff>
    </xdr:from>
    <xdr:ext cx="469744" cy="259045"/>
    <xdr:sp macro="" textlink="">
      <xdr:nvSpPr>
        <xdr:cNvPr id="534" name="災害復旧事業費該当値テキスト"/>
        <xdr:cNvSpPr txBox="1"/>
      </xdr:nvSpPr>
      <xdr:spPr>
        <a:xfrm>
          <a:off x="16370300" y="651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87816</xdr:rowOff>
    </xdr:from>
    <xdr:to>
      <xdr:col>72</xdr:col>
      <xdr:colOff>38100</xdr:colOff>
      <xdr:row>39</xdr:row>
      <xdr:rowOff>17966</xdr:rowOff>
    </xdr:to>
    <xdr:sp macro="" textlink="">
      <xdr:nvSpPr>
        <xdr:cNvPr id="539" name="楕円 538"/>
        <xdr:cNvSpPr/>
      </xdr:nvSpPr>
      <xdr:spPr>
        <a:xfrm>
          <a:off x="13652500" y="660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9093</xdr:rowOff>
    </xdr:from>
    <xdr:ext cx="378565" cy="259045"/>
    <xdr:sp macro="" textlink="">
      <xdr:nvSpPr>
        <xdr:cNvPr id="540" name="テキスト ボックス 539"/>
        <xdr:cNvSpPr txBox="1"/>
      </xdr:nvSpPr>
      <xdr:spPr>
        <a:xfrm>
          <a:off x="13514017" y="6695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79015</xdr:rowOff>
    </xdr:from>
    <xdr:to>
      <xdr:col>85</xdr:col>
      <xdr:colOff>127000</xdr:colOff>
      <xdr:row>77</xdr:row>
      <xdr:rowOff>97473</xdr:rowOff>
    </xdr:to>
    <xdr:cxnSp macro="">
      <xdr:nvCxnSpPr>
        <xdr:cNvPr id="618" name="直線コネクタ 617"/>
        <xdr:cNvCxnSpPr/>
      </xdr:nvCxnSpPr>
      <xdr:spPr>
        <a:xfrm>
          <a:off x="15481300" y="13280665"/>
          <a:ext cx="8382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78938</xdr:rowOff>
    </xdr:from>
    <xdr:to>
      <xdr:col>81</xdr:col>
      <xdr:colOff>50800</xdr:colOff>
      <xdr:row>77</xdr:row>
      <xdr:rowOff>79015</xdr:rowOff>
    </xdr:to>
    <xdr:cxnSp macro="">
      <xdr:nvCxnSpPr>
        <xdr:cNvPr id="621" name="直線コネクタ 620"/>
        <xdr:cNvCxnSpPr/>
      </xdr:nvCxnSpPr>
      <xdr:spPr>
        <a:xfrm>
          <a:off x="14592300" y="1328058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78938</xdr:rowOff>
    </xdr:from>
    <xdr:to>
      <xdr:col>76</xdr:col>
      <xdr:colOff>114300</xdr:colOff>
      <xdr:row>77</xdr:row>
      <xdr:rowOff>91452</xdr:rowOff>
    </xdr:to>
    <xdr:cxnSp macro="">
      <xdr:nvCxnSpPr>
        <xdr:cNvPr id="624" name="直線コネクタ 623"/>
        <xdr:cNvCxnSpPr/>
      </xdr:nvCxnSpPr>
      <xdr:spPr>
        <a:xfrm flipV="1">
          <a:off x="13703300" y="13280588"/>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91452</xdr:rowOff>
    </xdr:from>
    <xdr:to>
      <xdr:col>71</xdr:col>
      <xdr:colOff>177800</xdr:colOff>
      <xdr:row>77</xdr:row>
      <xdr:rowOff>102352</xdr:rowOff>
    </xdr:to>
    <xdr:cxnSp macro="">
      <xdr:nvCxnSpPr>
        <xdr:cNvPr id="627" name="直線コネクタ 626"/>
        <xdr:cNvCxnSpPr/>
      </xdr:nvCxnSpPr>
      <xdr:spPr>
        <a:xfrm flipV="1">
          <a:off x="12814300" y="1329310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46673</xdr:rowOff>
    </xdr:from>
    <xdr:to>
      <xdr:col>85</xdr:col>
      <xdr:colOff>177800</xdr:colOff>
      <xdr:row>77</xdr:row>
      <xdr:rowOff>148273</xdr:rowOff>
    </xdr:to>
    <xdr:sp macro="" textlink="">
      <xdr:nvSpPr>
        <xdr:cNvPr id="637" name="楕円 636"/>
        <xdr:cNvSpPr/>
      </xdr:nvSpPr>
      <xdr:spPr>
        <a:xfrm>
          <a:off x="16268700" y="132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25100</xdr:rowOff>
    </xdr:from>
    <xdr:ext cx="534377" cy="259045"/>
    <xdr:sp macro="" textlink="">
      <xdr:nvSpPr>
        <xdr:cNvPr id="638" name="公債費該当値テキスト"/>
        <xdr:cNvSpPr txBox="1"/>
      </xdr:nvSpPr>
      <xdr:spPr>
        <a:xfrm>
          <a:off x="16370300" y="1322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28215</xdr:rowOff>
    </xdr:from>
    <xdr:to>
      <xdr:col>81</xdr:col>
      <xdr:colOff>101600</xdr:colOff>
      <xdr:row>77</xdr:row>
      <xdr:rowOff>129815</xdr:rowOff>
    </xdr:to>
    <xdr:sp macro="" textlink="">
      <xdr:nvSpPr>
        <xdr:cNvPr id="639" name="楕円 638"/>
        <xdr:cNvSpPr/>
      </xdr:nvSpPr>
      <xdr:spPr>
        <a:xfrm>
          <a:off x="15430500" y="132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120942</xdr:rowOff>
    </xdr:from>
    <xdr:ext cx="534377" cy="259045"/>
    <xdr:sp macro="" textlink="">
      <xdr:nvSpPr>
        <xdr:cNvPr id="640" name="テキスト ボックス 639"/>
        <xdr:cNvSpPr txBox="1"/>
      </xdr:nvSpPr>
      <xdr:spPr>
        <a:xfrm>
          <a:off x="15214111" y="133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28138</xdr:rowOff>
    </xdr:from>
    <xdr:to>
      <xdr:col>76</xdr:col>
      <xdr:colOff>165100</xdr:colOff>
      <xdr:row>77</xdr:row>
      <xdr:rowOff>129738</xdr:rowOff>
    </xdr:to>
    <xdr:sp macro="" textlink="">
      <xdr:nvSpPr>
        <xdr:cNvPr id="641" name="楕円 640"/>
        <xdr:cNvSpPr/>
      </xdr:nvSpPr>
      <xdr:spPr>
        <a:xfrm>
          <a:off x="14541500" y="132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120865</xdr:rowOff>
    </xdr:from>
    <xdr:ext cx="534377" cy="259045"/>
    <xdr:sp macro="" textlink="">
      <xdr:nvSpPr>
        <xdr:cNvPr id="642" name="テキスト ボックス 641"/>
        <xdr:cNvSpPr txBox="1"/>
      </xdr:nvSpPr>
      <xdr:spPr>
        <a:xfrm>
          <a:off x="14325111" y="133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40652</xdr:rowOff>
    </xdr:from>
    <xdr:to>
      <xdr:col>72</xdr:col>
      <xdr:colOff>38100</xdr:colOff>
      <xdr:row>77</xdr:row>
      <xdr:rowOff>142252</xdr:rowOff>
    </xdr:to>
    <xdr:sp macro="" textlink="">
      <xdr:nvSpPr>
        <xdr:cNvPr id="643" name="楕円 642"/>
        <xdr:cNvSpPr/>
      </xdr:nvSpPr>
      <xdr:spPr>
        <a:xfrm>
          <a:off x="13652500" y="132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133379</xdr:rowOff>
    </xdr:from>
    <xdr:ext cx="534377" cy="259045"/>
    <xdr:sp macro="" textlink="">
      <xdr:nvSpPr>
        <xdr:cNvPr id="644" name="テキスト ボックス 643"/>
        <xdr:cNvSpPr txBox="1"/>
      </xdr:nvSpPr>
      <xdr:spPr>
        <a:xfrm>
          <a:off x="13436111" y="133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51552</xdr:rowOff>
    </xdr:from>
    <xdr:to>
      <xdr:col>67</xdr:col>
      <xdr:colOff>101600</xdr:colOff>
      <xdr:row>77</xdr:row>
      <xdr:rowOff>153152</xdr:rowOff>
    </xdr:to>
    <xdr:sp macro="" textlink="">
      <xdr:nvSpPr>
        <xdr:cNvPr id="645" name="楕円 644"/>
        <xdr:cNvSpPr/>
      </xdr:nvSpPr>
      <xdr:spPr>
        <a:xfrm>
          <a:off x="12763500" y="13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144279</xdr:rowOff>
    </xdr:from>
    <xdr:ext cx="534377" cy="259045"/>
    <xdr:sp macro="" textlink="">
      <xdr:nvSpPr>
        <xdr:cNvPr id="646" name="テキスト ボックス 645"/>
        <xdr:cNvSpPr txBox="1"/>
      </xdr:nvSpPr>
      <xdr:spPr>
        <a:xfrm>
          <a:off x="12547111" y="133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67159</xdr:rowOff>
    </xdr:from>
    <xdr:to>
      <xdr:col>85</xdr:col>
      <xdr:colOff>127000</xdr:colOff>
      <xdr:row>99</xdr:row>
      <xdr:rowOff>68917</xdr:rowOff>
    </xdr:to>
    <xdr:cxnSp macro="">
      <xdr:nvCxnSpPr>
        <xdr:cNvPr id="677" name="直線コネクタ 676"/>
        <xdr:cNvCxnSpPr/>
      </xdr:nvCxnSpPr>
      <xdr:spPr>
        <a:xfrm flipV="1">
          <a:off x="15481300" y="17040709"/>
          <a:ext cx="8382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7770</xdr:rowOff>
    </xdr:from>
    <xdr:to>
      <xdr:col>81</xdr:col>
      <xdr:colOff>50800</xdr:colOff>
      <xdr:row>99</xdr:row>
      <xdr:rowOff>68917</xdr:rowOff>
    </xdr:to>
    <xdr:cxnSp macro="">
      <xdr:nvCxnSpPr>
        <xdr:cNvPr id="680" name="直線コネクタ 679"/>
        <xdr:cNvCxnSpPr/>
      </xdr:nvCxnSpPr>
      <xdr:spPr>
        <a:xfrm>
          <a:off x="14592300" y="16981320"/>
          <a:ext cx="889000" cy="6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7770</xdr:rowOff>
    </xdr:from>
    <xdr:to>
      <xdr:col>76</xdr:col>
      <xdr:colOff>114300</xdr:colOff>
      <xdr:row>99</xdr:row>
      <xdr:rowOff>87807</xdr:rowOff>
    </xdr:to>
    <xdr:cxnSp macro="">
      <xdr:nvCxnSpPr>
        <xdr:cNvPr id="683" name="直線コネクタ 682"/>
        <xdr:cNvCxnSpPr/>
      </xdr:nvCxnSpPr>
      <xdr:spPr>
        <a:xfrm flipV="1">
          <a:off x="13703300" y="16981320"/>
          <a:ext cx="889000" cy="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87616</xdr:rowOff>
    </xdr:from>
    <xdr:to>
      <xdr:col>71</xdr:col>
      <xdr:colOff>177800</xdr:colOff>
      <xdr:row>99</xdr:row>
      <xdr:rowOff>87807</xdr:rowOff>
    </xdr:to>
    <xdr:cxnSp macro="">
      <xdr:nvCxnSpPr>
        <xdr:cNvPr id="686" name="直線コネクタ 685"/>
        <xdr:cNvCxnSpPr/>
      </xdr:nvCxnSpPr>
      <xdr:spPr>
        <a:xfrm>
          <a:off x="12814300" y="1706116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16359</xdr:rowOff>
    </xdr:from>
    <xdr:to>
      <xdr:col>85</xdr:col>
      <xdr:colOff>177800</xdr:colOff>
      <xdr:row>99</xdr:row>
      <xdr:rowOff>117959</xdr:rowOff>
    </xdr:to>
    <xdr:sp macro="" textlink="">
      <xdr:nvSpPr>
        <xdr:cNvPr id="696" name="楕円 695"/>
        <xdr:cNvSpPr/>
      </xdr:nvSpPr>
      <xdr:spPr>
        <a:xfrm>
          <a:off x="16268700" y="16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102736</xdr:rowOff>
    </xdr:from>
    <xdr:ext cx="534377" cy="259045"/>
    <xdr:sp macro="" textlink="">
      <xdr:nvSpPr>
        <xdr:cNvPr id="697" name="積立金該当値テキスト"/>
        <xdr:cNvSpPr txBox="1"/>
      </xdr:nvSpPr>
      <xdr:spPr>
        <a:xfrm>
          <a:off x="16370300" y="169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18117</xdr:rowOff>
    </xdr:from>
    <xdr:to>
      <xdr:col>81</xdr:col>
      <xdr:colOff>101600</xdr:colOff>
      <xdr:row>99</xdr:row>
      <xdr:rowOff>119717</xdr:rowOff>
    </xdr:to>
    <xdr:sp macro="" textlink="">
      <xdr:nvSpPr>
        <xdr:cNvPr id="698" name="楕円 697"/>
        <xdr:cNvSpPr/>
      </xdr:nvSpPr>
      <xdr:spPr>
        <a:xfrm>
          <a:off x="15430500" y="169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110844</xdr:rowOff>
    </xdr:from>
    <xdr:ext cx="534377" cy="259045"/>
    <xdr:sp macro="" textlink="">
      <xdr:nvSpPr>
        <xdr:cNvPr id="699" name="テキスト ボックス 698"/>
        <xdr:cNvSpPr txBox="1"/>
      </xdr:nvSpPr>
      <xdr:spPr>
        <a:xfrm>
          <a:off x="15214111" y="1708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128420</xdr:rowOff>
    </xdr:from>
    <xdr:to>
      <xdr:col>76</xdr:col>
      <xdr:colOff>165100</xdr:colOff>
      <xdr:row>99</xdr:row>
      <xdr:rowOff>58570</xdr:rowOff>
    </xdr:to>
    <xdr:sp macro="" textlink="">
      <xdr:nvSpPr>
        <xdr:cNvPr id="700" name="楕円 699"/>
        <xdr:cNvSpPr/>
      </xdr:nvSpPr>
      <xdr:spPr>
        <a:xfrm>
          <a:off x="14541500" y="169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49697</xdr:rowOff>
    </xdr:from>
    <xdr:ext cx="534377" cy="259045"/>
    <xdr:sp macro="" textlink="">
      <xdr:nvSpPr>
        <xdr:cNvPr id="701" name="テキスト ボックス 700"/>
        <xdr:cNvSpPr txBox="1"/>
      </xdr:nvSpPr>
      <xdr:spPr>
        <a:xfrm>
          <a:off x="14325111" y="170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37007</xdr:rowOff>
    </xdr:from>
    <xdr:to>
      <xdr:col>72</xdr:col>
      <xdr:colOff>38100</xdr:colOff>
      <xdr:row>99</xdr:row>
      <xdr:rowOff>138607</xdr:rowOff>
    </xdr:to>
    <xdr:sp macro="" textlink="">
      <xdr:nvSpPr>
        <xdr:cNvPr id="702" name="楕円 701"/>
        <xdr:cNvSpPr/>
      </xdr:nvSpPr>
      <xdr:spPr>
        <a:xfrm>
          <a:off x="13652500" y="170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129734</xdr:rowOff>
    </xdr:from>
    <xdr:ext cx="469744" cy="259045"/>
    <xdr:sp macro="" textlink="">
      <xdr:nvSpPr>
        <xdr:cNvPr id="703" name="テキスト ボックス 702"/>
        <xdr:cNvSpPr txBox="1"/>
      </xdr:nvSpPr>
      <xdr:spPr>
        <a:xfrm>
          <a:off x="13468428" y="1710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36816</xdr:rowOff>
    </xdr:from>
    <xdr:to>
      <xdr:col>67</xdr:col>
      <xdr:colOff>101600</xdr:colOff>
      <xdr:row>99</xdr:row>
      <xdr:rowOff>138416</xdr:rowOff>
    </xdr:to>
    <xdr:sp macro="" textlink="">
      <xdr:nvSpPr>
        <xdr:cNvPr id="704" name="楕円 703"/>
        <xdr:cNvSpPr/>
      </xdr:nvSpPr>
      <xdr:spPr>
        <a:xfrm>
          <a:off x="12763500" y="170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129543</xdr:rowOff>
    </xdr:from>
    <xdr:ext cx="469744" cy="259045"/>
    <xdr:sp macro="" textlink="">
      <xdr:nvSpPr>
        <xdr:cNvPr id="705" name="テキスト ボックス 704"/>
        <xdr:cNvSpPr txBox="1"/>
      </xdr:nvSpPr>
      <xdr:spPr>
        <a:xfrm>
          <a:off x="12579428" y="1710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129779</xdr:rowOff>
    </xdr:from>
    <xdr:to>
      <xdr:col>116</xdr:col>
      <xdr:colOff>63500</xdr:colOff>
      <xdr:row>38</xdr:row>
      <xdr:rowOff>139700</xdr:rowOff>
    </xdr:to>
    <xdr:cxnSp macro="">
      <xdr:nvCxnSpPr>
        <xdr:cNvPr id="732" name="直線コネクタ 731"/>
        <xdr:cNvCxnSpPr/>
      </xdr:nvCxnSpPr>
      <xdr:spPr>
        <a:xfrm>
          <a:off x="21323300" y="6644879"/>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124521</xdr:rowOff>
    </xdr:from>
    <xdr:to>
      <xdr:col>111</xdr:col>
      <xdr:colOff>177800</xdr:colOff>
      <xdr:row>38</xdr:row>
      <xdr:rowOff>129779</xdr:rowOff>
    </xdr:to>
    <xdr:cxnSp macro="">
      <xdr:nvCxnSpPr>
        <xdr:cNvPr id="735" name="直線コネクタ 734"/>
        <xdr:cNvCxnSpPr/>
      </xdr:nvCxnSpPr>
      <xdr:spPr>
        <a:xfrm>
          <a:off x="20434300" y="663962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101135</xdr:rowOff>
    </xdr:from>
    <xdr:to>
      <xdr:col>107</xdr:col>
      <xdr:colOff>50800</xdr:colOff>
      <xdr:row>38</xdr:row>
      <xdr:rowOff>124521</xdr:rowOff>
    </xdr:to>
    <xdr:cxnSp macro="">
      <xdr:nvCxnSpPr>
        <xdr:cNvPr id="738" name="直線コネクタ 737"/>
        <xdr:cNvCxnSpPr/>
      </xdr:nvCxnSpPr>
      <xdr:spPr>
        <a:xfrm>
          <a:off x="19545300" y="6616235"/>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101135</xdr:rowOff>
    </xdr:from>
    <xdr:to>
      <xdr:col>102</xdr:col>
      <xdr:colOff>114300</xdr:colOff>
      <xdr:row>38</xdr:row>
      <xdr:rowOff>123058</xdr:rowOff>
    </xdr:to>
    <xdr:cxnSp macro="">
      <xdr:nvCxnSpPr>
        <xdr:cNvPr id="741" name="直線コネクタ 740"/>
        <xdr:cNvCxnSpPr/>
      </xdr:nvCxnSpPr>
      <xdr:spPr>
        <a:xfrm flipV="1">
          <a:off x="18656300" y="6616235"/>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78979</xdr:rowOff>
    </xdr:from>
    <xdr:to>
      <xdr:col>112</xdr:col>
      <xdr:colOff>38100</xdr:colOff>
      <xdr:row>39</xdr:row>
      <xdr:rowOff>9129</xdr:rowOff>
    </xdr:to>
    <xdr:sp macro="" textlink="">
      <xdr:nvSpPr>
        <xdr:cNvPr id="753" name="楕円 752"/>
        <xdr:cNvSpPr/>
      </xdr:nvSpPr>
      <xdr:spPr>
        <a:xfrm>
          <a:off x="21272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256</xdr:rowOff>
    </xdr:from>
    <xdr:ext cx="378565" cy="259045"/>
    <xdr:sp macro="" textlink="">
      <xdr:nvSpPr>
        <xdr:cNvPr id="754" name="テキスト ボックス 753"/>
        <xdr:cNvSpPr txBox="1"/>
      </xdr:nvSpPr>
      <xdr:spPr>
        <a:xfrm>
          <a:off x="21134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73721</xdr:rowOff>
    </xdr:from>
    <xdr:to>
      <xdr:col>107</xdr:col>
      <xdr:colOff>101600</xdr:colOff>
      <xdr:row>39</xdr:row>
      <xdr:rowOff>3871</xdr:rowOff>
    </xdr:to>
    <xdr:sp macro="" textlink="">
      <xdr:nvSpPr>
        <xdr:cNvPr id="755" name="楕円 754"/>
        <xdr:cNvSpPr/>
      </xdr:nvSpPr>
      <xdr:spPr>
        <a:xfrm>
          <a:off x="203835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166448</xdr:rowOff>
    </xdr:from>
    <xdr:ext cx="378565" cy="259045"/>
    <xdr:sp macro="" textlink="">
      <xdr:nvSpPr>
        <xdr:cNvPr id="756" name="テキスト ボックス 755"/>
        <xdr:cNvSpPr txBox="1"/>
      </xdr:nvSpPr>
      <xdr:spPr>
        <a:xfrm>
          <a:off x="20245017" y="668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50335</xdr:rowOff>
    </xdr:from>
    <xdr:to>
      <xdr:col>102</xdr:col>
      <xdr:colOff>165100</xdr:colOff>
      <xdr:row>38</xdr:row>
      <xdr:rowOff>151935</xdr:rowOff>
    </xdr:to>
    <xdr:sp macro="" textlink="">
      <xdr:nvSpPr>
        <xdr:cNvPr id="757" name="楕円 756"/>
        <xdr:cNvSpPr/>
      </xdr:nvSpPr>
      <xdr:spPr>
        <a:xfrm>
          <a:off x="19494500" y="65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143062</xdr:rowOff>
    </xdr:from>
    <xdr:ext cx="469744" cy="259045"/>
    <xdr:sp macro="" textlink="">
      <xdr:nvSpPr>
        <xdr:cNvPr id="758" name="テキスト ボックス 757"/>
        <xdr:cNvSpPr txBox="1"/>
      </xdr:nvSpPr>
      <xdr:spPr>
        <a:xfrm>
          <a:off x="19310428" y="66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72258</xdr:rowOff>
    </xdr:from>
    <xdr:to>
      <xdr:col>98</xdr:col>
      <xdr:colOff>38100</xdr:colOff>
      <xdr:row>39</xdr:row>
      <xdr:rowOff>2408</xdr:rowOff>
    </xdr:to>
    <xdr:sp macro="" textlink="">
      <xdr:nvSpPr>
        <xdr:cNvPr id="759" name="楕円 758"/>
        <xdr:cNvSpPr/>
      </xdr:nvSpPr>
      <xdr:spPr>
        <a:xfrm>
          <a:off x="18605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164985</xdr:rowOff>
    </xdr:from>
    <xdr:ext cx="378565" cy="259045"/>
    <xdr:sp macro="" textlink="">
      <xdr:nvSpPr>
        <xdr:cNvPr id="760" name="テキスト ボックス 759"/>
        <xdr:cNvSpPr txBox="1"/>
      </xdr:nvSpPr>
      <xdr:spPr>
        <a:xfrm>
          <a:off x="18467017" y="668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21495</xdr:rowOff>
    </xdr:from>
    <xdr:to>
      <xdr:col>116</xdr:col>
      <xdr:colOff>63500</xdr:colOff>
      <xdr:row>59</xdr:row>
      <xdr:rowOff>25362</xdr:rowOff>
    </xdr:to>
    <xdr:cxnSp macro="">
      <xdr:nvCxnSpPr>
        <xdr:cNvPr id="789" name="直線コネクタ 788"/>
        <xdr:cNvCxnSpPr/>
      </xdr:nvCxnSpPr>
      <xdr:spPr>
        <a:xfrm>
          <a:off x="21323300" y="10137045"/>
          <a:ext cx="8382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17628</xdr:rowOff>
    </xdr:from>
    <xdr:to>
      <xdr:col>111</xdr:col>
      <xdr:colOff>177800</xdr:colOff>
      <xdr:row>59</xdr:row>
      <xdr:rowOff>21495</xdr:rowOff>
    </xdr:to>
    <xdr:cxnSp macro="">
      <xdr:nvCxnSpPr>
        <xdr:cNvPr id="792" name="直線コネクタ 791"/>
        <xdr:cNvCxnSpPr/>
      </xdr:nvCxnSpPr>
      <xdr:spPr>
        <a:xfrm>
          <a:off x="20434300" y="10133178"/>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17628</xdr:rowOff>
    </xdr:from>
    <xdr:to>
      <xdr:col>107</xdr:col>
      <xdr:colOff>50800</xdr:colOff>
      <xdr:row>59</xdr:row>
      <xdr:rowOff>20276</xdr:rowOff>
    </xdr:to>
    <xdr:cxnSp macro="">
      <xdr:nvCxnSpPr>
        <xdr:cNvPr id="795" name="直線コネクタ 794"/>
        <xdr:cNvCxnSpPr/>
      </xdr:nvCxnSpPr>
      <xdr:spPr>
        <a:xfrm flipV="1">
          <a:off x="19545300" y="1013317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20276</xdr:rowOff>
    </xdr:from>
    <xdr:to>
      <xdr:col>102</xdr:col>
      <xdr:colOff>114300</xdr:colOff>
      <xdr:row>59</xdr:row>
      <xdr:rowOff>22714</xdr:rowOff>
    </xdr:to>
    <xdr:cxnSp macro="">
      <xdr:nvCxnSpPr>
        <xdr:cNvPr id="798" name="直線コネクタ 797"/>
        <xdr:cNvCxnSpPr/>
      </xdr:nvCxnSpPr>
      <xdr:spPr>
        <a:xfrm flipV="1">
          <a:off x="18656300" y="1013582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146012</xdr:rowOff>
    </xdr:from>
    <xdr:to>
      <xdr:col>116</xdr:col>
      <xdr:colOff>114300</xdr:colOff>
      <xdr:row>59</xdr:row>
      <xdr:rowOff>76162</xdr:rowOff>
    </xdr:to>
    <xdr:sp macro="" textlink="">
      <xdr:nvSpPr>
        <xdr:cNvPr id="808" name="楕円 807"/>
        <xdr:cNvSpPr/>
      </xdr:nvSpPr>
      <xdr:spPr>
        <a:xfrm>
          <a:off x="22110700" y="100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142145</xdr:rowOff>
    </xdr:from>
    <xdr:to>
      <xdr:col>112</xdr:col>
      <xdr:colOff>38100</xdr:colOff>
      <xdr:row>59</xdr:row>
      <xdr:rowOff>72295</xdr:rowOff>
    </xdr:to>
    <xdr:sp macro="" textlink="">
      <xdr:nvSpPr>
        <xdr:cNvPr id="810" name="楕円 809"/>
        <xdr:cNvSpPr/>
      </xdr:nvSpPr>
      <xdr:spPr>
        <a:xfrm>
          <a:off x="21272500" y="100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63422</xdr:rowOff>
    </xdr:from>
    <xdr:ext cx="469744" cy="259045"/>
    <xdr:sp macro="" textlink="">
      <xdr:nvSpPr>
        <xdr:cNvPr id="811" name="テキスト ボックス 810"/>
        <xdr:cNvSpPr txBox="1"/>
      </xdr:nvSpPr>
      <xdr:spPr>
        <a:xfrm>
          <a:off x="21088428" y="101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138278</xdr:rowOff>
    </xdr:from>
    <xdr:to>
      <xdr:col>107</xdr:col>
      <xdr:colOff>101600</xdr:colOff>
      <xdr:row>59</xdr:row>
      <xdr:rowOff>68428</xdr:rowOff>
    </xdr:to>
    <xdr:sp macro="" textlink="">
      <xdr:nvSpPr>
        <xdr:cNvPr id="812" name="楕円 811"/>
        <xdr:cNvSpPr/>
      </xdr:nvSpPr>
      <xdr:spPr>
        <a:xfrm>
          <a:off x="20383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59555</xdr:rowOff>
    </xdr:from>
    <xdr:ext cx="469744" cy="259045"/>
    <xdr:sp macro="" textlink="">
      <xdr:nvSpPr>
        <xdr:cNvPr id="813" name="テキスト ボックス 812"/>
        <xdr:cNvSpPr txBox="1"/>
      </xdr:nvSpPr>
      <xdr:spPr>
        <a:xfrm>
          <a:off x="20199428" y="101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140926</xdr:rowOff>
    </xdr:from>
    <xdr:to>
      <xdr:col>102</xdr:col>
      <xdr:colOff>165100</xdr:colOff>
      <xdr:row>59</xdr:row>
      <xdr:rowOff>71076</xdr:rowOff>
    </xdr:to>
    <xdr:sp macro="" textlink="">
      <xdr:nvSpPr>
        <xdr:cNvPr id="814" name="楕円 813"/>
        <xdr:cNvSpPr/>
      </xdr:nvSpPr>
      <xdr:spPr>
        <a:xfrm>
          <a:off x="19494500" y="100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62203</xdr:rowOff>
    </xdr:from>
    <xdr:ext cx="469744" cy="259045"/>
    <xdr:sp macro="" textlink="">
      <xdr:nvSpPr>
        <xdr:cNvPr id="815" name="テキスト ボックス 814"/>
        <xdr:cNvSpPr txBox="1"/>
      </xdr:nvSpPr>
      <xdr:spPr>
        <a:xfrm>
          <a:off x="19310428" y="1017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143364</xdr:rowOff>
    </xdr:from>
    <xdr:to>
      <xdr:col>98</xdr:col>
      <xdr:colOff>38100</xdr:colOff>
      <xdr:row>59</xdr:row>
      <xdr:rowOff>73514</xdr:rowOff>
    </xdr:to>
    <xdr:sp macro="" textlink="">
      <xdr:nvSpPr>
        <xdr:cNvPr id="816" name="楕円 815"/>
        <xdr:cNvSpPr/>
      </xdr:nvSpPr>
      <xdr:spPr>
        <a:xfrm>
          <a:off x="18605500" y="100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64641</xdr:rowOff>
    </xdr:from>
    <xdr:ext cx="469744" cy="259045"/>
    <xdr:sp macro="" textlink="">
      <xdr:nvSpPr>
        <xdr:cNvPr id="817" name="テキスト ボックス 816"/>
        <xdr:cNvSpPr txBox="1"/>
      </xdr:nvSpPr>
      <xdr:spPr>
        <a:xfrm>
          <a:off x="18421428" y="101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154625</xdr:rowOff>
    </xdr:from>
    <xdr:to>
      <xdr:col>116</xdr:col>
      <xdr:colOff>63500</xdr:colOff>
      <xdr:row>79</xdr:row>
      <xdr:rowOff>1756</xdr:rowOff>
    </xdr:to>
    <xdr:cxnSp macro="">
      <xdr:nvCxnSpPr>
        <xdr:cNvPr id="849" name="直線コネクタ 848"/>
        <xdr:cNvCxnSpPr/>
      </xdr:nvCxnSpPr>
      <xdr:spPr>
        <a:xfrm flipV="1">
          <a:off x="21323300" y="13527725"/>
          <a:ext cx="8382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1756</xdr:rowOff>
    </xdr:from>
    <xdr:to>
      <xdr:col>111</xdr:col>
      <xdr:colOff>177800</xdr:colOff>
      <xdr:row>79</xdr:row>
      <xdr:rowOff>2311</xdr:rowOff>
    </xdr:to>
    <xdr:cxnSp macro="">
      <xdr:nvCxnSpPr>
        <xdr:cNvPr id="852" name="直線コネクタ 851"/>
        <xdr:cNvCxnSpPr/>
      </xdr:nvCxnSpPr>
      <xdr:spPr>
        <a:xfrm flipV="1">
          <a:off x="20434300" y="1354630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2311</xdr:rowOff>
    </xdr:from>
    <xdr:to>
      <xdr:col>107</xdr:col>
      <xdr:colOff>50800</xdr:colOff>
      <xdr:row>79</xdr:row>
      <xdr:rowOff>7024</xdr:rowOff>
    </xdr:to>
    <xdr:cxnSp macro="">
      <xdr:nvCxnSpPr>
        <xdr:cNvPr id="855" name="直線コネクタ 854"/>
        <xdr:cNvCxnSpPr/>
      </xdr:nvCxnSpPr>
      <xdr:spPr>
        <a:xfrm flipV="1">
          <a:off x="19545300" y="13546861"/>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8919</xdr:rowOff>
    </xdr:from>
    <xdr:to>
      <xdr:col>102</xdr:col>
      <xdr:colOff>114300</xdr:colOff>
      <xdr:row>79</xdr:row>
      <xdr:rowOff>7024</xdr:rowOff>
    </xdr:to>
    <xdr:cxnSp macro="">
      <xdr:nvCxnSpPr>
        <xdr:cNvPr id="858" name="直線コネクタ 857"/>
        <xdr:cNvCxnSpPr/>
      </xdr:nvCxnSpPr>
      <xdr:spPr>
        <a:xfrm>
          <a:off x="18656300" y="13210569"/>
          <a:ext cx="889000" cy="3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103825</xdr:rowOff>
    </xdr:from>
    <xdr:to>
      <xdr:col>116</xdr:col>
      <xdr:colOff>114300</xdr:colOff>
      <xdr:row>79</xdr:row>
      <xdr:rowOff>33975</xdr:rowOff>
    </xdr:to>
    <xdr:sp macro="" textlink="">
      <xdr:nvSpPr>
        <xdr:cNvPr id="868" name="楕円 867"/>
        <xdr:cNvSpPr/>
      </xdr:nvSpPr>
      <xdr:spPr>
        <a:xfrm>
          <a:off x="22110700" y="134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82252</xdr:rowOff>
    </xdr:from>
    <xdr:ext cx="534377" cy="259045"/>
    <xdr:sp macro="" textlink="">
      <xdr:nvSpPr>
        <xdr:cNvPr id="869" name="繰出金該当値テキスト"/>
        <xdr:cNvSpPr txBox="1"/>
      </xdr:nvSpPr>
      <xdr:spPr>
        <a:xfrm>
          <a:off x="22212300" y="134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122406</xdr:rowOff>
    </xdr:from>
    <xdr:to>
      <xdr:col>112</xdr:col>
      <xdr:colOff>38100</xdr:colOff>
      <xdr:row>79</xdr:row>
      <xdr:rowOff>52556</xdr:rowOff>
    </xdr:to>
    <xdr:sp macro="" textlink="">
      <xdr:nvSpPr>
        <xdr:cNvPr id="870" name="楕円 869"/>
        <xdr:cNvSpPr/>
      </xdr:nvSpPr>
      <xdr:spPr>
        <a:xfrm>
          <a:off x="21272500" y="134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43683</xdr:rowOff>
    </xdr:from>
    <xdr:ext cx="534377" cy="259045"/>
    <xdr:sp macro="" textlink="">
      <xdr:nvSpPr>
        <xdr:cNvPr id="871" name="テキスト ボックス 870"/>
        <xdr:cNvSpPr txBox="1"/>
      </xdr:nvSpPr>
      <xdr:spPr>
        <a:xfrm>
          <a:off x="21056111" y="135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122961</xdr:rowOff>
    </xdr:from>
    <xdr:to>
      <xdr:col>107</xdr:col>
      <xdr:colOff>101600</xdr:colOff>
      <xdr:row>79</xdr:row>
      <xdr:rowOff>53111</xdr:rowOff>
    </xdr:to>
    <xdr:sp macro="" textlink="">
      <xdr:nvSpPr>
        <xdr:cNvPr id="872" name="楕円 871"/>
        <xdr:cNvSpPr/>
      </xdr:nvSpPr>
      <xdr:spPr>
        <a:xfrm>
          <a:off x="20383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44238</xdr:rowOff>
    </xdr:from>
    <xdr:ext cx="534377" cy="259045"/>
    <xdr:sp macro="" textlink="">
      <xdr:nvSpPr>
        <xdr:cNvPr id="873" name="テキスト ボックス 872"/>
        <xdr:cNvSpPr txBox="1"/>
      </xdr:nvSpPr>
      <xdr:spPr>
        <a:xfrm>
          <a:off x="20167111" y="135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127674</xdr:rowOff>
    </xdr:from>
    <xdr:to>
      <xdr:col>102</xdr:col>
      <xdr:colOff>165100</xdr:colOff>
      <xdr:row>79</xdr:row>
      <xdr:rowOff>57824</xdr:rowOff>
    </xdr:to>
    <xdr:sp macro="" textlink="">
      <xdr:nvSpPr>
        <xdr:cNvPr id="874" name="楕円 873"/>
        <xdr:cNvSpPr/>
      </xdr:nvSpPr>
      <xdr:spPr>
        <a:xfrm>
          <a:off x="19494500" y="135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48951</xdr:rowOff>
    </xdr:from>
    <xdr:ext cx="534377" cy="259045"/>
    <xdr:sp macro="" textlink="">
      <xdr:nvSpPr>
        <xdr:cNvPr id="875" name="テキスト ボックス 874"/>
        <xdr:cNvSpPr txBox="1"/>
      </xdr:nvSpPr>
      <xdr:spPr>
        <a:xfrm>
          <a:off x="19278111" y="135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129569</xdr:rowOff>
    </xdr:from>
    <xdr:to>
      <xdr:col>98</xdr:col>
      <xdr:colOff>38100</xdr:colOff>
      <xdr:row>77</xdr:row>
      <xdr:rowOff>59719</xdr:rowOff>
    </xdr:to>
    <xdr:sp macro="" textlink="">
      <xdr:nvSpPr>
        <xdr:cNvPr id="876" name="楕円 875"/>
        <xdr:cNvSpPr/>
      </xdr:nvSpPr>
      <xdr:spPr>
        <a:xfrm>
          <a:off x="18605500" y="131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50846</xdr:rowOff>
    </xdr:from>
    <xdr:ext cx="534377" cy="259045"/>
    <xdr:sp macro="" textlink="">
      <xdr:nvSpPr>
        <xdr:cNvPr id="877" name="テキスト ボックス 876"/>
        <xdr:cNvSpPr txBox="1"/>
      </xdr:nvSpPr>
      <xdr:spPr>
        <a:xfrm>
          <a:off x="18389111" y="132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扶助費は住民一人当たり</a:t>
          </a:r>
          <a:r>
            <a:rPr kumimoji="1" lang="en-US" altLang="ja-JP" sz="1400">
              <a:solidFill>
                <a:schemeClr val="dk1"/>
              </a:solidFill>
              <a:effectLst/>
              <a:latin typeface="+mn-lt"/>
              <a:ea typeface="+mn-ea"/>
              <a:cs typeface="+mn-cs"/>
            </a:rPr>
            <a:t>70,017</a:t>
          </a:r>
          <a:r>
            <a:rPr kumimoji="1" lang="ja-JP" altLang="ja-JP" sz="1400">
              <a:solidFill>
                <a:schemeClr val="dk1"/>
              </a:solidFill>
              <a:effectLst/>
              <a:latin typeface="+mn-lt"/>
              <a:ea typeface="+mn-ea"/>
              <a:cs typeface="+mn-cs"/>
            </a:rPr>
            <a:t>円となっており、前年度より</a:t>
          </a:r>
          <a:r>
            <a:rPr kumimoji="1" lang="en-US" altLang="ja-JP" sz="1400">
              <a:solidFill>
                <a:schemeClr val="dk1"/>
              </a:solidFill>
              <a:effectLst/>
              <a:latin typeface="+mn-lt"/>
              <a:ea typeface="+mn-ea"/>
              <a:cs typeface="+mn-cs"/>
            </a:rPr>
            <a:t>2,389</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している。これは、保険給付費が前年度より</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したことが主な要因である。</a:t>
          </a:r>
          <a:endParaRPr lang="ja-JP" altLang="ja-JP" sz="1800">
            <a:effectLst/>
          </a:endParaRPr>
        </a:p>
        <a:p>
          <a:r>
            <a:rPr kumimoji="1" lang="ja-JP" altLang="ja-JP" sz="1400">
              <a:solidFill>
                <a:schemeClr val="dk1"/>
              </a:solidFill>
              <a:effectLst/>
              <a:latin typeface="+mn-lt"/>
              <a:ea typeface="+mn-ea"/>
              <a:cs typeface="+mn-cs"/>
            </a:rPr>
            <a:t>補助費等は住民一人当たり</a:t>
          </a:r>
          <a:r>
            <a:rPr kumimoji="1" lang="en-US" altLang="ja-JP" sz="1400">
              <a:solidFill>
                <a:schemeClr val="dk1"/>
              </a:solidFill>
              <a:effectLst/>
              <a:latin typeface="+mn-lt"/>
              <a:ea typeface="+mn-ea"/>
              <a:cs typeface="+mn-cs"/>
            </a:rPr>
            <a:t>120,819</a:t>
          </a:r>
          <a:r>
            <a:rPr kumimoji="1" lang="ja-JP" altLang="ja-JP" sz="1400">
              <a:solidFill>
                <a:schemeClr val="dk1"/>
              </a:solidFill>
              <a:effectLst/>
              <a:latin typeface="+mn-lt"/>
              <a:ea typeface="+mn-ea"/>
              <a:cs typeface="+mn-cs"/>
            </a:rPr>
            <a:t>円となっており、前年度より</a:t>
          </a:r>
          <a:r>
            <a:rPr kumimoji="1" lang="en-US" altLang="ja-JP" sz="1400">
              <a:solidFill>
                <a:schemeClr val="dk1"/>
              </a:solidFill>
              <a:effectLst/>
              <a:latin typeface="+mn-lt"/>
              <a:ea typeface="+mn-ea"/>
              <a:cs typeface="+mn-cs"/>
            </a:rPr>
            <a:t>8,062</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減少し</a:t>
          </a:r>
          <a:r>
            <a:rPr kumimoji="1" lang="ja-JP" altLang="ja-JP" sz="1400">
              <a:solidFill>
                <a:schemeClr val="dk1"/>
              </a:solidFill>
              <a:effectLst/>
              <a:latin typeface="+mn-lt"/>
              <a:ea typeface="+mn-ea"/>
              <a:cs typeface="+mn-cs"/>
            </a:rPr>
            <a:t>ている。これは、</a:t>
          </a:r>
          <a:r>
            <a:rPr kumimoji="1" lang="ja-JP" altLang="en-US" sz="1400">
              <a:solidFill>
                <a:schemeClr val="dk1"/>
              </a:solidFill>
              <a:effectLst/>
              <a:latin typeface="+mn-lt"/>
              <a:ea typeface="+mn-ea"/>
              <a:cs typeface="+mn-cs"/>
            </a:rPr>
            <a:t>物価高騰対応重点支援地方創生臨時交付金</a:t>
          </a:r>
          <a:r>
            <a:rPr kumimoji="1" lang="ja-JP" altLang="ja-JP" sz="1400">
              <a:solidFill>
                <a:schemeClr val="dk1"/>
              </a:solidFill>
              <a:effectLst/>
              <a:latin typeface="+mn-lt"/>
              <a:ea typeface="+mn-ea"/>
              <a:cs typeface="+mn-cs"/>
            </a:rPr>
            <a:t>が前年度より</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したことが主な要因である。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普通建設事業費は住民一人当たり</a:t>
          </a:r>
          <a:r>
            <a:rPr kumimoji="1" lang="en-US" altLang="ja-JP" sz="1400">
              <a:solidFill>
                <a:schemeClr val="dk1"/>
              </a:solidFill>
              <a:effectLst/>
              <a:latin typeface="+mn-lt"/>
              <a:ea typeface="+mn-ea"/>
              <a:cs typeface="+mn-cs"/>
            </a:rPr>
            <a:t>47,466</a:t>
          </a:r>
          <a:r>
            <a:rPr kumimoji="1" lang="ja-JP" altLang="ja-JP" sz="1400">
              <a:solidFill>
                <a:schemeClr val="dk1"/>
              </a:solidFill>
              <a:effectLst/>
              <a:latin typeface="+mn-lt"/>
              <a:ea typeface="+mn-ea"/>
              <a:cs typeface="+mn-cs"/>
            </a:rPr>
            <a:t>円となっており、前年度より</a:t>
          </a:r>
          <a:r>
            <a:rPr kumimoji="1" lang="en-US" altLang="ja-JP" sz="1400">
              <a:solidFill>
                <a:schemeClr val="dk1"/>
              </a:solidFill>
              <a:effectLst/>
              <a:latin typeface="+mn-lt"/>
              <a:ea typeface="+mn-ea"/>
              <a:cs typeface="+mn-cs"/>
            </a:rPr>
            <a:t>3,215</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している。これは、</a:t>
          </a:r>
          <a:r>
            <a:rPr kumimoji="1" lang="ja-JP" altLang="en-US" sz="1400">
              <a:solidFill>
                <a:schemeClr val="dk1"/>
              </a:solidFill>
              <a:effectLst/>
              <a:latin typeface="+mn-lt"/>
              <a:ea typeface="+mn-ea"/>
              <a:cs typeface="+mn-cs"/>
            </a:rPr>
            <a:t>河川公園工事</a:t>
          </a:r>
          <a:r>
            <a:rPr kumimoji="1" lang="ja-JP" altLang="ja-JP" sz="1400">
              <a:solidFill>
                <a:schemeClr val="dk1"/>
              </a:solidFill>
              <a:effectLst/>
              <a:latin typeface="+mn-lt"/>
              <a:ea typeface="+mn-ea"/>
              <a:cs typeface="+mn-cs"/>
            </a:rPr>
            <a:t>が前年度より</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したことが主な要因である。</a:t>
          </a:r>
          <a:endParaRPr lang="ja-JP" altLang="ja-JP" sz="1800">
            <a:effectLst/>
          </a:endParaRPr>
        </a:p>
        <a:p>
          <a:r>
            <a:rPr kumimoji="1" lang="ja-JP" altLang="ja-JP" sz="1400">
              <a:solidFill>
                <a:schemeClr val="dk1"/>
              </a:solidFill>
              <a:effectLst/>
              <a:latin typeface="+mn-lt"/>
              <a:ea typeface="+mn-ea"/>
              <a:cs typeface="+mn-cs"/>
            </a:rPr>
            <a:t>積立金は住民一人当たり</a:t>
          </a:r>
          <a:r>
            <a:rPr kumimoji="1" lang="en-US" altLang="ja-JP" sz="1400">
              <a:solidFill>
                <a:schemeClr val="dk1"/>
              </a:solidFill>
              <a:effectLst/>
              <a:latin typeface="+mn-lt"/>
              <a:ea typeface="+mn-ea"/>
              <a:cs typeface="+mn-cs"/>
            </a:rPr>
            <a:t>19,426</a:t>
          </a:r>
          <a:r>
            <a:rPr kumimoji="1" lang="ja-JP" altLang="ja-JP" sz="1400">
              <a:solidFill>
                <a:schemeClr val="dk1"/>
              </a:solidFill>
              <a:effectLst/>
              <a:latin typeface="+mn-lt"/>
              <a:ea typeface="+mn-ea"/>
              <a:cs typeface="+mn-cs"/>
            </a:rPr>
            <a:t>円となっており、前年度より</a:t>
          </a:r>
          <a:r>
            <a:rPr kumimoji="1" lang="en-US" altLang="ja-JP" sz="1400">
              <a:solidFill>
                <a:schemeClr val="dk1"/>
              </a:solidFill>
              <a:effectLst/>
              <a:latin typeface="+mn-lt"/>
              <a:ea typeface="+mn-ea"/>
              <a:cs typeface="+mn-cs"/>
            </a:rPr>
            <a:t>1,077</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している。これは、</a:t>
          </a:r>
          <a:r>
            <a:rPr kumimoji="1" lang="ja-JP" altLang="en-US" sz="1400">
              <a:solidFill>
                <a:schemeClr val="dk1"/>
              </a:solidFill>
              <a:effectLst/>
              <a:latin typeface="+mn-lt"/>
              <a:ea typeface="+mn-ea"/>
              <a:cs typeface="+mn-cs"/>
            </a:rPr>
            <a:t>まち・ひと・しごと創生基金積立金</a:t>
          </a:r>
          <a:r>
            <a:rPr kumimoji="1" lang="ja-JP" altLang="ja-JP" sz="1400">
              <a:solidFill>
                <a:schemeClr val="dk1"/>
              </a:solidFill>
              <a:effectLst/>
              <a:latin typeface="+mn-lt"/>
              <a:ea typeface="+mn-ea"/>
              <a:cs typeface="+mn-cs"/>
            </a:rPr>
            <a:t>への積立額が前年度より</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したことが主な要因である。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5,847
5,663
16.82
3,395,333
3,276,291
106,732
2,332,271
1,291,700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156083</xdr:rowOff>
    </xdr:from>
    <xdr:to>
      <xdr:col>24</xdr:col>
      <xdr:colOff>63500</xdr:colOff>
      <xdr:row>37</xdr:row>
      <xdr:rowOff>165227</xdr:rowOff>
    </xdr:to>
    <xdr:cxnSp macro="">
      <xdr:nvCxnSpPr>
        <xdr:cNvPr id="61" name="直線コネクタ 60"/>
        <xdr:cNvCxnSpPr/>
      </xdr:nvCxnSpPr>
      <xdr:spPr>
        <a:xfrm flipV="1">
          <a:off x="3797300" y="649973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142240</xdr:rowOff>
    </xdr:from>
    <xdr:to>
      <xdr:col>19</xdr:col>
      <xdr:colOff>177800</xdr:colOff>
      <xdr:row>37</xdr:row>
      <xdr:rowOff>165227</xdr:rowOff>
    </xdr:to>
    <xdr:cxnSp macro="">
      <xdr:nvCxnSpPr>
        <xdr:cNvPr id="64" name="直線コネクタ 63"/>
        <xdr:cNvCxnSpPr/>
      </xdr:nvCxnSpPr>
      <xdr:spPr>
        <a:xfrm>
          <a:off x="2908300" y="6485890"/>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132588</xdr:rowOff>
    </xdr:from>
    <xdr:to>
      <xdr:col>15</xdr:col>
      <xdr:colOff>50800</xdr:colOff>
      <xdr:row>37</xdr:row>
      <xdr:rowOff>142240</xdr:rowOff>
    </xdr:to>
    <xdr:cxnSp macro="">
      <xdr:nvCxnSpPr>
        <xdr:cNvPr id="67" name="直線コネクタ 66"/>
        <xdr:cNvCxnSpPr/>
      </xdr:nvCxnSpPr>
      <xdr:spPr>
        <a:xfrm>
          <a:off x="2019300" y="64762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132588</xdr:rowOff>
    </xdr:from>
    <xdr:to>
      <xdr:col>10</xdr:col>
      <xdr:colOff>114300</xdr:colOff>
      <xdr:row>37</xdr:row>
      <xdr:rowOff>138176</xdr:rowOff>
    </xdr:to>
    <xdr:cxnSp macro="">
      <xdr:nvCxnSpPr>
        <xdr:cNvPr id="70" name="直線コネクタ 69"/>
        <xdr:cNvCxnSpPr/>
      </xdr:nvCxnSpPr>
      <xdr:spPr>
        <a:xfrm flipV="1">
          <a:off x="1130300" y="6476238"/>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105283</xdr:rowOff>
    </xdr:from>
    <xdr:to>
      <xdr:col>24</xdr:col>
      <xdr:colOff>114300</xdr:colOff>
      <xdr:row>38</xdr:row>
      <xdr:rowOff>35433</xdr:rowOff>
    </xdr:to>
    <xdr:sp macro="" textlink="">
      <xdr:nvSpPr>
        <xdr:cNvPr id="80" name="楕円 79"/>
        <xdr:cNvSpPr/>
      </xdr:nvSpPr>
      <xdr:spPr>
        <a:xfrm>
          <a:off x="45847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83710</xdr:rowOff>
    </xdr:from>
    <xdr:ext cx="469744" cy="259045"/>
    <xdr:sp macro="" textlink="">
      <xdr:nvSpPr>
        <xdr:cNvPr id="81" name="議会費該当値テキスト"/>
        <xdr:cNvSpPr txBox="1"/>
      </xdr:nvSpPr>
      <xdr:spPr>
        <a:xfrm>
          <a:off x="4686300"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114427</xdr:rowOff>
    </xdr:from>
    <xdr:to>
      <xdr:col>20</xdr:col>
      <xdr:colOff>38100</xdr:colOff>
      <xdr:row>38</xdr:row>
      <xdr:rowOff>44577</xdr:rowOff>
    </xdr:to>
    <xdr:sp macro="" textlink="">
      <xdr:nvSpPr>
        <xdr:cNvPr id="82" name="楕円 81"/>
        <xdr:cNvSpPr/>
      </xdr:nvSpPr>
      <xdr:spPr>
        <a:xfrm>
          <a:off x="3746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35704</xdr:rowOff>
    </xdr:from>
    <xdr:ext cx="469744" cy="259045"/>
    <xdr:sp macro="" textlink="">
      <xdr:nvSpPr>
        <xdr:cNvPr id="83" name="テキスト ボックス 82"/>
        <xdr:cNvSpPr txBox="1"/>
      </xdr:nvSpPr>
      <xdr:spPr>
        <a:xfrm>
          <a:off x="3562428" y="65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91440</xdr:rowOff>
    </xdr:from>
    <xdr:to>
      <xdr:col>15</xdr:col>
      <xdr:colOff>101600</xdr:colOff>
      <xdr:row>38</xdr:row>
      <xdr:rowOff>21590</xdr:rowOff>
    </xdr:to>
    <xdr:sp macro="" textlink="">
      <xdr:nvSpPr>
        <xdr:cNvPr id="84" name="楕円 83"/>
        <xdr:cNvSpPr/>
      </xdr:nvSpPr>
      <xdr:spPr>
        <a:xfrm>
          <a:off x="2857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12717</xdr:rowOff>
    </xdr:from>
    <xdr:ext cx="469744" cy="259045"/>
    <xdr:sp macro="" textlink="">
      <xdr:nvSpPr>
        <xdr:cNvPr id="85" name="テキスト ボックス 84"/>
        <xdr:cNvSpPr txBox="1"/>
      </xdr:nvSpPr>
      <xdr:spPr>
        <a:xfrm>
          <a:off x="2673428" y="65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81788</xdr:rowOff>
    </xdr:from>
    <xdr:to>
      <xdr:col>10</xdr:col>
      <xdr:colOff>165100</xdr:colOff>
      <xdr:row>38</xdr:row>
      <xdr:rowOff>11938</xdr:rowOff>
    </xdr:to>
    <xdr:sp macro="" textlink="">
      <xdr:nvSpPr>
        <xdr:cNvPr id="86" name="楕円 85"/>
        <xdr:cNvSpPr/>
      </xdr:nvSpPr>
      <xdr:spPr>
        <a:xfrm>
          <a:off x="19685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3065</xdr:rowOff>
    </xdr:from>
    <xdr:ext cx="469744" cy="259045"/>
    <xdr:sp macro="" textlink="">
      <xdr:nvSpPr>
        <xdr:cNvPr id="87" name="テキスト ボックス 86"/>
        <xdr:cNvSpPr txBox="1"/>
      </xdr:nvSpPr>
      <xdr:spPr>
        <a:xfrm>
          <a:off x="1784428" y="65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87376</xdr:rowOff>
    </xdr:from>
    <xdr:to>
      <xdr:col>6</xdr:col>
      <xdr:colOff>38100</xdr:colOff>
      <xdr:row>38</xdr:row>
      <xdr:rowOff>17526</xdr:rowOff>
    </xdr:to>
    <xdr:sp macro="" textlink="">
      <xdr:nvSpPr>
        <xdr:cNvPr id="88" name="楕円 87"/>
        <xdr:cNvSpPr/>
      </xdr:nvSpPr>
      <xdr:spPr>
        <a:xfrm>
          <a:off x="1079500" y="64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8653</xdr:rowOff>
    </xdr:from>
    <xdr:ext cx="469744" cy="259045"/>
    <xdr:sp macro="" textlink="">
      <xdr:nvSpPr>
        <xdr:cNvPr id="89" name="テキスト ボックス 88"/>
        <xdr:cNvSpPr txBox="1"/>
      </xdr:nvSpPr>
      <xdr:spPr>
        <a:xfrm>
          <a:off x="895428"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92890</xdr:rowOff>
    </xdr:from>
    <xdr:to>
      <xdr:col>24</xdr:col>
      <xdr:colOff>63500</xdr:colOff>
      <xdr:row>58</xdr:row>
      <xdr:rowOff>93518</xdr:rowOff>
    </xdr:to>
    <xdr:cxnSp macro="">
      <xdr:nvCxnSpPr>
        <xdr:cNvPr id="116" name="直線コネクタ 115"/>
        <xdr:cNvCxnSpPr/>
      </xdr:nvCxnSpPr>
      <xdr:spPr>
        <a:xfrm flipV="1">
          <a:off x="3797300" y="10036990"/>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77216</xdr:rowOff>
    </xdr:from>
    <xdr:to>
      <xdr:col>19</xdr:col>
      <xdr:colOff>177800</xdr:colOff>
      <xdr:row>58</xdr:row>
      <xdr:rowOff>93518</xdr:rowOff>
    </xdr:to>
    <xdr:cxnSp macro="">
      <xdr:nvCxnSpPr>
        <xdr:cNvPr id="119" name="直線コネクタ 118"/>
        <xdr:cNvCxnSpPr/>
      </xdr:nvCxnSpPr>
      <xdr:spPr>
        <a:xfrm>
          <a:off x="2908300" y="10021316"/>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57245</xdr:rowOff>
    </xdr:from>
    <xdr:to>
      <xdr:col>15</xdr:col>
      <xdr:colOff>50800</xdr:colOff>
      <xdr:row>58</xdr:row>
      <xdr:rowOff>77216</xdr:rowOff>
    </xdr:to>
    <xdr:cxnSp macro="">
      <xdr:nvCxnSpPr>
        <xdr:cNvPr id="122" name="直線コネクタ 121"/>
        <xdr:cNvCxnSpPr/>
      </xdr:nvCxnSpPr>
      <xdr:spPr>
        <a:xfrm>
          <a:off x="2019300" y="10001345"/>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57245</xdr:rowOff>
    </xdr:from>
    <xdr:to>
      <xdr:col>10</xdr:col>
      <xdr:colOff>114300</xdr:colOff>
      <xdr:row>58</xdr:row>
      <xdr:rowOff>101154</xdr:rowOff>
    </xdr:to>
    <xdr:cxnSp macro="">
      <xdr:nvCxnSpPr>
        <xdr:cNvPr id="125" name="直線コネクタ 124"/>
        <xdr:cNvCxnSpPr/>
      </xdr:nvCxnSpPr>
      <xdr:spPr>
        <a:xfrm flipV="1">
          <a:off x="1130300" y="10001345"/>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42090</xdr:rowOff>
    </xdr:from>
    <xdr:to>
      <xdr:col>24</xdr:col>
      <xdr:colOff>114300</xdr:colOff>
      <xdr:row>58</xdr:row>
      <xdr:rowOff>143690</xdr:rowOff>
    </xdr:to>
    <xdr:sp macro="" textlink="">
      <xdr:nvSpPr>
        <xdr:cNvPr id="135" name="楕円 134"/>
        <xdr:cNvSpPr/>
      </xdr:nvSpPr>
      <xdr:spPr>
        <a:xfrm>
          <a:off x="4584700" y="99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42718</xdr:rowOff>
    </xdr:from>
    <xdr:to>
      <xdr:col>20</xdr:col>
      <xdr:colOff>38100</xdr:colOff>
      <xdr:row>58</xdr:row>
      <xdr:rowOff>144318</xdr:rowOff>
    </xdr:to>
    <xdr:sp macro="" textlink="">
      <xdr:nvSpPr>
        <xdr:cNvPr id="137" name="楕円 136"/>
        <xdr:cNvSpPr/>
      </xdr:nvSpPr>
      <xdr:spPr>
        <a:xfrm>
          <a:off x="3746500" y="99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135445</xdr:rowOff>
    </xdr:from>
    <xdr:ext cx="599010" cy="259045"/>
    <xdr:sp macro="" textlink="">
      <xdr:nvSpPr>
        <xdr:cNvPr id="138" name="テキスト ボックス 137"/>
        <xdr:cNvSpPr txBox="1"/>
      </xdr:nvSpPr>
      <xdr:spPr>
        <a:xfrm>
          <a:off x="3497795" y="1007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26416</xdr:rowOff>
    </xdr:from>
    <xdr:to>
      <xdr:col>15</xdr:col>
      <xdr:colOff>101600</xdr:colOff>
      <xdr:row>58</xdr:row>
      <xdr:rowOff>128016</xdr:rowOff>
    </xdr:to>
    <xdr:sp macro="" textlink="">
      <xdr:nvSpPr>
        <xdr:cNvPr id="139" name="楕円 138"/>
        <xdr:cNvSpPr/>
      </xdr:nvSpPr>
      <xdr:spPr>
        <a:xfrm>
          <a:off x="28575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119143</xdr:rowOff>
    </xdr:from>
    <xdr:ext cx="599010" cy="259045"/>
    <xdr:sp macro="" textlink="">
      <xdr:nvSpPr>
        <xdr:cNvPr id="140" name="テキスト ボックス 139"/>
        <xdr:cNvSpPr txBox="1"/>
      </xdr:nvSpPr>
      <xdr:spPr>
        <a:xfrm>
          <a:off x="2608795" y="1006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6445</xdr:rowOff>
    </xdr:from>
    <xdr:to>
      <xdr:col>10</xdr:col>
      <xdr:colOff>165100</xdr:colOff>
      <xdr:row>58</xdr:row>
      <xdr:rowOff>108045</xdr:rowOff>
    </xdr:to>
    <xdr:sp macro="" textlink="">
      <xdr:nvSpPr>
        <xdr:cNvPr id="141" name="楕円 140"/>
        <xdr:cNvSpPr/>
      </xdr:nvSpPr>
      <xdr:spPr>
        <a:xfrm>
          <a:off x="1968500" y="99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99172</xdr:rowOff>
    </xdr:from>
    <xdr:ext cx="599010" cy="259045"/>
    <xdr:sp macro="" textlink="">
      <xdr:nvSpPr>
        <xdr:cNvPr id="142" name="テキスト ボックス 141"/>
        <xdr:cNvSpPr txBox="1"/>
      </xdr:nvSpPr>
      <xdr:spPr>
        <a:xfrm>
          <a:off x="1719795" y="1004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50354</xdr:rowOff>
    </xdr:from>
    <xdr:to>
      <xdr:col>6</xdr:col>
      <xdr:colOff>38100</xdr:colOff>
      <xdr:row>58</xdr:row>
      <xdr:rowOff>151954</xdr:rowOff>
    </xdr:to>
    <xdr:sp macro="" textlink="">
      <xdr:nvSpPr>
        <xdr:cNvPr id="143" name="楕円 142"/>
        <xdr:cNvSpPr/>
      </xdr:nvSpPr>
      <xdr:spPr>
        <a:xfrm>
          <a:off x="1079500" y="99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143081</xdr:rowOff>
    </xdr:from>
    <xdr:ext cx="534377" cy="259045"/>
    <xdr:sp macro="" textlink="">
      <xdr:nvSpPr>
        <xdr:cNvPr id="144" name="テキスト ボックス 143"/>
        <xdr:cNvSpPr txBox="1"/>
      </xdr:nvSpPr>
      <xdr:spPr>
        <a:xfrm>
          <a:off x="863111" y="100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121515</xdr:rowOff>
    </xdr:from>
    <xdr:to>
      <xdr:col>24</xdr:col>
      <xdr:colOff>63500</xdr:colOff>
      <xdr:row>75</xdr:row>
      <xdr:rowOff>151375</xdr:rowOff>
    </xdr:to>
    <xdr:cxnSp macro="">
      <xdr:nvCxnSpPr>
        <xdr:cNvPr id="170" name="直線コネクタ 169"/>
        <xdr:cNvCxnSpPr/>
      </xdr:nvCxnSpPr>
      <xdr:spPr>
        <a:xfrm flipV="1">
          <a:off x="3797300" y="12980265"/>
          <a:ext cx="8382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136157</xdr:rowOff>
    </xdr:from>
    <xdr:to>
      <xdr:col>19</xdr:col>
      <xdr:colOff>177800</xdr:colOff>
      <xdr:row>75</xdr:row>
      <xdr:rowOff>151375</xdr:rowOff>
    </xdr:to>
    <xdr:cxnSp macro="">
      <xdr:nvCxnSpPr>
        <xdr:cNvPr id="173" name="直線コネクタ 172"/>
        <xdr:cNvCxnSpPr/>
      </xdr:nvCxnSpPr>
      <xdr:spPr>
        <a:xfrm>
          <a:off x="2908300" y="12994907"/>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136157</xdr:rowOff>
    </xdr:from>
    <xdr:to>
      <xdr:col>15</xdr:col>
      <xdr:colOff>50800</xdr:colOff>
      <xdr:row>76</xdr:row>
      <xdr:rowOff>129093</xdr:rowOff>
    </xdr:to>
    <xdr:cxnSp macro="">
      <xdr:nvCxnSpPr>
        <xdr:cNvPr id="176" name="直線コネクタ 175"/>
        <xdr:cNvCxnSpPr/>
      </xdr:nvCxnSpPr>
      <xdr:spPr>
        <a:xfrm flipV="1">
          <a:off x="2019300" y="12994907"/>
          <a:ext cx="889000" cy="16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129093</xdr:rowOff>
    </xdr:from>
    <xdr:to>
      <xdr:col>10</xdr:col>
      <xdr:colOff>114300</xdr:colOff>
      <xdr:row>77</xdr:row>
      <xdr:rowOff>9100</xdr:rowOff>
    </xdr:to>
    <xdr:cxnSp macro="">
      <xdr:nvCxnSpPr>
        <xdr:cNvPr id="179" name="直線コネクタ 178"/>
        <xdr:cNvCxnSpPr/>
      </xdr:nvCxnSpPr>
      <xdr:spPr>
        <a:xfrm flipV="1">
          <a:off x="1130300" y="13159293"/>
          <a:ext cx="889000" cy="5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70715</xdr:rowOff>
    </xdr:from>
    <xdr:to>
      <xdr:col>24</xdr:col>
      <xdr:colOff>114300</xdr:colOff>
      <xdr:row>76</xdr:row>
      <xdr:rowOff>865</xdr:rowOff>
    </xdr:to>
    <xdr:sp macro="" textlink="">
      <xdr:nvSpPr>
        <xdr:cNvPr id="189" name="楕円 188"/>
        <xdr:cNvSpPr/>
      </xdr:nvSpPr>
      <xdr:spPr>
        <a:xfrm>
          <a:off x="4584700" y="129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49142</xdr:rowOff>
    </xdr:from>
    <xdr:ext cx="599010" cy="259045"/>
    <xdr:sp macro="" textlink="">
      <xdr:nvSpPr>
        <xdr:cNvPr id="190" name="民生費該当値テキスト"/>
        <xdr:cNvSpPr txBox="1"/>
      </xdr:nvSpPr>
      <xdr:spPr>
        <a:xfrm>
          <a:off x="4686300" y="1290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100576</xdr:rowOff>
    </xdr:from>
    <xdr:to>
      <xdr:col>20</xdr:col>
      <xdr:colOff>38100</xdr:colOff>
      <xdr:row>76</xdr:row>
      <xdr:rowOff>30727</xdr:rowOff>
    </xdr:to>
    <xdr:sp macro="" textlink="">
      <xdr:nvSpPr>
        <xdr:cNvPr id="191" name="楕円 190"/>
        <xdr:cNvSpPr/>
      </xdr:nvSpPr>
      <xdr:spPr>
        <a:xfrm>
          <a:off x="3746500" y="12959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21852</xdr:rowOff>
    </xdr:from>
    <xdr:ext cx="599010" cy="259045"/>
    <xdr:sp macro="" textlink="">
      <xdr:nvSpPr>
        <xdr:cNvPr id="192" name="テキスト ボックス 191"/>
        <xdr:cNvSpPr txBox="1"/>
      </xdr:nvSpPr>
      <xdr:spPr>
        <a:xfrm>
          <a:off x="3497795" y="1305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85357</xdr:rowOff>
    </xdr:from>
    <xdr:to>
      <xdr:col>15</xdr:col>
      <xdr:colOff>101600</xdr:colOff>
      <xdr:row>76</xdr:row>
      <xdr:rowOff>15506</xdr:rowOff>
    </xdr:to>
    <xdr:sp macro="" textlink="">
      <xdr:nvSpPr>
        <xdr:cNvPr id="193" name="楕円 192"/>
        <xdr:cNvSpPr/>
      </xdr:nvSpPr>
      <xdr:spPr>
        <a:xfrm>
          <a:off x="2857500" y="12944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6633</xdr:rowOff>
    </xdr:from>
    <xdr:ext cx="599010" cy="259045"/>
    <xdr:sp macro="" textlink="">
      <xdr:nvSpPr>
        <xdr:cNvPr id="194" name="テキスト ボックス 193"/>
        <xdr:cNvSpPr txBox="1"/>
      </xdr:nvSpPr>
      <xdr:spPr>
        <a:xfrm>
          <a:off x="2608795" y="1303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78293</xdr:rowOff>
    </xdr:from>
    <xdr:to>
      <xdr:col>10</xdr:col>
      <xdr:colOff>165100</xdr:colOff>
      <xdr:row>77</xdr:row>
      <xdr:rowOff>8443</xdr:rowOff>
    </xdr:to>
    <xdr:sp macro="" textlink="">
      <xdr:nvSpPr>
        <xdr:cNvPr id="195" name="楕円 194"/>
        <xdr:cNvSpPr/>
      </xdr:nvSpPr>
      <xdr:spPr>
        <a:xfrm>
          <a:off x="1968500" y="13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171020</xdr:rowOff>
    </xdr:from>
    <xdr:ext cx="599010" cy="259045"/>
    <xdr:sp macro="" textlink="">
      <xdr:nvSpPr>
        <xdr:cNvPr id="196" name="テキスト ボックス 195"/>
        <xdr:cNvSpPr txBox="1"/>
      </xdr:nvSpPr>
      <xdr:spPr>
        <a:xfrm>
          <a:off x="1719795" y="1320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129750</xdr:rowOff>
    </xdr:from>
    <xdr:to>
      <xdr:col>6</xdr:col>
      <xdr:colOff>38100</xdr:colOff>
      <xdr:row>77</xdr:row>
      <xdr:rowOff>59900</xdr:rowOff>
    </xdr:to>
    <xdr:sp macro="" textlink="">
      <xdr:nvSpPr>
        <xdr:cNvPr id="197" name="楕円 196"/>
        <xdr:cNvSpPr/>
      </xdr:nvSpPr>
      <xdr:spPr>
        <a:xfrm>
          <a:off x="10795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51027</xdr:rowOff>
    </xdr:from>
    <xdr:ext cx="599010" cy="259045"/>
    <xdr:sp macro="" textlink="">
      <xdr:nvSpPr>
        <xdr:cNvPr id="198" name="テキスト ボックス 197"/>
        <xdr:cNvSpPr txBox="1"/>
      </xdr:nvSpPr>
      <xdr:spPr>
        <a:xfrm>
          <a:off x="830795" y="1325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91839</xdr:rowOff>
    </xdr:from>
    <xdr:to>
      <xdr:col>24</xdr:col>
      <xdr:colOff>63500</xdr:colOff>
      <xdr:row>97</xdr:row>
      <xdr:rowOff>121092</xdr:rowOff>
    </xdr:to>
    <xdr:cxnSp macro="">
      <xdr:nvCxnSpPr>
        <xdr:cNvPr id="227" name="直線コネクタ 226"/>
        <xdr:cNvCxnSpPr/>
      </xdr:nvCxnSpPr>
      <xdr:spPr>
        <a:xfrm>
          <a:off x="3797300" y="16722489"/>
          <a:ext cx="838200" cy="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62509</xdr:rowOff>
    </xdr:from>
    <xdr:to>
      <xdr:col>19</xdr:col>
      <xdr:colOff>177800</xdr:colOff>
      <xdr:row>97</xdr:row>
      <xdr:rowOff>91839</xdr:rowOff>
    </xdr:to>
    <xdr:cxnSp macro="">
      <xdr:nvCxnSpPr>
        <xdr:cNvPr id="230" name="直線コネクタ 229"/>
        <xdr:cNvCxnSpPr/>
      </xdr:nvCxnSpPr>
      <xdr:spPr>
        <a:xfrm>
          <a:off x="2908300" y="16693159"/>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62509</xdr:rowOff>
    </xdr:from>
    <xdr:to>
      <xdr:col>15</xdr:col>
      <xdr:colOff>50800</xdr:colOff>
      <xdr:row>97</xdr:row>
      <xdr:rowOff>140469</xdr:rowOff>
    </xdr:to>
    <xdr:cxnSp macro="">
      <xdr:nvCxnSpPr>
        <xdr:cNvPr id="233" name="直線コネクタ 232"/>
        <xdr:cNvCxnSpPr/>
      </xdr:nvCxnSpPr>
      <xdr:spPr>
        <a:xfrm flipV="1">
          <a:off x="2019300" y="16693159"/>
          <a:ext cx="889000" cy="7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140469</xdr:rowOff>
    </xdr:from>
    <xdr:to>
      <xdr:col>10</xdr:col>
      <xdr:colOff>114300</xdr:colOff>
      <xdr:row>97</xdr:row>
      <xdr:rowOff>166705</xdr:rowOff>
    </xdr:to>
    <xdr:cxnSp macro="">
      <xdr:nvCxnSpPr>
        <xdr:cNvPr id="236" name="直線コネクタ 235"/>
        <xdr:cNvCxnSpPr/>
      </xdr:nvCxnSpPr>
      <xdr:spPr>
        <a:xfrm flipV="1">
          <a:off x="1130300" y="16771119"/>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70292</xdr:rowOff>
    </xdr:from>
    <xdr:to>
      <xdr:col>24</xdr:col>
      <xdr:colOff>114300</xdr:colOff>
      <xdr:row>98</xdr:row>
      <xdr:rowOff>442</xdr:rowOff>
    </xdr:to>
    <xdr:sp macro="" textlink="">
      <xdr:nvSpPr>
        <xdr:cNvPr id="246" name="楕円 245"/>
        <xdr:cNvSpPr/>
      </xdr:nvSpPr>
      <xdr:spPr>
        <a:xfrm>
          <a:off x="4584700" y="167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156669</xdr:rowOff>
    </xdr:from>
    <xdr:ext cx="534377" cy="259045"/>
    <xdr:sp macro="" textlink="">
      <xdr:nvSpPr>
        <xdr:cNvPr id="247" name="衛生費該当値テキスト"/>
        <xdr:cNvSpPr txBox="1"/>
      </xdr:nvSpPr>
      <xdr:spPr>
        <a:xfrm>
          <a:off x="4686300" y="166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41039</xdr:rowOff>
    </xdr:from>
    <xdr:to>
      <xdr:col>20</xdr:col>
      <xdr:colOff>38100</xdr:colOff>
      <xdr:row>97</xdr:row>
      <xdr:rowOff>142639</xdr:rowOff>
    </xdr:to>
    <xdr:sp macro="" textlink="">
      <xdr:nvSpPr>
        <xdr:cNvPr id="248" name="楕円 247"/>
        <xdr:cNvSpPr/>
      </xdr:nvSpPr>
      <xdr:spPr>
        <a:xfrm>
          <a:off x="3746500" y="166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133766</xdr:rowOff>
    </xdr:from>
    <xdr:ext cx="534377" cy="259045"/>
    <xdr:sp macro="" textlink="">
      <xdr:nvSpPr>
        <xdr:cNvPr id="249" name="テキスト ボックス 248"/>
        <xdr:cNvSpPr txBox="1"/>
      </xdr:nvSpPr>
      <xdr:spPr>
        <a:xfrm>
          <a:off x="3530111" y="1676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11709</xdr:rowOff>
    </xdr:from>
    <xdr:to>
      <xdr:col>15</xdr:col>
      <xdr:colOff>101600</xdr:colOff>
      <xdr:row>97</xdr:row>
      <xdr:rowOff>113309</xdr:rowOff>
    </xdr:to>
    <xdr:sp macro="" textlink="">
      <xdr:nvSpPr>
        <xdr:cNvPr id="250" name="楕円 249"/>
        <xdr:cNvSpPr/>
      </xdr:nvSpPr>
      <xdr:spPr>
        <a:xfrm>
          <a:off x="2857500" y="166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104436</xdr:rowOff>
    </xdr:from>
    <xdr:ext cx="534377" cy="259045"/>
    <xdr:sp macro="" textlink="">
      <xdr:nvSpPr>
        <xdr:cNvPr id="251" name="テキスト ボックス 250"/>
        <xdr:cNvSpPr txBox="1"/>
      </xdr:nvSpPr>
      <xdr:spPr>
        <a:xfrm>
          <a:off x="2641111" y="167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89669</xdr:rowOff>
    </xdr:from>
    <xdr:to>
      <xdr:col>10</xdr:col>
      <xdr:colOff>165100</xdr:colOff>
      <xdr:row>98</xdr:row>
      <xdr:rowOff>19819</xdr:rowOff>
    </xdr:to>
    <xdr:sp macro="" textlink="">
      <xdr:nvSpPr>
        <xdr:cNvPr id="252" name="楕円 251"/>
        <xdr:cNvSpPr/>
      </xdr:nvSpPr>
      <xdr:spPr>
        <a:xfrm>
          <a:off x="1968500" y="1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10946</xdr:rowOff>
    </xdr:from>
    <xdr:ext cx="534377" cy="259045"/>
    <xdr:sp macro="" textlink="">
      <xdr:nvSpPr>
        <xdr:cNvPr id="253" name="テキスト ボックス 252"/>
        <xdr:cNvSpPr txBox="1"/>
      </xdr:nvSpPr>
      <xdr:spPr>
        <a:xfrm>
          <a:off x="1752111" y="168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115905</xdr:rowOff>
    </xdr:from>
    <xdr:to>
      <xdr:col>6</xdr:col>
      <xdr:colOff>38100</xdr:colOff>
      <xdr:row>98</xdr:row>
      <xdr:rowOff>46055</xdr:rowOff>
    </xdr:to>
    <xdr:sp macro="" textlink="">
      <xdr:nvSpPr>
        <xdr:cNvPr id="254" name="楕円 253"/>
        <xdr:cNvSpPr/>
      </xdr:nvSpPr>
      <xdr:spPr>
        <a:xfrm>
          <a:off x="1079500" y="167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37182</xdr:rowOff>
    </xdr:from>
    <xdr:ext cx="534377" cy="259045"/>
    <xdr:sp macro="" textlink="">
      <xdr:nvSpPr>
        <xdr:cNvPr id="255" name="テキスト ボックス 254"/>
        <xdr:cNvSpPr txBox="1"/>
      </xdr:nvSpPr>
      <xdr:spPr>
        <a:xfrm>
          <a:off x="863111" y="1683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65153</xdr:rowOff>
    </xdr:from>
    <xdr:to>
      <xdr:col>55</xdr:col>
      <xdr:colOff>0</xdr:colOff>
      <xdr:row>58</xdr:row>
      <xdr:rowOff>80576</xdr:rowOff>
    </xdr:to>
    <xdr:cxnSp macro="">
      <xdr:nvCxnSpPr>
        <xdr:cNvPr id="339" name="直線コネクタ 338"/>
        <xdr:cNvCxnSpPr/>
      </xdr:nvCxnSpPr>
      <xdr:spPr>
        <a:xfrm flipV="1">
          <a:off x="9639300" y="10009253"/>
          <a:ext cx="8382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50112</xdr:rowOff>
    </xdr:from>
    <xdr:to>
      <xdr:col>50</xdr:col>
      <xdr:colOff>114300</xdr:colOff>
      <xdr:row>58</xdr:row>
      <xdr:rowOff>80576</xdr:rowOff>
    </xdr:to>
    <xdr:cxnSp macro="">
      <xdr:nvCxnSpPr>
        <xdr:cNvPr id="342" name="直線コネクタ 341"/>
        <xdr:cNvCxnSpPr/>
      </xdr:nvCxnSpPr>
      <xdr:spPr>
        <a:xfrm>
          <a:off x="8750300" y="9994212"/>
          <a:ext cx="889000" cy="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50112</xdr:rowOff>
    </xdr:from>
    <xdr:to>
      <xdr:col>45</xdr:col>
      <xdr:colOff>177800</xdr:colOff>
      <xdr:row>58</xdr:row>
      <xdr:rowOff>54584</xdr:rowOff>
    </xdr:to>
    <xdr:cxnSp macro="">
      <xdr:nvCxnSpPr>
        <xdr:cNvPr id="345" name="直線コネクタ 344"/>
        <xdr:cNvCxnSpPr/>
      </xdr:nvCxnSpPr>
      <xdr:spPr>
        <a:xfrm flipV="1">
          <a:off x="7861300" y="9994212"/>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120825</xdr:rowOff>
    </xdr:from>
    <xdr:to>
      <xdr:col>41</xdr:col>
      <xdr:colOff>50800</xdr:colOff>
      <xdr:row>58</xdr:row>
      <xdr:rowOff>54584</xdr:rowOff>
    </xdr:to>
    <xdr:cxnSp macro="">
      <xdr:nvCxnSpPr>
        <xdr:cNvPr id="348" name="直線コネクタ 347"/>
        <xdr:cNvCxnSpPr/>
      </xdr:nvCxnSpPr>
      <xdr:spPr>
        <a:xfrm>
          <a:off x="6972300" y="9893475"/>
          <a:ext cx="889000" cy="10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14353</xdr:rowOff>
    </xdr:from>
    <xdr:to>
      <xdr:col>55</xdr:col>
      <xdr:colOff>50800</xdr:colOff>
      <xdr:row>58</xdr:row>
      <xdr:rowOff>115953</xdr:rowOff>
    </xdr:to>
    <xdr:sp macro="" textlink="">
      <xdr:nvSpPr>
        <xdr:cNvPr id="358" name="楕円 357"/>
        <xdr:cNvSpPr/>
      </xdr:nvSpPr>
      <xdr:spPr>
        <a:xfrm>
          <a:off x="10426700" y="99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100730</xdr:rowOff>
    </xdr:from>
    <xdr:ext cx="534377" cy="259045"/>
    <xdr:sp macro="" textlink="">
      <xdr:nvSpPr>
        <xdr:cNvPr id="359" name="農林水産業費該当値テキスト"/>
        <xdr:cNvSpPr txBox="1"/>
      </xdr:nvSpPr>
      <xdr:spPr>
        <a:xfrm>
          <a:off x="10528300" y="98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29776</xdr:rowOff>
    </xdr:from>
    <xdr:to>
      <xdr:col>50</xdr:col>
      <xdr:colOff>165100</xdr:colOff>
      <xdr:row>58</xdr:row>
      <xdr:rowOff>131376</xdr:rowOff>
    </xdr:to>
    <xdr:sp macro="" textlink="">
      <xdr:nvSpPr>
        <xdr:cNvPr id="360" name="楕円 359"/>
        <xdr:cNvSpPr/>
      </xdr:nvSpPr>
      <xdr:spPr>
        <a:xfrm>
          <a:off x="9588500" y="99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122503</xdr:rowOff>
    </xdr:from>
    <xdr:ext cx="534377" cy="259045"/>
    <xdr:sp macro="" textlink="">
      <xdr:nvSpPr>
        <xdr:cNvPr id="361" name="テキスト ボックス 360"/>
        <xdr:cNvSpPr txBox="1"/>
      </xdr:nvSpPr>
      <xdr:spPr>
        <a:xfrm>
          <a:off x="9372111" y="100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170762</xdr:rowOff>
    </xdr:from>
    <xdr:to>
      <xdr:col>46</xdr:col>
      <xdr:colOff>38100</xdr:colOff>
      <xdr:row>58</xdr:row>
      <xdr:rowOff>100912</xdr:rowOff>
    </xdr:to>
    <xdr:sp macro="" textlink="">
      <xdr:nvSpPr>
        <xdr:cNvPr id="362" name="楕円 361"/>
        <xdr:cNvSpPr/>
      </xdr:nvSpPr>
      <xdr:spPr>
        <a:xfrm>
          <a:off x="8699500" y="9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92039</xdr:rowOff>
    </xdr:from>
    <xdr:ext cx="534377" cy="259045"/>
    <xdr:sp macro="" textlink="">
      <xdr:nvSpPr>
        <xdr:cNvPr id="363" name="テキスト ボックス 362"/>
        <xdr:cNvSpPr txBox="1"/>
      </xdr:nvSpPr>
      <xdr:spPr>
        <a:xfrm>
          <a:off x="8483111" y="100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3784</xdr:rowOff>
    </xdr:from>
    <xdr:to>
      <xdr:col>41</xdr:col>
      <xdr:colOff>101600</xdr:colOff>
      <xdr:row>58</xdr:row>
      <xdr:rowOff>105384</xdr:rowOff>
    </xdr:to>
    <xdr:sp macro="" textlink="">
      <xdr:nvSpPr>
        <xdr:cNvPr id="364" name="楕円 363"/>
        <xdr:cNvSpPr/>
      </xdr:nvSpPr>
      <xdr:spPr>
        <a:xfrm>
          <a:off x="7810500" y="99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96511</xdr:rowOff>
    </xdr:from>
    <xdr:ext cx="534377" cy="259045"/>
    <xdr:sp macro="" textlink="">
      <xdr:nvSpPr>
        <xdr:cNvPr id="365" name="テキスト ボックス 364"/>
        <xdr:cNvSpPr txBox="1"/>
      </xdr:nvSpPr>
      <xdr:spPr>
        <a:xfrm>
          <a:off x="7594111" y="100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70025</xdr:rowOff>
    </xdr:from>
    <xdr:to>
      <xdr:col>36</xdr:col>
      <xdr:colOff>165100</xdr:colOff>
      <xdr:row>58</xdr:row>
      <xdr:rowOff>175</xdr:rowOff>
    </xdr:to>
    <xdr:sp macro="" textlink="">
      <xdr:nvSpPr>
        <xdr:cNvPr id="366" name="楕円 365"/>
        <xdr:cNvSpPr/>
      </xdr:nvSpPr>
      <xdr:spPr>
        <a:xfrm>
          <a:off x="6921500" y="98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162752</xdr:rowOff>
    </xdr:from>
    <xdr:ext cx="534377" cy="259045"/>
    <xdr:sp macro="" textlink="">
      <xdr:nvSpPr>
        <xdr:cNvPr id="367" name="テキスト ボックス 366"/>
        <xdr:cNvSpPr txBox="1"/>
      </xdr:nvSpPr>
      <xdr:spPr>
        <a:xfrm>
          <a:off x="6705111" y="99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120076</xdr:rowOff>
    </xdr:from>
    <xdr:to>
      <xdr:col>55</xdr:col>
      <xdr:colOff>0</xdr:colOff>
      <xdr:row>78</xdr:row>
      <xdr:rowOff>22154</xdr:rowOff>
    </xdr:to>
    <xdr:cxnSp macro="">
      <xdr:nvCxnSpPr>
        <xdr:cNvPr id="394" name="直線コネクタ 393"/>
        <xdr:cNvCxnSpPr/>
      </xdr:nvCxnSpPr>
      <xdr:spPr>
        <a:xfrm>
          <a:off x="9639300" y="13321726"/>
          <a:ext cx="8382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120076</xdr:rowOff>
    </xdr:from>
    <xdr:to>
      <xdr:col>50</xdr:col>
      <xdr:colOff>114300</xdr:colOff>
      <xdr:row>77</xdr:row>
      <xdr:rowOff>142608</xdr:rowOff>
    </xdr:to>
    <xdr:cxnSp macro="">
      <xdr:nvCxnSpPr>
        <xdr:cNvPr id="397" name="直線コネクタ 396"/>
        <xdr:cNvCxnSpPr/>
      </xdr:nvCxnSpPr>
      <xdr:spPr>
        <a:xfrm flipV="1">
          <a:off x="8750300" y="13321726"/>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80035</xdr:rowOff>
    </xdr:from>
    <xdr:to>
      <xdr:col>45</xdr:col>
      <xdr:colOff>177800</xdr:colOff>
      <xdr:row>77</xdr:row>
      <xdr:rowOff>142608</xdr:rowOff>
    </xdr:to>
    <xdr:cxnSp macro="">
      <xdr:nvCxnSpPr>
        <xdr:cNvPr id="400" name="直線コネクタ 399"/>
        <xdr:cNvCxnSpPr/>
      </xdr:nvCxnSpPr>
      <xdr:spPr>
        <a:xfrm>
          <a:off x="7861300" y="13281685"/>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80035</xdr:rowOff>
    </xdr:from>
    <xdr:to>
      <xdr:col>41</xdr:col>
      <xdr:colOff>50800</xdr:colOff>
      <xdr:row>78</xdr:row>
      <xdr:rowOff>44374</xdr:rowOff>
    </xdr:to>
    <xdr:cxnSp macro="">
      <xdr:nvCxnSpPr>
        <xdr:cNvPr id="403" name="直線コネクタ 402"/>
        <xdr:cNvCxnSpPr/>
      </xdr:nvCxnSpPr>
      <xdr:spPr>
        <a:xfrm flipV="1">
          <a:off x="6972300" y="13281685"/>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142804</xdr:rowOff>
    </xdr:from>
    <xdr:to>
      <xdr:col>55</xdr:col>
      <xdr:colOff>50800</xdr:colOff>
      <xdr:row>78</xdr:row>
      <xdr:rowOff>72954</xdr:rowOff>
    </xdr:to>
    <xdr:sp macro="" textlink="">
      <xdr:nvSpPr>
        <xdr:cNvPr id="413" name="楕円 412"/>
        <xdr:cNvSpPr/>
      </xdr:nvSpPr>
      <xdr:spPr>
        <a:xfrm>
          <a:off x="104267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57731</xdr:rowOff>
    </xdr:from>
    <xdr:ext cx="534377" cy="259045"/>
    <xdr:sp macro="" textlink="">
      <xdr:nvSpPr>
        <xdr:cNvPr id="414" name="商工費該当値テキスト"/>
        <xdr:cNvSpPr txBox="1"/>
      </xdr:nvSpPr>
      <xdr:spPr>
        <a:xfrm>
          <a:off x="10528300" y="132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69276</xdr:rowOff>
    </xdr:from>
    <xdr:to>
      <xdr:col>50</xdr:col>
      <xdr:colOff>165100</xdr:colOff>
      <xdr:row>77</xdr:row>
      <xdr:rowOff>170876</xdr:rowOff>
    </xdr:to>
    <xdr:sp macro="" textlink="">
      <xdr:nvSpPr>
        <xdr:cNvPr id="415" name="楕円 414"/>
        <xdr:cNvSpPr/>
      </xdr:nvSpPr>
      <xdr:spPr>
        <a:xfrm>
          <a:off x="9588500" y="132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162003</xdr:rowOff>
    </xdr:from>
    <xdr:ext cx="534377" cy="259045"/>
    <xdr:sp macro="" textlink="">
      <xdr:nvSpPr>
        <xdr:cNvPr id="416" name="テキスト ボックス 415"/>
        <xdr:cNvSpPr txBox="1"/>
      </xdr:nvSpPr>
      <xdr:spPr>
        <a:xfrm>
          <a:off x="9372111" y="1336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91808</xdr:rowOff>
    </xdr:from>
    <xdr:to>
      <xdr:col>46</xdr:col>
      <xdr:colOff>38100</xdr:colOff>
      <xdr:row>78</xdr:row>
      <xdr:rowOff>21958</xdr:rowOff>
    </xdr:to>
    <xdr:sp macro="" textlink="">
      <xdr:nvSpPr>
        <xdr:cNvPr id="417" name="楕円 416"/>
        <xdr:cNvSpPr/>
      </xdr:nvSpPr>
      <xdr:spPr>
        <a:xfrm>
          <a:off x="8699500" y="132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13085</xdr:rowOff>
    </xdr:from>
    <xdr:ext cx="534377" cy="259045"/>
    <xdr:sp macro="" textlink="">
      <xdr:nvSpPr>
        <xdr:cNvPr id="418" name="テキスト ボックス 417"/>
        <xdr:cNvSpPr txBox="1"/>
      </xdr:nvSpPr>
      <xdr:spPr>
        <a:xfrm>
          <a:off x="8483111" y="133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29235</xdr:rowOff>
    </xdr:from>
    <xdr:to>
      <xdr:col>41</xdr:col>
      <xdr:colOff>101600</xdr:colOff>
      <xdr:row>77</xdr:row>
      <xdr:rowOff>130835</xdr:rowOff>
    </xdr:to>
    <xdr:sp macro="" textlink="">
      <xdr:nvSpPr>
        <xdr:cNvPr id="419" name="楕円 418"/>
        <xdr:cNvSpPr/>
      </xdr:nvSpPr>
      <xdr:spPr>
        <a:xfrm>
          <a:off x="7810500" y="132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121962</xdr:rowOff>
    </xdr:from>
    <xdr:ext cx="534377" cy="259045"/>
    <xdr:sp macro="" textlink="">
      <xdr:nvSpPr>
        <xdr:cNvPr id="420" name="テキスト ボックス 419"/>
        <xdr:cNvSpPr txBox="1"/>
      </xdr:nvSpPr>
      <xdr:spPr>
        <a:xfrm>
          <a:off x="7594111" y="1332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165024</xdr:rowOff>
    </xdr:from>
    <xdr:to>
      <xdr:col>36</xdr:col>
      <xdr:colOff>165100</xdr:colOff>
      <xdr:row>78</xdr:row>
      <xdr:rowOff>95174</xdr:rowOff>
    </xdr:to>
    <xdr:sp macro="" textlink="">
      <xdr:nvSpPr>
        <xdr:cNvPr id="421" name="楕円 420"/>
        <xdr:cNvSpPr/>
      </xdr:nvSpPr>
      <xdr:spPr>
        <a:xfrm>
          <a:off x="6921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86301</xdr:rowOff>
    </xdr:from>
    <xdr:ext cx="534377" cy="259045"/>
    <xdr:sp macro="" textlink="">
      <xdr:nvSpPr>
        <xdr:cNvPr id="422" name="テキスト ボックス 421"/>
        <xdr:cNvSpPr txBox="1"/>
      </xdr:nvSpPr>
      <xdr:spPr>
        <a:xfrm>
          <a:off x="6705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74216</xdr:rowOff>
    </xdr:from>
    <xdr:to>
      <xdr:col>55</xdr:col>
      <xdr:colOff>0</xdr:colOff>
      <xdr:row>98</xdr:row>
      <xdr:rowOff>93845</xdr:rowOff>
    </xdr:to>
    <xdr:cxnSp macro="">
      <xdr:nvCxnSpPr>
        <xdr:cNvPr id="451" name="直線コネクタ 450"/>
        <xdr:cNvCxnSpPr/>
      </xdr:nvCxnSpPr>
      <xdr:spPr>
        <a:xfrm flipV="1">
          <a:off x="9639300" y="16876316"/>
          <a:ext cx="8382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49071</xdr:rowOff>
    </xdr:from>
    <xdr:to>
      <xdr:col>50</xdr:col>
      <xdr:colOff>114300</xdr:colOff>
      <xdr:row>98</xdr:row>
      <xdr:rowOff>93845</xdr:rowOff>
    </xdr:to>
    <xdr:cxnSp macro="">
      <xdr:nvCxnSpPr>
        <xdr:cNvPr id="454" name="直線コネクタ 453"/>
        <xdr:cNvCxnSpPr/>
      </xdr:nvCxnSpPr>
      <xdr:spPr>
        <a:xfrm>
          <a:off x="8750300" y="16851171"/>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25656</xdr:rowOff>
    </xdr:from>
    <xdr:to>
      <xdr:col>45</xdr:col>
      <xdr:colOff>177800</xdr:colOff>
      <xdr:row>98</xdr:row>
      <xdr:rowOff>49071</xdr:rowOff>
    </xdr:to>
    <xdr:cxnSp macro="">
      <xdr:nvCxnSpPr>
        <xdr:cNvPr id="457" name="直線コネクタ 456"/>
        <xdr:cNvCxnSpPr/>
      </xdr:nvCxnSpPr>
      <xdr:spPr>
        <a:xfrm>
          <a:off x="7861300" y="16827756"/>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25656</xdr:rowOff>
    </xdr:from>
    <xdr:to>
      <xdr:col>41</xdr:col>
      <xdr:colOff>50800</xdr:colOff>
      <xdr:row>98</xdr:row>
      <xdr:rowOff>103673</xdr:rowOff>
    </xdr:to>
    <xdr:cxnSp macro="">
      <xdr:nvCxnSpPr>
        <xdr:cNvPr id="460" name="直線コネクタ 459"/>
        <xdr:cNvCxnSpPr/>
      </xdr:nvCxnSpPr>
      <xdr:spPr>
        <a:xfrm flipV="1">
          <a:off x="6972300" y="16827756"/>
          <a:ext cx="8890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23416</xdr:rowOff>
    </xdr:from>
    <xdr:to>
      <xdr:col>55</xdr:col>
      <xdr:colOff>50800</xdr:colOff>
      <xdr:row>98</xdr:row>
      <xdr:rowOff>125016</xdr:rowOff>
    </xdr:to>
    <xdr:sp macro="" textlink="">
      <xdr:nvSpPr>
        <xdr:cNvPr id="470" name="楕円 469"/>
        <xdr:cNvSpPr/>
      </xdr:nvSpPr>
      <xdr:spPr>
        <a:xfrm>
          <a:off x="10426700" y="168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43045</xdr:rowOff>
    </xdr:from>
    <xdr:to>
      <xdr:col>50</xdr:col>
      <xdr:colOff>165100</xdr:colOff>
      <xdr:row>98</xdr:row>
      <xdr:rowOff>144645</xdr:rowOff>
    </xdr:to>
    <xdr:sp macro="" textlink="">
      <xdr:nvSpPr>
        <xdr:cNvPr id="472" name="楕円 471"/>
        <xdr:cNvSpPr/>
      </xdr:nvSpPr>
      <xdr:spPr>
        <a:xfrm>
          <a:off x="9588500" y="168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135772</xdr:rowOff>
    </xdr:from>
    <xdr:ext cx="534377" cy="259045"/>
    <xdr:sp macro="" textlink="">
      <xdr:nvSpPr>
        <xdr:cNvPr id="473" name="テキスト ボックス 472"/>
        <xdr:cNvSpPr txBox="1"/>
      </xdr:nvSpPr>
      <xdr:spPr>
        <a:xfrm>
          <a:off x="9372111" y="169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169721</xdr:rowOff>
    </xdr:from>
    <xdr:to>
      <xdr:col>46</xdr:col>
      <xdr:colOff>38100</xdr:colOff>
      <xdr:row>98</xdr:row>
      <xdr:rowOff>99871</xdr:rowOff>
    </xdr:to>
    <xdr:sp macro="" textlink="">
      <xdr:nvSpPr>
        <xdr:cNvPr id="474" name="楕円 473"/>
        <xdr:cNvSpPr/>
      </xdr:nvSpPr>
      <xdr:spPr>
        <a:xfrm>
          <a:off x="8699500" y="168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90998</xdr:rowOff>
    </xdr:from>
    <xdr:ext cx="534377" cy="259045"/>
    <xdr:sp macro="" textlink="">
      <xdr:nvSpPr>
        <xdr:cNvPr id="475" name="テキスト ボックス 474"/>
        <xdr:cNvSpPr txBox="1"/>
      </xdr:nvSpPr>
      <xdr:spPr>
        <a:xfrm>
          <a:off x="8483111" y="1689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146306</xdr:rowOff>
    </xdr:from>
    <xdr:to>
      <xdr:col>41</xdr:col>
      <xdr:colOff>101600</xdr:colOff>
      <xdr:row>98</xdr:row>
      <xdr:rowOff>76456</xdr:rowOff>
    </xdr:to>
    <xdr:sp macro="" textlink="">
      <xdr:nvSpPr>
        <xdr:cNvPr id="476" name="楕円 475"/>
        <xdr:cNvSpPr/>
      </xdr:nvSpPr>
      <xdr:spPr>
        <a:xfrm>
          <a:off x="7810500" y="167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92983</xdr:rowOff>
    </xdr:from>
    <xdr:ext cx="534377" cy="259045"/>
    <xdr:sp macro="" textlink="">
      <xdr:nvSpPr>
        <xdr:cNvPr id="477" name="テキスト ボックス 476"/>
        <xdr:cNvSpPr txBox="1"/>
      </xdr:nvSpPr>
      <xdr:spPr>
        <a:xfrm>
          <a:off x="7594111" y="165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52873</xdr:rowOff>
    </xdr:from>
    <xdr:to>
      <xdr:col>36</xdr:col>
      <xdr:colOff>165100</xdr:colOff>
      <xdr:row>98</xdr:row>
      <xdr:rowOff>154473</xdr:rowOff>
    </xdr:to>
    <xdr:sp macro="" textlink="">
      <xdr:nvSpPr>
        <xdr:cNvPr id="478" name="楕円 477"/>
        <xdr:cNvSpPr/>
      </xdr:nvSpPr>
      <xdr:spPr>
        <a:xfrm>
          <a:off x="6921500" y="168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145600</xdr:rowOff>
    </xdr:from>
    <xdr:ext cx="534377" cy="259045"/>
    <xdr:sp macro="" textlink="">
      <xdr:nvSpPr>
        <xdr:cNvPr id="479" name="テキスト ボックス 478"/>
        <xdr:cNvSpPr txBox="1"/>
      </xdr:nvSpPr>
      <xdr:spPr>
        <a:xfrm>
          <a:off x="6705111" y="169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162544</xdr:rowOff>
    </xdr:from>
    <xdr:to>
      <xdr:col>85</xdr:col>
      <xdr:colOff>127000</xdr:colOff>
      <xdr:row>39</xdr:row>
      <xdr:rowOff>5952</xdr:rowOff>
    </xdr:to>
    <xdr:cxnSp macro="">
      <xdr:nvCxnSpPr>
        <xdr:cNvPr id="511" name="直線コネクタ 510"/>
        <xdr:cNvCxnSpPr/>
      </xdr:nvCxnSpPr>
      <xdr:spPr>
        <a:xfrm>
          <a:off x="15481300" y="6677644"/>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162544</xdr:rowOff>
    </xdr:from>
    <xdr:to>
      <xdr:col>81</xdr:col>
      <xdr:colOff>50800</xdr:colOff>
      <xdr:row>39</xdr:row>
      <xdr:rowOff>68621</xdr:rowOff>
    </xdr:to>
    <xdr:cxnSp macro="">
      <xdr:nvCxnSpPr>
        <xdr:cNvPr id="514" name="直線コネクタ 513"/>
        <xdr:cNvCxnSpPr/>
      </xdr:nvCxnSpPr>
      <xdr:spPr>
        <a:xfrm flipV="1">
          <a:off x="14592300" y="6677644"/>
          <a:ext cx="8890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36079</xdr:rowOff>
    </xdr:from>
    <xdr:to>
      <xdr:col>76</xdr:col>
      <xdr:colOff>114300</xdr:colOff>
      <xdr:row>39</xdr:row>
      <xdr:rowOff>68621</xdr:rowOff>
    </xdr:to>
    <xdr:cxnSp macro="">
      <xdr:nvCxnSpPr>
        <xdr:cNvPr id="517" name="直線コネクタ 516"/>
        <xdr:cNvCxnSpPr/>
      </xdr:nvCxnSpPr>
      <xdr:spPr>
        <a:xfrm>
          <a:off x="13703300" y="6722629"/>
          <a:ext cx="8890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36079</xdr:rowOff>
    </xdr:from>
    <xdr:to>
      <xdr:col>71</xdr:col>
      <xdr:colOff>177800</xdr:colOff>
      <xdr:row>39</xdr:row>
      <xdr:rowOff>41500</xdr:rowOff>
    </xdr:to>
    <xdr:cxnSp macro="">
      <xdr:nvCxnSpPr>
        <xdr:cNvPr id="520" name="直線コネクタ 519"/>
        <xdr:cNvCxnSpPr/>
      </xdr:nvCxnSpPr>
      <xdr:spPr>
        <a:xfrm flipV="1">
          <a:off x="12814300" y="6722629"/>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126602</xdr:rowOff>
    </xdr:from>
    <xdr:to>
      <xdr:col>85</xdr:col>
      <xdr:colOff>177800</xdr:colOff>
      <xdr:row>39</xdr:row>
      <xdr:rowOff>56752</xdr:rowOff>
    </xdr:to>
    <xdr:sp macro="" textlink="">
      <xdr:nvSpPr>
        <xdr:cNvPr id="530" name="楕円 529"/>
        <xdr:cNvSpPr/>
      </xdr:nvSpPr>
      <xdr:spPr>
        <a:xfrm>
          <a:off x="16268700" y="66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41529</xdr:rowOff>
    </xdr:from>
    <xdr:ext cx="534377" cy="259045"/>
    <xdr:sp macro="" textlink="">
      <xdr:nvSpPr>
        <xdr:cNvPr id="531" name="消防費該当値テキスト"/>
        <xdr:cNvSpPr txBox="1"/>
      </xdr:nvSpPr>
      <xdr:spPr>
        <a:xfrm>
          <a:off x="16370300" y="655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111744</xdr:rowOff>
    </xdr:from>
    <xdr:to>
      <xdr:col>81</xdr:col>
      <xdr:colOff>101600</xdr:colOff>
      <xdr:row>39</xdr:row>
      <xdr:rowOff>41894</xdr:rowOff>
    </xdr:to>
    <xdr:sp macro="" textlink="">
      <xdr:nvSpPr>
        <xdr:cNvPr id="532" name="楕円 531"/>
        <xdr:cNvSpPr/>
      </xdr:nvSpPr>
      <xdr:spPr>
        <a:xfrm>
          <a:off x="15430500" y="6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33021</xdr:rowOff>
    </xdr:from>
    <xdr:ext cx="534377" cy="259045"/>
    <xdr:sp macro="" textlink="">
      <xdr:nvSpPr>
        <xdr:cNvPr id="533" name="テキスト ボックス 532"/>
        <xdr:cNvSpPr txBox="1"/>
      </xdr:nvSpPr>
      <xdr:spPr>
        <a:xfrm>
          <a:off x="15214111" y="67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17821</xdr:rowOff>
    </xdr:from>
    <xdr:to>
      <xdr:col>76</xdr:col>
      <xdr:colOff>165100</xdr:colOff>
      <xdr:row>39</xdr:row>
      <xdr:rowOff>119421</xdr:rowOff>
    </xdr:to>
    <xdr:sp macro="" textlink="">
      <xdr:nvSpPr>
        <xdr:cNvPr id="534" name="楕円 533"/>
        <xdr:cNvSpPr/>
      </xdr:nvSpPr>
      <xdr:spPr>
        <a:xfrm>
          <a:off x="14541500" y="67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110548</xdr:rowOff>
    </xdr:from>
    <xdr:ext cx="534377" cy="259045"/>
    <xdr:sp macro="" textlink="">
      <xdr:nvSpPr>
        <xdr:cNvPr id="535" name="テキスト ボックス 534"/>
        <xdr:cNvSpPr txBox="1"/>
      </xdr:nvSpPr>
      <xdr:spPr>
        <a:xfrm>
          <a:off x="14325111" y="67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156729</xdr:rowOff>
    </xdr:from>
    <xdr:to>
      <xdr:col>72</xdr:col>
      <xdr:colOff>38100</xdr:colOff>
      <xdr:row>39</xdr:row>
      <xdr:rowOff>86879</xdr:rowOff>
    </xdr:to>
    <xdr:sp macro="" textlink="">
      <xdr:nvSpPr>
        <xdr:cNvPr id="536" name="楕円 535"/>
        <xdr:cNvSpPr/>
      </xdr:nvSpPr>
      <xdr:spPr>
        <a:xfrm>
          <a:off x="13652500" y="66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78006</xdr:rowOff>
    </xdr:from>
    <xdr:ext cx="534377" cy="259045"/>
    <xdr:sp macro="" textlink="">
      <xdr:nvSpPr>
        <xdr:cNvPr id="537" name="テキスト ボックス 536"/>
        <xdr:cNvSpPr txBox="1"/>
      </xdr:nvSpPr>
      <xdr:spPr>
        <a:xfrm>
          <a:off x="13436111" y="67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162150</xdr:rowOff>
    </xdr:from>
    <xdr:to>
      <xdr:col>67</xdr:col>
      <xdr:colOff>101600</xdr:colOff>
      <xdr:row>39</xdr:row>
      <xdr:rowOff>92300</xdr:rowOff>
    </xdr:to>
    <xdr:sp macro="" textlink="">
      <xdr:nvSpPr>
        <xdr:cNvPr id="538" name="楕円 537"/>
        <xdr:cNvSpPr/>
      </xdr:nvSpPr>
      <xdr:spPr>
        <a:xfrm>
          <a:off x="12763500" y="66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83427</xdr:rowOff>
    </xdr:from>
    <xdr:ext cx="534377" cy="259045"/>
    <xdr:sp macro="" textlink="">
      <xdr:nvSpPr>
        <xdr:cNvPr id="539" name="テキスト ボックス 538"/>
        <xdr:cNvSpPr txBox="1"/>
      </xdr:nvSpPr>
      <xdr:spPr>
        <a:xfrm>
          <a:off x="12547111" y="67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53214</xdr:rowOff>
    </xdr:from>
    <xdr:to>
      <xdr:col>85</xdr:col>
      <xdr:colOff>127000</xdr:colOff>
      <xdr:row>58</xdr:row>
      <xdr:rowOff>70398</xdr:rowOff>
    </xdr:to>
    <xdr:cxnSp macro="">
      <xdr:nvCxnSpPr>
        <xdr:cNvPr id="570" name="直線コネクタ 569"/>
        <xdr:cNvCxnSpPr/>
      </xdr:nvCxnSpPr>
      <xdr:spPr>
        <a:xfrm>
          <a:off x="15481300" y="9997314"/>
          <a:ext cx="8382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53214</xdr:rowOff>
    </xdr:from>
    <xdr:to>
      <xdr:col>81</xdr:col>
      <xdr:colOff>50800</xdr:colOff>
      <xdr:row>58</xdr:row>
      <xdr:rowOff>108414</xdr:rowOff>
    </xdr:to>
    <xdr:cxnSp macro="">
      <xdr:nvCxnSpPr>
        <xdr:cNvPr id="573" name="直線コネクタ 572"/>
        <xdr:cNvCxnSpPr/>
      </xdr:nvCxnSpPr>
      <xdr:spPr>
        <a:xfrm flipV="1">
          <a:off x="14592300" y="9997314"/>
          <a:ext cx="889000" cy="5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65823</xdr:rowOff>
    </xdr:from>
    <xdr:to>
      <xdr:col>76</xdr:col>
      <xdr:colOff>114300</xdr:colOff>
      <xdr:row>58</xdr:row>
      <xdr:rowOff>108414</xdr:rowOff>
    </xdr:to>
    <xdr:cxnSp macro="">
      <xdr:nvCxnSpPr>
        <xdr:cNvPr id="576" name="直線コネクタ 575"/>
        <xdr:cNvCxnSpPr/>
      </xdr:nvCxnSpPr>
      <xdr:spPr>
        <a:xfrm>
          <a:off x="13703300" y="10009923"/>
          <a:ext cx="889000" cy="4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59954</xdr:rowOff>
    </xdr:from>
    <xdr:to>
      <xdr:col>71</xdr:col>
      <xdr:colOff>177800</xdr:colOff>
      <xdr:row>58</xdr:row>
      <xdr:rowOff>65823</xdr:rowOff>
    </xdr:to>
    <xdr:cxnSp macro="">
      <xdr:nvCxnSpPr>
        <xdr:cNvPr id="579" name="直線コネクタ 578"/>
        <xdr:cNvCxnSpPr/>
      </xdr:nvCxnSpPr>
      <xdr:spPr>
        <a:xfrm>
          <a:off x="12814300" y="10004054"/>
          <a:ext cx="8890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19598</xdr:rowOff>
    </xdr:from>
    <xdr:to>
      <xdr:col>85</xdr:col>
      <xdr:colOff>177800</xdr:colOff>
      <xdr:row>58</xdr:row>
      <xdr:rowOff>121198</xdr:rowOff>
    </xdr:to>
    <xdr:sp macro="" textlink="">
      <xdr:nvSpPr>
        <xdr:cNvPr id="589" name="楕円 588"/>
        <xdr:cNvSpPr/>
      </xdr:nvSpPr>
      <xdr:spPr>
        <a:xfrm>
          <a:off x="16268700" y="99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105975</xdr:rowOff>
    </xdr:from>
    <xdr:ext cx="534377" cy="259045"/>
    <xdr:sp macro="" textlink="">
      <xdr:nvSpPr>
        <xdr:cNvPr id="590" name="教育費該当値テキスト"/>
        <xdr:cNvSpPr txBox="1"/>
      </xdr:nvSpPr>
      <xdr:spPr>
        <a:xfrm>
          <a:off x="16370300" y="9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2414</xdr:rowOff>
    </xdr:from>
    <xdr:to>
      <xdr:col>81</xdr:col>
      <xdr:colOff>101600</xdr:colOff>
      <xdr:row>58</xdr:row>
      <xdr:rowOff>104014</xdr:rowOff>
    </xdr:to>
    <xdr:sp macro="" textlink="">
      <xdr:nvSpPr>
        <xdr:cNvPr id="591" name="楕円 590"/>
        <xdr:cNvSpPr/>
      </xdr:nvSpPr>
      <xdr:spPr>
        <a:xfrm>
          <a:off x="15430500" y="99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95141</xdr:rowOff>
    </xdr:from>
    <xdr:ext cx="534377" cy="259045"/>
    <xdr:sp macro="" textlink="">
      <xdr:nvSpPr>
        <xdr:cNvPr id="592" name="テキスト ボックス 591"/>
        <xdr:cNvSpPr txBox="1"/>
      </xdr:nvSpPr>
      <xdr:spPr>
        <a:xfrm>
          <a:off x="15214111" y="100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57614</xdr:rowOff>
    </xdr:from>
    <xdr:to>
      <xdr:col>76</xdr:col>
      <xdr:colOff>165100</xdr:colOff>
      <xdr:row>58</xdr:row>
      <xdr:rowOff>159214</xdr:rowOff>
    </xdr:to>
    <xdr:sp macro="" textlink="">
      <xdr:nvSpPr>
        <xdr:cNvPr id="593" name="楕円 592"/>
        <xdr:cNvSpPr/>
      </xdr:nvSpPr>
      <xdr:spPr>
        <a:xfrm>
          <a:off x="14541500" y="100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150341</xdr:rowOff>
    </xdr:from>
    <xdr:ext cx="534377" cy="259045"/>
    <xdr:sp macro="" textlink="">
      <xdr:nvSpPr>
        <xdr:cNvPr id="594" name="テキスト ボックス 593"/>
        <xdr:cNvSpPr txBox="1"/>
      </xdr:nvSpPr>
      <xdr:spPr>
        <a:xfrm>
          <a:off x="14325111" y="100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15023</xdr:rowOff>
    </xdr:from>
    <xdr:to>
      <xdr:col>72</xdr:col>
      <xdr:colOff>38100</xdr:colOff>
      <xdr:row>58</xdr:row>
      <xdr:rowOff>116623</xdr:rowOff>
    </xdr:to>
    <xdr:sp macro="" textlink="">
      <xdr:nvSpPr>
        <xdr:cNvPr id="595" name="楕円 594"/>
        <xdr:cNvSpPr/>
      </xdr:nvSpPr>
      <xdr:spPr>
        <a:xfrm>
          <a:off x="13652500" y="9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107750</xdr:rowOff>
    </xdr:from>
    <xdr:ext cx="534377" cy="259045"/>
    <xdr:sp macro="" textlink="">
      <xdr:nvSpPr>
        <xdr:cNvPr id="596" name="テキスト ボックス 595"/>
        <xdr:cNvSpPr txBox="1"/>
      </xdr:nvSpPr>
      <xdr:spPr>
        <a:xfrm>
          <a:off x="13436111" y="10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9154</xdr:rowOff>
    </xdr:from>
    <xdr:to>
      <xdr:col>67</xdr:col>
      <xdr:colOff>101600</xdr:colOff>
      <xdr:row>58</xdr:row>
      <xdr:rowOff>110754</xdr:rowOff>
    </xdr:to>
    <xdr:sp macro="" textlink="">
      <xdr:nvSpPr>
        <xdr:cNvPr id="597" name="楕円 596"/>
        <xdr:cNvSpPr/>
      </xdr:nvSpPr>
      <xdr:spPr>
        <a:xfrm>
          <a:off x="12763500" y="99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101881</xdr:rowOff>
    </xdr:from>
    <xdr:ext cx="534377" cy="259045"/>
    <xdr:sp macro="" textlink="">
      <xdr:nvSpPr>
        <xdr:cNvPr id="598" name="テキスト ボックス 597"/>
        <xdr:cNvSpPr txBox="1"/>
      </xdr:nvSpPr>
      <xdr:spPr>
        <a:xfrm>
          <a:off x="12547111" y="1004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133542</xdr:rowOff>
    </xdr:from>
    <xdr:to>
      <xdr:col>85</xdr:col>
      <xdr:colOff>127000</xdr:colOff>
      <xdr:row>78</xdr:row>
      <xdr:rowOff>139700</xdr:rowOff>
    </xdr:to>
    <xdr:cxnSp macro="">
      <xdr:nvCxnSpPr>
        <xdr:cNvPr id="625" name="直線コネクタ 624"/>
        <xdr:cNvCxnSpPr/>
      </xdr:nvCxnSpPr>
      <xdr:spPr>
        <a:xfrm flipV="1">
          <a:off x="15481300" y="13506642"/>
          <a:ext cx="8382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138616</xdr:rowOff>
    </xdr:from>
    <xdr:to>
      <xdr:col>76</xdr:col>
      <xdr:colOff>114300</xdr:colOff>
      <xdr:row>78</xdr:row>
      <xdr:rowOff>139700</xdr:rowOff>
    </xdr:to>
    <xdr:cxnSp macro="">
      <xdr:nvCxnSpPr>
        <xdr:cNvPr id="631" name="直線コネクタ 630"/>
        <xdr:cNvCxnSpPr/>
      </xdr:nvCxnSpPr>
      <xdr:spPr>
        <a:xfrm>
          <a:off x="13703300" y="13511716"/>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138616</xdr:rowOff>
    </xdr:from>
    <xdr:to>
      <xdr:col>71</xdr:col>
      <xdr:colOff>177800</xdr:colOff>
      <xdr:row>78</xdr:row>
      <xdr:rowOff>139695</xdr:rowOff>
    </xdr:to>
    <xdr:cxnSp macro="">
      <xdr:nvCxnSpPr>
        <xdr:cNvPr id="634" name="直線コネクタ 633"/>
        <xdr:cNvCxnSpPr/>
      </xdr:nvCxnSpPr>
      <xdr:spPr>
        <a:xfrm flipV="1">
          <a:off x="12814300" y="13511716"/>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82742</xdr:rowOff>
    </xdr:from>
    <xdr:to>
      <xdr:col>85</xdr:col>
      <xdr:colOff>177800</xdr:colOff>
      <xdr:row>79</xdr:row>
      <xdr:rowOff>12892</xdr:rowOff>
    </xdr:to>
    <xdr:sp macro="" textlink="">
      <xdr:nvSpPr>
        <xdr:cNvPr id="644" name="楕円 643"/>
        <xdr:cNvSpPr/>
      </xdr:nvSpPr>
      <xdr:spPr>
        <a:xfrm>
          <a:off x="16268700" y="13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169119</xdr:rowOff>
    </xdr:from>
    <xdr:ext cx="469744" cy="259045"/>
    <xdr:sp macro="" textlink="">
      <xdr:nvSpPr>
        <xdr:cNvPr id="645" name="災害復旧費該当値テキスト"/>
        <xdr:cNvSpPr txBox="1"/>
      </xdr:nvSpPr>
      <xdr:spPr>
        <a:xfrm>
          <a:off x="16370300" y="133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87816</xdr:rowOff>
    </xdr:from>
    <xdr:to>
      <xdr:col>72</xdr:col>
      <xdr:colOff>38100</xdr:colOff>
      <xdr:row>79</xdr:row>
      <xdr:rowOff>17966</xdr:rowOff>
    </xdr:to>
    <xdr:sp macro="" textlink="">
      <xdr:nvSpPr>
        <xdr:cNvPr id="650" name="楕円 649"/>
        <xdr:cNvSpPr/>
      </xdr:nvSpPr>
      <xdr:spPr>
        <a:xfrm>
          <a:off x="13652500" y="134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9093</xdr:rowOff>
    </xdr:from>
    <xdr:ext cx="378565" cy="259045"/>
    <xdr:sp macro="" textlink="">
      <xdr:nvSpPr>
        <xdr:cNvPr id="651" name="テキスト ボックス 650"/>
        <xdr:cNvSpPr txBox="1"/>
      </xdr:nvSpPr>
      <xdr:spPr>
        <a:xfrm>
          <a:off x="13514017" y="1355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88895</xdr:rowOff>
    </xdr:from>
    <xdr:to>
      <xdr:col>67</xdr:col>
      <xdr:colOff>101600</xdr:colOff>
      <xdr:row>79</xdr:row>
      <xdr:rowOff>19045</xdr:rowOff>
    </xdr:to>
    <xdr:sp macro="" textlink="">
      <xdr:nvSpPr>
        <xdr:cNvPr id="652" name="楕円 651"/>
        <xdr:cNvSpPr/>
      </xdr:nvSpPr>
      <xdr:spPr>
        <a:xfrm>
          <a:off x="12763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10172</xdr:rowOff>
    </xdr:from>
    <xdr:ext cx="249299" cy="259045"/>
    <xdr:sp macro="" textlink="">
      <xdr:nvSpPr>
        <xdr:cNvPr id="653" name="テキスト ボックス 652"/>
        <xdr:cNvSpPr txBox="1"/>
      </xdr:nvSpPr>
      <xdr:spPr>
        <a:xfrm>
          <a:off x="12689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79015</xdr:rowOff>
    </xdr:from>
    <xdr:to>
      <xdr:col>85</xdr:col>
      <xdr:colOff>127000</xdr:colOff>
      <xdr:row>97</xdr:row>
      <xdr:rowOff>97473</xdr:rowOff>
    </xdr:to>
    <xdr:cxnSp macro="">
      <xdr:nvCxnSpPr>
        <xdr:cNvPr id="680" name="直線コネクタ 679"/>
        <xdr:cNvCxnSpPr/>
      </xdr:nvCxnSpPr>
      <xdr:spPr>
        <a:xfrm>
          <a:off x="15481300" y="16709665"/>
          <a:ext cx="8382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78938</xdr:rowOff>
    </xdr:from>
    <xdr:to>
      <xdr:col>81</xdr:col>
      <xdr:colOff>50800</xdr:colOff>
      <xdr:row>97</xdr:row>
      <xdr:rowOff>79015</xdr:rowOff>
    </xdr:to>
    <xdr:cxnSp macro="">
      <xdr:nvCxnSpPr>
        <xdr:cNvPr id="683" name="直線コネクタ 682"/>
        <xdr:cNvCxnSpPr/>
      </xdr:nvCxnSpPr>
      <xdr:spPr>
        <a:xfrm>
          <a:off x="14592300" y="1670958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78938</xdr:rowOff>
    </xdr:from>
    <xdr:to>
      <xdr:col>76</xdr:col>
      <xdr:colOff>114300</xdr:colOff>
      <xdr:row>97</xdr:row>
      <xdr:rowOff>91452</xdr:rowOff>
    </xdr:to>
    <xdr:cxnSp macro="">
      <xdr:nvCxnSpPr>
        <xdr:cNvPr id="686" name="直線コネクタ 685"/>
        <xdr:cNvCxnSpPr/>
      </xdr:nvCxnSpPr>
      <xdr:spPr>
        <a:xfrm flipV="1">
          <a:off x="13703300" y="16709588"/>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91452</xdr:rowOff>
    </xdr:from>
    <xdr:to>
      <xdr:col>71</xdr:col>
      <xdr:colOff>177800</xdr:colOff>
      <xdr:row>97</xdr:row>
      <xdr:rowOff>102352</xdr:rowOff>
    </xdr:to>
    <xdr:cxnSp macro="">
      <xdr:nvCxnSpPr>
        <xdr:cNvPr id="689" name="直線コネクタ 688"/>
        <xdr:cNvCxnSpPr/>
      </xdr:nvCxnSpPr>
      <xdr:spPr>
        <a:xfrm flipV="1">
          <a:off x="12814300" y="1672210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46673</xdr:rowOff>
    </xdr:from>
    <xdr:to>
      <xdr:col>85</xdr:col>
      <xdr:colOff>177800</xdr:colOff>
      <xdr:row>97</xdr:row>
      <xdr:rowOff>148273</xdr:rowOff>
    </xdr:to>
    <xdr:sp macro="" textlink="">
      <xdr:nvSpPr>
        <xdr:cNvPr id="699" name="楕円 698"/>
        <xdr:cNvSpPr/>
      </xdr:nvSpPr>
      <xdr:spPr>
        <a:xfrm>
          <a:off x="16268700" y="1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25100</xdr:rowOff>
    </xdr:from>
    <xdr:ext cx="534377" cy="259045"/>
    <xdr:sp macro="" textlink="">
      <xdr:nvSpPr>
        <xdr:cNvPr id="700" name="公債費該当値テキスト"/>
        <xdr:cNvSpPr txBox="1"/>
      </xdr:nvSpPr>
      <xdr:spPr>
        <a:xfrm>
          <a:off x="16370300" y="166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28215</xdr:rowOff>
    </xdr:from>
    <xdr:to>
      <xdr:col>81</xdr:col>
      <xdr:colOff>101600</xdr:colOff>
      <xdr:row>97</xdr:row>
      <xdr:rowOff>129815</xdr:rowOff>
    </xdr:to>
    <xdr:sp macro="" textlink="">
      <xdr:nvSpPr>
        <xdr:cNvPr id="701" name="楕円 700"/>
        <xdr:cNvSpPr/>
      </xdr:nvSpPr>
      <xdr:spPr>
        <a:xfrm>
          <a:off x="15430500" y="166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120942</xdr:rowOff>
    </xdr:from>
    <xdr:ext cx="534377" cy="259045"/>
    <xdr:sp macro="" textlink="">
      <xdr:nvSpPr>
        <xdr:cNvPr id="702" name="テキスト ボックス 701"/>
        <xdr:cNvSpPr txBox="1"/>
      </xdr:nvSpPr>
      <xdr:spPr>
        <a:xfrm>
          <a:off x="15214111" y="167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28138</xdr:rowOff>
    </xdr:from>
    <xdr:to>
      <xdr:col>76</xdr:col>
      <xdr:colOff>165100</xdr:colOff>
      <xdr:row>97</xdr:row>
      <xdr:rowOff>129738</xdr:rowOff>
    </xdr:to>
    <xdr:sp macro="" textlink="">
      <xdr:nvSpPr>
        <xdr:cNvPr id="703" name="楕円 702"/>
        <xdr:cNvSpPr/>
      </xdr:nvSpPr>
      <xdr:spPr>
        <a:xfrm>
          <a:off x="14541500" y="1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120865</xdr:rowOff>
    </xdr:from>
    <xdr:ext cx="534377" cy="259045"/>
    <xdr:sp macro="" textlink="">
      <xdr:nvSpPr>
        <xdr:cNvPr id="704" name="テキスト ボックス 703"/>
        <xdr:cNvSpPr txBox="1"/>
      </xdr:nvSpPr>
      <xdr:spPr>
        <a:xfrm>
          <a:off x="14325111" y="167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40652</xdr:rowOff>
    </xdr:from>
    <xdr:to>
      <xdr:col>72</xdr:col>
      <xdr:colOff>38100</xdr:colOff>
      <xdr:row>97</xdr:row>
      <xdr:rowOff>142252</xdr:rowOff>
    </xdr:to>
    <xdr:sp macro="" textlink="">
      <xdr:nvSpPr>
        <xdr:cNvPr id="705" name="楕円 704"/>
        <xdr:cNvSpPr/>
      </xdr:nvSpPr>
      <xdr:spPr>
        <a:xfrm>
          <a:off x="13652500" y="16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133379</xdr:rowOff>
    </xdr:from>
    <xdr:ext cx="534377" cy="259045"/>
    <xdr:sp macro="" textlink="">
      <xdr:nvSpPr>
        <xdr:cNvPr id="706" name="テキスト ボックス 705"/>
        <xdr:cNvSpPr txBox="1"/>
      </xdr:nvSpPr>
      <xdr:spPr>
        <a:xfrm>
          <a:off x="13436111" y="167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51552</xdr:rowOff>
    </xdr:from>
    <xdr:to>
      <xdr:col>67</xdr:col>
      <xdr:colOff>101600</xdr:colOff>
      <xdr:row>97</xdr:row>
      <xdr:rowOff>153152</xdr:rowOff>
    </xdr:to>
    <xdr:sp macro="" textlink="">
      <xdr:nvSpPr>
        <xdr:cNvPr id="707" name="楕円 706"/>
        <xdr:cNvSpPr/>
      </xdr:nvSpPr>
      <xdr:spPr>
        <a:xfrm>
          <a:off x="12763500" y="166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144279</xdr:rowOff>
    </xdr:from>
    <xdr:ext cx="534377" cy="259045"/>
    <xdr:sp macro="" textlink="">
      <xdr:nvSpPr>
        <xdr:cNvPr id="708" name="テキスト ボックス 707"/>
        <xdr:cNvSpPr txBox="1"/>
      </xdr:nvSpPr>
      <xdr:spPr>
        <a:xfrm>
          <a:off x="12547111" y="167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商工費は住民一人当たり</a:t>
          </a:r>
          <a:r>
            <a:rPr kumimoji="1" lang="en-US" altLang="ja-JP" sz="1400">
              <a:solidFill>
                <a:schemeClr val="dk1"/>
              </a:solidFill>
              <a:effectLst/>
              <a:latin typeface="+mn-lt"/>
              <a:ea typeface="+mn-ea"/>
              <a:cs typeface="+mn-cs"/>
            </a:rPr>
            <a:t>12,855</a:t>
          </a:r>
          <a:r>
            <a:rPr kumimoji="1" lang="ja-JP" altLang="ja-JP" sz="1400">
              <a:solidFill>
                <a:schemeClr val="dk1"/>
              </a:solidFill>
              <a:effectLst/>
              <a:latin typeface="+mn-lt"/>
              <a:ea typeface="+mn-ea"/>
              <a:cs typeface="+mn-cs"/>
            </a:rPr>
            <a:t>円となっており、前年度より</a:t>
          </a:r>
          <a:r>
            <a:rPr kumimoji="1" lang="en-US" altLang="ja-JP" sz="1400">
              <a:solidFill>
                <a:schemeClr val="dk1"/>
              </a:solidFill>
              <a:effectLst/>
              <a:latin typeface="+mn-lt"/>
              <a:ea typeface="+mn-ea"/>
              <a:cs typeface="+mn-cs"/>
            </a:rPr>
            <a:t>8,041</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減少し</a:t>
          </a:r>
          <a:r>
            <a:rPr kumimoji="1" lang="ja-JP" altLang="ja-JP" sz="1400">
              <a:solidFill>
                <a:schemeClr val="dk1"/>
              </a:solidFill>
              <a:effectLst/>
              <a:latin typeface="+mn-lt"/>
              <a:ea typeface="+mn-ea"/>
              <a:cs typeface="+mn-cs"/>
            </a:rPr>
            <a:t>ている。これは、とみか元気振興券事業（物価高騰対応重点支援地方創生臨時交付金）の事業費が前年度より</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したことが主な要因である。</a:t>
          </a:r>
          <a:endParaRPr lang="ja-JP" altLang="ja-JP" sz="1800">
            <a:effectLst/>
          </a:endParaRPr>
        </a:p>
        <a:p>
          <a:r>
            <a:rPr kumimoji="1" lang="ja-JP" altLang="ja-JP" sz="1400">
              <a:solidFill>
                <a:schemeClr val="dk1"/>
              </a:solidFill>
              <a:effectLst/>
              <a:latin typeface="+mn-lt"/>
              <a:ea typeface="+mn-ea"/>
              <a:cs typeface="+mn-cs"/>
            </a:rPr>
            <a:t>土木費は住民一人当たり</a:t>
          </a:r>
          <a:r>
            <a:rPr kumimoji="1" lang="en-US" altLang="ja-JP" sz="1400">
              <a:solidFill>
                <a:schemeClr val="dk1"/>
              </a:solidFill>
              <a:effectLst/>
              <a:latin typeface="+mn-lt"/>
              <a:ea typeface="+mn-ea"/>
              <a:cs typeface="+mn-cs"/>
            </a:rPr>
            <a:t>74,375</a:t>
          </a:r>
          <a:r>
            <a:rPr kumimoji="1" lang="ja-JP" altLang="ja-JP" sz="1400">
              <a:solidFill>
                <a:schemeClr val="dk1"/>
              </a:solidFill>
              <a:effectLst/>
              <a:latin typeface="+mn-lt"/>
              <a:ea typeface="+mn-ea"/>
              <a:cs typeface="+mn-cs"/>
            </a:rPr>
            <a:t>円となっており、前年度より</a:t>
          </a:r>
          <a:r>
            <a:rPr kumimoji="1" lang="en-US" altLang="ja-JP" sz="1400">
              <a:solidFill>
                <a:schemeClr val="dk1"/>
              </a:solidFill>
              <a:effectLst/>
              <a:latin typeface="+mn-lt"/>
              <a:ea typeface="+mn-ea"/>
              <a:cs typeface="+mn-cs"/>
            </a:rPr>
            <a:t>10,304</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している。これは、</a:t>
          </a:r>
          <a:r>
            <a:rPr kumimoji="1" lang="ja-JP" altLang="en-US" sz="1400">
              <a:solidFill>
                <a:schemeClr val="dk1"/>
              </a:solidFill>
              <a:effectLst/>
              <a:latin typeface="+mn-lt"/>
              <a:ea typeface="+mn-ea"/>
              <a:cs typeface="+mn-cs"/>
            </a:rPr>
            <a:t>河川公園工事費</a:t>
          </a:r>
          <a:r>
            <a:rPr kumimoji="1" lang="ja-JP" altLang="ja-JP" sz="1400">
              <a:solidFill>
                <a:schemeClr val="dk1"/>
              </a:solidFill>
              <a:effectLst/>
              <a:latin typeface="+mn-lt"/>
              <a:ea typeface="+mn-ea"/>
              <a:cs typeface="+mn-cs"/>
            </a:rPr>
            <a:t>が前年度より</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したことが主な要因である。</a:t>
          </a:r>
          <a:endParaRPr lang="ja-JP" altLang="ja-JP" sz="1800">
            <a:effectLst/>
          </a:endParaRPr>
        </a:p>
        <a:p>
          <a:r>
            <a:rPr kumimoji="1" lang="ja-JP" altLang="ja-JP" sz="1400">
              <a:solidFill>
                <a:schemeClr val="dk1"/>
              </a:solidFill>
              <a:effectLst/>
              <a:latin typeface="+mn-lt"/>
              <a:ea typeface="+mn-ea"/>
              <a:cs typeface="+mn-cs"/>
            </a:rPr>
            <a:t>教育費は住民一人当たり</a:t>
          </a:r>
          <a:r>
            <a:rPr kumimoji="1" lang="en-US" altLang="ja-JP" sz="1400">
              <a:solidFill>
                <a:schemeClr val="dk1"/>
              </a:solidFill>
              <a:effectLst/>
              <a:latin typeface="+mn-lt"/>
              <a:ea typeface="+mn-ea"/>
              <a:cs typeface="+mn-cs"/>
            </a:rPr>
            <a:t>61,221</a:t>
          </a:r>
          <a:r>
            <a:rPr kumimoji="1" lang="ja-JP" altLang="ja-JP" sz="1400">
              <a:solidFill>
                <a:schemeClr val="dk1"/>
              </a:solidFill>
              <a:effectLst/>
              <a:latin typeface="+mn-lt"/>
              <a:ea typeface="+mn-ea"/>
              <a:cs typeface="+mn-cs"/>
            </a:rPr>
            <a:t>円となっており、前年度より</a:t>
          </a:r>
          <a:r>
            <a:rPr kumimoji="1" lang="en-US" altLang="ja-JP" sz="1400">
              <a:solidFill>
                <a:schemeClr val="dk1"/>
              </a:solidFill>
              <a:effectLst/>
              <a:latin typeface="+mn-lt"/>
              <a:ea typeface="+mn-ea"/>
              <a:cs typeface="+mn-cs"/>
            </a:rPr>
            <a:t>5,262</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している。これは、</a:t>
          </a:r>
          <a:r>
            <a:rPr kumimoji="1" lang="ja-JP" altLang="en-US" sz="1400">
              <a:solidFill>
                <a:schemeClr val="dk1"/>
              </a:solidFill>
              <a:effectLst/>
              <a:latin typeface="+mn-lt"/>
              <a:ea typeface="+mn-ea"/>
              <a:cs typeface="+mn-cs"/>
            </a:rPr>
            <a:t>タウンホール改修工事費</a:t>
          </a:r>
          <a:r>
            <a:rPr kumimoji="1" lang="ja-JP" altLang="ja-JP" sz="1400">
              <a:solidFill>
                <a:schemeClr val="dk1"/>
              </a:solidFill>
              <a:effectLst/>
              <a:latin typeface="+mn-lt"/>
              <a:ea typeface="+mn-ea"/>
              <a:cs typeface="+mn-cs"/>
            </a:rPr>
            <a:t>及び</a:t>
          </a:r>
          <a:r>
            <a:rPr kumimoji="1" lang="ja-JP" altLang="en-US" sz="1400">
              <a:solidFill>
                <a:schemeClr val="dk1"/>
              </a:solidFill>
              <a:effectLst/>
              <a:latin typeface="+mn-lt"/>
              <a:ea typeface="+mn-ea"/>
              <a:cs typeface="+mn-cs"/>
            </a:rPr>
            <a:t>学校施設改修工事費が</a:t>
          </a:r>
          <a:r>
            <a:rPr kumimoji="1" lang="ja-JP" altLang="ja-JP" sz="1400">
              <a:solidFill>
                <a:schemeClr val="dk1"/>
              </a:solidFill>
              <a:effectLst/>
              <a:latin typeface="+mn-lt"/>
              <a:ea typeface="+mn-ea"/>
              <a:cs typeface="+mn-cs"/>
            </a:rPr>
            <a:t>前年度より</a:t>
          </a:r>
          <a:r>
            <a:rPr kumimoji="1" lang="ja-JP" altLang="en-US" sz="1400">
              <a:solidFill>
                <a:schemeClr val="dk1"/>
              </a:solidFill>
              <a:effectLst/>
              <a:latin typeface="+mn-lt"/>
              <a:ea typeface="+mn-ea"/>
              <a:cs typeface="+mn-cs"/>
            </a:rPr>
            <a:t>減少したことが</a:t>
          </a:r>
          <a:r>
            <a:rPr kumimoji="1" lang="ja-JP" altLang="ja-JP" sz="1400">
              <a:solidFill>
                <a:schemeClr val="dk1"/>
              </a:solidFill>
              <a:effectLst/>
              <a:latin typeface="+mn-lt"/>
              <a:ea typeface="+mn-ea"/>
              <a:cs typeface="+mn-cs"/>
            </a:rPr>
            <a:t>主な要因である。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民生費は住民一人当たり</a:t>
          </a:r>
          <a:r>
            <a:rPr kumimoji="1" lang="en-US" altLang="ja-JP" sz="1400">
              <a:solidFill>
                <a:schemeClr val="dk1"/>
              </a:solidFill>
              <a:effectLst/>
              <a:latin typeface="+mn-lt"/>
              <a:ea typeface="+mn-ea"/>
              <a:cs typeface="+mn-cs"/>
            </a:rPr>
            <a:t>173,182</a:t>
          </a:r>
          <a:r>
            <a:rPr kumimoji="1" lang="ja-JP" altLang="ja-JP" sz="1400">
              <a:solidFill>
                <a:schemeClr val="dk1"/>
              </a:solidFill>
              <a:effectLst/>
              <a:latin typeface="+mn-lt"/>
              <a:ea typeface="+mn-ea"/>
              <a:cs typeface="+mn-cs"/>
            </a:rPr>
            <a:t>円となっており、前年度より</a:t>
          </a:r>
          <a:r>
            <a:rPr kumimoji="1" lang="en-US" altLang="ja-JP" sz="1400">
              <a:solidFill>
                <a:schemeClr val="dk1"/>
              </a:solidFill>
              <a:effectLst/>
              <a:latin typeface="+mn-lt"/>
              <a:ea typeface="+mn-ea"/>
              <a:cs typeface="+mn-cs"/>
            </a:rPr>
            <a:t>5,225</a:t>
          </a:r>
          <a:r>
            <a:rPr kumimoji="1" lang="ja-JP" altLang="ja-JP" sz="1400">
              <a:solidFill>
                <a:schemeClr val="dk1"/>
              </a:solidFill>
              <a:effectLst/>
              <a:latin typeface="+mn-lt"/>
              <a:ea typeface="+mn-ea"/>
              <a:cs typeface="+mn-cs"/>
            </a:rPr>
            <a:t>円増加している。これは、保険給付費などが前年度より増加したことが主な要因である。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mn-lt"/>
              <a:ea typeface="+mn-ea"/>
              <a:cs typeface="+mn-cs"/>
            </a:rPr>
            <a:t>　財政調整基金残高は、前年度より</a:t>
          </a:r>
          <a:r>
            <a:rPr kumimoji="1" lang="en-US" altLang="ja-JP" sz="1200" baseline="0">
              <a:solidFill>
                <a:schemeClr val="dk1"/>
              </a:solidFill>
              <a:effectLst/>
              <a:latin typeface="+mn-lt"/>
              <a:ea typeface="+mn-ea"/>
              <a:cs typeface="+mn-cs"/>
            </a:rPr>
            <a:t>45,469</a:t>
          </a:r>
          <a:r>
            <a:rPr kumimoji="1" lang="ja-JP" altLang="ja-JP" sz="1200" baseline="0">
              <a:solidFill>
                <a:schemeClr val="dk1"/>
              </a:solidFill>
              <a:effectLst/>
              <a:latin typeface="+mn-lt"/>
              <a:ea typeface="+mn-ea"/>
              <a:cs typeface="+mn-cs"/>
            </a:rPr>
            <a:t>千円増加した</a:t>
          </a:r>
          <a:r>
            <a:rPr kumimoji="1" lang="ja-JP" altLang="en-US" sz="1200" baseline="0">
              <a:solidFill>
                <a:schemeClr val="dk1"/>
              </a:solidFill>
              <a:effectLst/>
              <a:latin typeface="+mn-lt"/>
              <a:ea typeface="+mn-ea"/>
              <a:cs typeface="+mn-cs"/>
            </a:rPr>
            <a:t>が</a:t>
          </a:r>
          <a:r>
            <a:rPr kumimoji="1" lang="ja-JP" altLang="ja-JP" sz="1200" baseline="0">
              <a:solidFill>
                <a:schemeClr val="dk1"/>
              </a:solidFill>
              <a:effectLst/>
              <a:latin typeface="+mn-lt"/>
              <a:ea typeface="+mn-ea"/>
              <a:cs typeface="+mn-cs"/>
            </a:rPr>
            <a:t>、繰越金の減少</a:t>
          </a:r>
          <a:r>
            <a:rPr kumimoji="1" lang="ja-JP" altLang="en-US" sz="1200" baseline="0">
              <a:solidFill>
                <a:schemeClr val="dk1"/>
              </a:solidFill>
              <a:effectLst/>
              <a:latin typeface="+mn-lt"/>
              <a:ea typeface="+mn-ea"/>
              <a:cs typeface="+mn-cs"/>
            </a:rPr>
            <a:t>により</a:t>
          </a:r>
          <a:r>
            <a:rPr kumimoji="1" lang="ja-JP" altLang="ja-JP" sz="1200" baseline="0">
              <a:solidFill>
                <a:schemeClr val="dk1"/>
              </a:solidFill>
              <a:effectLst/>
              <a:latin typeface="+mn-lt"/>
              <a:ea typeface="+mn-ea"/>
              <a:cs typeface="+mn-cs"/>
            </a:rPr>
            <a:t>標準財政規模に占める比率が前年度より</a:t>
          </a:r>
          <a:r>
            <a:rPr kumimoji="1" lang="en-US" altLang="ja-JP" sz="1200" baseline="0">
              <a:solidFill>
                <a:schemeClr val="dk1"/>
              </a:solidFill>
              <a:effectLst/>
              <a:latin typeface="+mn-lt"/>
              <a:ea typeface="+mn-ea"/>
              <a:cs typeface="+mn-cs"/>
            </a:rPr>
            <a:t>0.1</a:t>
          </a:r>
          <a:r>
            <a:rPr kumimoji="1" lang="ja-JP" altLang="ja-JP" sz="1200" baseline="0">
              <a:solidFill>
                <a:schemeClr val="dk1"/>
              </a:solidFill>
              <a:effectLst/>
              <a:latin typeface="+mn-lt"/>
              <a:ea typeface="+mn-ea"/>
              <a:cs typeface="+mn-cs"/>
            </a:rPr>
            <a:t>ポイント</a:t>
          </a:r>
          <a:r>
            <a:rPr kumimoji="1" lang="ja-JP" altLang="en-US" sz="1200" baseline="0">
              <a:solidFill>
                <a:schemeClr val="dk1"/>
              </a:solidFill>
              <a:effectLst/>
              <a:latin typeface="+mn-lt"/>
              <a:ea typeface="+mn-ea"/>
              <a:cs typeface="+mn-cs"/>
            </a:rPr>
            <a:t>減少</a:t>
          </a:r>
          <a:r>
            <a:rPr kumimoji="1" lang="ja-JP" altLang="ja-JP" sz="1200" baseline="0">
              <a:solidFill>
                <a:schemeClr val="dk1"/>
              </a:solidFill>
              <a:effectLst/>
              <a:latin typeface="+mn-lt"/>
              <a:ea typeface="+mn-ea"/>
              <a:cs typeface="+mn-cs"/>
            </a:rPr>
            <a:t>した。一方、実質単年度収支は、令和</a:t>
          </a:r>
          <a:r>
            <a:rPr kumimoji="1" lang="en-US" altLang="ja-JP" sz="1200" baseline="0">
              <a:solidFill>
                <a:schemeClr val="dk1"/>
              </a:solidFill>
              <a:effectLst/>
              <a:latin typeface="+mn-lt"/>
              <a:ea typeface="+mn-ea"/>
              <a:cs typeface="+mn-cs"/>
            </a:rPr>
            <a:t>5</a:t>
          </a:r>
          <a:r>
            <a:rPr kumimoji="1" lang="ja-JP" altLang="ja-JP" sz="1200" baseline="0">
              <a:solidFill>
                <a:schemeClr val="dk1"/>
              </a:solidFill>
              <a:effectLst/>
              <a:latin typeface="+mn-lt"/>
              <a:ea typeface="+mn-ea"/>
              <a:cs typeface="+mn-cs"/>
            </a:rPr>
            <a:t>年度の実質収支額が前年度より</a:t>
          </a:r>
          <a:r>
            <a:rPr kumimoji="1" lang="en-US" altLang="ja-JP" sz="1200" baseline="0">
              <a:solidFill>
                <a:schemeClr val="dk1"/>
              </a:solidFill>
              <a:effectLst/>
              <a:latin typeface="+mn-lt"/>
              <a:ea typeface="+mn-ea"/>
              <a:cs typeface="+mn-cs"/>
            </a:rPr>
            <a:t>38,088</a:t>
          </a:r>
          <a:r>
            <a:rPr kumimoji="1" lang="ja-JP" altLang="ja-JP" sz="1200" baseline="0">
              <a:solidFill>
                <a:schemeClr val="dk1"/>
              </a:solidFill>
              <a:effectLst/>
              <a:latin typeface="+mn-lt"/>
              <a:ea typeface="+mn-ea"/>
              <a:cs typeface="+mn-cs"/>
            </a:rPr>
            <a:t>千円、財政調整基金への積立額が前年度より</a:t>
          </a:r>
          <a:r>
            <a:rPr kumimoji="1" lang="en-US" altLang="ja-JP" sz="1200" baseline="0">
              <a:solidFill>
                <a:schemeClr val="dk1"/>
              </a:solidFill>
              <a:effectLst/>
              <a:latin typeface="+mn-lt"/>
              <a:ea typeface="+mn-ea"/>
              <a:cs typeface="+mn-cs"/>
            </a:rPr>
            <a:t>33,907</a:t>
          </a:r>
          <a:r>
            <a:rPr kumimoji="1" lang="ja-JP" altLang="ja-JP" sz="1200" baseline="0">
              <a:solidFill>
                <a:schemeClr val="dk1"/>
              </a:solidFill>
              <a:effectLst/>
              <a:latin typeface="+mn-lt"/>
              <a:ea typeface="+mn-ea"/>
              <a:cs typeface="+mn-cs"/>
            </a:rPr>
            <a:t>千円それぞれ減少したことが影響し、前年度より</a:t>
          </a:r>
          <a:r>
            <a:rPr kumimoji="1" lang="en-US" altLang="ja-JP" sz="1200" baseline="0">
              <a:solidFill>
                <a:schemeClr val="dk1"/>
              </a:solidFill>
              <a:effectLst/>
              <a:latin typeface="+mn-lt"/>
              <a:ea typeface="+mn-ea"/>
              <a:cs typeface="+mn-cs"/>
            </a:rPr>
            <a:t>0.67</a:t>
          </a:r>
          <a:r>
            <a:rPr kumimoji="1" lang="ja-JP" altLang="ja-JP" sz="1200" baseline="0">
              <a:solidFill>
                <a:schemeClr val="dk1"/>
              </a:solidFill>
              <a:effectLst/>
              <a:latin typeface="+mn-lt"/>
              <a:ea typeface="+mn-ea"/>
              <a:cs typeface="+mn-cs"/>
            </a:rPr>
            <a:t>ポイント悪化した。</a:t>
          </a:r>
          <a:endParaRPr lang="ja-JP" altLang="ja-JP" sz="1600">
            <a:effectLst/>
          </a:endParaRPr>
        </a:p>
        <a:p>
          <a:r>
            <a:rPr kumimoji="1" lang="ja-JP" altLang="ja-JP" sz="1200" baseline="0">
              <a:solidFill>
                <a:schemeClr val="dk1"/>
              </a:solidFill>
              <a:effectLst/>
              <a:latin typeface="+mn-lt"/>
              <a:ea typeface="+mn-ea"/>
              <a:cs typeface="+mn-cs"/>
            </a:rPr>
            <a:t>　今後も急激な物価高騰の影響などにより厳しい財政運営が予想されるため、時々の財政状況も踏まえ慎重に取崩の必要性を検討しつつ計画的に積立を行い、基金残高の増額を図る。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一般会計、特別会計及び公営企業会計は全て黒字となっているが、標準財政規模比は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ポイント減少した。これは、一般会計及び公営企業会計の黒字額が減少したことが主な要因である。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今後も全ての会計で黒字を継続できるよう、持続可能で安定的な財政の確立・維持に努める。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程度で推移しているが、今後、普通建設事業の実施に伴う地方債の新規発行などが見込まれるため、事業の精査などにより新規発行額を可能な限り少なくするように努める。また、普通交付税の基準財政需要額に算入される有利な地方債を活用し、上昇を最小限に抑え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将来負担額を充当可能財源が上回っている状況である。今後、普通建設事業等の実施に伴う地方債の新規発行や基金の取崩などが見込まれるため、歳出全体の見直しを進め、上昇を最小限に抑え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岐阜県富加町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財政調整基金への積立が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百万円、減債基金への積立が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百万円、その他特定目的基金（ふるさと納税基金など）への積立が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百万円あったが、その他特定目的基金（ふるさと納税基金など）からの取崩が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百万円あったことなどにより、全体では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短期的には普通交付税・繰越金などの増額による財源確保もあり基金への積立額が取崩額を上回る見込みであるため、残高は増加する見通しである。一方、ふるさと納税基金及びまち・ひと・しごと創生基金は積立額より充当事業への取崩額が増える見込みであるため、基金残高も減少する見通し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・ふるさと納税基金：ふるさと納税による寄附者の思いを実現するため。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・富加町地域福祉基金：地域福祉の推進に必要な財源を確保するため。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・まち・ひと・しごと創生基金：人口減少対策の推進に必要な財源を確保するため。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・富加町高齢者福祉対策基金：高齢化社会に向けて、健やかな老後のための福祉事業費等の円滑な執行を図るため。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・富加町ふるさと農村活性化対策基金：土地改良施設等の利活用に係る集落共同活動を支援し、農村の活性化を図るため。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・富加町森林環境譲与税基金：間伐や人材育成、担い手の確保、木材利用の促進や普及啓発等の森林整備及びその促進に必要な財源を確保するため。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・ふるさと納税基金：基金への積立額は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百万円、ふるさと納税基金充当事業への充当を行うための取崩額が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百万円となったことにより、全体では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・まち・ひと・しごと創生基金：基金への積立額は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百万円、まち・ひと・しごと創生基金充当事業への充当を行うための取崩額が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百万円となったことにより、全体では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ふるさと納税基金：ふるさと納税事業による寄附金を積み立てる予定。</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・まち・ひと・しごと創生基金：町有地売却額を積み立てる予定。</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基金への積立額</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百万円に対し、取崩額が無かったため、残高は前年度よりも</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短期的には普通交付税・繰越金などの増額による財源確保もあり基金への積立額が取崩額を上回る見込みであるため、基金残高は増加する見通し。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基金への積立額</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百万円（普通交付税の追加交付「臨時財政対策債償還基金費」分（利子含む））に対し、取崩額が無かったため、残高は前年度よりも</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・基金積立について。原則利子のみ積み立てていくが、今後、普通交付税の追加交付で「臨時財政対策債償還基金費」が発生した場合、減債基金への積立を行う見通し。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3395333</v>
      </c>
      <c r="BO4" s="371"/>
      <c r="BP4" s="371"/>
      <c r="BQ4" s="371"/>
      <c r="BR4" s="371"/>
      <c r="BS4" s="371"/>
      <c r="BT4" s="371"/>
      <c r="BU4" s="372"/>
      <c r="BV4" s="370">
        <v>3384441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6.4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3276291</v>
      </c>
      <c r="BO5" s="408"/>
      <c r="BP5" s="408"/>
      <c r="BQ5" s="408"/>
      <c r="BR5" s="408"/>
      <c r="BS5" s="408"/>
      <c r="BT5" s="408"/>
      <c r="BU5" s="409"/>
      <c r="BV5" s="407">
        <v>3237588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89.5</v>
      </c>
      <c r="CU5" s="405"/>
      <c r="CV5" s="405"/>
      <c r="CW5" s="405"/>
      <c r="CX5" s="405"/>
      <c r="CY5" s="405"/>
      <c r="CZ5" s="405"/>
      <c r="DA5" s="406"/>
      <c r="DB5" s="404">
        <v>90.2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119042</v>
      </c>
      <c r="BO6" s="408"/>
      <c r="BP6" s="408"/>
      <c r="BQ6" s="408"/>
      <c r="BR6" s="408"/>
      <c r="BS6" s="408"/>
      <c r="BT6" s="408"/>
      <c r="BU6" s="409"/>
      <c r="BV6" s="407">
        <v>146853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89.5</v>
      </c>
      <c r="CU6" s="445"/>
      <c r="CV6" s="445"/>
      <c r="CW6" s="445"/>
      <c r="CX6" s="445"/>
      <c r="CY6" s="445"/>
      <c r="CZ6" s="445"/>
      <c r="DA6" s="446"/>
      <c r="DB6" s="444">
        <v>91.7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12310</v>
      </c>
      <c r="BO7" s="408"/>
      <c r="BP7" s="408"/>
      <c r="BQ7" s="408"/>
      <c r="BR7" s="408"/>
      <c r="BS7" s="408"/>
      <c r="BT7" s="408"/>
      <c r="BU7" s="409"/>
      <c r="BV7" s="407">
        <v>2033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2332271</v>
      </c>
      <c r="CU7" s="408"/>
      <c r="CV7" s="408"/>
      <c r="CW7" s="408"/>
      <c r="CX7" s="408"/>
      <c r="CY7" s="408"/>
      <c r="CZ7" s="408"/>
      <c r="DA7" s="409"/>
      <c r="DB7" s="407">
        <v>2257117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106732</v>
      </c>
      <c r="BO8" s="408"/>
      <c r="BP8" s="408"/>
      <c r="BQ8" s="408"/>
      <c r="BR8" s="408"/>
      <c r="BS8" s="408"/>
      <c r="BT8" s="408"/>
      <c r="BU8" s="409"/>
      <c r="BV8" s="407">
        <v>144820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5626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-38088</v>
      </c>
      <c r="BO9" s="408"/>
      <c r="BP9" s="408"/>
      <c r="BQ9" s="408"/>
      <c r="BR9" s="408"/>
      <c r="BS9" s="408"/>
      <c r="BT9" s="408"/>
      <c r="BU9" s="409"/>
      <c r="BV9" s="407">
        <v>-56954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10.3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5564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45469</v>
      </c>
      <c r="BO10" s="408"/>
      <c r="BP10" s="408"/>
      <c r="BQ10" s="408"/>
      <c r="BR10" s="408"/>
      <c r="BS10" s="408"/>
      <c r="BT10" s="408"/>
      <c r="BU10" s="409"/>
      <c r="BV10" s="407">
        <v>79376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5847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5663</v>
      </c>
      <c r="S13" s="492"/>
      <c r="T13" s="492"/>
      <c r="U13" s="492"/>
      <c r="V13" s="493"/>
      <c r="W13" s="423" t="s">
        <v>131</v>
      </c>
      <c r="X13" s="424"/>
      <c r="Y13" s="424"/>
      <c r="Z13" s="424"/>
      <c r="AA13" s="424"/>
      <c r="AB13" s="414"/>
      <c r="AC13" s="458">
        <v>135</v>
      </c>
      <c r="AD13" s="459"/>
      <c r="AE13" s="459"/>
      <c r="AF13" s="459"/>
      <c r="AG13" s="501"/>
      <c r="AH13" s="458">
        <v>176</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7381</v>
      </c>
      <c r="BO13" s="408"/>
      <c r="BP13" s="408"/>
      <c r="BQ13" s="408"/>
      <c r="BR13" s="408"/>
      <c r="BS13" s="408"/>
      <c r="BT13" s="408"/>
      <c r="BU13" s="409"/>
      <c r="BV13" s="407">
        <v>22422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10.1</v>
      </c>
      <c r="CU13" s="405"/>
      <c r="CV13" s="405"/>
      <c r="CW13" s="405"/>
      <c r="CX13" s="405"/>
      <c r="CY13" s="405"/>
      <c r="CZ13" s="405"/>
      <c r="DA13" s="406"/>
      <c r="DB13" s="404">
        <v>11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5760</v>
      </c>
      <c r="S14" s="492"/>
      <c r="T14" s="492"/>
      <c r="U14" s="492"/>
      <c r="V14" s="493"/>
      <c r="W14" s="397"/>
      <c r="X14" s="398"/>
      <c r="Y14" s="398"/>
      <c r="Z14" s="398"/>
      <c r="AA14" s="398"/>
      <c r="AB14" s="387"/>
      <c r="AC14" s="494">
        <v>5</v>
      </c>
      <c r="AD14" s="495"/>
      <c r="AE14" s="495"/>
      <c r="AF14" s="495"/>
      <c r="AG14" s="496"/>
      <c r="AH14" s="494">
        <v>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5594</v>
      </c>
      <c r="S15" s="492"/>
      <c r="T15" s="492"/>
      <c r="U15" s="492"/>
      <c r="V15" s="493"/>
      <c r="W15" s="423" t="s">
        <v>137</v>
      </c>
      <c r="X15" s="424"/>
      <c r="Y15" s="424"/>
      <c r="Z15" s="424"/>
      <c r="AA15" s="424"/>
      <c r="AB15" s="414"/>
      <c r="AC15" s="458">
        <v>1165</v>
      </c>
      <c r="AD15" s="459"/>
      <c r="AE15" s="459"/>
      <c r="AF15" s="459"/>
      <c r="AG15" s="501"/>
      <c r="AH15" s="458">
        <v>1239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863134</v>
      </c>
      <c r="BO15" s="371"/>
      <c r="BP15" s="371"/>
      <c r="BQ15" s="371"/>
      <c r="BR15" s="371"/>
      <c r="BS15" s="371"/>
      <c r="BT15" s="371"/>
      <c r="BU15" s="372"/>
      <c r="BV15" s="370">
        <v>867430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42.8</v>
      </c>
      <c r="AD16" s="495"/>
      <c r="AE16" s="495"/>
      <c r="AF16" s="495"/>
      <c r="AG16" s="496"/>
      <c r="AH16" s="494">
        <v>42.2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2086114</v>
      </c>
      <c r="BO16" s="408"/>
      <c r="BP16" s="408"/>
      <c r="BQ16" s="408"/>
      <c r="BR16" s="408"/>
      <c r="BS16" s="408"/>
      <c r="BT16" s="408"/>
      <c r="BU16" s="409"/>
      <c r="BV16" s="407">
        <v>1990105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1419</v>
      </c>
      <c r="AD17" s="459"/>
      <c r="AE17" s="459"/>
      <c r="AF17" s="459"/>
      <c r="AG17" s="501"/>
      <c r="AH17" s="458">
        <v>1518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1092613</v>
      </c>
      <c r="BO17" s="408"/>
      <c r="BP17" s="408"/>
      <c r="BQ17" s="408"/>
      <c r="BR17" s="408"/>
      <c r="BS17" s="408"/>
      <c r="BT17" s="408"/>
      <c r="BU17" s="409"/>
      <c r="BV17" s="407">
        <v>1098332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16.82</v>
      </c>
      <c r="M18" s="531"/>
      <c r="N18" s="531"/>
      <c r="O18" s="531"/>
      <c r="P18" s="531"/>
      <c r="Q18" s="531"/>
      <c r="R18" s="532"/>
      <c r="S18" s="532"/>
      <c r="T18" s="532"/>
      <c r="U18" s="532"/>
      <c r="V18" s="533"/>
      <c r="W18" s="425"/>
      <c r="X18" s="426"/>
      <c r="Y18" s="426"/>
      <c r="Z18" s="426"/>
      <c r="AA18" s="426"/>
      <c r="AB18" s="417"/>
      <c r="AC18" s="534">
        <v>52.2</v>
      </c>
      <c r="AD18" s="535"/>
      <c r="AE18" s="535"/>
      <c r="AF18" s="535"/>
      <c r="AG18" s="536"/>
      <c r="AH18" s="534">
        <v>51.8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2092892</v>
      </c>
      <c r="BO18" s="408"/>
      <c r="BP18" s="408"/>
      <c r="BQ18" s="408"/>
      <c r="BR18" s="408"/>
      <c r="BS18" s="408"/>
      <c r="BT18" s="408"/>
      <c r="BU18" s="409"/>
      <c r="BV18" s="407">
        <v>2020532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334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2701933</v>
      </c>
      <c r="BO19" s="408"/>
      <c r="BP19" s="408"/>
      <c r="BQ19" s="408"/>
      <c r="BR19" s="408"/>
      <c r="BS19" s="408"/>
      <c r="BT19" s="408"/>
      <c r="BU19" s="409"/>
      <c r="BV19" s="407">
        <v>2686828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1291700</v>
      </c>
      <c r="BO22" s="371"/>
      <c r="BP22" s="371"/>
      <c r="BQ22" s="371"/>
      <c r="BR22" s="371"/>
      <c r="BS22" s="371"/>
      <c r="BT22" s="371"/>
      <c r="BU22" s="372"/>
      <c r="BV22" s="370">
        <v>1540674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890344</v>
      </c>
      <c r="BO23" s="408"/>
      <c r="BP23" s="408"/>
      <c r="BQ23" s="408"/>
      <c r="BR23" s="408"/>
      <c r="BS23" s="408"/>
      <c r="BT23" s="408"/>
      <c r="BU23" s="409"/>
      <c r="BV23" s="407">
        <v>1007837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6450</v>
      </c>
      <c r="R24" s="459"/>
      <c r="S24" s="459"/>
      <c r="T24" s="459"/>
      <c r="U24" s="459"/>
      <c r="V24" s="501"/>
      <c r="W24" s="553"/>
      <c r="X24" s="554"/>
      <c r="Y24" s="555"/>
      <c r="Z24" s="457" t="s">
        <v>162</v>
      </c>
      <c r="AA24" s="437"/>
      <c r="AB24" s="437"/>
      <c r="AC24" s="437"/>
      <c r="AD24" s="437"/>
      <c r="AE24" s="437"/>
      <c r="AF24" s="437"/>
      <c r="AG24" s="438"/>
      <c r="AH24" s="458">
        <v>70</v>
      </c>
      <c r="AI24" s="459"/>
      <c r="AJ24" s="459"/>
      <c r="AK24" s="459"/>
      <c r="AL24" s="501"/>
      <c r="AM24" s="458">
        <v>210350</v>
      </c>
      <c r="AN24" s="459"/>
      <c r="AO24" s="459"/>
      <c r="AP24" s="459"/>
      <c r="AQ24" s="459"/>
      <c r="AR24" s="501"/>
      <c r="AS24" s="458">
        <v>3005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388880</v>
      </c>
      <c r="BO24" s="408"/>
      <c r="BP24" s="408"/>
      <c r="BQ24" s="408"/>
      <c r="BR24" s="408"/>
      <c r="BS24" s="408"/>
      <c r="BT24" s="408"/>
      <c r="BU24" s="409"/>
      <c r="BV24" s="407">
        <v>470431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9269</v>
      </c>
      <c r="BO25" s="371"/>
      <c r="BP25" s="371"/>
      <c r="BQ25" s="371"/>
      <c r="BR25" s="371"/>
      <c r="BS25" s="371"/>
      <c r="BT25" s="371"/>
      <c r="BU25" s="372"/>
      <c r="BV25" s="370">
        <v>79661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1475738</v>
      </c>
      <c r="BO28" s="371"/>
      <c r="BP28" s="371"/>
      <c r="BQ28" s="371"/>
      <c r="BR28" s="371"/>
      <c r="BS28" s="371"/>
      <c r="BT28" s="371"/>
      <c r="BU28" s="372"/>
      <c r="BV28" s="370">
        <v>1430269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1900</v>
      </c>
      <c r="R29" s="459"/>
      <c r="S29" s="459"/>
      <c r="T29" s="459"/>
      <c r="U29" s="459"/>
      <c r="V29" s="501"/>
      <c r="W29" s="556"/>
      <c r="X29" s="557"/>
      <c r="Y29" s="558"/>
      <c r="Z29" s="457" t="s">
        <v>177</v>
      </c>
      <c r="AA29" s="437"/>
      <c r="AB29" s="437"/>
      <c r="AC29" s="437"/>
      <c r="AD29" s="437"/>
      <c r="AE29" s="437"/>
      <c r="AF29" s="437"/>
      <c r="AG29" s="438"/>
      <c r="AH29" s="458">
        <v>70</v>
      </c>
      <c r="AI29" s="459"/>
      <c r="AJ29" s="459"/>
      <c r="AK29" s="459"/>
      <c r="AL29" s="501"/>
      <c r="AM29" s="458">
        <v>210350</v>
      </c>
      <c r="AN29" s="459"/>
      <c r="AO29" s="459"/>
      <c r="AP29" s="459"/>
      <c r="AQ29" s="459"/>
      <c r="AR29" s="501"/>
      <c r="AS29" s="458">
        <v>3005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76258</v>
      </c>
      <c r="BO29" s="408"/>
      <c r="BP29" s="408"/>
      <c r="BQ29" s="408"/>
      <c r="BR29" s="408"/>
      <c r="BS29" s="408"/>
      <c r="BT29" s="408"/>
      <c r="BU29" s="409"/>
      <c r="BV29" s="407">
        <v>66454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333177</v>
      </c>
      <c r="BO30" s="527"/>
      <c r="BP30" s="527"/>
      <c r="BQ30" s="527"/>
      <c r="BR30" s="527"/>
      <c r="BS30" s="527"/>
      <c r="BT30" s="527"/>
      <c r="BU30" s="528"/>
      <c r="BV30" s="526">
        <v>395264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可茂衛生施設利用組合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長良川鉄道株式会社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岐阜県市町村職員退職手当組合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美濃加茂市富加町中学校組合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可茂消防事務組合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岐阜県後期高齢者医療広域連合（一般会計分）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岐阜県後期高齢者医療広域連合（特別会計分）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可茂公設地方卸売市場組合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I772QWmT0eLH4XjkohQbvZjezxHzIHeRLyVRIOrAa/5twUdb+vvBbwMAinAQ3ObMCc+qN7KGGyRA4YvBB/xXg==" saltValue="uvB/hAawrEhZ/xpS861r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BC1" sqref="BC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851052</v>
      </c>
      <c r="S5" s="613"/>
      <c r="T5" s="613"/>
      <c r="U5" s="613"/>
      <c r="V5" s="613"/>
      <c r="W5" s="613"/>
      <c r="X5" s="613"/>
      <c r="Y5" s="614"/>
      <c r="Z5" s="615">
        <v>25.1</v>
      </c>
      <c r="AA5" s="615"/>
      <c r="AB5" s="615"/>
      <c r="AC5" s="615"/>
      <c r="AD5" s="616">
        <v>851052</v>
      </c>
      <c r="AE5" s="616"/>
      <c r="AF5" s="616"/>
      <c r="AG5" s="616"/>
      <c r="AH5" s="616"/>
      <c r="AI5" s="616"/>
      <c r="AJ5" s="616"/>
      <c r="AK5" s="616"/>
      <c r="AL5" s="617">
        <v>36.4</v>
      </c>
      <c r="AM5" s="618"/>
      <c r="AN5" s="618"/>
      <c r="AO5" s="619"/>
      <c r="AP5" s="609" t="s">
        <v>216</v>
      </c>
      <c r="AQ5" s="610"/>
      <c r="AR5" s="610"/>
      <c r="AS5" s="610"/>
      <c r="AT5" s="610"/>
      <c r="AU5" s="610"/>
      <c r="AV5" s="610"/>
      <c r="AW5" s="610"/>
      <c r="AX5" s="610"/>
      <c r="AY5" s="610"/>
      <c r="AZ5" s="610"/>
      <c r="BA5" s="610"/>
      <c r="BB5" s="610"/>
      <c r="BC5" s="610"/>
      <c r="BD5" s="610"/>
      <c r="BE5" s="610"/>
      <c r="BF5" s="611"/>
      <c r="BG5" s="623">
        <v>851052</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33100</v>
      </c>
      <c r="S6" s="624"/>
      <c r="T6" s="624"/>
      <c r="U6" s="624"/>
      <c r="V6" s="624"/>
      <c r="W6" s="624"/>
      <c r="X6" s="624"/>
      <c r="Y6" s="625"/>
      <c r="Z6" s="626">
        <v>1</v>
      </c>
      <c r="AA6" s="626"/>
      <c r="AB6" s="626"/>
      <c r="AC6" s="626"/>
      <c r="AD6" s="627">
        <v>33100</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851052</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45728</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45728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243</v>
      </c>
      <c r="S7" s="624"/>
      <c r="T7" s="624"/>
      <c r="U7" s="624"/>
      <c r="V7" s="624"/>
      <c r="W7" s="624"/>
      <c r="X7" s="624"/>
      <c r="Y7" s="625"/>
      <c r="Z7" s="626">
        <v>0</v>
      </c>
      <c r="AA7" s="626"/>
      <c r="AB7" s="626"/>
      <c r="AC7" s="626"/>
      <c r="AD7" s="627">
        <v>243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324529</v>
      </c>
      <c r="BH7" s="624"/>
      <c r="BI7" s="624"/>
      <c r="BJ7" s="624"/>
      <c r="BK7" s="624"/>
      <c r="BL7" s="624"/>
      <c r="BM7" s="624"/>
      <c r="BN7" s="625"/>
      <c r="BO7" s="626">
        <v>38.1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598638</v>
      </c>
      <c r="CS7" s="624"/>
      <c r="CT7" s="624"/>
      <c r="CU7" s="624"/>
      <c r="CV7" s="624"/>
      <c r="CW7" s="624"/>
      <c r="CX7" s="624"/>
      <c r="CY7" s="625"/>
      <c r="CZ7" s="626">
        <v>18.3</v>
      </c>
      <c r="DA7" s="626"/>
      <c r="DB7" s="626"/>
      <c r="DC7" s="626"/>
      <c r="DD7" s="632">
        <v>35674</v>
      </c>
      <c r="DE7" s="624"/>
      <c r="DF7" s="624"/>
      <c r="DG7" s="624"/>
      <c r="DH7" s="624"/>
      <c r="DI7" s="624"/>
      <c r="DJ7" s="624"/>
      <c r="DK7" s="624"/>
      <c r="DL7" s="624"/>
      <c r="DM7" s="624"/>
      <c r="DN7" s="624"/>
      <c r="DO7" s="624"/>
      <c r="DP7" s="625"/>
      <c r="DQ7" s="632">
        <v>503176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4718</v>
      </c>
      <c r="S8" s="624"/>
      <c r="T8" s="624"/>
      <c r="U8" s="624"/>
      <c r="V8" s="624"/>
      <c r="W8" s="624"/>
      <c r="X8" s="624"/>
      <c r="Y8" s="625"/>
      <c r="Z8" s="626">
        <v>0.1</v>
      </c>
      <c r="AA8" s="626"/>
      <c r="AB8" s="626"/>
      <c r="AC8" s="626"/>
      <c r="AD8" s="627">
        <v>4718</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10363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1012596</v>
      </c>
      <c r="CS8" s="624"/>
      <c r="CT8" s="624"/>
      <c r="CU8" s="624"/>
      <c r="CV8" s="624"/>
      <c r="CW8" s="624"/>
      <c r="CX8" s="624"/>
      <c r="CY8" s="625"/>
      <c r="CZ8" s="626">
        <v>30.9</v>
      </c>
      <c r="DA8" s="626"/>
      <c r="DB8" s="626"/>
      <c r="DC8" s="626"/>
      <c r="DD8" s="632">
        <v>9844</v>
      </c>
      <c r="DE8" s="624"/>
      <c r="DF8" s="624"/>
      <c r="DG8" s="624"/>
      <c r="DH8" s="624"/>
      <c r="DI8" s="624"/>
      <c r="DJ8" s="624"/>
      <c r="DK8" s="624"/>
      <c r="DL8" s="624"/>
      <c r="DM8" s="624"/>
      <c r="DN8" s="624"/>
      <c r="DO8" s="624"/>
      <c r="DP8" s="625"/>
      <c r="DQ8" s="632">
        <v>671754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5282</v>
      </c>
      <c r="S9" s="624"/>
      <c r="T9" s="624"/>
      <c r="U9" s="624"/>
      <c r="V9" s="624"/>
      <c r="W9" s="624"/>
      <c r="X9" s="624"/>
      <c r="Y9" s="625"/>
      <c r="Z9" s="626">
        <v>0.2</v>
      </c>
      <c r="AA9" s="626"/>
      <c r="AB9" s="626"/>
      <c r="AC9" s="626"/>
      <c r="AD9" s="627">
        <v>5282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256641</v>
      </c>
      <c r="BH9" s="624"/>
      <c r="BI9" s="624"/>
      <c r="BJ9" s="624"/>
      <c r="BK9" s="624"/>
      <c r="BL9" s="624"/>
      <c r="BM9" s="624"/>
      <c r="BN9" s="625"/>
      <c r="BO9" s="626">
        <v>30.2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204303</v>
      </c>
      <c r="CS9" s="624"/>
      <c r="CT9" s="624"/>
      <c r="CU9" s="624"/>
      <c r="CV9" s="624"/>
      <c r="CW9" s="624"/>
      <c r="CX9" s="624"/>
      <c r="CY9" s="625"/>
      <c r="CZ9" s="626">
        <v>6.2</v>
      </c>
      <c r="DA9" s="626"/>
      <c r="DB9" s="626"/>
      <c r="DC9" s="626"/>
      <c r="DD9" s="632">
        <v>569</v>
      </c>
      <c r="DE9" s="624"/>
      <c r="DF9" s="624"/>
      <c r="DG9" s="624"/>
      <c r="DH9" s="624"/>
      <c r="DI9" s="624"/>
      <c r="DJ9" s="624"/>
      <c r="DK9" s="624"/>
      <c r="DL9" s="624"/>
      <c r="DM9" s="624"/>
      <c r="DN9" s="624"/>
      <c r="DO9" s="624"/>
      <c r="DP9" s="625"/>
      <c r="DQ9" s="632">
        <v>176814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19100</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147696</v>
      </c>
      <c r="S11" s="624"/>
      <c r="T11" s="624"/>
      <c r="U11" s="624"/>
      <c r="V11" s="624"/>
      <c r="W11" s="624"/>
      <c r="X11" s="624"/>
      <c r="Y11" s="625"/>
      <c r="Z11" s="628">
        <v>4.3</v>
      </c>
      <c r="AA11" s="629"/>
      <c r="AB11" s="629"/>
      <c r="AC11" s="635"/>
      <c r="AD11" s="632">
        <v>147696</v>
      </c>
      <c r="AE11" s="624"/>
      <c r="AF11" s="624"/>
      <c r="AG11" s="624"/>
      <c r="AH11" s="624"/>
      <c r="AI11" s="624"/>
      <c r="AJ11" s="624"/>
      <c r="AK11" s="625"/>
      <c r="AL11" s="628">
        <v>6.3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38425</v>
      </c>
      <c r="BH11" s="624"/>
      <c r="BI11" s="624"/>
      <c r="BJ11" s="624"/>
      <c r="BK11" s="624"/>
      <c r="BL11" s="624"/>
      <c r="BM11" s="624"/>
      <c r="BN11" s="625"/>
      <c r="BO11" s="626">
        <v>4.5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115673</v>
      </c>
      <c r="CS11" s="624"/>
      <c r="CT11" s="624"/>
      <c r="CU11" s="624"/>
      <c r="CV11" s="624"/>
      <c r="CW11" s="624"/>
      <c r="CX11" s="624"/>
      <c r="CY11" s="625"/>
      <c r="CZ11" s="626">
        <v>3.5</v>
      </c>
      <c r="DA11" s="626"/>
      <c r="DB11" s="626"/>
      <c r="DC11" s="626"/>
      <c r="DD11" s="632">
        <v>31247</v>
      </c>
      <c r="DE11" s="624"/>
      <c r="DF11" s="624"/>
      <c r="DG11" s="624"/>
      <c r="DH11" s="624"/>
      <c r="DI11" s="624"/>
      <c r="DJ11" s="624"/>
      <c r="DK11" s="624"/>
      <c r="DL11" s="624"/>
      <c r="DM11" s="624"/>
      <c r="DN11" s="624"/>
      <c r="DO11" s="624"/>
      <c r="DP11" s="625"/>
      <c r="DQ11" s="632">
        <v>66725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23130</v>
      </c>
      <c r="S12" s="624"/>
      <c r="T12" s="624"/>
      <c r="U12" s="624"/>
      <c r="V12" s="624"/>
      <c r="W12" s="624"/>
      <c r="X12" s="624"/>
      <c r="Y12" s="625"/>
      <c r="Z12" s="626">
        <v>0.7</v>
      </c>
      <c r="AA12" s="626"/>
      <c r="AB12" s="626"/>
      <c r="AC12" s="626"/>
      <c r="AD12" s="627">
        <v>23130</v>
      </c>
      <c r="AE12" s="627"/>
      <c r="AF12" s="627"/>
      <c r="AG12" s="627"/>
      <c r="AH12" s="627"/>
      <c r="AI12" s="627"/>
      <c r="AJ12" s="627"/>
      <c r="AK12" s="627"/>
      <c r="AL12" s="628">
        <v>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481697</v>
      </c>
      <c r="BH12" s="624"/>
      <c r="BI12" s="624"/>
      <c r="BJ12" s="624"/>
      <c r="BK12" s="624"/>
      <c r="BL12" s="624"/>
      <c r="BM12" s="624"/>
      <c r="BN12" s="625"/>
      <c r="BO12" s="626">
        <v>56.6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75165</v>
      </c>
      <c r="CS12" s="624"/>
      <c r="CT12" s="624"/>
      <c r="CU12" s="624"/>
      <c r="CV12" s="624"/>
      <c r="CW12" s="624"/>
      <c r="CX12" s="624"/>
      <c r="CY12" s="625"/>
      <c r="CZ12" s="626">
        <v>2.2999999999999998</v>
      </c>
      <c r="DA12" s="626"/>
      <c r="DB12" s="626"/>
      <c r="DC12" s="626"/>
      <c r="DD12" s="632" t="s">
        <v>122</v>
      </c>
      <c r="DE12" s="624"/>
      <c r="DF12" s="624"/>
      <c r="DG12" s="624"/>
      <c r="DH12" s="624"/>
      <c r="DI12" s="624"/>
      <c r="DJ12" s="624"/>
      <c r="DK12" s="624"/>
      <c r="DL12" s="624"/>
      <c r="DM12" s="624"/>
      <c r="DN12" s="624"/>
      <c r="DO12" s="624"/>
      <c r="DP12" s="625"/>
      <c r="DQ12" s="632">
        <v>64860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481697</v>
      </c>
      <c r="BH13" s="624"/>
      <c r="BI13" s="624"/>
      <c r="BJ13" s="624"/>
      <c r="BK13" s="624"/>
      <c r="BL13" s="624"/>
      <c r="BM13" s="624"/>
      <c r="BN13" s="625"/>
      <c r="BO13" s="626">
        <v>56.6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434871</v>
      </c>
      <c r="CS13" s="624"/>
      <c r="CT13" s="624"/>
      <c r="CU13" s="624"/>
      <c r="CV13" s="624"/>
      <c r="CW13" s="624"/>
      <c r="CX13" s="624"/>
      <c r="CY13" s="625"/>
      <c r="CZ13" s="626">
        <v>13.3</v>
      </c>
      <c r="DA13" s="626"/>
      <c r="DB13" s="626"/>
      <c r="DC13" s="626"/>
      <c r="DD13" s="632">
        <v>155339</v>
      </c>
      <c r="DE13" s="624"/>
      <c r="DF13" s="624"/>
      <c r="DG13" s="624"/>
      <c r="DH13" s="624"/>
      <c r="DI13" s="624"/>
      <c r="DJ13" s="624"/>
      <c r="DK13" s="624"/>
      <c r="DL13" s="624"/>
      <c r="DM13" s="624"/>
      <c r="DN13" s="624"/>
      <c r="DO13" s="624"/>
      <c r="DP13" s="625"/>
      <c r="DQ13" s="632">
        <v>325792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35</v>
      </c>
      <c r="S14" s="624"/>
      <c r="T14" s="624"/>
      <c r="U14" s="624"/>
      <c r="V14" s="624"/>
      <c r="W14" s="624"/>
      <c r="X14" s="624"/>
      <c r="Y14" s="625"/>
      <c r="Z14" s="626">
        <v>0</v>
      </c>
      <c r="AA14" s="626"/>
      <c r="AB14" s="626"/>
      <c r="AC14" s="626"/>
      <c r="AD14" s="627">
        <v>35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21949</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150215</v>
      </c>
      <c r="CS14" s="624"/>
      <c r="CT14" s="624"/>
      <c r="CU14" s="624"/>
      <c r="CV14" s="624"/>
      <c r="CW14" s="624"/>
      <c r="CX14" s="624"/>
      <c r="CY14" s="625"/>
      <c r="CZ14" s="626">
        <v>4.5999999999999996</v>
      </c>
      <c r="DA14" s="626"/>
      <c r="DB14" s="626"/>
      <c r="DC14" s="626"/>
      <c r="DD14" s="632">
        <v>2737</v>
      </c>
      <c r="DE14" s="624"/>
      <c r="DF14" s="624"/>
      <c r="DG14" s="624"/>
      <c r="DH14" s="624"/>
      <c r="DI14" s="624"/>
      <c r="DJ14" s="624"/>
      <c r="DK14" s="624"/>
      <c r="DL14" s="624"/>
      <c r="DM14" s="624"/>
      <c r="DN14" s="624"/>
      <c r="DO14" s="624"/>
      <c r="DP14" s="625"/>
      <c r="DQ14" s="632">
        <v>141731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22877</v>
      </c>
      <c r="BH15" s="624"/>
      <c r="BI15" s="624"/>
      <c r="BJ15" s="624"/>
      <c r="BK15" s="624"/>
      <c r="BL15" s="624"/>
      <c r="BM15" s="624"/>
      <c r="BN15" s="625"/>
      <c r="BO15" s="626">
        <v>2.7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357960</v>
      </c>
      <c r="CS15" s="624"/>
      <c r="CT15" s="624"/>
      <c r="CU15" s="624"/>
      <c r="CV15" s="624"/>
      <c r="CW15" s="624"/>
      <c r="CX15" s="624"/>
      <c r="CY15" s="625"/>
      <c r="CZ15" s="626">
        <v>10.9</v>
      </c>
      <c r="DA15" s="626"/>
      <c r="DB15" s="626"/>
      <c r="DC15" s="626"/>
      <c r="DD15" s="632">
        <v>42125</v>
      </c>
      <c r="DE15" s="624"/>
      <c r="DF15" s="624"/>
      <c r="DG15" s="624"/>
      <c r="DH15" s="624"/>
      <c r="DI15" s="624"/>
      <c r="DJ15" s="624"/>
      <c r="DK15" s="624"/>
      <c r="DL15" s="624"/>
      <c r="DM15" s="624"/>
      <c r="DN15" s="624"/>
      <c r="DO15" s="624"/>
      <c r="DP15" s="625"/>
      <c r="DQ15" s="632">
        <v>324167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4177</v>
      </c>
      <c r="S16" s="624"/>
      <c r="T16" s="624"/>
      <c r="U16" s="624"/>
      <c r="V16" s="624"/>
      <c r="W16" s="624"/>
      <c r="X16" s="624"/>
      <c r="Y16" s="625"/>
      <c r="Z16" s="626">
        <v>0.1</v>
      </c>
      <c r="AA16" s="626"/>
      <c r="AB16" s="626"/>
      <c r="AC16" s="626"/>
      <c r="AD16" s="627">
        <v>4177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7875</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7875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15289</v>
      </c>
      <c r="S17" s="624"/>
      <c r="T17" s="624"/>
      <c r="U17" s="624"/>
      <c r="V17" s="624"/>
      <c r="W17" s="624"/>
      <c r="X17" s="624"/>
      <c r="Y17" s="625"/>
      <c r="Z17" s="626">
        <v>0.5</v>
      </c>
      <c r="AA17" s="626"/>
      <c r="AB17" s="626"/>
      <c r="AC17" s="626"/>
      <c r="AD17" s="627">
        <v>15289</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273267</v>
      </c>
      <c r="CS17" s="624"/>
      <c r="CT17" s="624"/>
      <c r="CU17" s="624"/>
      <c r="CV17" s="624"/>
      <c r="CW17" s="624"/>
      <c r="CX17" s="624"/>
      <c r="CY17" s="625"/>
      <c r="CZ17" s="626">
        <v>8.3000000000000007</v>
      </c>
      <c r="DA17" s="626"/>
      <c r="DB17" s="626"/>
      <c r="DC17" s="626"/>
      <c r="DD17" s="632" t="s">
        <v>122</v>
      </c>
      <c r="DE17" s="624"/>
      <c r="DF17" s="624"/>
      <c r="DG17" s="624"/>
      <c r="DH17" s="624"/>
      <c r="DI17" s="624"/>
      <c r="DJ17" s="624"/>
      <c r="DK17" s="624"/>
      <c r="DL17" s="624"/>
      <c r="DM17" s="624"/>
      <c r="DN17" s="624"/>
      <c r="DO17" s="624"/>
      <c r="DP17" s="625"/>
      <c r="DQ17" s="632">
        <v>254269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26554</v>
      </c>
      <c r="S18" s="624"/>
      <c r="T18" s="624"/>
      <c r="U18" s="624"/>
      <c r="V18" s="624"/>
      <c r="W18" s="624"/>
      <c r="X18" s="624"/>
      <c r="Y18" s="625"/>
      <c r="Z18" s="626">
        <v>0.8</v>
      </c>
      <c r="AA18" s="626"/>
      <c r="AB18" s="626"/>
      <c r="AC18" s="626"/>
      <c r="AD18" s="627">
        <v>26554</v>
      </c>
      <c r="AE18" s="627"/>
      <c r="AF18" s="627"/>
      <c r="AG18" s="627"/>
      <c r="AH18" s="627"/>
      <c r="AI18" s="627"/>
      <c r="AJ18" s="627"/>
      <c r="AK18" s="627"/>
      <c r="AL18" s="628">
        <v>1.1000000000000001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10805</v>
      </c>
      <c r="S19" s="624"/>
      <c r="T19" s="624"/>
      <c r="U19" s="624"/>
      <c r="V19" s="624"/>
      <c r="W19" s="624"/>
      <c r="X19" s="624"/>
      <c r="Y19" s="625"/>
      <c r="Z19" s="626">
        <v>0.3</v>
      </c>
      <c r="AA19" s="626"/>
      <c r="AB19" s="626"/>
      <c r="AC19" s="626"/>
      <c r="AD19" s="627">
        <v>10805</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15749</v>
      </c>
      <c r="S20" s="624"/>
      <c r="T20" s="624"/>
      <c r="U20" s="624"/>
      <c r="V20" s="624"/>
      <c r="W20" s="624"/>
      <c r="X20" s="624"/>
      <c r="Y20" s="625"/>
      <c r="Z20" s="626">
        <v>0.5</v>
      </c>
      <c r="AA20" s="626"/>
      <c r="AB20" s="626"/>
      <c r="AC20" s="626"/>
      <c r="AD20" s="627">
        <v>15749</v>
      </c>
      <c r="AE20" s="627"/>
      <c r="AF20" s="627"/>
      <c r="AG20" s="627"/>
      <c r="AH20" s="627"/>
      <c r="AI20" s="627"/>
      <c r="AJ20" s="627"/>
      <c r="AK20" s="627"/>
      <c r="AL20" s="628">
        <v>0.7</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3276291</v>
      </c>
      <c r="CS20" s="624"/>
      <c r="CT20" s="624"/>
      <c r="CU20" s="624"/>
      <c r="CV20" s="624"/>
      <c r="CW20" s="624"/>
      <c r="CX20" s="624"/>
      <c r="CY20" s="625"/>
      <c r="CZ20" s="626">
        <v>100</v>
      </c>
      <c r="DA20" s="626"/>
      <c r="DB20" s="626"/>
      <c r="DC20" s="626"/>
      <c r="DD20" s="632">
        <v>277535</v>
      </c>
      <c r="DE20" s="624"/>
      <c r="DF20" s="624"/>
      <c r="DG20" s="624"/>
      <c r="DH20" s="624"/>
      <c r="DI20" s="624"/>
      <c r="DJ20" s="624"/>
      <c r="DK20" s="624"/>
      <c r="DL20" s="624"/>
      <c r="DM20" s="624"/>
      <c r="DN20" s="624"/>
      <c r="DO20" s="624"/>
      <c r="DP20" s="625"/>
      <c r="DQ20" s="632">
        <v>2582891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1279179</v>
      </c>
      <c r="S21" s="624"/>
      <c r="T21" s="624"/>
      <c r="U21" s="624"/>
      <c r="V21" s="624"/>
      <c r="W21" s="624"/>
      <c r="X21" s="624"/>
      <c r="Y21" s="625"/>
      <c r="Z21" s="626">
        <v>37.700000000000003</v>
      </c>
      <c r="AA21" s="626"/>
      <c r="AB21" s="626"/>
      <c r="AC21" s="626"/>
      <c r="AD21" s="627">
        <v>1222980</v>
      </c>
      <c r="AE21" s="627"/>
      <c r="AF21" s="627"/>
      <c r="AG21" s="627"/>
      <c r="AH21" s="627"/>
      <c r="AI21" s="627"/>
      <c r="AJ21" s="627"/>
      <c r="AK21" s="627"/>
      <c r="AL21" s="628">
        <v>52.3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1222980</v>
      </c>
      <c r="S22" s="624"/>
      <c r="T22" s="624"/>
      <c r="U22" s="624"/>
      <c r="V22" s="624"/>
      <c r="W22" s="624"/>
      <c r="X22" s="624"/>
      <c r="Y22" s="625"/>
      <c r="Z22" s="626">
        <v>36</v>
      </c>
      <c r="AA22" s="626"/>
      <c r="AB22" s="626"/>
      <c r="AC22" s="626"/>
      <c r="AD22" s="627">
        <v>1222980</v>
      </c>
      <c r="AE22" s="627"/>
      <c r="AF22" s="627"/>
      <c r="AG22" s="627"/>
      <c r="AH22" s="627"/>
      <c r="AI22" s="627"/>
      <c r="AJ22" s="627"/>
      <c r="AK22" s="627"/>
      <c r="AL22" s="628">
        <v>52.3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56199</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1387755</v>
      </c>
      <c r="CS24" s="613"/>
      <c r="CT24" s="613"/>
      <c r="CU24" s="613"/>
      <c r="CV24" s="613"/>
      <c r="CW24" s="613"/>
      <c r="CX24" s="613"/>
      <c r="CY24" s="614"/>
      <c r="CZ24" s="617">
        <v>42.4</v>
      </c>
      <c r="DA24" s="618"/>
      <c r="DB24" s="618"/>
      <c r="DC24" s="634"/>
      <c r="DD24" s="655">
        <v>1098900</v>
      </c>
      <c r="DE24" s="613"/>
      <c r="DF24" s="613"/>
      <c r="DG24" s="613"/>
      <c r="DH24" s="613"/>
      <c r="DI24" s="613"/>
      <c r="DJ24" s="613"/>
      <c r="DK24" s="614"/>
      <c r="DL24" s="655">
        <v>1055861</v>
      </c>
      <c r="DM24" s="613"/>
      <c r="DN24" s="613"/>
      <c r="DO24" s="613"/>
      <c r="DP24" s="613"/>
      <c r="DQ24" s="613"/>
      <c r="DR24" s="613"/>
      <c r="DS24" s="613"/>
      <c r="DT24" s="613"/>
      <c r="DU24" s="613"/>
      <c r="DV24" s="614"/>
      <c r="DW24" s="617">
        <v>45.1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2390455</v>
      </c>
      <c r="S25" s="624"/>
      <c r="T25" s="624"/>
      <c r="U25" s="624"/>
      <c r="V25" s="624"/>
      <c r="W25" s="624"/>
      <c r="X25" s="624"/>
      <c r="Y25" s="625"/>
      <c r="Z25" s="626">
        <v>70.400000000000006</v>
      </c>
      <c r="AA25" s="626"/>
      <c r="AB25" s="626"/>
      <c r="AC25" s="626"/>
      <c r="AD25" s="627">
        <v>2334256</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705099</v>
      </c>
      <c r="CS25" s="644"/>
      <c r="CT25" s="644"/>
      <c r="CU25" s="644"/>
      <c r="CV25" s="644"/>
      <c r="CW25" s="644"/>
      <c r="CX25" s="644"/>
      <c r="CY25" s="645"/>
      <c r="CZ25" s="628">
        <v>21.5</v>
      </c>
      <c r="DA25" s="656"/>
      <c r="DB25" s="656"/>
      <c r="DC25" s="658"/>
      <c r="DD25" s="632">
        <v>668290</v>
      </c>
      <c r="DE25" s="644"/>
      <c r="DF25" s="644"/>
      <c r="DG25" s="644"/>
      <c r="DH25" s="644"/>
      <c r="DI25" s="644"/>
      <c r="DJ25" s="644"/>
      <c r="DK25" s="645"/>
      <c r="DL25" s="632">
        <v>662807</v>
      </c>
      <c r="DM25" s="644"/>
      <c r="DN25" s="644"/>
      <c r="DO25" s="644"/>
      <c r="DP25" s="644"/>
      <c r="DQ25" s="644"/>
      <c r="DR25" s="644"/>
      <c r="DS25" s="644"/>
      <c r="DT25" s="644"/>
      <c r="DU25" s="644"/>
      <c r="DV25" s="645"/>
      <c r="DW25" s="628">
        <v>28.3</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377893</v>
      </c>
      <c r="CS26" s="624"/>
      <c r="CT26" s="624"/>
      <c r="CU26" s="624"/>
      <c r="CV26" s="624"/>
      <c r="CW26" s="624"/>
      <c r="CX26" s="624"/>
      <c r="CY26" s="625"/>
      <c r="CZ26" s="628">
        <v>11.5</v>
      </c>
      <c r="DA26" s="656"/>
      <c r="DB26" s="656"/>
      <c r="DC26" s="658"/>
      <c r="DD26" s="632">
        <v>355807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7824</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851052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409389</v>
      </c>
      <c r="CS27" s="644"/>
      <c r="CT27" s="644"/>
      <c r="CU27" s="644"/>
      <c r="CV27" s="644"/>
      <c r="CW27" s="644"/>
      <c r="CX27" s="644"/>
      <c r="CY27" s="645"/>
      <c r="CZ27" s="628">
        <v>12.5</v>
      </c>
      <c r="DA27" s="656"/>
      <c r="DB27" s="656"/>
      <c r="DC27" s="658"/>
      <c r="DD27" s="632">
        <v>176341</v>
      </c>
      <c r="DE27" s="644"/>
      <c r="DF27" s="644"/>
      <c r="DG27" s="644"/>
      <c r="DH27" s="644"/>
      <c r="DI27" s="644"/>
      <c r="DJ27" s="644"/>
      <c r="DK27" s="645"/>
      <c r="DL27" s="632">
        <v>138785</v>
      </c>
      <c r="DM27" s="644"/>
      <c r="DN27" s="644"/>
      <c r="DO27" s="644"/>
      <c r="DP27" s="644"/>
      <c r="DQ27" s="644"/>
      <c r="DR27" s="644"/>
      <c r="DS27" s="644"/>
      <c r="DT27" s="644"/>
      <c r="DU27" s="644"/>
      <c r="DV27" s="645"/>
      <c r="DW27" s="628">
        <v>5.9</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57038</v>
      </c>
      <c r="S28" s="624"/>
      <c r="T28" s="624"/>
      <c r="U28" s="624"/>
      <c r="V28" s="624"/>
      <c r="W28" s="624"/>
      <c r="X28" s="624"/>
      <c r="Y28" s="625"/>
      <c r="Z28" s="626">
        <v>1.7</v>
      </c>
      <c r="AA28" s="626"/>
      <c r="AB28" s="626"/>
      <c r="AC28" s="626"/>
      <c r="AD28" s="627">
        <v>3326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273267</v>
      </c>
      <c r="CS28" s="624"/>
      <c r="CT28" s="624"/>
      <c r="CU28" s="624"/>
      <c r="CV28" s="624"/>
      <c r="CW28" s="624"/>
      <c r="CX28" s="624"/>
      <c r="CY28" s="625"/>
      <c r="CZ28" s="628">
        <v>8.3000000000000007</v>
      </c>
      <c r="DA28" s="656"/>
      <c r="DB28" s="656"/>
      <c r="DC28" s="658"/>
      <c r="DD28" s="632">
        <v>254269</v>
      </c>
      <c r="DE28" s="624"/>
      <c r="DF28" s="624"/>
      <c r="DG28" s="624"/>
      <c r="DH28" s="624"/>
      <c r="DI28" s="624"/>
      <c r="DJ28" s="624"/>
      <c r="DK28" s="625"/>
      <c r="DL28" s="632">
        <v>254269</v>
      </c>
      <c r="DM28" s="624"/>
      <c r="DN28" s="624"/>
      <c r="DO28" s="624"/>
      <c r="DP28" s="624"/>
      <c r="DQ28" s="624"/>
      <c r="DR28" s="624"/>
      <c r="DS28" s="624"/>
      <c r="DT28" s="624"/>
      <c r="DU28" s="624"/>
      <c r="DV28" s="625"/>
      <c r="DW28" s="628">
        <v>10.9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9161</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273267</v>
      </c>
      <c r="CS29" s="644"/>
      <c r="CT29" s="644"/>
      <c r="CU29" s="644"/>
      <c r="CV29" s="644"/>
      <c r="CW29" s="644"/>
      <c r="CX29" s="644"/>
      <c r="CY29" s="645"/>
      <c r="CZ29" s="628">
        <v>8.3000000000000007</v>
      </c>
      <c r="DA29" s="656"/>
      <c r="DB29" s="656"/>
      <c r="DC29" s="658"/>
      <c r="DD29" s="632">
        <v>254269</v>
      </c>
      <c r="DE29" s="644"/>
      <c r="DF29" s="644"/>
      <c r="DG29" s="644"/>
      <c r="DH29" s="644"/>
      <c r="DI29" s="644"/>
      <c r="DJ29" s="644"/>
      <c r="DK29" s="645"/>
      <c r="DL29" s="632">
        <v>254269</v>
      </c>
      <c r="DM29" s="644"/>
      <c r="DN29" s="644"/>
      <c r="DO29" s="644"/>
      <c r="DP29" s="644"/>
      <c r="DQ29" s="644"/>
      <c r="DR29" s="644"/>
      <c r="DS29" s="644"/>
      <c r="DT29" s="644"/>
      <c r="DU29" s="644"/>
      <c r="DV29" s="645"/>
      <c r="DW29" s="628">
        <v>10.9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303297</v>
      </c>
      <c r="S30" s="624"/>
      <c r="T30" s="624"/>
      <c r="U30" s="624"/>
      <c r="V30" s="624"/>
      <c r="W30" s="624"/>
      <c r="X30" s="624"/>
      <c r="Y30" s="625"/>
      <c r="Z30" s="626">
        <v>8.9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265274</v>
      </c>
      <c r="CS30" s="624"/>
      <c r="CT30" s="624"/>
      <c r="CU30" s="624"/>
      <c r="CV30" s="624"/>
      <c r="CW30" s="624"/>
      <c r="CX30" s="624"/>
      <c r="CY30" s="625"/>
      <c r="CZ30" s="628">
        <v>8.1</v>
      </c>
      <c r="DA30" s="656"/>
      <c r="DB30" s="656"/>
      <c r="DC30" s="658"/>
      <c r="DD30" s="632">
        <v>246276</v>
      </c>
      <c r="DE30" s="624"/>
      <c r="DF30" s="624"/>
      <c r="DG30" s="624"/>
      <c r="DH30" s="624"/>
      <c r="DI30" s="624"/>
      <c r="DJ30" s="624"/>
      <c r="DK30" s="625"/>
      <c r="DL30" s="632">
        <v>246276</v>
      </c>
      <c r="DM30" s="624"/>
      <c r="DN30" s="624"/>
      <c r="DO30" s="624"/>
      <c r="DP30" s="624"/>
      <c r="DQ30" s="624"/>
      <c r="DR30" s="624"/>
      <c r="DS30" s="624"/>
      <c r="DT30" s="624"/>
      <c r="DU30" s="624"/>
      <c r="DV30" s="625"/>
      <c r="DW30" s="628">
        <v>10.5</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96.5</v>
      </c>
      <c r="BN31" s="667"/>
      <c r="BO31" s="667"/>
      <c r="BP31" s="667"/>
      <c r="BQ31" s="668"/>
      <c r="BR31" s="670">
        <v>99.2</v>
      </c>
      <c r="BS31" s="667"/>
      <c r="BT31" s="667"/>
      <c r="BU31" s="667"/>
      <c r="BV31" s="667"/>
      <c r="BW31" s="667"/>
      <c r="BX31" s="618">
        <v>96.2</v>
      </c>
      <c r="BY31" s="667"/>
      <c r="BZ31" s="667"/>
      <c r="CA31" s="667"/>
      <c r="CB31" s="668"/>
      <c r="CD31" s="663"/>
      <c r="CE31" s="664"/>
      <c r="CF31" s="620" t="s">
        <v>300</v>
      </c>
      <c r="CG31" s="621"/>
      <c r="CH31" s="621"/>
      <c r="CI31" s="621"/>
      <c r="CJ31" s="621"/>
      <c r="CK31" s="621"/>
      <c r="CL31" s="621"/>
      <c r="CM31" s="621"/>
      <c r="CN31" s="621"/>
      <c r="CO31" s="621"/>
      <c r="CP31" s="621"/>
      <c r="CQ31" s="622"/>
      <c r="CR31" s="623">
        <v>7993</v>
      </c>
      <c r="CS31" s="644"/>
      <c r="CT31" s="644"/>
      <c r="CU31" s="644"/>
      <c r="CV31" s="644"/>
      <c r="CW31" s="644"/>
      <c r="CX31" s="644"/>
      <c r="CY31" s="645"/>
      <c r="CZ31" s="628">
        <v>0.2</v>
      </c>
      <c r="DA31" s="656"/>
      <c r="DB31" s="656"/>
      <c r="DC31" s="658"/>
      <c r="DD31" s="632">
        <v>7993</v>
      </c>
      <c r="DE31" s="644"/>
      <c r="DF31" s="644"/>
      <c r="DG31" s="644"/>
      <c r="DH31" s="644"/>
      <c r="DI31" s="644"/>
      <c r="DJ31" s="644"/>
      <c r="DK31" s="645"/>
      <c r="DL31" s="632">
        <v>7993</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202425</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44"/>
      <c r="BI32" s="644"/>
      <c r="BJ32" s="644"/>
      <c r="BK32" s="644"/>
      <c r="BL32" s="644"/>
      <c r="BM32" s="629">
        <v>98</v>
      </c>
      <c r="BN32" s="644"/>
      <c r="BO32" s="644"/>
      <c r="BP32" s="644"/>
      <c r="BQ32" s="669"/>
      <c r="BR32" s="680">
        <v>99.2</v>
      </c>
      <c r="BS32" s="644"/>
      <c r="BT32" s="644"/>
      <c r="BU32" s="644"/>
      <c r="BV32" s="644"/>
      <c r="BW32" s="644"/>
      <c r="BX32" s="629">
        <v>97.2</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29809</v>
      </c>
      <c r="S33" s="624"/>
      <c r="T33" s="624"/>
      <c r="U33" s="624"/>
      <c r="V33" s="624"/>
      <c r="W33" s="624"/>
      <c r="X33" s="624"/>
      <c r="Y33" s="625"/>
      <c r="Z33" s="626">
        <v>0.9</v>
      </c>
      <c r="AA33" s="626"/>
      <c r="AB33" s="626"/>
      <c r="AC33" s="626"/>
      <c r="AD33" s="627">
        <v>1369</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99.3</v>
      </c>
      <c r="BH33" s="682"/>
      <c r="BI33" s="682"/>
      <c r="BJ33" s="682"/>
      <c r="BK33" s="682"/>
      <c r="BL33" s="682"/>
      <c r="BM33" s="683">
        <v>95.5</v>
      </c>
      <c r="BN33" s="682"/>
      <c r="BO33" s="682"/>
      <c r="BP33" s="682"/>
      <c r="BQ33" s="684"/>
      <c r="BR33" s="681">
        <v>99.1</v>
      </c>
      <c r="BS33" s="682"/>
      <c r="BT33" s="682"/>
      <c r="BU33" s="682"/>
      <c r="BV33" s="682"/>
      <c r="BW33" s="682"/>
      <c r="BX33" s="683">
        <v>95.3</v>
      </c>
      <c r="BY33" s="682"/>
      <c r="BZ33" s="682"/>
      <c r="CA33" s="682"/>
      <c r="CB33" s="684"/>
      <c r="CD33" s="620" t="s">
        <v>307</v>
      </c>
      <c r="CE33" s="621"/>
      <c r="CF33" s="621"/>
      <c r="CG33" s="621"/>
      <c r="CH33" s="621"/>
      <c r="CI33" s="621"/>
      <c r="CJ33" s="621"/>
      <c r="CK33" s="621"/>
      <c r="CL33" s="621"/>
      <c r="CM33" s="621"/>
      <c r="CN33" s="621"/>
      <c r="CO33" s="621"/>
      <c r="CP33" s="621"/>
      <c r="CQ33" s="622"/>
      <c r="CR33" s="623">
        <v>1603126</v>
      </c>
      <c r="CS33" s="644"/>
      <c r="CT33" s="644"/>
      <c r="CU33" s="644"/>
      <c r="CV33" s="644"/>
      <c r="CW33" s="644"/>
      <c r="CX33" s="644"/>
      <c r="CY33" s="645"/>
      <c r="CZ33" s="628">
        <v>48.9</v>
      </c>
      <c r="DA33" s="656"/>
      <c r="DB33" s="656"/>
      <c r="DC33" s="658"/>
      <c r="DD33" s="632">
        <v>1335072</v>
      </c>
      <c r="DE33" s="644"/>
      <c r="DF33" s="644"/>
      <c r="DG33" s="644"/>
      <c r="DH33" s="644"/>
      <c r="DI33" s="644"/>
      <c r="DJ33" s="644"/>
      <c r="DK33" s="645"/>
      <c r="DL33" s="632">
        <v>1037031</v>
      </c>
      <c r="DM33" s="644"/>
      <c r="DN33" s="644"/>
      <c r="DO33" s="644"/>
      <c r="DP33" s="644"/>
      <c r="DQ33" s="644"/>
      <c r="DR33" s="644"/>
      <c r="DS33" s="644"/>
      <c r="DT33" s="644"/>
      <c r="DU33" s="644"/>
      <c r="DV33" s="645"/>
      <c r="DW33" s="628">
        <v>44.3</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66861</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524852</v>
      </c>
      <c r="CS34" s="624"/>
      <c r="CT34" s="624"/>
      <c r="CU34" s="624"/>
      <c r="CV34" s="624"/>
      <c r="CW34" s="624"/>
      <c r="CX34" s="624"/>
      <c r="CY34" s="625"/>
      <c r="CZ34" s="628">
        <v>16</v>
      </c>
      <c r="DA34" s="656"/>
      <c r="DB34" s="656"/>
      <c r="DC34" s="658"/>
      <c r="DD34" s="632">
        <v>405995</v>
      </c>
      <c r="DE34" s="624"/>
      <c r="DF34" s="624"/>
      <c r="DG34" s="624"/>
      <c r="DH34" s="624"/>
      <c r="DI34" s="624"/>
      <c r="DJ34" s="624"/>
      <c r="DK34" s="625"/>
      <c r="DL34" s="632">
        <v>315916</v>
      </c>
      <c r="DM34" s="624"/>
      <c r="DN34" s="624"/>
      <c r="DO34" s="624"/>
      <c r="DP34" s="624"/>
      <c r="DQ34" s="624"/>
      <c r="DR34" s="624"/>
      <c r="DS34" s="624"/>
      <c r="DT34" s="624"/>
      <c r="DU34" s="624"/>
      <c r="DV34" s="625"/>
      <c r="DW34" s="628">
        <v>13.5</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132373</v>
      </c>
      <c r="S35" s="624"/>
      <c r="T35" s="624"/>
      <c r="U35" s="624"/>
      <c r="V35" s="624"/>
      <c r="W35" s="624"/>
      <c r="X35" s="624"/>
      <c r="Y35" s="625"/>
      <c r="Z35" s="626">
        <v>3.9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14845</v>
      </c>
      <c r="CS35" s="644"/>
      <c r="CT35" s="644"/>
      <c r="CU35" s="644"/>
      <c r="CV35" s="644"/>
      <c r="CW35" s="644"/>
      <c r="CX35" s="644"/>
      <c r="CY35" s="645"/>
      <c r="CZ35" s="628">
        <v>0.5</v>
      </c>
      <c r="DA35" s="656"/>
      <c r="DB35" s="656"/>
      <c r="DC35" s="658"/>
      <c r="DD35" s="632">
        <v>10328</v>
      </c>
      <c r="DE35" s="644"/>
      <c r="DF35" s="644"/>
      <c r="DG35" s="644"/>
      <c r="DH35" s="644"/>
      <c r="DI35" s="644"/>
      <c r="DJ35" s="644"/>
      <c r="DK35" s="645"/>
      <c r="DL35" s="632">
        <v>8728</v>
      </c>
      <c r="DM35" s="644"/>
      <c r="DN35" s="644"/>
      <c r="DO35" s="644"/>
      <c r="DP35" s="644"/>
      <c r="DQ35" s="644"/>
      <c r="DR35" s="644"/>
      <c r="DS35" s="644"/>
      <c r="DT35" s="644"/>
      <c r="DU35" s="644"/>
      <c r="DV35" s="645"/>
      <c r="DW35" s="628">
        <v>0.4</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146853</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435497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4805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706430</v>
      </c>
      <c r="CS36" s="624"/>
      <c r="CT36" s="624"/>
      <c r="CU36" s="624"/>
      <c r="CV36" s="624"/>
      <c r="CW36" s="624"/>
      <c r="CX36" s="624"/>
      <c r="CY36" s="625"/>
      <c r="CZ36" s="628">
        <v>21.6</v>
      </c>
      <c r="DA36" s="656"/>
      <c r="DB36" s="656"/>
      <c r="DC36" s="658"/>
      <c r="DD36" s="632">
        <v>630833</v>
      </c>
      <c r="DE36" s="624"/>
      <c r="DF36" s="624"/>
      <c r="DG36" s="624"/>
      <c r="DH36" s="624"/>
      <c r="DI36" s="624"/>
      <c r="DJ36" s="624"/>
      <c r="DK36" s="625"/>
      <c r="DL36" s="632">
        <v>514638</v>
      </c>
      <c r="DM36" s="624"/>
      <c r="DN36" s="624"/>
      <c r="DO36" s="624"/>
      <c r="DP36" s="624"/>
      <c r="DQ36" s="624"/>
      <c r="DR36" s="624"/>
      <c r="DS36" s="624"/>
      <c r="DT36" s="624"/>
      <c r="DU36" s="624"/>
      <c r="DV36" s="625"/>
      <c r="DW36" s="628">
        <v>22</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32937</v>
      </c>
      <c r="S37" s="624"/>
      <c r="T37" s="624"/>
      <c r="U37" s="624"/>
      <c r="V37" s="624"/>
      <c r="W37" s="624"/>
      <c r="X37" s="624"/>
      <c r="Y37" s="625"/>
      <c r="Z37" s="626">
        <v>1</v>
      </c>
      <c r="AA37" s="626"/>
      <c r="AB37" s="626"/>
      <c r="AC37" s="626"/>
      <c r="AD37" s="627">
        <v>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183486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-1467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243508</v>
      </c>
      <c r="CS37" s="644"/>
      <c r="CT37" s="644"/>
      <c r="CU37" s="644"/>
      <c r="CV37" s="644"/>
      <c r="CW37" s="644"/>
      <c r="CX37" s="644"/>
      <c r="CY37" s="645"/>
      <c r="CZ37" s="628">
        <v>7.4</v>
      </c>
      <c r="DA37" s="656"/>
      <c r="DB37" s="656"/>
      <c r="DC37" s="658"/>
      <c r="DD37" s="632">
        <v>243353</v>
      </c>
      <c r="DE37" s="644"/>
      <c r="DF37" s="644"/>
      <c r="DG37" s="644"/>
      <c r="DH37" s="644"/>
      <c r="DI37" s="644"/>
      <c r="DJ37" s="644"/>
      <c r="DK37" s="645"/>
      <c r="DL37" s="632">
        <v>227932</v>
      </c>
      <c r="DM37" s="644"/>
      <c r="DN37" s="644"/>
      <c r="DO37" s="644"/>
      <c r="DP37" s="644"/>
      <c r="DQ37" s="644"/>
      <c r="DR37" s="644"/>
      <c r="DS37" s="644"/>
      <c r="DT37" s="644"/>
      <c r="DU37" s="644"/>
      <c r="DV37" s="645"/>
      <c r="DW37" s="628">
        <v>9.6999999999999993</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16300</v>
      </c>
      <c r="S38" s="624"/>
      <c r="T38" s="624"/>
      <c r="U38" s="624"/>
      <c r="V38" s="624"/>
      <c r="W38" s="624"/>
      <c r="X38" s="624"/>
      <c r="Y38" s="625"/>
      <c r="Z38" s="626">
        <v>0.5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14456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695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237555</v>
      </c>
      <c r="CS38" s="624"/>
      <c r="CT38" s="624"/>
      <c r="CU38" s="624"/>
      <c r="CV38" s="624"/>
      <c r="CW38" s="624"/>
      <c r="CX38" s="624"/>
      <c r="CY38" s="625"/>
      <c r="CZ38" s="628">
        <v>7.3</v>
      </c>
      <c r="DA38" s="656"/>
      <c r="DB38" s="656"/>
      <c r="DC38" s="658"/>
      <c r="DD38" s="632">
        <v>202239</v>
      </c>
      <c r="DE38" s="624"/>
      <c r="DF38" s="624"/>
      <c r="DG38" s="624"/>
      <c r="DH38" s="624"/>
      <c r="DI38" s="624"/>
      <c r="DJ38" s="624"/>
      <c r="DK38" s="625"/>
      <c r="DL38" s="632">
        <v>197749</v>
      </c>
      <c r="DM38" s="624"/>
      <c r="DN38" s="624"/>
      <c r="DO38" s="624"/>
      <c r="DP38" s="624"/>
      <c r="DQ38" s="624"/>
      <c r="DR38" s="624"/>
      <c r="DS38" s="624"/>
      <c r="DT38" s="624"/>
      <c r="DU38" s="624"/>
      <c r="DV38" s="625"/>
      <c r="DW38" s="628">
        <v>8.5</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1106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113584</v>
      </c>
      <c r="CS39" s="644"/>
      <c r="CT39" s="644"/>
      <c r="CU39" s="644"/>
      <c r="CV39" s="644"/>
      <c r="CW39" s="644"/>
      <c r="CX39" s="644"/>
      <c r="CY39" s="645"/>
      <c r="CZ39" s="628">
        <v>3.5</v>
      </c>
      <c r="DA39" s="656"/>
      <c r="DB39" s="656"/>
      <c r="DC39" s="658"/>
      <c r="DD39" s="632">
        <v>85677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5860</v>
      </c>
      <c r="CS40" s="624"/>
      <c r="CT40" s="624"/>
      <c r="CU40" s="624"/>
      <c r="CV40" s="624"/>
      <c r="CW40" s="624"/>
      <c r="CX40" s="624"/>
      <c r="CY40" s="625"/>
      <c r="CZ40" s="628">
        <v>0.2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3395333</v>
      </c>
      <c r="S41" s="696"/>
      <c r="T41" s="696"/>
      <c r="U41" s="696"/>
      <c r="V41" s="696"/>
      <c r="W41" s="696"/>
      <c r="X41" s="696"/>
      <c r="Y41" s="700"/>
      <c r="Z41" s="701">
        <v>100</v>
      </c>
      <c r="AA41" s="701"/>
      <c r="AB41" s="701"/>
      <c r="AC41" s="701"/>
      <c r="AD41" s="702">
        <v>2338952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42029</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195526</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419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285410</v>
      </c>
      <c r="CS42" s="644"/>
      <c r="CT42" s="644"/>
      <c r="CU42" s="644"/>
      <c r="CV42" s="644"/>
      <c r="CW42" s="644"/>
      <c r="CX42" s="644"/>
      <c r="CY42" s="645"/>
      <c r="CZ42" s="628">
        <v>8.6999999999999993</v>
      </c>
      <c r="DA42" s="656"/>
      <c r="DB42" s="656"/>
      <c r="DC42" s="658"/>
      <c r="DD42" s="632">
        <v>148919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6142</v>
      </c>
      <c r="CS43" s="644"/>
      <c r="CT43" s="644"/>
      <c r="CU43" s="644"/>
      <c r="CV43" s="644"/>
      <c r="CW43" s="644"/>
      <c r="CX43" s="644"/>
      <c r="CY43" s="645"/>
      <c r="CZ43" s="628">
        <v>0.2</v>
      </c>
      <c r="DA43" s="656"/>
      <c r="DB43" s="656"/>
      <c r="DC43" s="658"/>
      <c r="DD43" s="632">
        <v>6142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277535</v>
      </c>
      <c r="CS44" s="624"/>
      <c r="CT44" s="624"/>
      <c r="CU44" s="624"/>
      <c r="CV44" s="624"/>
      <c r="CW44" s="624"/>
      <c r="CX44" s="624"/>
      <c r="CY44" s="625"/>
      <c r="CZ44" s="628">
        <v>8.5</v>
      </c>
      <c r="DA44" s="629"/>
      <c r="DB44" s="629"/>
      <c r="DC44" s="635"/>
      <c r="DD44" s="632">
        <v>141044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54480</v>
      </c>
      <c r="CS45" s="644"/>
      <c r="CT45" s="644"/>
      <c r="CU45" s="644"/>
      <c r="CV45" s="644"/>
      <c r="CW45" s="644"/>
      <c r="CX45" s="644"/>
      <c r="CY45" s="645"/>
      <c r="CZ45" s="628">
        <v>1.7</v>
      </c>
      <c r="DA45" s="656"/>
      <c r="DB45" s="656"/>
      <c r="DC45" s="658"/>
      <c r="DD45" s="632">
        <v>27915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222100</v>
      </c>
      <c r="CS46" s="624"/>
      <c r="CT46" s="624"/>
      <c r="CU46" s="624"/>
      <c r="CV46" s="624"/>
      <c r="CW46" s="624"/>
      <c r="CX46" s="624"/>
      <c r="CY46" s="625"/>
      <c r="CZ46" s="628">
        <v>6.8</v>
      </c>
      <c r="DA46" s="629"/>
      <c r="DB46" s="629"/>
      <c r="DC46" s="635"/>
      <c r="DD46" s="632">
        <v>112174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7875</v>
      </c>
      <c r="CS47" s="644"/>
      <c r="CT47" s="644"/>
      <c r="CU47" s="644"/>
      <c r="CV47" s="644"/>
      <c r="CW47" s="644"/>
      <c r="CX47" s="644"/>
      <c r="CY47" s="645"/>
      <c r="CZ47" s="628">
        <v>0.2</v>
      </c>
      <c r="DA47" s="656"/>
      <c r="DB47" s="656"/>
      <c r="DC47" s="658"/>
      <c r="DD47" s="632">
        <v>7875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3276291</v>
      </c>
      <c r="CS49" s="682"/>
      <c r="CT49" s="682"/>
      <c r="CU49" s="682"/>
      <c r="CV49" s="682"/>
      <c r="CW49" s="682"/>
      <c r="CX49" s="682"/>
      <c r="CY49" s="711"/>
      <c r="CZ49" s="703">
        <v>100</v>
      </c>
      <c r="DA49" s="712"/>
      <c r="DB49" s="712"/>
      <c r="DC49" s="713"/>
      <c r="DD49" s="714">
        <v>2582891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hGWxboAvMdmO0HNmiM0uNVqRX0Wr+DeMaKk/qyHKu69k9+xq0oTLNYQPZ0I0aboeYSPOhNO9BBS5z5DckOdkA==" saltValue="shtdAX0GMHx24MeJnccK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19" zoomScale="70" zoomScaleNormal="25" zoomScaleSheetLayoutView="70" workbookViewId="0">
      <selection activeCell="BM29" sqref="BM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3398</v>
      </c>
      <c r="R7" s="753"/>
      <c r="S7" s="753"/>
      <c r="T7" s="753"/>
      <c r="U7" s="753"/>
      <c r="V7" s="753">
        <v>3278</v>
      </c>
      <c r="W7" s="753"/>
      <c r="X7" s="753"/>
      <c r="Y7" s="753"/>
      <c r="Z7" s="753"/>
      <c r="AA7" s="753">
        <v>119</v>
      </c>
      <c r="AB7" s="753"/>
      <c r="AC7" s="753"/>
      <c r="AD7" s="753"/>
      <c r="AE7" s="754"/>
      <c r="AF7" s="755">
        <v>107</v>
      </c>
      <c r="AG7" s="756"/>
      <c r="AH7" s="756"/>
      <c r="AI7" s="756"/>
      <c r="AJ7" s="757"/>
      <c r="AK7" s="758">
        <v>132</v>
      </c>
      <c r="AL7" s="759"/>
      <c r="AM7" s="759"/>
      <c r="AN7" s="759"/>
      <c r="AO7" s="759"/>
      <c r="AP7" s="759">
        <v>1292</v>
      </c>
      <c r="AQ7" s="759"/>
      <c r="AR7" s="759"/>
      <c r="AS7" s="759"/>
      <c r="AT7" s="759"/>
      <c r="AU7" s="760" t="s">
        <v>543</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-366</v>
      </c>
      <c r="CI7" s="744"/>
      <c r="CJ7" s="744"/>
      <c r="CK7" s="744"/>
      <c r="CL7" s="745"/>
      <c r="CM7" s="743">
        <v>293</v>
      </c>
      <c r="CN7" s="744"/>
      <c r="CO7" s="744"/>
      <c r="CP7" s="744"/>
      <c r="CQ7" s="745"/>
      <c r="CR7" s="743">
        <v>4</v>
      </c>
      <c r="CS7" s="744"/>
      <c r="CT7" s="744"/>
      <c r="CU7" s="744"/>
      <c r="CV7" s="745"/>
      <c r="CW7" s="743">
        <v>10</v>
      </c>
      <c r="CX7" s="744"/>
      <c r="CY7" s="744"/>
      <c r="CZ7" s="744"/>
      <c r="DA7" s="745"/>
      <c r="DB7" s="743">
        <v>14</v>
      </c>
      <c r="DC7" s="744"/>
      <c r="DD7" s="744"/>
      <c r="DE7" s="744"/>
      <c r="DF7" s="745"/>
      <c r="DG7" s="743" t="s">
        <v>485</v>
      </c>
      <c r="DH7" s="744"/>
      <c r="DI7" s="744"/>
      <c r="DJ7" s="744"/>
      <c r="DK7" s="745"/>
      <c r="DL7" s="743" t="s">
        <v>485</v>
      </c>
      <c r="DM7" s="744"/>
      <c r="DN7" s="744"/>
      <c r="DO7" s="744"/>
      <c r="DP7" s="745"/>
      <c r="DQ7" s="743" t="s">
        <v>485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8"/>
      <c r="R22" s="799"/>
      <c r="S22" s="799"/>
      <c r="T22" s="799"/>
      <c r="U22" s="799"/>
      <c r="V22" s="799"/>
      <c r="W22" s="799"/>
      <c r="X22" s="799"/>
      <c r="Y22" s="799"/>
      <c r="Z22" s="799"/>
      <c r="AA22" s="799"/>
      <c r="AB22" s="799"/>
      <c r="AC22" s="799"/>
      <c r="AD22" s="799"/>
      <c r="AE22" s="800"/>
      <c r="AF22" s="786"/>
      <c r="AG22" s="787"/>
      <c r="AH22" s="787"/>
      <c r="AI22" s="787"/>
      <c r="AJ22" s="788"/>
      <c r="AK22" s="801"/>
      <c r="AL22" s="802"/>
      <c r="AM22" s="802"/>
      <c r="AN22" s="802"/>
      <c r="AO22" s="802"/>
      <c r="AP22" s="802"/>
      <c r="AQ22" s="802"/>
      <c r="AR22" s="802"/>
      <c r="AS22" s="802"/>
      <c r="AT22" s="802"/>
      <c r="AU22" s="803"/>
      <c r="AV22" s="803"/>
      <c r="AW22" s="803"/>
      <c r="AX22" s="803"/>
      <c r="AY22" s="804"/>
      <c r="AZ22" s="805" t="s">
        <v>375</v>
      </c>
      <c r="BA22" s="805"/>
      <c r="BB22" s="805"/>
      <c r="BC22" s="805"/>
      <c r="BD22" s="806"/>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f>SUM(Q7:U22)</f>
        <v>3398</v>
      </c>
      <c r="R23" s="793"/>
      <c r="S23" s="793"/>
      <c r="T23" s="793"/>
      <c r="U23" s="793"/>
      <c r="V23" s="792">
        <f t="shared" ref="V23" si="0">SUM(V7:Z22)</f>
        <v>3278</v>
      </c>
      <c r="W23" s="793"/>
      <c r="X23" s="793"/>
      <c r="Y23" s="793"/>
      <c r="Z23" s="793"/>
      <c r="AA23" s="792">
        <f t="shared" ref="AA23" si="1">SUM(AA7:AE22)</f>
        <v>119</v>
      </c>
      <c r="AB23" s="793"/>
      <c r="AC23" s="793"/>
      <c r="AD23" s="793"/>
      <c r="AE23" s="793"/>
      <c r="AF23" s="794">
        <v>107</v>
      </c>
      <c r="AG23" s="793"/>
      <c r="AH23" s="793"/>
      <c r="AI23" s="793"/>
      <c r="AJ23" s="795"/>
      <c r="AK23" s="796"/>
      <c r="AL23" s="797"/>
      <c r="AM23" s="797"/>
      <c r="AN23" s="797"/>
      <c r="AO23" s="797"/>
      <c r="AP23" s="793">
        <f>SUM(AP7:AT22)</f>
        <v>1292</v>
      </c>
      <c r="AQ23" s="793"/>
      <c r="AR23" s="793"/>
      <c r="AS23" s="793"/>
      <c r="AT23" s="793"/>
      <c r="AU23" s="808"/>
      <c r="AV23" s="808"/>
      <c r="AW23" s="808"/>
      <c r="AX23" s="808"/>
      <c r="AY23" s="809"/>
      <c r="AZ23" s="810" t="s">
        <v>122</v>
      </c>
      <c r="BA23" s="811"/>
      <c r="BB23" s="811"/>
      <c r="BC23" s="811"/>
      <c r="BD23" s="812"/>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7" t="s">
        <v>378</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3" t="s">
        <v>383</v>
      </c>
      <c r="AG26" s="814"/>
      <c r="AH26" s="814"/>
      <c r="AI26" s="814"/>
      <c r="AJ26" s="815"/>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1">
        <v>662</v>
      </c>
      <c r="R28" s="822"/>
      <c r="S28" s="822"/>
      <c r="T28" s="822"/>
      <c r="U28" s="822"/>
      <c r="V28" s="822">
        <v>658</v>
      </c>
      <c r="W28" s="822"/>
      <c r="X28" s="822"/>
      <c r="Y28" s="822"/>
      <c r="Z28" s="822"/>
      <c r="AA28" s="822">
        <v>5</v>
      </c>
      <c r="AB28" s="822"/>
      <c r="AC28" s="822"/>
      <c r="AD28" s="822"/>
      <c r="AE28" s="823"/>
      <c r="AF28" s="824">
        <v>5</v>
      </c>
      <c r="AG28" s="822"/>
      <c r="AH28" s="822"/>
      <c r="AI28" s="822"/>
      <c r="AJ28" s="825"/>
      <c r="AK28" s="826">
        <v>42</v>
      </c>
      <c r="AL28" s="827"/>
      <c r="AM28" s="827"/>
      <c r="AN28" s="827"/>
      <c r="AO28" s="827"/>
      <c r="AP28" s="827" t="s">
        <v>485</v>
      </c>
      <c r="AQ28" s="827"/>
      <c r="AR28" s="827"/>
      <c r="AS28" s="827"/>
      <c r="AT28" s="827"/>
      <c r="AU28" s="827" t="s">
        <v>485</v>
      </c>
      <c r="AV28" s="827"/>
      <c r="AW28" s="827"/>
      <c r="AX28" s="827"/>
      <c r="AY28" s="827"/>
      <c r="AZ28" s="828" t="s">
        <v>485</v>
      </c>
      <c r="BA28" s="828"/>
      <c r="BB28" s="828"/>
      <c r="BC28" s="828"/>
      <c r="BD28" s="828"/>
      <c r="BE28" s="819" t="s">
        <v>544</v>
      </c>
      <c r="BF28" s="819"/>
      <c r="BG28" s="819"/>
      <c r="BH28" s="819"/>
      <c r="BI28" s="820"/>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655</v>
      </c>
      <c r="R29" s="784"/>
      <c r="S29" s="784"/>
      <c r="T29" s="784"/>
      <c r="U29" s="784"/>
      <c r="V29" s="784">
        <v>611</v>
      </c>
      <c r="W29" s="784"/>
      <c r="X29" s="784"/>
      <c r="Y29" s="784"/>
      <c r="Z29" s="784"/>
      <c r="AA29" s="784">
        <v>44</v>
      </c>
      <c r="AB29" s="784"/>
      <c r="AC29" s="784"/>
      <c r="AD29" s="784"/>
      <c r="AE29" s="785"/>
      <c r="AF29" s="786">
        <v>44</v>
      </c>
      <c r="AG29" s="787"/>
      <c r="AH29" s="787"/>
      <c r="AI29" s="787"/>
      <c r="AJ29" s="788"/>
      <c r="AK29" s="833">
        <v>100</v>
      </c>
      <c r="AL29" s="829"/>
      <c r="AM29" s="829"/>
      <c r="AN29" s="829"/>
      <c r="AO29" s="829"/>
      <c r="AP29" s="829" t="s">
        <v>485</v>
      </c>
      <c r="AQ29" s="829"/>
      <c r="AR29" s="829"/>
      <c r="AS29" s="829"/>
      <c r="AT29" s="829"/>
      <c r="AU29" s="829" t="s">
        <v>485</v>
      </c>
      <c r="AV29" s="829"/>
      <c r="AW29" s="829"/>
      <c r="AX29" s="829"/>
      <c r="AY29" s="829"/>
      <c r="AZ29" s="830" t="s">
        <v>485</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99</v>
      </c>
      <c r="R30" s="784"/>
      <c r="S30" s="784"/>
      <c r="T30" s="784"/>
      <c r="U30" s="784"/>
      <c r="V30" s="784">
        <v>97</v>
      </c>
      <c r="W30" s="784"/>
      <c r="X30" s="784"/>
      <c r="Y30" s="784"/>
      <c r="Z30" s="784"/>
      <c r="AA30" s="784">
        <v>2</v>
      </c>
      <c r="AB30" s="784"/>
      <c r="AC30" s="784"/>
      <c r="AD30" s="784"/>
      <c r="AE30" s="785"/>
      <c r="AF30" s="786">
        <v>2</v>
      </c>
      <c r="AG30" s="787"/>
      <c r="AH30" s="787"/>
      <c r="AI30" s="787"/>
      <c r="AJ30" s="788"/>
      <c r="AK30" s="833">
        <v>24</v>
      </c>
      <c r="AL30" s="829"/>
      <c r="AM30" s="829"/>
      <c r="AN30" s="829"/>
      <c r="AO30" s="829"/>
      <c r="AP30" s="829" t="s">
        <v>485</v>
      </c>
      <c r="AQ30" s="829"/>
      <c r="AR30" s="829"/>
      <c r="AS30" s="829"/>
      <c r="AT30" s="829"/>
      <c r="AU30" s="829" t="s">
        <v>485</v>
      </c>
      <c r="AV30" s="829"/>
      <c r="AW30" s="829"/>
      <c r="AX30" s="829"/>
      <c r="AY30" s="829"/>
      <c r="AZ30" s="830" t="s">
        <v>485</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149</v>
      </c>
      <c r="R31" s="784"/>
      <c r="S31" s="784"/>
      <c r="T31" s="784"/>
      <c r="U31" s="784"/>
      <c r="V31" s="784">
        <v>141</v>
      </c>
      <c r="W31" s="784"/>
      <c r="X31" s="784"/>
      <c r="Y31" s="784"/>
      <c r="Z31" s="784"/>
      <c r="AA31" s="784">
        <v>8</v>
      </c>
      <c r="AB31" s="784"/>
      <c r="AC31" s="784"/>
      <c r="AD31" s="784"/>
      <c r="AE31" s="785"/>
      <c r="AF31" s="786">
        <v>174</v>
      </c>
      <c r="AG31" s="787"/>
      <c r="AH31" s="787"/>
      <c r="AI31" s="787"/>
      <c r="AJ31" s="788"/>
      <c r="AK31" s="833">
        <v>14</v>
      </c>
      <c r="AL31" s="829"/>
      <c r="AM31" s="829"/>
      <c r="AN31" s="829"/>
      <c r="AO31" s="829"/>
      <c r="AP31" s="829">
        <v>323</v>
      </c>
      <c r="AQ31" s="829"/>
      <c r="AR31" s="829"/>
      <c r="AS31" s="829"/>
      <c r="AT31" s="829"/>
      <c r="AU31" s="829">
        <v>20</v>
      </c>
      <c r="AV31" s="829"/>
      <c r="AW31" s="829"/>
      <c r="AX31" s="829"/>
      <c r="AY31" s="829"/>
      <c r="AZ31" s="830" t="s">
        <v>485</v>
      </c>
      <c r="BA31" s="830"/>
      <c r="BB31" s="830"/>
      <c r="BC31" s="830"/>
      <c r="BD31" s="830"/>
      <c r="BE31" s="831" t="s">
        <v>392</v>
      </c>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346</v>
      </c>
      <c r="R32" s="784"/>
      <c r="S32" s="784"/>
      <c r="T32" s="784"/>
      <c r="U32" s="784"/>
      <c r="V32" s="784">
        <v>325</v>
      </c>
      <c r="W32" s="784"/>
      <c r="X32" s="784"/>
      <c r="Y32" s="784"/>
      <c r="Z32" s="784"/>
      <c r="AA32" s="784">
        <v>21</v>
      </c>
      <c r="AB32" s="784"/>
      <c r="AC32" s="784"/>
      <c r="AD32" s="784"/>
      <c r="AE32" s="785"/>
      <c r="AF32" s="786">
        <v>77</v>
      </c>
      <c r="AG32" s="787"/>
      <c r="AH32" s="787"/>
      <c r="AI32" s="787"/>
      <c r="AJ32" s="788"/>
      <c r="AK32" s="833">
        <v>183</v>
      </c>
      <c r="AL32" s="829"/>
      <c r="AM32" s="829"/>
      <c r="AN32" s="829"/>
      <c r="AO32" s="829"/>
      <c r="AP32" s="829">
        <v>587</v>
      </c>
      <c r="AQ32" s="829"/>
      <c r="AR32" s="829"/>
      <c r="AS32" s="829"/>
      <c r="AT32" s="829"/>
      <c r="AU32" s="829">
        <v>533</v>
      </c>
      <c r="AV32" s="829"/>
      <c r="AW32" s="829"/>
      <c r="AX32" s="829"/>
      <c r="AY32" s="829"/>
      <c r="AZ32" s="830" t="s">
        <v>485</v>
      </c>
      <c r="BA32" s="830"/>
      <c r="BB32" s="830"/>
      <c r="BC32" s="830"/>
      <c r="BD32" s="830"/>
      <c r="BE32" s="831" t="s">
        <v>392</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3"/>
      <c r="AL33" s="829"/>
      <c r="AM33" s="829"/>
      <c r="AN33" s="829"/>
      <c r="AO33" s="829"/>
      <c r="AP33" s="829"/>
      <c r="AQ33" s="829"/>
      <c r="AR33" s="829"/>
      <c r="AS33" s="829"/>
      <c r="AT33" s="829"/>
      <c r="AU33" s="829"/>
      <c r="AV33" s="829"/>
      <c r="AW33" s="829"/>
      <c r="AX33" s="829"/>
      <c r="AY33" s="829"/>
      <c r="AZ33" s="830"/>
      <c r="BA33" s="830"/>
      <c r="BB33" s="830"/>
      <c r="BC33" s="830"/>
      <c r="BD33" s="830"/>
      <c r="BE33" s="831"/>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394</v>
      </c>
      <c r="BK62" s="805"/>
      <c r="BL62" s="805"/>
      <c r="BM62" s="805"/>
      <c r="BN62" s="806"/>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302</v>
      </c>
      <c r="AG63" s="843"/>
      <c r="AH63" s="843"/>
      <c r="AI63" s="843"/>
      <c r="AJ63" s="844"/>
      <c r="AK63" s="845"/>
      <c r="AL63" s="840"/>
      <c r="AM63" s="840"/>
      <c r="AN63" s="840"/>
      <c r="AO63" s="840"/>
      <c r="AP63" s="843">
        <f>SUM(AP28:AT62)</f>
        <v>910</v>
      </c>
      <c r="AQ63" s="843"/>
      <c r="AR63" s="843"/>
      <c r="AS63" s="843"/>
      <c r="AT63" s="843"/>
      <c r="AU63" s="843">
        <f>SUM(AU28:AY62)</f>
        <v>553</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3" t="s">
        <v>383</v>
      </c>
      <c r="AG66" s="814"/>
      <c r="AH66" s="814"/>
      <c r="AI66" s="814"/>
      <c r="AJ66" s="854"/>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545</v>
      </c>
      <c r="C68" s="869"/>
      <c r="D68" s="869"/>
      <c r="E68" s="869"/>
      <c r="F68" s="869"/>
      <c r="G68" s="869"/>
      <c r="H68" s="869"/>
      <c r="I68" s="869"/>
      <c r="J68" s="869"/>
      <c r="K68" s="869"/>
      <c r="L68" s="869"/>
      <c r="M68" s="869"/>
      <c r="N68" s="869"/>
      <c r="O68" s="869"/>
      <c r="P68" s="870"/>
      <c r="Q68" s="871">
        <v>3372</v>
      </c>
      <c r="R68" s="865"/>
      <c r="S68" s="865"/>
      <c r="T68" s="865"/>
      <c r="U68" s="865"/>
      <c r="V68" s="865">
        <v>3240</v>
      </c>
      <c r="W68" s="865"/>
      <c r="X68" s="865"/>
      <c r="Y68" s="865"/>
      <c r="Z68" s="865"/>
      <c r="AA68" s="865">
        <v>132</v>
      </c>
      <c r="AB68" s="865"/>
      <c r="AC68" s="865"/>
      <c r="AD68" s="865"/>
      <c r="AE68" s="865"/>
      <c r="AF68" s="865">
        <v>132</v>
      </c>
      <c r="AG68" s="865"/>
      <c r="AH68" s="865"/>
      <c r="AI68" s="865"/>
      <c r="AJ68" s="865"/>
      <c r="AK68" s="865">
        <v>30</v>
      </c>
      <c r="AL68" s="865"/>
      <c r="AM68" s="865"/>
      <c r="AN68" s="865"/>
      <c r="AO68" s="865"/>
      <c r="AP68" s="865">
        <v>2665</v>
      </c>
      <c r="AQ68" s="865"/>
      <c r="AR68" s="865"/>
      <c r="AS68" s="865"/>
      <c r="AT68" s="865"/>
      <c r="AU68" s="865">
        <v>81</v>
      </c>
      <c r="AV68" s="865"/>
      <c r="AW68" s="865"/>
      <c r="AX68" s="865"/>
      <c r="AY68" s="865"/>
      <c r="AZ68" s="866" t="s">
        <v>553</v>
      </c>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546</v>
      </c>
      <c r="C69" s="873"/>
      <c r="D69" s="873"/>
      <c r="E69" s="873"/>
      <c r="F69" s="873"/>
      <c r="G69" s="873"/>
      <c r="H69" s="873"/>
      <c r="I69" s="873"/>
      <c r="J69" s="873"/>
      <c r="K69" s="873"/>
      <c r="L69" s="873"/>
      <c r="M69" s="873"/>
      <c r="N69" s="873"/>
      <c r="O69" s="873"/>
      <c r="P69" s="874"/>
      <c r="Q69" s="875">
        <v>63</v>
      </c>
      <c r="R69" s="829"/>
      <c r="S69" s="829"/>
      <c r="T69" s="829"/>
      <c r="U69" s="829"/>
      <c r="V69" s="829">
        <v>57</v>
      </c>
      <c r="W69" s="829"/>
      <c r="X69" s="829"/>
      <c r="Y69" s="829"/>
      <c r="Z69" s="829"/>
      <c r="AA69" s="829">
        <v>6</v>
      </c>
      <c r="AB69" s="829"/>
      <c r="AC69" s="829"/>
      <c r="AD69" s="829"/>
      <c r="AE69" s="829"/>
      <c r="AF69" s="829">
        <v>6</v>
      </c>
      <c r="AG69" s="829"/>
      <c r="AH69" s="829"/>
      <c r="AI69" s="829"/>
      <c r="AJ69" s="829"/>
      <c r="AK69" s="829" t="s">
        <v>485</v>
      </c>
      <c r="AL69" s="829"/>
      <c r="AM69" s="829"/>
      <c r="AN69" s="829"/>
      <c r="AO69" s="829"/>
      <c r="AP69" s="829" t="s">
        <v>485</v>
      </c>
      <c r="AQ69" s="829"/>
      <c r="AR69" s="829"/>
      <c r="AS69" s="829"/>
      <c r="AT69" s="829"/>
      <c r="AU69" s="829" t="s">
        <v>485</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547</v>
      </c>
      <c r="C70" s="873"/>
      <c r="D70" s="873"/>
      <c r="E70" s="873"/>
      <c r="F70" s="873"/>
      <c r="G70" s="873"/>
      <c r="H70" s="873"/>
      <c r="I70" s="873"/>
      <c r="J70" s="873"/>
      <c r="K70" s="873"/>
      <c r="L70" s="873"/>
      <c r="M70" s="873"/>
      <c r="N70" s="873"/>
      <c r="O70" s="873"/>
      <c r="P70" s="874"/>
      <c r="Q70" s="875">
        <v>5949</v>
      </c>
      <c r="R70" s="829"/>
      <c r="S70" s="829"/>
      <c r="T70" s="829"/>
      <c r="U70" s="829"/>
      <c r="V70" s="829">
        <v>4240</v>
      </c>
      <c r="W70" s="829"/>
      <c r="X70" s="829"/>
      <c r="Y70" s="829"/>
      <c r="Z70" s="829"/>
      <c r="AA70" s="829">
        <v>1709</v>
      </c>
      <c r="AB70" s="829"/>
      <c r="AC70" s="829"/>
      <c r="AD70" s="829"/>
      <c r="AE70" s="829"/>
      <c r="AF70" s="829">
        <v>1709</v>
      </c>
      <c r="AG70" s="829"/>
      <c r="AH70" s="829"/>
      <c r="AI70" s="829"/>
      <c r="AJ70" s="829"/>
      <c r="AK70" s="829" t="s">
        <v>485</v>
      </c>
      <c r="AL70" s="829"/>
      <c r="AM70" s="829"/>
      <c r="AN70" s="829"/>
      <c r="AO70" s="829"/>
      <c r="AP70" s="829" t="s">
        <v>485</v>
      </c>
      <c r="AQ70" s="829"/>
      <c r="AR70" s="829"/>
      <c r="AS70" s="829"/>
      <c r="AT70" s="829"/>
      <c r="AU70" s="829" t="s">
        <v>485</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548</v>
      </c>
      <c r="C71" s="873"/>
      <c r="D71" s="873"/>
      <c r="E71" s="873"/>
      <c r="F71" s="873"/>
      <c r="G71" s="873"/>
      <c r="H71" s="873"/>
      <c r="I71" s="873"/>
      <c r="J71" s="873"/>
      <c r="K71" s="873"/>
      <c r="L71" s="873"/>
      <c r="M71" s="873"/>
      <c r="N71" s="873"/>
      <c r="O71" s="873"/>
      <c r="P71" s="874"/>
      <c r="Q71" s="875">
        <v>87</v>
      </c>
      <c r="R71" s="829"/>
      <c r="S71" s="829"/>
      <c r="T71" s="829"/>
      <c r="U71" s="829"/>
      <c r="V71" s="829">
        <v>81</v>
      </c>
      <c r="W71" s="829"/>
      <c r="X71" s="829"/>
      <c r="Y71" s="829"/>
      <c r="Z71" s="829"/>
      <c r="AA71" s="829">
        <v>5</v>
      </c>
      <c r="AB71" s="829"/>
      <c r="AC71" s="829"/>
      <c r="AD71" s="829"/>
      <c r="AE71" s="829"/>
      <c r="AF71" s="829">
        <v>5</v>
      </c>
      <c r="AG71" s="829"/>
      <c r="AH71" s="829"/>
      <c r="AI71" s="829"/>
      <c r="AJ71" s="829"/>
      <c r="AK71" s="829" t="s">
        <v>485</v>
      </c>
      <c r="AL71" s="829"/>
      <c r="AM71" s="829"/>
      <c r="AN71" s="829"/>
      <c r="AO71" s="829"/>
      <c r="AP71" s="829">
        <v>48</v>
      </c>
      <c r="AQ71" s="829"/>
      <c r="AR71" s="829"/>
      <c r="AS71" s="829"/>
      <c r="AT71" s="829"/>
      <c r="AU71" s="829">
        <v>25</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549</v>
      </c>
      <c r="C72" s="873"/>
      <c r="D72" s="873"/>
      <c r="E72" s="873"/>
      <c r="F72" s="873"/>
      <c r="G72" s="873"/>
      <c r="H72" s="873"/>
      <c r="I72" s="873"/>
      <c r="J72" s="873"/>
      <c r="K72" s="873"/>
      <c r="L72" s="873"/>
      <c r="M72" s="873"/>
      <c r="N72" s="873"/>
      <c r="O72" s="873"/>
      <c r="P72" s="874"/>
      <c r="Q72" s="875">
        <v>2752</v>
      </c>
      <c r="R72" s="829"/>
      <c r="S72" s="829"/>
      <c r="T72" s="829"/>
      <c r="U72" s="829"/>
      <c r="V72" s="829">
        <v>2613</v>
      </c>
      <c r="W72" s="829"/>
      <c r="X72" s="829"/>
      <c r="Y72" s="829"/>
      <c r="Z72" s="829"/>
      <c r="AA72" s="829">
        <v>139</v>
      </c>
      <c r="AB72" s="829"/>
      <c r="AC72" s="829"/>
      <c r="AD72" s="829"/>
      <c r="AE72" s="829"/>
      <c r="AF72" s="829">
        <v>81</v>
      </c>
      <c r="AG72" s="829"/>
      <c r="AH72" s="829"/>
      <c r="AI72" s="829"/>
      <c r="AJ72" s="829"/>
      <c r="AK72" s="829" t="s">
        <v>485</v>
      </c>
      <c r="AL72" s="829"/>
      <c r="AM72" s="829"/>
      <c r="AN72" s="829"/>
      <c r="AO72" s="829"/>
      <c r="AP72" s="829">
        <v>756</v>
      </c>
      <c r="AQ72" s="829"/>
      <c r="AR72" s="829"/>
      <c r="AS72" s="829"/>
      <c r="AT72" s="829"/>
      <c r="AU72" s="829">
        <v>33</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550</v>
      </c>
      <c r="C73" s="873"/>
      <c r="D73" s="873"/>
      <c r="E73" s="873"/>
      <c r="F73" s="873"/>
      <c r="G73" s="873"/>
      <c r="H73" s="873"/>
      <c r="I73" s="873"/>
      <c r="J73" s="873"/>
      <c r="K73" s="873"/>
      <c r="L73" s="873"/>
      <c r="M73" s="873"/>
      <c r="N73" s="873"/>
      <c r="O73" s="873"/>
      <c r="P73" s="874"/>
      <c r="Q73" s="875">
        <v>264</v>
      </c>
      <c r="R73" s="829"/>
      <c r="S73" s="829"/>
      <c r="T73" s="829"/>
      <c r="U73" s="829"/>
      <c r="V73" s="829">
        <v>227</v>
      </c>
      <c r="W73" s="829"/>
      <c r="X73" s="829"/>
      <c r="Y73" s="829"/>
      <c r="Z73" s="829"/>
      <c r="AA73" s="829">
        <v>37</v>
      </c>
      <c r="AB73" s="829"/>
      <c r="AC73" s="829"/>
      <c r="AD73" s="829"/>
      <c r="AE73" s="829"/>
      <c r="AF73" s="829">
        <v>37</v>
      </c>
      <c r="AG73" s="829"/>
      <c r="AH73" s="829"/>
      <c r="AI73" s="829"/>
      <c r="AJ73" s="829"/>
      <c r="AK73" s="829" t="s">
        <v>485</v>
      </c>
      <c r="AL73" s="829"/>
      <c r="AM73" s="829"/>
      <c r="AN73" s="829"/>
      <c r="AO73" s="829"/>
      <c r="AP73" s="829" t="s">
        <v>485</v>
      </c>
      <c r="AQ73" s="829"/>
      <c r="AR73" s="829"/>
      <c r="AS73" s="829"/>
      <c r="AT73" s="829"/>
      <c r="AU73" s="829" t="s">
        <v>485</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551</v>
      </c>
      <c r="C74" s="873"/>
      <c r="D74" s="873"/>
      <c r="E74" s="873"/>
      <c r="F74" s="873"/>
      <c r="G74" s="873"/>
      <c r="H74" s="873"/>
      <c r="I74" s="873"/>
      <c r="J74" s="873"/>
      <c r="K74" s="873"/>
      <c r="L74" s="873"/>
      <c r="M74" s="873"/>
      <c r="N74" s="873"/>
      <c r="O74" s="873"/>
      <c r="P74" s="874"/>
      <c r="Q74" s="875">
        <v>295194</v>
      </c>
      <c r="R74" s="829"/>
      <c r="S74" s="829"/>
      <c r="T74" s="829"/>
      <c r="U74" s="829"/>
      <c r="V74" s="829">
        <v>282398</v>
      </c>
      <c r="W74" s="829"/>
      <c r="X74" s="829"/>
      <c r="Y74" s="829"/>
      <c r="Z74" s="829"/>
      <c r="AA74" s="829">
        <v>12796</v>
      </c>
      <c r="AB74" s="829"/>
      <c r="AC74" s="829"/>
      <c r="AD74" s="829"/>
      <c r="AE74" s="829"/>
      <c r="AF74" s="829">
        <v>12796</v>
      </c>
      <c r="AG74" s="829"/>
      <c r="AH74" s="829"/>
      <c r="AI74" s="829"/>
      <c r="AJ74" s="829"/>
      <c r="AK74" s="829" t="s">
        <v>485</v>
      </c>
      <c r="AL74" s="829"/>
      <c r="AM74" s="829"/>
      <c r="AN74" s="829"/>
      <c r="AO74" s="829"/>
      <c r="AP74" s="829" t="s">
        <v>485</v>
      </c>
      <c r="AQ74" s="829"/>
      <c r="AR74" s="829"/>
      <c r="AS74" s="829"/>
      <c r="AT74" s="829"/>
      <c r="AU74" s="829" t="s">
        <v>485</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552</v>
      </c>
      <c r="C75" s="873"/>
      <c r="D75" s="873"/>
      <c r="E75" s="873"/>
      <c r="F75" s="873"/>
      <c r="G75" s="873"/>
      <c r="H75" s="873"/>
      <c r="I75" s="873"/>
      <c r="J75" s="873"/>
      <c r="K75" s="873"/>
      <c r="L75" s="873"/>
      <c r="M75" s="873"/>
      <c r="N75" s="873"/>
      <c r="O75" s="873"/>
      <c r="P75" s="874"/>
      <c r="Q75" s="876">
        <v>42</v>
      </c>
      <c r="R75" s="877"/>
      <c r="S75" s="877"/>
      <c r="T75" s="877"/>
      <c r="U75" s="833"/>
      <c r="V75" s="878">
        <v>35</v>
      </c>
      <c r="W75" s="877"/>
      <c r="X75" s="877"/>
      <c r="Y75" s="877"/>
      <c r="Z75" s="833"/>
      <c r="AA75" s="878">
        <v>7</v>
      </c>
      <c r="AB75" s="877"/>
      <c r="AC75" s="877"/>
      <c r="AD75" s="877"/>
      <c r="AE75" s="833"/>
      <c r="AF75" s="878">
        <v>7</v>
      </c>
      <c r="AG75" s="877"/>
      <c r="AH75" s="877"/>
      <c r="AI75" s="877"/>
      <c r="AJ75" s="833"/>
      <c r="AK75" s="878" t="s">
        <v>485</v>
      </c>
      <c r="AL75" s="877"/>
      <c r="AM75" s="877"/>
      <c r="AN75" s="877"/>
      <c r="AO75" s="833"/>
      <c r="AP75" s="878" t="s">
        <v>485</v>
      </c>
      <c r="AQ75" s="877"/>
      <c r="AR75" s="877"/>
      <c r="AS75" s="877"/>
      <c r="AT75" s="833"/>
      <c r="AU75" s="878" t="s">
        <v>485</v>
      </c>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f>SUM(AF68:AJ87)</f>
        <v>14773</v>
      </c>
      <c r="AG88" s="843"/>
      <c r="AH88" s="843"/>
      <c r="AI88" s="843"/>
      <c r="AJ88" s="843"/>
      <c r="AK88" s="840"/>
      <c r="AL88" s="840"/>
      <c r="AM88" s="840"/>
      <c r="AN88" s="840"/>
      <c r="AO88" s="840"/>
      <c r="AP88" s="843">
        <f>SUM(AP68:AT87)</f>
        <v>3469</v>
      </c>
      <c r="AQ88" s="843"/>
      <c r="AR88" s="843"/>
      <c r="AS88" s="843"/>
      <c r="AT88" s="843"/>
      <c r="AU88" s="843">
        <f>SUM(AU68:AY87)</f>
        <v>139</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f>SUM(CR7:CV88)</f>
        <v>4</v>
      </c>
      <c r="CS102" s="851"/>
      <c r="CT102" s="851"/>
      <c r="CU102" s="851"/>
      <c r="CV102" s="890"/>
      <c r="CW102" s="889">
        <f t="shared" ref="CW102" si="2">SUM(CW7:DA88)</f>
        <v>10</v>
      </c>
      <c r="CX102" s="851"/>
      <c r="CY102" s="851"/>
      <c r="CZ102" s="851"/>
      <c r="DA102" s="890"/>
      <c r="DB102" s="889">
        <f t="shared" ref="DB102" si="3">SUM(DB7:DF88)</f>
        <v>14</v>
      </c>
      <c r="DC102" s="851"/>
      <c r="DD102" s="851"/>
      <c r="DE102" s="851"/>
      <c r="DF102" s="890"/>
      <c r="DG102" s="889" t="s">
        <v>485</v>
      </c>
      <c r="DH102" s="851"/>
      <c r="DI102" s="851"/>
      <c r="DJ102" s="851"/>
      <c r="DK102" s="890"/>
      <c r="DL102" s="889" t="s">
        <v>485</v>
      </c>
      <c r="DM102" s="851"/>
      <c r="DN102" s="851"/>
      <c r="DO102" s="851"/>
      <c r="DP102" s="890"/>
      <c r="DQ102" s="889" t="s">
        <v>485</v>
      </c>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401</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402</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405</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406</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407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408</v>
      </c>
      <c r="AB109" s="892"/>
      <c r="AC109" s="892"/>
      <c r="AD109" s="892"/>
      <c r="AE109" s="893"/>
      <c r="AF109" s="891" t="s">
        <v>409</v>
      </c>
      <c r="AG109" s="892"/>
      <c r="AH109" s="892"/>
      <c r="AI109" s="892"/>
      <c r="AJ109" s="893"/>
      <c r="AK109" s="891" t="s">
        <v>294</v>
      </c>
      <c r="AL109" s="892"/>
      <c r="AM109" s="892"/>
      <c r="AN109" s="892"/>
      <c r="AO109" s="893"/>
      <c r="AP109" s="891" t="s">
        <v>410</v>
      </c>
      <c r="AQ109" s="892"/>
      <c r="AR109" s="892"/>
      <c r="AS109" s="892"/>
      <c r="AT109" s="894"/>
      <c r="AU109" s="911" t="s">
        <v>407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408</v>
      </c>
      <c r="BR109" s="892"/>
      <c r="BS109" s="892"/>
      <c r="BT109" s="892"/>
      <c r="BU109" s="893"/>
      <c r="BV109" s="891" t="s">
        <v>409</v>
      </c>
      <c r="BW109" s="892"/>
      <c r="BX109" s="892"/>
      <c r="BY109" s="892"/>
      <c r="BZ109" s="893"/>
      <c r="CA109" s="891" t="s">
        <v>294</v>
      </c>
      <c r="CB109" s="892"/>
      <c r="CC109" s="892"/>
      <c r="CD109" s="892"/>
      <c r="CE109" s="893"/>
      <c r="CF109" s="912" t="s">
        <v>410</v>
      </c>
      <c r="CG109" s="912"/>
      <c r="CH109" s="912"/>
      <c r="CI109" s="912"/>
      <c r="CJ109" s="912"/>
      <c r="CK109" s="891" t="s">
        <v>411</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408</v>
      </c>
      <c r="DH109" s="892"/>
      <c r="DI109" s="892"/>
      <c r="DJ109" s="892"/>
      <c r="DK109" s="893"/>
      <c r="DL109" s="891" t="s">
        <v>409</v>
      </c>
      <c r="DM109" s="892"/>
      <c r="DN109" s="892"/>
      <c r="DO109" s="892"/>
      <c r="DP109" s="893"/>
      <c r="DQ109" s="891" t="s">
        <v>294</v>
      </c>
      <c r="DR109" s="892"/>
      <c r="DS109" s="892"/>
      <c r="DT109" s="892"/>
      <c r="DU109" s="893"/>
      <c r="DV109" s="891" t="s">
        <v>410</v>
      </c>
      <c r="DW109" s="892"/>
      <c r="DX109" s="892"/>
      <c r="DY109" s="892"/>
      <c r="DZ109" s="894"/>
    </row>
    <row r="110" spans="1:131" s="230" customFormat="1" ht="26.25" customHeight="1" x14ac:dyDescent="0.15">
      <c r="A110" s="895" t="s">
        <v>412</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289301</v>
      </c>
      <c r="AB110" s="899"/>
      <c r="AC110" s="899"/>
      <c r="AD110" s="899"/>
      <c r="AE110" s="900"/>
      <c r="AF110" s="901">
        <v>292450</v>
      </c>
      <c r="AG110" s="899"/>
      <c r="AH110" s="899"/>
      <c r="AI110" s="899"/>
      <c r="AJ110" s="900"/>
      <c r="AK110" s="901">
        <v>273267</v>
      </c>
      <c r="AL110" s="899"/>
      <c r="AM110" s="899"/>
      <c r="AN110" s="899"/>
      <c r="AO110" s="900"/>
      <c r="AP110" s="902">
        <v>13</v>
      </c>
      <c r="AQ110" s="903"/>
      <c r="AR110" s="903"/>
      <c r="AS110" s="903"/>
      <c r="AT110" s="904"/>
      <c r="AU110" s="905" t="s">
        <v>69</v>
      </c>
      <c r="AV110" s="906"/>
      <c r="AW110" s="906"/>
      <c r="AX110" s="906"/>
      <c r="AY110" s="906"/>
      <c r="AZ110" s="928" t="s">
        <v>413</v>
      </c>
      <c r="BA110" s="896"/>
      <c r="BB110" s="896"/>
      <c r="BC110" s="896"/>
      <c r="BD110" s="896"/>
      <c r="BE110" s="896"/>
      <c r="BF110" s="896"/>
      <c r="BG110" s="896"/>
      <c r="BH110" s="896"/>
      <c r="BI110" s="896"/>
      <c r="BJ110" s="896"/>
      <c r="BK110" s="896"/>
      <c r="BL110" s="896"/>
      <c r="BM110" s="896"/>
      <c r="BN110" s="896"/>
      <c r="BO110" s="896"/>
      <c r="BP110" s="897"/>
      <c r="BQ110" s="929">
        <v>1773769</v>
      </c>
      <c r="BR110" s="930"/>
      <c r="BS110" s="930"/>
      <c r="BT110" s="930"/>
      <c r="BU110" s="930"/>
      <c r="BV110" s="930">
        <v>1540674</v>
      </c>
      <c r="BW110" s="930"/>
      <c r="BX110" s="930"/>
      <c r="BY110" s="930"/>
      <c r="BZ110" s="930"/>
      <c r="CA110" s="930">
        <v>1291700</v>
      </c>
      <c r="CB110" s="930"/>
      <c r="CC110" s="930"/>
      <c r="CD110" s="930"/>
      <c r="CE110" s="930"/>
      <c r="CF110" s="943">
        <v>61.7</v>
      </c>
      <c r="CG110" s="944"/>
      <c r="CH110" s="944"/>
      <c r="CI110" s="944"/>
      <c r="CJ110" s="944"/>
      <c r="CK110" s="945" t="s">
        <v>414</v>
      </c>
      <c r="CL110" s="946"/>
      <c r="CM110" s="928" t="s">
        <v>415</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416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417</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418</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419</v>
      </c>
      <c r="B112" s="952"/>
      <c r="C112" s="922" t="s">
        <v>420</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421</v>
      </c>
      <c r="BA112" s="922"/>
      <c r="BB112" s="922"/>
      <c r="BC112" s="922"/>
      <c r="BD112" s="922"/>
      <c r="BE112" s="922"/>
      <c r="BF112" s="922"/>
      <c r="BG112" s="922"/>
      <c r="BH112" s="922"/>
      <c r="BI112" s="922"/>
      <c r="BJ112" s="922"/>
      <c r="BK112" s="922"/>
      <c r="BL112" s="922"/>
      <c r="BM112" s="922"/>
      <c r="BN112" s="922"/>
      <c r="BO112" s="922"/>
      <c r="BP112" s="923"/>
      <c r="BQ112" s="924">
        <v>834245</v>
      </c>
      <c r="BR112" s="925"/>
      <c r="BS112" s="925"/>
      <c r="BT112" s="925"/>
      <c r="BU112" s="925"/>
      <c r="BV112" s="925">
        <v>720227</v>
      </c>
      <c r="BW112" s="925"/>
      <c r="BX112" s="925"/>
      <c r="BY112" s="925"/>
      <c r="BZ112" s="925"/>
      <c r="CA112" s="925">
        <v>552982</v>
      </c>
      <c r="CB112" s="925"/>
      <c r="CC112" s="925"/>
      <c r="CD112" s="925"/>
      <c r="CE112" s="925"/>
      <c r="CF112" s="919">
        <v>26.4</v>
      </c>
      <c r="CG112" s="920"/>
      <c r="CH112" s="920"/>
      <c r="CI112" s="920"/>
      <c r="CJ112" s="920"/>
      <c r="CK112" s="947"/>
      <c r="CL112" s="948"/>
      <c r="CM112" s="921" t="s">
        <v>422</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423</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177377</v>
      </c>
      <c r="AB113" s="937"/>
      <c r="AC113" s="937"/>
      <c r="AD113" s="937"/>
      <c r="AE113" s="938"/>
      <c r="AF113" s="939">
        <v>174297</v>
      </c>
      <c r="AG113" s="937"/>
      <c r="AH113" s="937"/>
      <c r="AI113" s="937"/>
      <c r="AJ113" s="938"/>
      <c r="AK113" s="939">
        <v>131707</v>
      </c>
      <c r="AL113" s="937"/>
      <c r="AM113" s="937"/>
      <c r="AN113" s="937"/>
      <c r="AO113" s="938"/>
      <c r="AP113" s="940">
        <v>6.3</v>
      </c>
      <c r="AQ113" s="941"/>
      <c r="AR113" s="941"/>
      <c r="AS113" s="941"/>
      <c r="AT113" s="942"/>
      <c r="AU113" s="907"/>
      <c r="AV113" s="908"/>
      <c r="AW113" s="908"/>
      <c r="AX113" s="908"/>
      <c r="AY113" s="908"/>
      <c r="AZ113" s="921" t="s">
        <v>424</v>
      </c>
      <c r="BA113" s="922"/>
      <c r="BB113" s="922"/>
      <c r="BC113" s="922"/>
      <c r="BD113" s="922"/>
      <c r="BE113" s="922"/>
      <c r="BF113" s="922"/>
      <c r="BG113" s="922"/>
      <c r="BH113" s="922"/>
      <c r="BI113" s="922"/>
      <c r="BJ113" s="922"/>
      <c r="BK113" s="922"/>
      <c r="BL113" s="922"/>
      <c r="BM113" s="922"/>
      <c r="BN113" s="922"/>
      <c r="BO113" s="922"/>
      <c r="BP113" s="923"/>
      <c r="BQ113" s="924">
        <v>142497</v>
      </c>
      <c r="BR113" s="925"/>
      <c r="BS113" s="925"/>
      <c r="BT113" s="925"/>
      <c r="BU113" s="925"/>
      <c r="BV113" s="925">
        <v>142156</v>
      </c>
      <c r="BW113" s="925"/>
      <c r="BX113" s="925"/>
      <c r="BY113" s="925"/>
      <c r="BZ113" s="925"/>
      <c r="CA113" s="925">
        <v>137904</v>
      </c>
      <c r="CB113" s="925"/>
      <c r="CC113" s="925"/>
      <c r="CD113" s="925"/>
      <c r="CE113" s="925"/>
      <c r="CF113" s="919">
        <v>6.6</v>
      </c>
      <c r="CG113" s="920"/>
      <c r="CH113" s="920"/>
      <c r="CI113" s="920"/>
      <c r="CJ113" s="920"/>
      <c r="CK113" s="947"/>
      <c r="CL113" s="948"/>
      <c r="CM113" s="921" t="s">
        <v>425</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426</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20279</v>
      </c>
      <c r="AB114" s="958"/>
      <c r="AC114" s="958"/>
      <c r="AD114" s="958"/>
      <c r="AE114" s="959"/>
      <c r="AF114" s="960">
        <v>24038</v>
      </c>
      <c r="AG114" s="958"/>
      <c r="AH114" s="958"/>
      <c r="AI114" s="958"/>
      <c r="AJ114" s="959"/>
      <c r="AK114" s="960">
        <v>26205</v>
      </c>
      <c r="AL114" s="958"/>
      <c r="AM114" s="958"/>
      <c r="AN114" s="958"/>
      <c r="AO114" s="959"/>
      <c r="AP114" s="961">
        <v>1.3</v>
      </c>
      <c r="AQ114" s="962"/>
      <c r="AR114" s="962"/>
      <c r="AS114" s="962"/>
      <c r="AT114" s="963"/>
      <c r="AU114" s="907"/>
      <c r="AV114" s="908"/>
      <c r="AW114" s="908"/>
      <c r="AX114" s="908"/>
      <c r="AY114" s="908"/>
      <c r="AZ114" s="921" t="s">
        <v>427</v>
      </c>
      <c r="BA114" s="922"/>
      <c r="BB114" s="922"/>
      <c r="BC114" s="922"/>
      <c r="BD114" s="922"/>
      <c r="BE114" s="922"/>
      <c r="BF114" s="922"/>
      <c r="BG114" s="922"/>
      <c r="BH114" s="922"/>
      <c r="BI114" s="922"/>
      <c r="BJ114" s="922"/>
      <c r="BK114" s="922"/>
      <c r="BL114" s="922"/>
      <c r="BM114" s="922"/>
      <c r="BN114" s="922"/>
      <c r="BO114" s="922"/>
      <c r="BP114" s="923"/>
      <c r="BQ114" s="924" t="s">
        <v>122</v>
      </c>
      <c r="BR114" s="925"/>
      <c r="BS114" s="925"/>
      <c r="BT114" s="925"/>
      <c r="BU114" s="925"/>
      <c r="BV114" s="925" t="s">
        <v>122</v>
      </c>
      <c r="BW114" s="925"/>
      <c r="BX114" s="925"/>
      <c r="BY114" s="925"/>
      <c r="BZ114" s="925"/>
      <c r="CA114" s="925" t="s">
        <v>122</v>
      </c>
      <c r="CB114" s="925"/>
      <c r="CC114" s="925"/>
      <c r="CD114" s="925"/>
      <c r="CE114" s="925"/>
      <c r="CF114" s="919" t="s">
        <v>122</v>
      </c>
      <c r="CG114" s="920"/>
      <c r="CH114" s="920"/>
      <c r="CI114" s="920"/>
      <c r="CJ114" s="920"/>
      <c r="CK114" s="947"/>
      <c r="CL114" s="948"/>
      <c r="CM114" s="921" t="s">
        <v>428</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429</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122</v>
      </c>
      <c r="AB115" s="937"/>
      <c r="AC115" s="937"/>
      <c r="AD115" s="937"/>
      <c r="AE115" s="938"/>
      <c r="AF115" s="939" t="s">
        <v>122</v>
      </c>
      <c r="AG115" s="937"/>
      <c r="AH115" s="937"/>
      <c r="AI115" s="937"/>
      <c r="AJ115" s="938"/>
      <c r="AK115" s="939" t="s">
        <v>122</v>
      </c>
      <c r="AL115" s="937"/>
      <c r="AM115" s="937"/>
      <c r="AN115" s="937"/>
      <c r="AO115" s="938"/>
      <c r="AP115" s="940" t="s">
        <v>122</v>
      </c>
      <c r="AQ115" s="941"/>
      <c r="AR115" s="941"/>
      <c r="AS115" s="941"/>
      <c r="AT115" s="942"/>
      <c r="AU115" s="907"/>
      <c r="AV115" s="908"/>
      <c r="AW115" s="908"/>
      <c r="AX115" s="908"/>
      <c r="AY115" s="908"/>
      <c r="AZ115" s="921" t="s">
        <v>430</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431</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432</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433</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434</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435</v>
      </c>
      <c r="Z117" s="893"/>
      <c r="AA117" s="977">
        <v>486957</v>
      </c>
      <c r="AB117" s="978"/>
      <c r="AC117" s="978"/>
      <c r="AD117" s="978"/>
      <c r="AE117" s="979"/>
      <c r="AF117" s="980">
        <v>490785</v>
      </c>
      <c r="AG117" s="978"/>
      <c r="AH117" s="978"/>
      <c r="AI117" s="978"/>
      <c r="AJ117" s="979"/>
      <c r="AK117" s="980">
        <v>431179</v>
      </c>
      <c r="AL117" s="978"/>
      <c r="AM117" s="978"/>
      <c r="AN117" s="978"/>
      <c r="AO117" s="979"/>
      <c r="AP117" s="981"/>
      <c r="AQ117" s="982"/>
      <c r="AR117" s="982"/>
      <c r="AS117" s="982"/>
      <c r="AT117" s="983"/>
      <c r="AU117" s="907"/>
      <c r="AV117" s="908"/>
      <c r="AW117" s="908"/>
      <c r="AX117" s="908"/>
      <c r="AY117" s="908"/>
      <c r="AZ117" s="973" t="s">
        <v>436</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437</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411</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408</v>
      </c>
      <c r="AB118" s="892"/>
      <c r="AC118" s="892"/>
      <c r="AD118" s="892"/>
      <c r="AE118" s="893"/>
      <c r="AF118" s="891" t="s">
        <v>409</v>
      </c>
      <c r="AG118" s="892"/>
      <c r="AH118" s="892"/>
      <c r="AI118" s="892"/>
      <c r="AJ118" s="893"/>
      <c r="AK118" s="891" t="s">
        <v>294</v>
      </c>
      <c r="AL118" s="892"/>
      <c r="AM118" s="892"/>
      <c r="AN118" s="892"/>
      <c r="AO118" s="893"/>
      <c r="AP118" s="969" t="s">
        <v>410</v>
      </c>
      <c r="AQ118" s="970"/>
      <c r="AR118" s="970"/>
      <c r="AS118" s="970"/>
      <c r="AT118" s="971"/>
      <c r="AU118" s="907"/>
      <c r="AV118" s="908"/>
      <c r="AW118" s="908"/>
      <c r="AX118" s="908"/>
      <c r="AY118" s="908"/>
      <c r="AZ118" s="972" t="s">
        <v>438</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439</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5" t="s">
        <v>414</v>
      </c>
      <c r="B119" s="946"/>
      <c r="C119" s="928" t="s">
        <v>415</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440</v>
      </c>
      <c r="BP119" s="1004"/>
      <c r="BQ119" s="998">
        <v>2750511</v>
      </c>
      <c r="BR119" s="999"/>
      <c r="BS119" s="999"/>
      <c r="BT119" s="999"/>
      <c r="BU119" s="999"/>
      <c r="BV119" s="999">
        <v>2403057</v>
      </c>
      <c r="BW119" s="999"/>
      <c r="BX119" s="999"/>
      <c r="BY119" s="999"/>
      <c r="BZ119" s="999"/>
      <c r="CA119" s="999">
        <v>1982586</v>
      </c>
      <c r="CB119" s="999"/>
      <c r="CC119" s="999"/>
      <c r="CD119" s="999"/>
      <c r="CE119" s="999"/>
      <c r="CF119" s="1000"/>
      <c r="CG119" s="1001"/>
      <c r="CH119" s="1001"/>
      <c r="CI119" s="1001"/>
      <c r="CJ119" s="1002"/>
      <c r="CK119" s="949"/>
      <c r="CL119" s="950"/>
      <c r="CM119" s="972" t="s">
        <v>441</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15">
      <c r="A120" s="1056"/>
      <c r="B120" s="948"/>
      <c r="C120" s="921" t="s">
        <v>418</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442</v>
      </c>
      <c r="AV120" s="991"/>
      <c r="AW120" s="991"/>
      <c r="AX120" s="991"/>
      <c r="AY120" s="992"/>
      <c r="AZ120" s="928" t="s">
        <v>443</v>
      </c>
      <c r="BA120" s="896"/>
      <c r="BB120" s="896"/>
      <c r="BC120" s="896"/>
      <c r="BD120" s="896"/>
      <c r="BE120" s="896"/>
      <c r="BF120" s="896"/>
      <c r="BG120" s="896"/>
      <c r="BH120" s="896"/>
      <c r="BI120" s="896"/>
      <c r="BJ120" s="896"/>
      <c r="BK120" s="896"/>
      <c r="BL120" s="896"/>
      <c r="BM120" s="896"/>
      <c r="BN120" s="896"/>
      <c r="BO120" s="896"/>
      <c r="BP120" s="897"/>
      <c r="BQ120" s="929">
        <v>2016248</v>
      </c>
      <c r="BR120" s="930"/>
      <c r="BS120" s="930"/>
      <c r="BT120" s="930"/>
      <c r="BU120" s="930"/>
      <c r="BV120" s="930">
        <v>2008495</v>
      </c>
      <c r="BW120" s="930"/>
      <c r="BX120" s="930"/>
      <c r="BY120" s="930"/>
      <c r="BZ120" s="930"/>
      <c r="CA120" s="930">
        <v>1981054</v>
      </c>
      <c r="CB120" s="930"/>
      <c r="CC120" s="930"/>
      <c r="CD120" s="930"/>
      <c r="CE120" s="930"/>
      <c r="CF120" s="943">
        <v>94.6</v>
      </c>
      <c r="CG120" s="944"/>
      <c r="CH120" s="944"/>
      <c r="CI120" s="944"/>
      <c r="CJ120" s="944"/>
      <c r="CK120" s="1005" t="s">
        <v>444</v>
      </c>
      <c r="CL120" s="1006"/>
      <c r="CM120" s="1006"/>
      <c r="CN120" s="1006"/>
      <c r="CO120" s="1007"/>
      <c r="CP120" s="1013" t="s">
        <v>393</v>
      </c>
      <c r="CQ120" s="1014"/>
      <c r="CR120" s="1014"/>
      <c r="CS120" s="1014"/>
      <c r="CT120" s="1014"/>
      <c r="CU120" s="1014"/>
      <c r="CV120" s="1014"/>
      <c r="CW120" s="1014"/>
      <c r="CX120" s="1014"/>
      <c r="CY120" s="1014"/>
      <c r="CZ120" s="1014"/>
      <c r="DA120" s="1014"/>
      <c r="DB120" s="1014"/>
      <c r="DC120" s="1014"/>
      <c r="DD120" s="1014"/>
      <c r="DE120" s="1014"/>
      <c r="DF120" s="1015"/>
      <c r="DG120" s="929">
        <v>814348</v>
      </c>
      <c r="DH120" s="930"/>
      <c r="DI120" s="930"/>
      <c r="DJ120" s="930"/>
      <c r="DK120" s="930"/>
      <c r="DL120" s="930">
        <v>699941</v>
      </c>
      <c r="DM120" s="930"/>
      <c r="DN120" s="930"/>
      <c r="DO120" s="930"/>
      <c r="DP120" s="930"/>
      <c r="DQ120" s="930">
        <v>532623</v>
      </c>
      <c r="DR120" s="930"/>
      <c r="DS120" s="930"/>
      <c r="DT120" s="930"/>
      <c r="DU120" s="930"/>
      <c r="DV120" s="931">
        <v>25.4</v>
      </c>
      <c r="DW120" s="931"/>
      <c r="DX120" s="931"/>
      <c r="DY120" s="931"/>
      <c r="DZ120" s="932"/>
    </row>
    <row r="121" spans="1:130" s="230" customFormat="1" ht="26.25" customHeight="1" x14ac:dyDescent="0.15">
      <c r="A121" s="1056"/>
      <c r="B121" s="948"/>
      <c r="C121" s="973" t="s">
        <v>445</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446</v>
      </c>
      <c r="BA121" s="922"/>
      <c r="BB121" s="922"/>
      <c r="BC121" s="922"/>
      <c r="BD121" s="922"/>
      <c r="BE121" s="922"/>
      <c r="BF121" s="922"/>
      <c r="BG121" s="922"/>
      <c r="BH121" s="922"/>
      <c r="BI121" s="922"/>
      <c r="BJ121" s="922"/>
      <c r="BK121" s="922"/>
      <c r="BL121" s="922"/>
      <c r="BM121" s="922"/>
      <c r="BN121" s="922"/>
      <c r="BO121" s="922"/>
      <c r="BP121" s="923"/>
      <c r="BQ121" s="924">
        <v>96175</v>
      </c>
      <c r="BR121" s="925"/>
      <c r="BS121" s="925"/>
      <c r="BT121" s="925"/>
      <c r="BU121" s="925"/>
      <c r="BV121" s="925">
        <v>72428</v>
      </c>
      <c r="BW121" s="925"/>
      <c r="BX121" s="925"/>
      <c r="BY121" s="925"/>
      <c r="BZ121" s="925"/>
      <c r="CA121" s="925">
        <v>62386</v>
      </c>
      <c r="CB121" s="925"/>
      <c r="CC121" s="925"/>
      <c r="CD121" s="925"/>
      <c r="CE121" s="925"/>
      <c r="CF121" s="919">
        <v>3</v>
      </c>
      <c r="CG121" s="920"/>
      <c r="CH121" s="920"/>
      <c r="CI121" s="920"/>
      <c r="CJ121" s="920"/>
      <c r="CK121" s="1008"/>
      <c r="CL121" s="1009"/>
      <c r="CM121" s="1009"/>
      <c r="CN121" s="1009"/>
      <c r="CO121" s="1010"/>
      <c r="CP121" s="1018" t="s">
        <v>391</v>
      </c>
      <c r="CQ121" s="1019"/>
      <c r="CR121" s="1019"/>
      <c r="CS121" s="1019"/>
      <c r="CT121" s="1019"/>
      <c r="CU121" s="1019"/>
      <c r="CV121" s="1019"/>
      <c r="CW121" s="1019"/>
      <c r="CX121" s="1019"/>
      <c r="CY121" s="1019"/>
      <c r="CZ121" s="1019"/>
      <c r="DA121" s="1019"/>
      <c r="DB121" s="1019"/>
      <c r="DC121" s="1019"/>
      <c r="DD121" s="1019"/>
      <c r="DE121" s="1019"/>
      <c r="DF121" s="1020"/>
      <c r="DG121" s="924">
        <v>19897</v>
      </c>
      <c r="DH121" s="925"/>
      <c r="DI121" s="925"/>
      <c r="DJ121" s="925"/>
      <c r="DK121" s="925"/>
      <c r="DL121" s="925">
        <v>20286</v>
      </c>
      <c r="DM121" s="925"/>
      <c r="DN121" s="925"/>
      <c r="DO121" s="925"/>
      <c r="DP121" s="925"/>
      <c r="DQ121" s="925">
        <v>20359</v>
      </c>
      <c r="DR121" s="925"/>
      <c r="DS121" s="925"/>
      <c r="DT121" s="925"/>
      <c r="DU121" s="925"/>
      <c r="DV121" s="926">
        <v>1</v>
      </c>
      <c r="DW121" s="926"/>
      <c r="DX121" s="926"/>
      <c r="DY121" s="926"/>
      <c r="DZ121" s="927"/>
    </row>
    <row r="122" spans="1:130" s="230" customFormat="1" ht="26.25" customHeight="1" x14ac:dyDescent="0.15">
      <c r="A122" s="1056"/>
      <c r="B122" s="948"/>
      <c r="C122" s="921" t="s">
        <v>428</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447</v>
      </c>
      <c r="BA122" s="964"/>
      <c r="BB122" s="964"/>
      <c r="BC122" s="964"/>
      <c r="BD122" s="964"/>
      <c r="BE122" s="964"/>
      <c r="BF122" s="964"/>
      <c r="BG122" s="964"/>
      <c r="BH122" s="964"/>
      <c r="BI122" s="964"/>
      <c r="BJ122" s="964"/>
      <c r="BK122" s="964"/>
      <c r="BL122" s="964"/>
      <c r="BM122" s="964"/>
      <c r="BN122" s="964"/>
      <c r="BO122" s="964"/>
      <c r="BP122" s="965"/>
      <c r="BQ122" s="998">
        <v>2217969</v>
      </c>
      <c r="BR122" s="999"/>
      <c r="BS122" s="999"/>
      <c r="BT122" s="999"/>
      <c r="BU122" s="999"/>
      <c r="BV122" s="999">
        <v>2042716</v>
      </c>
      <c r="BW122" s="999"/>
      <c r="BX122" s="999"/>
      <c r="BY122" s="999"/>
      <c r="BZ122" s="999"/>
      <c r="CA122" s="999">
        <v>1956408</v>
      </c>
      <c r="CB122" s="999"/>
      <c r="CC122" s="999"/>
      <c r="CD122" s="999"/>
      <c r="CE122" s="999"/>
      <c r="CF122" s="1016">
        <v>93.4</v>
      </c>
      <c r="CG122" s="1017"/>
      <c r="CH122" s="1017"/>
      <c r="CI122" s="1017"/>
      <c r="CJ122" s="1017"/>
      <c r="CK122" s="1008"/>
      <c r="CL122" s="1009"/>
      <c r="CM122" s="1009"/>
      <c r="CN122" s="1009"/>
      <c r="CO122" s="1010"/>
      <c r="CP122" s="1018" t="s">
        <v>389</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30" customFormat="1" ht="26.25" customHeight="1" x14ac:dyDescent="0.15">
      <c r="A123" s="1056"/>
      <c r="B123" s="948"/>
      <c r="C123" s="921" t="s">
        <v>434</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448</v>
      </c>
      <c r="BP123" s="1004"/>
      <c r="BQ123" s="1062">
        <v>4330392</v>
      </c>
      <c r="BR123" s="1063"/>
      <c r="BS123" s="1063"/>
      <c r="BT123" s="1063"/>
      <c r="BU123" s="1063"/>
      <c r="BV123" s="1063">
        <v>4123639</v>
      </c>
      <c r="BW123" s="1063"/>
      <c r="BX123" s="1063"/>
      <c r="BY123" s="1063"/>
      <c r="BZ123" s="1063"/>
      <c r="CA123" s="1063">
        <v>3999848</v>
      </c>
      <c r="CB123" s="1063"/>
      <c r="CC123" s="1063"/>
      <c r="CD123" s="1063"/>
      <c r="CE123" s="1063"/>
      <c r="CF123" s="1000"/>
      <c r="CG123" s="1001"/>
      <c r="CH123" s="1001"/>
      <c r="CI123" s="1001"/>
      <c r="CJ123" s="1002"/>
      <c r="CK123" s="1008"/>
      <c r="CL123" s="1009"/>
      <c r="CM123" s="1009"/>
      <c r="CN123" s="1009"/>
      <c r="CO123" s="1010"/>
      <c r="CP123" s="1018" t="s">
        <v>390</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56"/>
      <c r="B124" s="948"/>
      <c r="C124" s="921" t="s">
        <v>437</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449</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450</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6"/>
      <c r="B125" s="948"/>
      <c r="C125" s="921" t="s">
        <v>439</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451</v>
      </c>
      <c r="CL125" s="1006"/>
      <c r="CM125" s="1006"/>
      <c r="CN125" s="1006"/>
      <c r="CO125" s="1007"/>
      <c r="CP125" s="928" t="s">
        <v>452</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6"/>
      <c r="B126" s="948"/>
      <c r="C126" s="921" t="s">
        <v>441</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453</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7"/>
      <c r="B127" s="950"/>
      <c r="C127" s="972" t="s">
        <v>454</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455</v>
      </c>
      <c r="AY127" s="1031"/>
      <c r="AZ127" s="1031"/>
      <c r="BA127" s="1031"/>
      <c r="BB127" s="1031"/>
      <c r="BC127" s="1031"/>
      <c r="BD127" s="1031"/>
      <c r="BE127" s="1032"/>
      <c r="BF127" s="1033" t="s">
        <v>456</v>
      </c>
      <c r="BG127" s="1031"/>
      <c r="BH127" s="1031"/>
      <c r="BI127" s="1031"/>
      <c r="BJ127" s="1031"/>
      <c r="BK127" s="1031"/>
      <c r="BL127" s="1032"/>
      <c r="BM127" s="1033" t="s">
        <v>457</v>
      </c>
      <c r="BN127" s="1031"/>
      <c r="BO127" s="1031"/>
      <c r="BP127" s="1031"/>
      <c r="BQ127" s="1031"/>
      <c r="BR127" s="1031"/>
      <c r="BS127" s="1032"/>
      <c r="BT127" s="1033" t="s">
        <v>458</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459</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0" t="s">
        <v>460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461</v>
      </c>
      <c r="X128" s="1042"/>
      <c r="Y128" s="1042"/>
      <c r="Z128" s="1043"/>
      <c r="AA128" s="1044">
        <v>14871</v>
      </c>
      <c r="AB128" s="1045"/>
      <c r="AC128" s="1045"/>
      <c r="AD128" s="1045"/>
      <c r="AE128" s="1046"/>
      <c r="AF128" s="1047">
        <v>15724</v>
      </c>
      <c r="AG128" s="1045"/>
      <c r="AH128" s="1045"/>
      <c r="AI128" s="1045"/>
      <c r="AJ128" s="1046"/>
      <c r="AK128" s="1047">
        <v>19084</v>
      </c>
      <c r="AL128" s="1045"/>
      <c r="AM128" s="1045"/>
      <c r="AN128" s="1045"/>
      <c r="AO128" s="1046"/>
      <c r="AP128" s="1048"/>
      <c r="AQ128" s="1049"/>
      <c r="AR128" s="1049"/>
      <c r="AS128" s="1049"/>
      <c r="AT128" s="1050"/>
      <c r="AU128" s="232"/>
      <c r="AV128" s="232"/>
      <c r="AW128" s="232"/>
      <c r="AX128" s="895" t="s">
        <v>462</v>
      </c>
      <c r="AY128" s="896"/>
      <c r="AZ128" s="896"/>
      <c r="BA128" s="896"/>
      <c r="BB128" s="896"/>
      <c r="BC128" s="896"/>
      <c r="BD128" s="896"/>
      <c r="BE128" s="897"/>
      <c r="BF128" s="1051" t="s">
        <v>122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463</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464</v>
      </c>
      <c r="X129" s="1070"/>
      <c r="Y129" s="1070"/>
      <c r="Z129" s="1071"/>
      <c r="AA129" s="957">
        <v>2273567</v>
      </c>
      <c r="AB129" s="958"/>
      <c r="AC129" s="958"/>
      <c r="AD129" s="958"/>
      <c r="AE129" s="959"/>
      <c r="AF129" s="960">
        <v>2257117</v>
      </c>
      <c r="AG129" s="958"/>
      <c r="AH129" s="958"/>
      <c r="AI129" s="958"/>
      <c r="AJ129" s="959"/>
      <c r="AK129" s="960">
        <v>2332271</v>
      </c>
      <c r="AL129" s="958"/>
      <c r="AM129" s="958"/>
      <c r="AN129" s="958"/>
      <c r="AO129" s="959"/>
      <c r="AP129" s="1072"/>
      <c r="AQ129" s="1073"/>
      <c r="AR129" s="1073"/>
      <c r="AS129" s="1073"/>
      <c r="AT129" s="1074"/>
      <c r="AU129" s="233"/>
      <c r="AV129" s="233"/>
      <c r="AW129" s="233"/>
      <c r="AX129" s="1064" t="s">
        <v>465</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467</v>
      </c>
      <c r="X130" s="1070"/>
      <c r="Y130" s="1070"/>
      <c r="Z130" s="1071"/>
      <c r="AA130" s="957">
        <v>258389</v>
      </c>
      <c r="AB130" s="958"/>
      <c r="AC130" s="958"/>
      <c r="AD130" s="958"/>
      <c r="AE130" s="959"/>
      <c r="AF130" s="960">
        <v>245715</v>
      </c>
      <c r="AG130" s="958"/>
      <c r="AH130" s="958"/>
      <c r="AI130" s="958"/>
      <c r="AJ130" s="959"/>
      <c r="AK130" s="960">
        <v>237418</v>
      </c>
      <c r="AL130" s="958"/>
      <c r="AM130" s="958"/>
      <c r="AN130" s="958"/>
      <c r="AO130" s="959"/>
      <c r="AP130" s="1072"/>
      <c r="AQ130" s="1073"/>
      <c r="AR130" s="1073"/>
      <c r="AS130" s="1073"/>
      <c r="AT130" s="1074"/>
      <c r="AU130" s="233"/>
      <c r="AV130" s="233"/>
      <c r="AW130" s="233"/>
      <c r="AX130" s="1064" t="s">
        <v>468</v>
      </c>
      <c r="AY130" s="922"/>
      <c r="AZ130" s="922"/>
      <c r="BA130" s="922"/>
      <c r="BB130" s="922"/>
      <c r="BC130" s="922"/>
      <c r="BD130" s="922"/>
      <c r="BE130" s="923"/>
      <c r="BF130" s="1100">
        <v>10.1</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469</v>
      </c>
      <c r="X131" s="1107"/>
      <c r="Y131" s="1107"/>
      <c r="Z131" s="1108"/>
      <c r="AA131" s="1003">
        <v>2015178</v>
      </c>
      <c r="AB131" s="985"/>
      <c r="AC131" s="985"/>
      <c r="AD131" s="985"/>
      <c r="AE131" s="986"/>
      <c r="AF131" s="984">
        <v>2011402</v>
      </c>
      <c r="AG131" s="985"/>
      <c r="AH131" s="985"/>
      <c r="AI131" s="985"/>
      <c r="AJ131" s="986"/>
      <c r="AK131" s="984">
        <v>2094853</v>
      </c>
      <c r="AL131" s="985"/>
      <c r="AM131" s="985"/>
      <c r="AN131" s="985"/>
      <c r="AO131" s="986"/>
      <c r="AP131" s="1109"/>
      <c r="AQ131" s="1110"/>
      <c r="AR131" s="1110"/>
      <c r="AS131" s="1110"/>
      <c r="AT131" s="1111"/>
      <c r="AU131" s="233"/>
      <c r="AV131" s="233"/>
      <c r="AW131" s="233"/>
      <c r="AX131" s="1082" t="s">
        <v>470</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472</v>
      </c>
      <c r="W132" s="1093"/>
      <c r="X132" s="1093"/>
      <c r="Y132" s="1093"/>
      <c r="Z132" s="1094"/>
      <c r="AA132" s="1095">
        <v>10.604373410000001</v>
      </c>
      <c r="AB132" s="1096"/>
      <c r="AC132" s="1096"/>
      <c r="AD132" s="1096"/>
      <c r="AE132" s="1097"/>
      <c r="AF132" s="1098">
        <v>11.40229551</v>
      </c>
      <c r="AG132" s="1096"/>
      <c r="AH132" s="1096"/>
      <c r="AI132" s="1096"/>
      <c r="AJ132" s="1097"/>
      <c r="AK132" s="1098">
        <v>8.3383893760000003</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473</v>
      </c>
      <c r="W133" s="1076"/>
      <c r="X133" s="1076"/>
      <c r="Y133" s="1076"/>
      <c r="Z133" s="1077"/>
      <c r="AA133" s="1078">
        <v>10.6</v>
      </c>
      <c r="AB133" s="1079"/>
      <c r="AC133" s="1079"/>
      <c r="AD133" s="1079"/>
      <c r="AE133" s="1080"/>
      <c r="AF133" s="1078">
        <v>11</v>
      </c>
      <c r="AG133" s="1079"/>
      <c r="AH133" s="1079"/>
      <c r="AI133" s="1079"/>
      <c r="AJ133" s="1080"/>
      <c r="AK133" s="1078">
        <v>10.1</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kzGjWnCsOK+s5ZjTybcjQHeVUTRnXiRTYXysS1nw85rx4d+coWyGxyZsn3i4tZRFzNX81v1nFE8Lf5euXc6+g==" saltValue="RsSQKN7wuTi/WVpWIW62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R5" sqref="BR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LqPFx7VLv+P/now7f0NnxMNZO9yPSaK1xZSIMvaFxYwpJPSG6ctHkbhZ+UkVKx0/TMMnTXYi03Ipp0tHfEl1A==" saltValue="QQzcAqdb9DtyNhdDmVOo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4"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8BU30ELTd3otWdys3oo4lRJ0DtxFwc0zTbjzucucBJTZxAXZmg3cpxpsPDc1BTHZ3NgW+MC+TOjIw5UTZl5Og==" saltValue="loCE4ksSVISlvP5El/LX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482</v>
      </c>
      <c r="AL9" s="1116"/>
      <c r="AM9" s="1116"/>
      <c r="AN9" s="1117"/>
      <c r="AO9" s="281">
        <v>705099</v>
      </c>
      <c r="AP9" s="281">
        <v>120592</v>
      </c>
      <c r="AQ9" s="282">
        <v>143042</v>
      </c>
      <c r="AR9" s="283">
        <v>-15.7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483</v>
      </c>
      <c r="AL10" s="1116"/>
      <c r="AM10" s="1116"/>
      <c r="AN10" s="1117"/>
      <c r="AO10" s="284">
        <v>112891</v>
      </c>
      <c r="AP10" s="284">
        <v>19308</v>
      </c>
      <c r="AQ10" s="285">
        <v>17233</v>
      </c>
      <c r="AR10" s="286">
        <v>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484</v>
      </c>
      <c r="AL11" s="1116"/>
      <c r="AM11" s="1116"/>
      <c r="AN11" s="1117"/>
      <c r="AO11" s="284" t="s">
        <v>485</v>
      </c>
      <c r="AP11" s="284" t="s">
        <v>485</v>
      </c>
      <c r="AQ11" s="285">
        <v>1297</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486</v>
      </c>
      <c r="AL12" s="1116"/>
      <c r="AM12" s="1116"/>
      <c r="AN12" s="1117"/>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487</v>
      </c>
      <c r="AL13" s="1116"/>
      <c r="AM13" s="1116"/>
      <c r="AN13" s="1117"/>
      <c r="AO13" s="284">
        <v>18956</v>
      </c>
      <c r="AP13" s="284">
        <v>3242</v>
      </c>
      <c r="AQ13" s="285">
        <v>5542</v>
      </c>
      <c r="AR13" s="286">
        <v>-41.5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488</v>
      </c>
      <c r="AL14" s="1116"/>
      <c r="AM14" s="1116"/>
      <c r="AN14" s="1117"/>
      <c r="AO14" s="284">
        <v>6142</v>
      </c>
      <c r="AP14" s="284">
        <v>1050</v>
      </c>
      <c r="AQ14" s="285">
        <v>2886</v>
      </c>
      <c r="AR14" s="286">
        <v>-63.6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489</v>
      </c>
      <c r="AL15" s="1119"/>
      <c r="AM15" s="1119"/>
      <c r="AN15" s="1120"/>
      <c r="AO15" s="284">
        <v>-36600</v>
      </c>
      <c r="AP15" s="284">
        <v>-6260</v>
      </c>
      <c r="AQ15" s="285">
        <v>-8856</v>
      </c>
      <c r="AR15" s="286">
        <v>-29.3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806488</v>
      </c>
      <c r="AP16" s="284">
        <v>137932</v>
      </c>
      <c r="AQ16" s="285">
        <v>161143</v>
      </c>
      <c r="AR16" s="286">
        <v>-14.4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494</v>
      </c>
      <c r="AL21" s="1122"/>
      <c r="AM21" s="1122"/>
      <c r="AN21" s="1123"/>
      <c r="AO21" s="297">
        <v>11.97</v>
      </c>
      <c r="AP21" s="298">
        <v>14.02</v>
      </c>
      <c r="AQ21" s="299">
        <v>-2.0499999999999998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495</v>
      </c>
      <c r="AL22" s="1122"/>
      <c r="AM22" s="1122"/>
      <c r="AN22" s="1123"/>
      <c r="AO22" s="302">
        <v>96.6</v>
      </c>
      <c r="AP22" s="303">
        <v>96.2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496</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499</v>
      </c>
      <c r="AL32" s="1130"/>
      <c r="AM32" s="1130"/>
      <c r="AN32" s="1131"/>
      <c r="AO32" s="312">
        <v>273267</v>
      </c>
      <c r="AP32" s="312">
        <v>46736</v>
      </c>
      <c r="AQ32" s="313">
        <v>81691</v>
      </c>
      <c r="AR32" s="314">
        <v>-42.8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500</v>
      </c>
      <c r="AL33" s="1130"/>
      <c r="AM33" s="1130"/>
      <c r="AN33" s="1131"/>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501</v>
      </c>
      <c r="AL34" s="1130"/>
      <c r="AM34" s="1130"/>
      <c r="AN34" s="1131"/>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502</v>
      </c>
      <c r="AL35" s="1130"/>
      <c r="AM35" s="1130"/>
      <c r="AN35" s="1131"/>
      <c r="AO35" s="312">
        <v>131707</v>
      </c>
      <c r="AP35" s="312">
        <v>22526</v>
      </c>
      <c r="AQ35" s="313">
        <v>27672</v>
      </c>
      <c r="AR35" s="314">
        <v>-18.600000000000001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503</v>
      </c>
      <c r="AL36" s="1130"/>
      <c r="AM36" s="1130"/>
      <c r="AN36" s="1131"/>
      <c r="AO36" s="312">
        <v>26205</v>
      </c>
      <c r="AP36" s="312">
        <v>4482</v>
      </c>
      <c r="AQ36" s="313">
        <v>4845</v>
      </c>
      <c r="AR36" s="314">
        <v>-7.5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504</v>
      </c>
      <c r="AL37" s="1130"/>
      <c r="AM37" s="1130"/>
      <c r="AN37" s="1131"/>
      <c r="AO37" s="312" t="s">
        <v>485</v>
      </c>
      <c r="AP37" s="312" t="s">
        <v>485</v>
      </c>
      <c r="AQ37" s="313">
        <v>448</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505</v>
      </c>
      <c r="AL38" s="1133"/>
      <c r="AM38" s="1133"/>
      <c r="AN38" s="1134"/>
      <c r="AO38" s="315" t="s">
        <v>485</v>
      </c>
      <c r="AP38" s="315" t="s">
        <v>485</v>
      </c>
      <c r="AQ38" s="316">
        <v>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506</v>
      </c>
      <c r="AL39" s="1133"/>
      <c r="AM39" s="1133"/>
      <c r="AN39" s="1134"/>
      <c r="AO39" s="312">
        <v>-19084</v>
      </c>
      <c r="AP39" s="312">
        <v>-3264</v>
      </c>
      <c r="AQ39" s="313">
        <v>-1961</v>
      </c>
      <c r="AR39" s="314">
        <v>66.400000000000006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507</v>
      </c>
      <c r="AL40" s="1130"/>
      <c r="AM40" s="1130"/>
      <c r="AN40" s="1131"/>
      <c r="AO40" s="312">
        <v>-237418</v>
      </c>
      <c r="AP40" s="312">
        <v>-40605</v>
      </c>
      <c r="AQ40" s="313">
        <v>-75713</v>
      </c>
      <c r="AR40" s="314">
        <v>-46.4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174677</v>
      </c>
      <c r="AP41" s="312">
        <v>29875</v>
      </c>
      <c r="AQ41" s="313">
        <v>36985</v>
      </c>
      <c r="AR41" s="314">
        <v>-19.2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477</v>
      </c>
      <c r="AN49" s="1126" t="s">
        <v>510</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382762</v>
      </c>
      <c r="AN51" s="334">
        <v>66348</v>
      </c>
      <c r="AO51" s="335">
        <v>19.5</v>
      </c>
      <c r="AP51" s="336">
        <v>126262</v>
      </c>
      <c r="AQ51" s="337">
        <v>10</v>
      </c>
      <c r="AR51" s="338">
        <v>9.5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262544</v>
      </c>
      <c r="AN52" s="342">
        <v>45509</v>
      </c>
      <c r="AO52" s="343">
        <v>13.9</v>
      </c>
      <c r="AP52" s="344">
        <v>56769</v>
      </c>
      <c r="AQ52" s="345">
        <v>2.1</v>
      </c>
      <c r="AR52" s="346">
        <v>11.8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326237</v>
      </c>
      <c r="AN53" s="334">
        <v>56727</v>
      </c>
      <c r="AO53" s="335">
        <v>-14.5</v>
      </c>
      <c r="AP53" s="336">
        <v>126525</v>
      </c>
      <c r="AQ53" s="337">
        <v>0.2</v>
      </c>
      <c r="AR53" s="338">
        <v>-14.7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158738</v>
      </c>
      <c r="AN54" s="342">
        <v>27602</v>
      </c>
      <c r="AO54" s="343">
        <v>-39.299999999999997</v>
      </c>
      <c r="AP54" s="344">
        <v>67052</v>
      </c>
      <c r="AQ54" s="345">
        <v>18.100000000000001</v>
      </c>
      <c r="AR54" s="346">
        <v>-57.4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340061</v>
      </c>
      <c r="AN55" s="334">
        <v>59702</v>
      </c>
      <c r="AO55" s="335">
        <v>5.2</v>
      </c>
      <c r="AP55" s="336">
        <v>122054</v>
      </c>
      <c r="AQ55" s="337">
        <v>-3.5</v>
      </c>
      <c r="AR55" s="338">
        <v>8.6999999999999993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143046</v>
      </c>
      <c r="AN56" s="342">
        <v>25113</v>
      </c>
      <c r="AO56" s="343">
        <v>-9</v>
      </c>
      <c r="AP56" s="344">
        <v>68298</v>
      </c>
      <c r="AQ56" s="345">
        <v>1.9</v>
      </c>
      <c r="AR56" s="346">
        <v>-10.9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254884</v>
      </c>
      <c r="AN57" s="334">
        <v>44251</v>
      </c>
      <c r="AO57" s="335">
        <v>-25.9</v>
      </c>
      <c r="AP57" s="336">
        <v>111644</v>
      </c>
      <c r="AQ57" s="337">
        <v>-8.5</v>
      </c>
      <c r="AR57" s="338">
        <v>-17.399999999999999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136321</v>
      </c>
      <c r="AN58" s="342">
        <v>23667</v>
      </c>
      <c r="AO58" s="343">
        <v>-5.8</v>
      </c>
      <c r="AP58" s="344">
        <v>66606</v>
      </c>
      <c r="AQ58" s="345">
        <v>-2.5</v>
      </c>
      <c r="AR58" s="346">
        <v>-3.3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277535</v>
      </c>
      <c r="AN59" s="334">
        <v>47466</v>
      </c>
      <c r="AO59" s="335">
        <v>7.3</v>
      </c>
      <c r="AP59" s="336">
        <v>127917</v>
      </c>
      <c r="AQ59" s="337">
        <v>14.6</v>
      </c>
      <c r="AR59" s="338">
        <v>-7.3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222100</v>
      </c>
      <c r="AN60" s="342">
        <v>37985</v>
      </c>
      <c r="AO60" s="343">
        <v>60.5</v>
      </c>
      <c r="AP60" s="344">
        <v>69746</v>
      </c>
      <c r="AQ60" s="345">
        <v>4.7</v>
      </c>
      <c r="AR60" s="346">
        <v>55.8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316296</v>
      </c>
      <c r="AN61" s="349">
        <v>54899</v>
      </c>
      <c r="AO61" s="350">
        <v>-1.7</v>
      </c>
      <c r="AP61" s="351">
        <v>122880</v>
      </c>
      <c r="AQ61" s="352">
        <v>2.6</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184550</v>
      </c>
      <c r="AN62" s="342">
        <v>31975</v>
      </c>
      <c r="AO62" s="343">
        <v>4.0999999999999996</v>
      </c>
      <c r="AP62" s="344">
        <v>65694</v>
      </c>
      <c r="AQ62" s="345">
        <v>4.9000000000000004</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mp7WR2Itm575IWDax61huxzucY1UgFQF6n9wdTPhFRclq6DpVGAREShxMCcgjo1HACjJjzbHaX/ZCooaqfYhQ==" saltValue="Xf5uDbqTutEcbWcsqRYf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Xm3ECTjKubnqQIK7Uv9zIS42+Td8Vjl2QLBnwCeNbi1PI5eVrGG0kHskXvwtrRBVelvzvmDLfMZ3CUy5TDgOTw==" saltValue="qamM6PwwprYpJIbA0Zzx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R88" zoomScale="80" zoomScaleNormal="80" zoomScaleSheetLayoutView="55" workbookViewId="0">
      <selection activeCell="B1" sqref="B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oMtsfu5Ly24zXftXb41L9c4WC1grcuULbdapaCMlBsyoVr4tX0Q/uHk7gtz/2LHPG0LsMdYPEUqXVhHEPCg+Tw==" saltValue="8foeWDSRfnnMEkG74Mt/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4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8" t="s">
        <v>3</v>
      </c>
      <c r="D47" s="1138"/>
      <c r="E47" s="1139"/>
      <c r="F47" s="11">
        <v>59.2</v>
      </c>
      <c r="G47" s="12">
        <v>51.74</v>
      </c>
      <c r="H47" s="12">
        <v>59.42</v>
      </c>
      <c r="I47" s="12">
        <v>63.37</v>
      </c>
      <c r="J47" s="13">
        <v>63.27</v>
      </c>
    </row>
    <row r="48" spans="2:10" ht="57.75" customHeight="1" x14ac:dyDescent="0.15">
      <c r="B48" s="14"/>
      <c r="C48" s="1140" t="s">
        <v>4</v>
      </c>
      <c r="D48" s="1140"/>
      <c r="E48" s="1141"/>
      <c r="F48" s="15">
        <v>4.16</v>
      </c>
      <c r="G48" s="16">
        <v>9.27</v>
      </c>
      <c r="H48" s="16">
        <v>8.8699999999999992</v>
      </c>
      <c r="I48" s="16">
        <v>6.42</v>
      </c>
      <c r="J48" s="17">
        <v>4.58</v>
      </c>
    </row>
    <row r="49" spans="2:10" ht="57.75" customHeight="1" thickBot="1" x14ac:dyDescent="0.2">
      <c r="B49" s="18"/>
      <c r="C49" s="1142" t="s">
        <v>5</v>
      </c>
      <c r="D49" s="1142"/>
      <c r="E49" s="1143"/>
      <c r="F49" s="19" t="s">
        <v>529</v>
      </c>
      <c r="G49" s="20">
        <v>1</v>
      </c>
      <c r="H49" s="20">
        <v>12.21</v>
      </c>
      <c r="I49" s="20">
        <v>0.99</v>
      </c>
      <c r="J49" s="21">
        <v>0.32</v>
      </c>
    </row>
    <row r="50" spans="2:10" x14ac:dyDescent="0.15"/>
  </sheetData>
  <sheetProtection algorithmName="SHA-512" hashValue="tj9X6dpLrvS5rzHCPFL1HhDdCCL/imtPtSPWkXKLvF5pRYujdAhRvtR7OJ+ouRTbaEXWtzhIlWT02AcsvgGkKg==" saltValue="A3pxNV1I7/Uenaf+T1aw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6" zoomScale="80" zoomScaleNormal="80" zoomScaleSheetLayoutView="100" workbookViewId="0">
      <selection activeCell="I39" sqref="I34:I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0" t="s">
        <v>530</v>
      </c>
      <c r="D34" s="1150"/>
      <c r="E34" s="1151"/>
      <c r="F34" s="32">
        <v>7.21</v>
      </c>
      <c r="G34" s="33">
        <v>7.27</v>
      </c>
      <c r="H34" s="33">
        <v>7.12</v>
      </c>
      <c r="I34" s="33">
        <v>7.57</v>
      </c>
      <c r="J34" s="34">
        <v>7.46</v>
      </c>
      <c r="K34" s="22"/>
      <c r="L34" s="22"/>
      <c r="M34" s="22"/>
      <c r="N34" s="22"/>
      <c r="O34" s="22"/>
      <c r="P34" s="22"/>
    </row>
    <row r="35" spans="1:16" ht="39" customHeight="1" x14ac:dyDescent="0.15">
      <c r="A35" s="22"/>
      <c r="B35" s="35"/>
      <c r="C35" s="1144" t="s">
        <v>531</v>
      </c>
      <c r="D35" s="1145"/>
      <c r="E35" s="1146"/>
      <c r="F35" s="36">
        <v>4.16</v>
      </c>
      <c r="G35" s="37">
        <v>9.27</v>
      </c>
      <c r="H35" s="37">
        <v>8.8699999999999992</v>
      </c>
      <c r="I35" s="37">
        <v>6.41</v>
      </c>
      <c r="J35" s="38">
        <v>4.57</v>
      </c>
      <c r="K35" s="22"/>
      <c r="L35" s="22"/>
      <c r="M35" s="22"/>
      <c r="N35" s="22"/>
      <c r="O35" s="22"/>
      <c r="P35" s="22"/>
    </row>
    <row r="36" spans="1:16" ht="39" customHeight="1" x14ac:dyDescent="0.15">
      <c r="A36" s="22"/>
      <c r="B36" s="35"/>
      <c r="C36" s="1144" t="s">
        <v>532</v>
      </c>
      <c r="D36" s="1145"/>
      <c r="E36" s="1146"/>
      <c r="F36" s="36" t="s">
        <v>485</v>
      </c>
      <c r="G36" s="37">
        <v>4.2300000000000004</v>
      </c>
      <c r="H36" s="37">
        <v>4.4400000000000004</v>
      </c>
      <c r="I36" s="37">
        <v>3.73</v>
      </c>
      <c r="J36" s="38">
        <v>3.29</v>
      </c>
      <c r="K36" s="22"/>
      <c r="L36" s="22"/>
      <c r="M36" s="22"/>
      <c r="N36" s="22"/>
      <c r="O36" s="22"/>
      <c r="P36" s="22"/>
    </row>
    <row r="37" spans="1:16" ht="39" customHeight="1" x14ac:dyDescent="0.15">
      <c r="A37" s="22"/>
      <c r="B37" s="35"/>
      <c r="C37" s="1144" t="s">
        <v>533</v>
      </c>
      <c r="D37" s="1145"/>
      <c r="E37" s="1146"/>
      <c r="F37" s="36">
        <v>0.08</v>
      </c>
      <c r="G37" s="37">
        <v>7.0000000000000007E-2</v>
      </c>
      <c r="H37" s="37">
        <v>7.0000000000000007E-2</v>
      </c>
      <c r="I37" s="37">
        <v>0.09</v>
      </c>
      <c r="J37" s="38">
        <v>1.9</v>
      </c>
      <c r="K37" s="22"/>
      <c r="L37" s="22"/>
      <c r="M37" s="22"/>
      <c r="N37" s="22"/>
      <c r="O37" s="22"/>
      <c r="P37" s="22"/>
    </row>
    <row r="38" spans="1:16" ht="39" customHeight="1" x14ac:dyDescent="0.15">
      <c r="A38" s="22"/>
      <c r="B38" s="35"/>
      <c r="C38" s="1144" t="s">
        <v>534</v>
      </c>
      <c r="D38" s="1145"/>
      <c r="E38" s="1146"/>
      <c r="F38" s="36">
        <v>1.36</v>
      </c>
      <c r="G38" s="37">
        <v>0.63</v>
      </c>
      <c r="H38" s="37">
        <v>0.59</v>
      </c>
      <c r="I38" s="37">
        <v>0.28999999999999998</v>
      </c>
      <c r="J38" s="38">
        <v>0.2</v>
      </c>
      <c r="K38" s="22"/>
      <c r="L38" s="22"/>
      <c r="M38" s="22"/>
      <c r="N38" s="22"/>
      <c r="O38" s="22"/>
      <c r="P38" s="22"/>
    </row>
    <row r="39" spans="1:16" ht="39" customHeight="1" x14ac:dyDescent="0.15">
      <c r="A39" s="22"/>
      <c r="B39" s="35"/>
      <c r="C39" s="1144" t="s">
        <v>535</v>
      </c>
      <c r="D39" s="1145"/>
      <c r="E39" s="1146"/>
      <c r="F39" s="36">
        <v>0.16</v>
      </c>
      <c r="G39" s="37">
        <v>1.54</v>
      </c>
      <c r="H39" s="37">
        <v>1.4</v>
      </c>
      <c r="I39" s="37">
        <v>2.57</v>
      </c>
      <c r="J39" s="38">
        <v>7.0000000000000007E-2</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536</v>
      </c>
      <c r="D42" s="1145"/>
      <c r="E42" s="1146"/>
      <c r="F42" s="36" t="s">
        <v>485</v>
      </c>
      <c r="G42" s="37" t="s">
        <v>485</v>
      </c>
      <c r="H42" s="37" t="s">
        <v>485</v>
      </c>
      <c r="I42" s="37" t="s">
        <v>485</v>
      </c>
      <c r="J42" s="38" t="s">
        <v>485</v>
      </c>
      <c r="K42" s="22"/>
      <c r="L42" s="22"/>
      <c r="M42" s="22"/>
      <c r="N42" s="22"/>
      <c r="O42" s="22"/>
      <c r="P42" s="22"/>
    </row>
    <row r="43" spans="1:16" ht="39" customHeight="1" thickBot="1" x14ac:dyDescent="0.2">
      <c r="A43" s="22"/>
      <c r="B43" s="40"/>
      <c r="C43" s="1147" t="s">
        <v>537</v>
      </c>
      <c r="D43" s="1148"/>
      <c r="E43" s="1149"/>
      <c r="F43" s="41">
        <v>0</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LGSVJr+CCrPW2hmbhvPfAPm0BycUrb8Vj+kx3NqHbq1TQc31z70RMSaDMcewh9D4zvjtEVHe53GDSQNCHd4xw==" saltValue="HQwmIFr6AmYAhn1qqZQk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49" zoomScale="70" zoomScaleNormal="70"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263</v>
      </c>
      <c r="L45" s="60">
        <v>276</v>
      </c>
      <c r="M45" s="60">
        <v>289</v>
      </c>
      <c r="N45" s="60">
        <v>292</v>
      </c>
      <c r="O45" s="61">
        <v>273</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485</v>
      </c>
      <c r="L46" s="64" t="s">
        <v>485</v>
      </c>
      <c r="M46" s="64" t="s">
        <v>485</v>
      </c>
      <c r="N46" s="64" t="s">
        <v>485</v>
      </c>
      <c r="O46" s="65" t="s">
        <v>485</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485</v>
      </c>
      <c r="L47" s="64" t="s">
        <v>485</v>
      </c>
      <c r="M47" s="64" t="s">
        <v>485</v>
      </c>
      <c r="N47" s="64" t="s">
        <v>485</v>
      </c>
      <c r="O47" s="65" t="s">
        <v>485</v>
      </c>
      <c r="P47" s="48"/>
      <c r="Q47" s="48"/>
      <c r="R47" s="48"/>
      <c r="S47" s="48"/>
      <c r="T47" s="48"/>
      <c r="U47" s="48"/>
    </row>
    <row r="48" spans="1:21" ht="30.75" customHeight="1" x14ac:dyDescent="0.15">
      <c r="A48" s="48"/>
      <c r="B48" s="1154"/>
      <c r="C48" s="1155"/>
      <c r="D48" s="62"/>
      <c r="E48" s="1160" t="s">
        <v>13</v>
      </c>
      <c r="F48" s="1160"/>
      <c r="G48" s="1160"/>
      <c r="H48" s="1160"/>
      <c r="I48" s="1160"/>
      <c r="J48" s="1161"/>
      <c r="K48" s="63">
        <v>170</v>
      </c>
      <c r="L48" s="64">
        <v>187</v>
      </c>
      <c r="M48" s="64">
        <v>177</v>
      </c>
      <c r="N48" s="64">
        <v>174</v>
      </c>
      <c r="O48" s="65">
        <v>132</v>
      </c>
      <c r="P48" s="48"/>
      <c r="Q48" s="48"/>
      <c r="R48" s="48"/>
      <c r="S48" s="48"/>
      <c r="T48" s="48"/>
      <c r="U48" s="48"/>
    </row>
    <row r="49" spans="1:21" ht="30.75" customHeight="1" x14ac:dyDescent="0.15">
      <c r="A49" s="48"/>
      <c r="B49" s="1154"/>
      <c r="C49" s="1155"/>
      <c r="D49" s="62"/>
      <c r="E49" s="1160" t="s">
        <v>14</v>
      </c>
      <c r="F49" s="1160"/>
      <c r="G49" s="1160"/>
      <c r="H49" s="1160"/>
      <c r="I49" s="1160"/>
      <c r="J49" s="1161"/>
      <c r="K49" s="63">
        <v>19</v>
      </c>
      <c r="L49" s="64">
        <v>17</v>
      </c>
      <c r="M49" s="64">
        <v>20</v>
      </c>
      <c r="N49" s="64">
        <v>24</v>
      </c>
      <c r="O49" s="65">
        <v>26</v>
      </c>
      <c r="P49" s="48"/>
      <c r="Q49" s="48"/>
      <c r="R49" s="48"/>
      <c r="S49" s="48"/>
      <c r="T49" s="48"/>
      <c r="U49" s="48"/>
    </row>
    <row r="50" spans="1:21" ht="30.75" customHeight="1" x14ac:dyDescent="0.15">
      <c r="A50" s="48"/>
      <c r="B50" s="1154"/>
      <c r="C50" s="1155"/>
      <c r="D50" s="62"/>
      <c r="E50" s="1160" t="s">
        <v>15</v>
      </c>
      <c r="F50" s="1160"/>
      <c r="G50" s="1160"/>
      <c r="H50" s="1160"/>
      <c r="I50" s="1160"/>
      <c r="J50" s="1161"/>
      <c r="K50" s="63" t="s">
        <v>485</v>
      </c>
      <c r="L50" s="64" t="s">
        <v>485</v>
      </c>
      <c r="M50" s="64" t="s">
        <v>485</v>
      </c>
      <c r="N50" s="64" t="s">
        <v>485</v>
      </c>
      <c r="O50" s="65" t="s">
        <v>485</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485</v>
      </c>
      <c r="L51" s="64" t="s">
        <v>485</v>
      </c>
      <c r="M51" s="64" t="s">
        <v>485</v>
      </c>
      <c r="N51" s="64" t="s">
        <v>485</v>
      </c>
      <c r="O51" s="65" t="s">
        <v>485</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280</v>
      </c>
      <c r="L52" s="64">
        <v>275</v>
      </c>
      <c r="M52" s="64">
        <v>273</v>
      </c>
      <c r="N52" s="64">
        <v>262</v>
      </c>
      <c r="O52" s="65">
        <v>256</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172</v>
      </c>
      <c r="L53" s="69">
        <v>205</v>
      </c>
      <c r="M53" s="69">
        <v>213</v>
      </c>
      <c r="N53" s="69">
        <v>228</v>
      </c>
      <c r="O53" s="70">
        <v>175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8" t="s">
        <v>24</v>
      </c>
      <c r="C58" s="1169"/>
      <c r="D58" s="1174" t="s">
        <v>25</v>
      </c>
      <c r="E58" s="1175"/>
      <c r="F58" s="1175"/>
      <c r="G58" s="1175"/>
      <c r="H58" s="1175"/>
      <c r="I58" s="1175"/>
      <c r="J58" s="1176"/>
      <c r="K58" s="83" t="s">
        <v>485</v>
      </c>
      <c r="L58" s="84" t="s">
        <v>485</v>
      </c>
      <c r="M58" s="84" t="s">
        <v>485</v>
      </c>
      <c r="N58" s="84" t="s">
        <v>485</v>
      </c>
      <c r="O58" s="85" t="s">
        <v>485</v>
      </c>
    </row>
    <row r="59" spans="1:21" ht="31.5" customHeight="1" x14ac:dyDescent="0.15">
      <c r="B59" s="1170"/>
      <c r="C59" s="1171"/>
      <c r="D59" s="1177" t="s">
        <v>26</v>
      </c>
      <c r="E59" s="1178"/>
      <c r="F59" s="1178"/>
      <c r="G59" s="1178"/>
      <c r="H59" s="1178"/>
      <c r="I59" s="1178"/>
      <c r="J59" s="1179"/>
      <c r="K59" s="86" t="s">
        <v>485</v>
      </c>
      <c r="L59" s="87" t="s">
        <v>485</v>
      </c>
      <c r="M59" s="87" t="s">
        <v>485</v>
      </c>
      <c r="N59" s="87" t="s">
        <v>485</v>
      </c>
      <c r="O59" s="88" t="s">
        <v>485</v>
      </c>
    </row>
    <row r="60" spans="1:21" ht="31.5" customHeight="1" thickBot="1" x14ac:dyDescent="0.2">
      <c r="B60" s="1172"/>
      <c r="C60" s="1173"/>
      <c r="D60" s="1180" t="s">
        <v>27</v>
      </c>
      <c r="E60" s="1181"/>
      <c r="F60" s="1181"/>
      <c r="G60" s="1181"/>
      <c r="H60" s="1181"/>
      <c r="I60" s="1181"/>
      <c r="J60" s="1182"/>
      <c r="K60" s="89" t="s">
        <v>485</v>
      </c>
      <c r="L60" s="90" t="s">
        <v>485</v>
      </c>
      <c r="M60" s="90" t="s">
        <v>485</v>
      </c>
      <c r="N60" s="90" t="s">
        <v>485</v>
      </c>
      <c r="O60" s="91" t="s">
        <v>485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ZDF86qhjtVMKIH7NAXjtf1nujwaLTHcyYwZcAbgZhmsJY/j5EK1VmiBtLIOgRT7+++QksTFS4Yi8+rxLVLJ2g==" saltValue="SFPMZXqzO/OdwnvNt4dc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3" t="s">
        <v>30</v>
      </c>
      <c r="C41" s="1184"/>
      <c r="D41" s="105"/>
      <c r="E41" s="1189" t="s">
        <v>31</v>
      </c>
      <c r="F41" s="1189"/>
      <c r="G41" s="1189"/>
      <c r="H41" s="1190"/>
      <c r="I41" s="355">
        <v>2076</v>
      </c>
      <c r="J41" s="356">
        <v>1922</v>
      </c>
      <c r="K41" s="356">
        <v>1774</v>
      </c>
      <c r="L41" s="356">
        <v>1541</v>
      </c>
      <c r="M41" s="357">
        <v>1292</v>
      </c>
    </row>
    <row r="42" spans="2:13" ht="27.75" customHeight="1" x14ac:dyDescent="0.15">
      <c r="B42" s="1185"/>
      <c r="C42" s="1186"/>
      <c r="D42" s="106"/>
      <c r="E42" s="1191" t="s">
        <v>32</v>
      </c>
      <c r="F42" s="1191"/>
      <c r="G42" s="1191"/>
      <c r="H42" s="1192"/>
      <c r="I42" s="358" t="s">
        <v>485</v>
      </c>
      <c r="J42" s="359" t="s">
        <v>485</v>
      </c>
      <c r="K42" s="359" t="s">
        <v>485</v>
      </c>
      <c r="L42" s="359" t="s">
        <v>485</v>
      </c>
      <c r="M42" s="360" t="s">
        <v>485</v>
      </c>
    </row>
    <row r="43" spans="2:13" ht="27.75" customHeight="1" x14ac:dyDescent="0.15">
      <c r="B43" s="1185"/>
      <c r="C43" s="1186"/>
      <c r="D43" s="106"/>
      <c r="E43" s="1191" t="s">
        <v>33</v>
      </c>
      <c r="F43" s="1191"/>
      <c r="G43" s="1191"/>
      <c r="H43" s="1192"/>
      <c r="I43" s="358">
        <v>1017</v>
      </c>
      <c r="J43" s="359">
        <v>940</v>
      </c>
      <c r="K43" s="359">
        <v>834</v>
      </c>
      <c r="L43" s="359">
        <v>720</v>
      </c>
      <c r="M43" s="360">
        <v>553</v>
      </c>
    </row>
    <row r="44" spans="2:13" ht="27.75" customHeight="1" x14ac:dyDescent="0.15">
      <c r="B44" s="1185"/>
      <c r="C44" s="1186"/>
      <c r="D44" s="106"/>
      <c r="E44" s="1191" t="s">
        <v>34</v>
      </c>
      <c r="F44" s="1191"/>
      <c r="G44" s="1191"/>
      <c r="H44" s="1192"/>
      <c r="I44" s="358">
        <v>123</v>
      </c>
      <c r="J44" s="359">
        <v>132</v>
      </c>
      <c r="K44" s="359">
        <v>142</v>
      </c>
      <c r="L44" s="359">
        <v>142</v>
      </c>
      <c r="M44" s="360">
        <v>138</v>
      </c>
    </row>
    <row r="45" spans="2:13" ht="27.75" customHeight="1" x14ac:dyDescent="0.15">
      <c r="B45" s="1185"/>
      <c r="C45" s="1186"/>
      <c r="D45" s="106"/>
      <c r="E45" s="1191" t="s">
        <v>35</v>
      </c>
      <c r="F45" s="1191"/>
      <c r="G45" s="1191"/>
      <c r="H45" s="1192"/>
      <c r="I45" s="358" t="s">
        <v>485</v>
      </c>
      <c r="J45" s="359" t="s">
        <v>485</v>
      </c>
      <c r="K45" s="359" t="s">
        <v>485</v>
      </c>
      <c r="L45" s="359" t="s">
        <v>485</v>
      </c>
      <c r="M45" s="360" t="s">
        <v>485</v>
      </c>
    </row>
    <row r="46" spans="2:13" ht="27.75" customHeight="1" x14ac:dyDescent="0.15">
      <c r="B46" s="1185"/>
      <c r="C46" s="1186"/>
      <c r="D46" s="107"/>
      <c r="E46" s="1191" t="s">
        <v>36</v>
      </c>
      <c r="F46" s="1191"/>
      <c r="G46" s="1191"/>
      <c r="H46" s="1192"/>
      <c r="I46" s="358" t="s">
        <v>485</v>
      </c>
      <c r="J46" s="359" t="s">
        <v>485</v>
      </c>
      <c r="K46" s="359" t="s">
        <v>485</v>
      </c>
      <c r="L46" s="359" t="s">
        <v>485</v>
      </c>
      <c r="M46" s="360" t="s">
        <v>485</v>
      </c>
    </row>
    <row r="47" spans="2:13" ht="27.75" customHeight="1" x14ac:dyDescent="0.15">
      <c r="B47" s="1185"/>
      <c r="C47" s="1186"/>
      <c r="D47" s="108"/>
      <c r="E47" s="1193" t="s">
        <v>37</v>
      </c>
      <c r="F47" s="1194"/>
      <c r="G47" s="1194"/>
      <c r="H47" s="1195"/>
      <c r="I47" s="358" t="s">
        <v>485</v>
      </c>
      <c r="J47" s="359" t="s">
        <v>485</v>
      </c>
      <c r="K47" s="359" t="s">
        <v>485</v>
      </c>
      <c r="L47" s="359" t="s">
        <v>485</v>
      </c>
      <c r="M47" s="360" t="s">
        <v>485</v>
      </c>
    </row>
    <row r="48" spans="2:13" ht="27.75" customHeight="1" x14ac:dyDescent="0.15">
      <c r="B48" s="1185"/>
      <c r="C48" s="1186"/>
      <c r="D48" s="106"/>
      <c r="E48" s="1191" t="s">
        <v>38</v>
      </c>
      <c r="F48" s="1191"/>
      <c r="G48" s="1191"/>
      <c r="H48" s="1192"/>
      <c r="I48" s="358" t="s">
        <v>485</v>
      </c>
      <c r="J48" s="359" t="s">
        <v>485</v>
      </c>
      <c r="K48" s="359" t="s">
        <v>485</v>
      </c>
      <c r="L48" s="359" t="s">
        <v>485</v>
      </c>
      <c r="M48" s="360" t="s">
        <v>485</v>
      </c>
    </row>
    <row r="49" spans="2:13" ht="27.75" customHeight="1" x14ac:dyDescent="0.15">
      <c r="B49" s="1187"/>
      <c r="C49" s="1188"/>
      <c r="D49" s="106"/>
      <c r="E49" s="1191" t="s">
        <v>39</v>
      </c>
      <c r="F49" s="1191"/>
      <c r="G49" s="1191"/>
      <c r="H49" s="1192"/>
      <c r="I49" s="358" t="s">
        <v>485</v>
      </c>
      <c r="J49" s="359" t="s">
        <v>485</v>
      </c>
      <c r="K49" s="359" t="s">
        <v>485</v>
      </c>
      <c r="L49" s="359" t="s">
        <v>485</v>
      </c>
      <c r="M49" s="360" t="s">
        <v>485</v>
      </c>
    </row>
    <row r="50" spans="2:13" ht="27.75" customHeight="1" x14ac:dyDescent="0.15">
      <c r="B50" s="1196" t="s">
        <v>40</v>
      </c>
      <c r="C50" s="1197"/>
      <c r="D50" s="109"/>
      <c r="E50" s="1191" t="s">
        <v>41</v>
      </c>
      <c r="F50" s="1191"/>
      <c r="G50" s="1191"/>
      <c r="H50" s="1192"/>
      <c r="I50" s="358">
        <v>1910</v>
      </c>
      <c r="J50" s="359">
        <v>1778</v>
      </c>
      <c r="K50" s="359">
        <v>2016</v>
      </c>
      <c r="L50" s="359">
        <v>2008</v>
      </c>
      <c r="M50" s="360">
        <v>1981</v>
      </c>
    </row>
    <row r="51" spans="2:13" ht="27.75" customHeight="1" x14ac:dyDescent="0.15">
      <c r="B51" s="1185"/>
      <c r="C51" s="1186"/>
      <c r="D51" s="106"/>
      <c r="E51" s="1191" t="s">
        <v>42</v>
      </c>
      <c r="F51" s="1191"/>
      <c r="G51" s="1191"/>
      <c r="H51" s="1192"/>
      <c r="I51" s="358">
        <v>156</v>
      </c>
      <c r="J51" s="359">
        <v>126</v>
      </c>
      <c r="K51" s="359">
        <v>96</v>
      </c>
      <c r="L51" s="359">
        <v>72</v>
      </c>
      <c r="M51" s="360">
        <v>62</v>
      </c>
    </row>
    <row r="52" spans="2:13" ht="27.75" customHeight="1" x14ac:dyDescent="0.15">
      <c r="B52" s="1187"/>
      <c r="C52" s="1188"/>
      <c r="D52" s="106"/>
      <c r="E52" s="1191" t="s">
        <v>43</v>
      </c>
      <c r="F52" s="1191"/>
      <c r="G52" s="1191"/>
      <c r="H52" s="1192"/>
      <c r="I52" s="358">
        <v>2451</v>
      </c>
      <c r="J52" s="359">
        <v>2334</v>
      </c>
      <c r="K52" s="359">
        <v>2218</v>
      </c>
      <c r="L52" s="359">
        <v>2043</v>
      </c>
      <c r="M52" s="360">
        <v>1956</v>
      </c>
    </row>
    <row r="53" spans="2:13" ht="27.75" customHeight="1" thickBot="1" x14ac:dyDescent="0.2">
      <c r="B53" s="1198" t="s">
        <v>19</v>
      </c>
      <c r="C53" s="1199"/>
      <c r="D53" s="110"/>
      <c r="E53" s="1200" t="s">
        <v>44</v>
      </c>
      <c r="F53" s="1200"/>
      <c r="G53" s="1200"/>
      <c r="H53" s="1201"/>
      <c r="I53" s="361">
        <v>-1301</v>
      </c>
      <c r="J53" s="362">
        <v>-1245</v>
      </c>
      <c r="K53" s="362">
        <v>-1580</v>
      </c>
      <c r="L53" s="362">
        <v>-1721</v>
      </c>
      <c r="M53" s="363">
        <v>-2017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FbSvLfLpdEGLJNbEiC4sLlA18pIEpbPsn4U9J5lUb5pFeEeSuB0LNHphJC7j+y26BZ4Z2w7ck7WmB9j8QEziw==" saltValue="HtonPmdPoEYzMMHf6YWc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J5" sqref="J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0" t="s">
        <v>46</v>
      </c>
      <c r="D55" s="1210"/>
      <c r="E55" s="1211"/>
      <c r="F55" s="122">
        <v>1351</v>
      </c>
      <c r="G55" s="122">
        <v>1430</v>
      </c>
      <c r="H55" s="123">
        <v>1476</v>
      </c>
    </row>
    <row r="56" spans="2:8" ht="52.5" customHeight="1" x14ac:dyDescent="0.15">
      <c r="B56" s="124"/>
      <c r="C56" s="1212" t="s">
        <v>47</v>
      </c>
      <c r="D56" s="1212"/>
      <c r="E56" s="1213"/>
      <c r="F56" s="125">
        <v>66</v>
      </c>
      <c r="G56" s="125">
        <v>66</v>
      </c>
      <c r="H56" s="126">
        <v>76</v>
      </c>
    </row>
    <row r="57" spans="2:8" ht="53.25" customHeight="1" x14ac:dyDescent="0.15">
      <c r="B57" s="124"/>
      <c r="C57" s="1214" t="s">
        <v>48</v>
      </c>
      <c r="D57" s="1214"/>
      <c r="E57" s="1215"/>
      <c r="F57" s="127">
        <v>483</v>
      </c>
      <c r="G57" s="127">
        <v>395</v>
      </c>
      <c r="H57" s="128">
        <v>333</v>
      </c>
    </row>
    <row r="58" spans="2:8" ht="45.75" customHeight="1" x14ac:dyDescent="0.15">
      <c r="B58" s="129"/>
      <c r="C58" s="1202" t="s">
        <v>555</v>
      </c>
      <c r="D58" s="1203"/>
      <c r="E58" s="1204"/>
      <c r="F58" s="130">
        <v>295</v>
      </c>
      <c r="G58" s="130">
        <v>249</v>
      </c>
      <c r="H58" s="131">
        <v>192</v>
      </c>
    </row>
    <row r="59" spans="2:8" ht="45.75" customHeight="1" x14ac:dyDescent="0.15">
      <c r="B59" s="129"/>
      <c r="C59" s="1202" t="s">
        <v>556</v>
      </c>
      <c r="D59" s="1203"/>
      <c r="E59" s="1204"/>
      <c r="F59" s="130">
        <v>86</v>
      </c>
      <c r="G59" s="130">
        <v>86</v>
      </c>
      <c r="H59" s="131">
        <v>86</v>
      </c>
    </row>
    <row r="60" spans="2:8" ht="45.75" customHeight="1" x14ac:dyDescent="0.15">
      <c r="B60" s="129"/>
      <c r="C60" s="1202" t="s">
        <v>557</v>
      </c>
      <c r="D60" s="1203"/>
      <c r="E60" s="1204"/>
      <c r="F60" s="130">
        <v>74</v>
      </c>
      <c r="G60" s="130">
        <v>32</v>
      </c>
      <c r="H60" s="131">
        <v>27</v>
      </c>
    </row>
    <row r="61" spans="2:8" ht="45.75" customHeight="1" x14ac:dyDescent="0.15">
      <c r="B61" s="129"/>
      <c r="C61" s="1202" t="s">
        <v>558</v>
      </c>
      <c r="D61" s="1203"/>
      <c r="E61" s="1204"/>
      <c r="F61" s="130">
        <v>21</v>
      </c>
      <c r="G61" s="130">
        <v>21</v>
      </c>
      <c r="H61" s="131">
        <v>21</v>
      </c>
    </row>
    <row r="62" spans="2:8" ht="45.75" customHeight="1" thickBot="1" x14ac:dyDescent="0.2">
      <c r="B62" s="132"/>
      <c r="C62" s="1205" t="s">
        <v>559</v>
      </c>
      <c r="D62" s="1206"/>
      <c r="E62" s="1207"/>
      <c r="F62" s="133">
        <v>7</v>
      </c>
      <c r="G62" s="133">
        <v>7</v>
      </c>
      <c r="H62" s="134">
        <v>7</v>
      </c>
    </row>
    <row r="63" spans="2:8" ht="52.5" customHeight="1" thickBot="1" x14ac:dyDescent="0.2">
      <c r="B63" s="135"/>
      <c r="C63" s="1208" t="s">
        <v>49</v>
      </c>
      <c r="D63" s="1208"/>
      <c r="E63" s="1209"/>
      <c r="F63" s="136">
        <v>1900</v>
      </c>
      <c r="G63" s="136">
        <v>1892</v>
      </c>
      <c r="H63" s="137">
        <v>1885</v>
      </c>
    </row>
    <row r="64" spans="2:8" x14ac:dyDescent="0.15"/>
  </sheetData>
  <sheetProtection algorithmName="SHA-512" hashValue="+V0od2UAhMQRR8Ra/SJceCfitv2dpv0uQEcYq5/UTzBhC2yiRaO5hmIm3ucYKjo0oVTnrdoDJC3CLh546Kt87g==" saltValue="bqJZNXBeR1kQNIeO9gVp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66348</v>
      </c>
      <c r="E3" s="156"/>
      <c r="F3" s="157">
        <v>126262</v>
      </c>
      <c r="G3" s="158"/>
      <c r="H3" s="159"/>
    </row>
    <row r="4" spans="1:8" x14ac:dyDescent="0.15">
      <c r="A4" s="160"/>
      <c r="B4" s="161"/>
      <c r="C4" s="162"/>
      <c r="D4" s="163">
        <v>45509</v>
      </c>
      <c r="E4" s="164"/>
      <c r="F4" s="165">
        <v>56769</v>
      </c>
      <c r="G4" s="166"/>
      <c r="H4" s="167"/>
    </row>
    <row r="5" spans="1:8" x14ac:dyDescent="0.15">
      <c r="A5" s="148" t="s">
        <v>518</v>
      </c>
      <c r="B5" s="153"/>
      <c r="C5" s="154"/>
      <c r="D5" s="155">
        <v>56727</v>
      </c>
      <c r="E5" s="156"/>
      <c r="F5" s="157">
        <v>126525</v>
      </c>
      <c r="G5" s="158"/>
      <c r="H5" s="159"/>
    </row>
    <row r="6" spans="1:8" x14ac:dyDescent="0.15">
      <c r="A6" s="160"/>
      <c r="B6" s="161"/>
      <c r="C6" s="162"/>
      <c r="D6" s="163">
        <v>27602</v>
      </c>
      <c r="E6" s="164"/>
      <c r="F6" s="165">
        <v>67052</v>
      </c>
      <c r="G6" s="166"/>
      <c r="H6" s="167"/>
    </row>
    <row r="7" spans="1:8" x14ac:dyDescent="0.15">
      <c r="A7" s="148" t="s">
        <v>519</v>
      </c>
      <c r="B7" s="153"/>
      <c r="C7" s="154"/>
      <c r="D7" s="155">
        <v>59702</v>
      </c>
      <c r="E7" s="156"/>
      <c r="F7" s="157">
        <v>122054</v>
      </c>
      <c r="G7" s="158"/>
      <c r="H7" s="159"/>
    </row>
    <row r="8" spans="1:8" x14ac:dyDescent="0.15">
      <c r="A8" s="160"/>
      <c r="B8" s="161"/>
      <c r="C8" s="162"/>
      <c r="D8" s="163">
        <v>25113</v>
      </c>
      <c r="E8" s="164"/>
      <c r="F8" s="165">
        <v>68298</v>
      </c>
      <c r="G8" s="166"/>
      <c r="H8" s="167"/>
    </row>
    <row r="9" spans="1:8" x14ac:dyDescent="0.15">
      <c r="A9" s="148" t="s">
        <v>520</v>
      </c>
      <c r="B9" s="153"/>
      <c r="C9" s="154"/>
      <c r="D9" s="155">
        <v>44251</v>
      </c>
      <c r="E9" s="156"/>
      <c r="F9" s="157">
        <v>111644</v>
      </c>
      <c r="G9" s="158"/>
      <c r="H9" s="159"/>
    </row>
    <row r="10" spans="1:8" x14ac:dyDescent="0.15">
      <c r="A10" s="160"/>
      <c r="B10" s="161"/>
      <c r="C10" s="162"/>
      <c r="D10" s="163">
        <v>23667</v>
      </c>
      <c r="E10" s="164"/>
      <c r="F10" s="165">
        <v>66606</v>
      </c>
      <c r="G10" s="166"/>
      <c r="H10" s="167"/>
    </row>
    <row r="11" spans="1:8" x14ac:dyDescent="0.15">
      <c r="A11" s="148" t="s">
        <v>521</v>
      </c>
      <c r="B11" s="153"/>
      <c r="C11" s="154"/>
      <c r="D11" s="155">
        <v>47466</v>
      </c>
      <c r="E11" s="156"/>
      <c r="F11" s="157">
        <v>127917</v>
      </c>
      <c r="G11" s="158"/>
      <c r="H11" s="159"/>
    </row>
    <row r="12" spans="1:8" x14ac:dyDescent="0.15">
      <c r="A12" s="160"/>
      <c r="B12" s="161"/>
      <c r="C12" s="168"/>
      <c r="D12" s="163">
        <v>37985</v>
      </c>
      <c r="E12" s="164"/>
      <c r="F12" s="165">
        <v>69746</v>
      </c>
      <c r="G12" s="166"/>
      <c r="H12" s="167"/>
    </row>
    <row r="13" spans="1:8" x14ac:dyDescent="0.15">
      <c r="A13" s="148"/>
      <c r="B13" s="153"/>
      <c r="C13" s="169"/>
      <c r="D13" s="170">
        <v>54899</v>
      </c>
      <c r="E13" s="171"/>
      <c r="F13" s="172">
        <v>122880</v>
      </c>
      <c r="G13" s="173"/>
      <c r="H13" s="159"/>
    </row>
    <row r="14" spans="1:8" x14ac:dyDescent="0.15">
      <c r="A14" s="160"/>
      <c r="B14" s="161"/>
      <c r="C14" s="162"/>
      <c r="D14" s="163">
        <v>31975</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4.16</v>
      </c>
      <c r="C19" s="174">
        <f>ROUND(VALUE(SUBSTITUTE(実質収支比率等に係る経年分析!G$48,"▲","-")),2)</f>
        <v>9.27</v>
      </c>
      <c r="D19" s="174">
        <f>ROUND(VALUE(SUBSTITUTE(実質収支比率等に係る経年分析!H$48,"▲","-")),2)</f>
        <v>8.8699999999999992</v>
      </c>
      <c r="E19" s="174">
        <f>ROUND(VALUE(SUBSTITUTE(実質収支比率等に係る経年分析!I$48,"▲","-")),2)</f>
        <v>6.42</v>
      </c>
      <c r="F19" s="174">
        <f>ROUND(VALUE(SUBSTITUTE(実質収支比率等に係る経年分析!J$48,"▲","-")),2)</f>
        <v>4.58</v>
      </c>
    </row>
    <row r="20" spans="1:11" x14ac:dyDescent="0.15">
      <c r="A20" s="174" t="s">
        <v>53</v>
      </c>
      <c r="B20" s="174">
        <f>ROUND(VALUE(SUBSTITUTE(実質収支比率等に係る経年分析!F$47,"▲","-")),2)</f>
        <v>59.2</v>
      </c>
      <c r="C20" s="174">
        <f>ROUND(VALUE(SUBSTITUTE(実質収支比率等に係る経年分析!G$47,"▲","-")),2)</f>
        <v>51.74</v>
      </c>
      <c r="D20" s="174">
        <f>ROUND(VALUE(SUBSTITUTE(実質収支比率等に係る経年分析!H$47,"▲","-")),2)</f>
        <v>59.42</v>
      </c>
      <c r="E20" s="174">
        <f>ROUND(VALUE(SUBSTITUTE(実質収支比率等に係る経年分析!I$47,"▲","-")),2)</f>
        <v>63.37</v>
      </c>
      <c r="F20" s="174">
        <f>ROUND(VALUE(SUBSTITUTE(実質収支比率等に係る経年分析!J$47,"▲","-")),2)</f>
        <v>63.27</v>
      </c>
    </row>
    <row r="21" spans="1:11" x14ac:dyDescent="0.15">
      <c r="A21" s="174" t="s">
        <v>54</v>
      </c>
      <c r="B21" s="174">
        <f>IF(ISNUMBER(VALUE(SUBSTITUTE(実質収支比率等に係る経年分析!F$49,"▲","-"))),ROUND(VALUE(SUBSTITUTE(実質収支比率等に係る経年分析!F$49,"▲","-")),2),NA())</f>
        <v>-5.8</v>
      </c>
      <c r="C21" s="174">
        <f>IF(ISNUMBER(VALUE(SUBSTITUTE(実質収支比率等に係る経年分析!G$49,"▲","-"))),ROUND(VALUE(SUBSTITUTE(実質収支比率等に係る経年分析!G$49,"▲","-")),2),NA())</f>
        <v>1</v>
      </c>
      <c r="D21" s="174">
        <f>IF(ISNUMBER(VALUE(SUBSTITUTE(実質収支比率等に係る経年分析!H$49,"▲","-"))),ROUND(VALUE(SUBSTITUTE(実質収支比率等に係る経年分析!H$49,"▲","-")),2),NA())</f>
        <v>12.21</v>
      </c>
      <c r="E21" s="174">
        <f>IF(ISNUMBER(VALUE(SUBSTITUTE(実質収支比率等に係る経年分析!I$49,"▲","-"))),ROUND(VALUE(SUBSTITUTE(実質収支比率等に係る経年分析!I$49,"▲","-")),2),NA())</f>
        <v>0.99</v>
      </c>
      <c r="F21" s="174">
        <f>IF(ISNUMBER(VALUE(SUBSTITUTE(実質収支比率等に係る経年分析!J$49,"▲","-"))),ROUND(VALUE(SUBSTITUTE(実質収支比率等に係る経年分析!J$49,"▲","-")),2),NA())</f>
        <v>0.32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2.57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4.2300000000000004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4.4400000000000004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8.8699999999999992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280</v>
      </c>
      <c r="E42" s="176"/>
      <c r="F42" s="176"/>
      <c r="G42" s="176">
        <f>'実質公債費比率（分子）の構造'!L$52</f>
        <v>275</v>
      </c>
      <c r="H42" s="176"/>
      <c r="I42" s="176"/>
      <c r="J42" s="176">
        <f>'実質公債費比率（分子）の構造'!M$52</f>
        <v>273</v>
      </c>
      <c r="K42" s="176"/>
      <c r="L42" s="176"/>
      <c r="M42" s="176">
        <f>'実質公債費比率（分子）の構造'!N$52</f>
        <v>262</v>
      </c>
      <c r="N42" s="176"/>
      <c r="O42" s="176"/>
      <c r="P42" s="176">
        <f>'実質公債費比率（分子）の構造'!O$52</f>
        <v>256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19</v>
      </c>
      <c r="C45" s="176"/>
      <c r="D45" s="176"/>
      <c r="E45" s="176">
        <f>'実質公債費比率（分子）の構造'!L$49</f>
        <v>17</v>
      </c>
      <c r="F45" s="176"/>
      <c r="G45" s="176"/>
      <c r="H45" s="176">
        <f>'実質公債費比率（分子）の構造'!M$49</f>
        <v>20</v>
      </c>
      <c r="I45" s="176"/>
      <c r="J45" s="176"/>
      <c r="K45" s="176">
        <f>'実質公債費比率（分子）の構造'!N$49</f>
        <v>24</v>
      </c>
      <c r="L45" s="176"/>
      <c r="M45" s="176"/>
      <c r="N45" s="176">
        <f>'実質公債費比率（分子）の構造'!O$49</f>
        <v>26</v>
      </c>
      <c r="O45" s="176"/>
      <c r="P45" s="176"/>
    </row>
    <row r="46" spans="1:16" x14ac:dyDescent="0.15">
      <c r="A46" s="176" t="s">
        <v>64</v>
      </c>
      <c r="B46" s="176">
        <f>'実質公債費比率（分子）の構造'!K$48</f>
        <v>170</v>
      </c>
      <c r="C46" s="176"/>
      <c r="D46" s="176"/>
      <c r="E46" s="176">
        <f>'実質公債費比率（分子）の構造'!L$48</f>
        <v>187</v>
      </c>
      <c r="F46" s="176"/>
      <c r="G46" s="176"/>
      <c r="H46" s="176">
        <f>'実質公債費比率（分子）の構造'!M$48</f>
        <v>177</v>
      </c>
      <c r="I46" s="176"/>
      <c r="J46" s="176"/>
      <c r="K46" s="176">
        <f>'実質公債費比率（分子）の構造'!N$48</f>
        <v>174</v>
      </c>
      <c r="L46" s="176"/>
      <c r="M46" s="176"/>
      <c r="N46" s="176">
        <f>'実質公債費比率（分子）の構造'!O$48</f>
        <v>132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263</v>
      </c>
      <c r="C49" s="176"/>
      <c r="D49" s="176"/>
      <c r="E49" s="176">
        <f>'実質公債費比率（分子）の構造'!L$45</f>
        <v>276</v>
      </c>
      <c r="F49" s="176"/>
      <c r="G49" s="176"/>
      <c r="H49" s="176">
        <f>'実質公債費比率（分子）の構造'!M$45</f>
        <v>289</v>
      </c>
      <c r="I49" s="176"/>
      <c r="J49" s="176"/>
      <c r="K49" s="176">
        <f>'実質公債費比率（分子）の構造'!N$45</f>
        <v>292</v>
      </c>
      <c r="L49" s="176"/>
      <c r="M49" s="176"/>
      <c r="N49" s="176">
        <f>'実質公債費比率（分子）の構造'!O$45</f>
        <v>273</v>
      </c>
      <c r="O49" s="176"/>
      <c r="P49" s="176"/>
    </row>
    <row r="50" spans="1:16" x14ac:dyDescent="0.15">
      <c r="A50" s="176" t="s">
        <v>67</v>
      </c>
      <c r="B50" s="176" t="e">
        <f>NA()</f>
        <v>#N/A</v>
      </c>
      <c r="C50" s="176">
        <f>IF(ISNUMBER('実質公債費比率（分子）の構造'!K$53),'実質公債費比率（分子）の構造'!K$53,NA())</f>
        <v>172</v>
      </c>
      <c r="D50" s="176" t="e">
        <f>NA()</f>
        <v>#N/A</v>
      </c>
      <c r="E50" s="176" t="e">
        <f>NA()</f>
        <v>#N/A</v>
      </c>
      <c r="F50" s="176">
        <f>IF(ISNUMBER('実質公債費比率（分子）の構造'!L$53),'実質公債費比率（分子）の構造'!L$53,NA())</f>
        <v>205</v>
      </c>
      <c r="G50" s="176" t="e">
        <f>NA()</f>
        <v>#N/A</v>
      </c>
      <c r="H50" s="176" t="e">
        <f>NA()</f>
        <v>#N/A</v>
      </c>
      <c r="I50" s="176">
        <f>IF(ISNUMBER('実質公債費比率（分子）の構造'!M$53),'実質公債費比率（分子）の構造'!M$53,NA())</f>
        <v>213</v>
      </c>
      <c r="J50" s="176" t="e">
        <f>NA()</f>
        <v>#N/A</v>
      </c>
      <c r="K50" s="176" t="e">
        <f>NA()</f>
        <v>#N/A</v>
      </c>
      <c r="L50" s="176">
        <f>IF(ISNUMBER('実質公債費比率（分子）の構造'!N$53),'実質公債費比率（分子）の構造'!N$53,NA())</f>
        <v>228</v>
      </c>
      <c r="M50" s="176" t="e">
        <f>NA()</f>
        <v>#N/A</v>
      </c>
      <c r="N50" s="176" t="e">
        <f>NA()</f>
        <v>#N/A</v>
      </c>
      <c r="O50" s="176">
        <f>IF(ISNUMBER('実質公債費比率（分子）の構造'!O$53),'実質公債費比率（分子）の構造'!O$53,NA())</f>
        <v>175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2451</v>
      </c>
      <c r="E56" s="175"/>
      <c r="F56" s="175"/>
      <c r="G56" s="175">
        <f>'将来負担比率（分子）の構造'!J$52</f>
        <v>2334</v>
      </c>
      <c r="H56" s="175"/>
      <c r="I56" s="175"/>
      <c r="J56" s="175">
        <f>'将来負担比率（分子）の構造'!K$52</f>
        <v>2218</v>
      </c>
      <c r="K56" s="175"/>
      <c r="L56" s="175"/>
      <c r="M56" s="175">
        <f>'将来負担比率（分子）の構造'!L$52</f>
        <v>2043</v>
      </c>
      <c r="N56" s="175"/>
      <c r="O56" s="175"/>
      <c r="P56" s="175">
        <f>'将来負担比率（分子）の構造'!M$52</f>
        <v>1956</v>
      </c>
    </row>
    <row r="57" spans="1:16" x14ac:dyDescent="0.15">
      <c r="A57" s="175" t="s">
        <v>42</v>
      </c>
      <c r="B57" s="175"/>
      <c r="C57" s="175"/>
      <c r="D57" s="175">
        <f>'将来負担比率（分子）の構造'!I$51</f>
        <v>156</v>
      </c>
      <c r="E57" s="175"/>
      <c r="F57" s="175"/>
      <c r="G57" s="175">
        <f>'将来負担比率（分子）の構造'!J$51</f>
        <v>126</v>
      </c>
      <c r="H57" s="175"/>
      <c r="I57" s="175"/>
      <c r="J57" s="175">
        <f>'将来負担比率（分子）の構造'!K$51</f>
        <v>96</v>
      </c>
      <c r="K57" s="175"/>
      <c r="L57" s="175"/>
      <c r="M57" s="175">
        <f>'将来負担比率（分子）の構造'!L$51</f>
        <v>72</v>
      </c>
      <c r="N57" s="175"/>
      <c r="O57" s="175"/>
      <c r="P57" s="175">
        <f>'将来負担比率（分子）の構造'!M$51</f>
        <v>62</v>
      </c>
    </row>
    <row r="58" spans="1:16" x14ac:dyDescent="0.15">
      <c r="A58" s="175" t="s">
        <v>41</v>
      </c>
      <c r="B58" s="175"/>
      <c r="C58" s="175"/>
      <c r="D58" s="175">
        <f>'将来負担比率（分子）の構造'!I$50</f>
        <v>1910</v>
      </c>
      <c r="E58" s="175"/>
      <c r="F58" s="175"/>
      <c r="G58" s="175">
        <f>'将来負担比率（分子）の構造'!J$50</f>
        <v>1778</v>
      </c>
      <c r="H58" s="175"/>
      <c r="I58" s="175"/>
      <c r="J58" s="175">
        <f>'将来負担比率（分子）の構造'!K$50</f>
        <v>2016</v>
      </c>
      <c r="K58" s="175"/>
      <c r="L58" s="175"/>
      <c r="M58" s="175">
        <f>'将来負担比率（分子）の構造'!L$50</f>
        <v>2008</v>
      </c>
      <c r="N58" s="175"/>
      <c r="O58" s="175"/>
      <c r="P58" s="175">
        <f>'将来負担比率（分子）の構造'!M$50</f>
        <v>1981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123</v>
      </c>
      <c r="C63" s="175"/>
      <c r="D63" s="175"/>
      <c r="E63" s="175">
        <f>'将来負担比率（分子）の構造'!J$44</f>
        <v>132</v>
      </c>
      <c r="F63" s="175"/>
      <c r="G63" s="175"/>
      <c r="H63" s="175">
        <f>'将来負担比率（分子）の構造'!K$44</f>
        <v>142</v>
      </c>
      <c r="I63" s="175"/>
      <c r="J63" s="175"/>
      <c r="K63" s="175">
        <f>'将来負担比率（分子）の構造'!L$44</f>
        <v>142</v>
      </c>
      <c r="L63" s="175"/>
      <c r="M63" s="175"/>
      <c r="N63" s="175">
        <f>'将来負担比率（分子）の構造'!M$44</f>
        <v>138</v>
      </c>
      <c r="O63" s="175"/>
      <c r="P63" s="175"/>
    </row>
    <row r="64" spans="1:16" x14ac:dyDescent="0.15">
      <c r="A64" s="175" t="s">
        <v>33</v>
      </c>
      <c r="B64" s="175">
        <f>'将来負担比率（分子）の構造'!I$43</f>
        <v>1017</v>
      </c>
      <c r="C64" s="175"/>
      <c r="D64" s="175"/>
      <c r="E64" s="175">
        <f>'将来負担比率（分子）の構造'!J$43</f>
        <v>940</v>
      </c>
      <c r="F64" s="175"/>
      <c r="G64" s="175"/>
      <c r="H64" s="175">
        <f>'将来負担比率（分子）の構造'!K$43</f>
        <v>834</v>
      </c>
      <c r="I64" s="175"/>
      <c r="J64" s="175"/>
      <c r="K64" s="175">
        <f>'将来負担比率（分子）の構造'!L$43</f>
        <v>720</v>
      </c>
      <c r="L64" s="175"/>
      <c r="M64" s="175"/>
      <c r="N64" s="175">
        <f>'将来負担比率（分子）の構造'!M$43</f>
        <v>553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2076</v>
      </c>
      <c r="C66" s="175"/>
      <c r="D66" s="175"/>
      <c r="E66" s="175">
        <f>'将来負担比率（分子）の構造'!J$41</f>
        <v>1922</v>
      </c>
      <c r="F66" s="175"/>
      <c r="G66" s="175"/>
      <c r="H66" s="175">
        <f>'将来負担比率（分子）の構造'!K$41</f>
        <v>1774</v>
      </c>
      <c r="I66" s="175"/>
      <c r="J66" s="175"/>
      <c r="K66" s="175">
        <f>'将来負担比率（分子）の構造'!L$41</f>
        <v>1541</v>
      </c>
      <c r="L66" s="175"/>
      <c r="M66" s="175"/>
      <c r="N66" s="175">
        <f>'将来負担比率（分子）の構造'!M$41</f>
        <v>1292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1351</v>
      </c>
      <c r="C72" s="179">
        <f>基金残高に係る経年分析!G55</f>
        <v>1430</v>
      </c>
      <c r="D72" s="179">
        <f>基金残高に係る経年分析!H55</f>
        <v>1476</v>
      </c>
    </row>
    <row r="73" spans="1:16" x14ac:dyDescent="0.15">
      <c r="A73" s="178" t="s">
        <v>74</v>
      </c>
      <c r="B73" s="179">
        <f>基金残高に係る経年分析!F56</f>
        <v>66</v>
      </c>
      <c r="C73" s="179">
        <f>基金残高に係る経年分析!G56</f>
        <v>66</v>
      </c>
      <c r="D73" s="179">
        <f>基金残高に係る経年分析!H56</f>
        <v>76</v>
      </c>
    </row>
    <row r="74" spans="1:16" x14ac:dyDescent="0.15">
      <c r="A74" s="178" t="s">
        <v>75</v>
      </c>
      <c r="B74" s="179">
        <f>基金残高に係る経年分析!F57</f>
        <v>483</v>
      </c>
      <c r="C74" s="179">
        <f>基金残高に係る経年分析!G57</f>
        <v>395</v>
      </c>
      <c r="D74" s="179">
        <f>基金残高に係る経年分析!H57</f>
        <v>333</v>
      </c>
    </row>
  </sheetData>
  <sheetProtection algorithmName="SHA-512" hashValue="WrmAUI1j/RtmLPamJqX98idnOfw0iyHBhk+OYoov2fPcp/p3OISNmeS90UDq5GCHEiVhouR6tN6mB/aywH5R+g==" saltValue="g3j8JHletrlZk8QfKtKj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2025-03-10T03:59:46Z</cp:lastPrinted>
  <dcterms:created xsi:type="dcterms:W3CDTF">2025-02-19T02:48:33Z</dcterms:created>
  <dcterms:modified xsi:type="dcterms:W3CDTF">2025-03-18T06:04:51Z</dcterms:modified>
  <cp:category/>
</cp:coreProperties>
</file>