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政策財政課\02財政係\12 財政状況資料集（財政状況等一覧表）\令和05年度\①当初依頼・回答　R5財政状況資料集(市町村依頼)\提出様式　（決算システムよりDL）\"/>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<sst xmlns="http://schemas.openxmlformats.org/spreadsheetml/2006/main" count="1142" uniqueCount="560">
  <si>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</si>
  <si>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</si>
  <si>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</si>
  <si>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</si>
  <si>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</si>
  <si>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</si>
  <si>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</si>
  <si>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</si>
  <si>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</si>
  <si>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</si>
  <si>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</si>
  <si>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</si>
  <si>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</si>
  <si>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</si>
  <si>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</si>
  <si>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</si>
  <si>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</si>
  <si>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</si>
  <si>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</si>
  <si>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</si>
  <si>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</si>
  <si>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</si>
  <si>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</si>
  <si>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</si>
  <si>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</si>
  <si>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</si>
  <si>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</si>
  <si>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</si>
  <si>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</si>
  <si>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</si>
  <si>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</si>
  <si>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</si>
  <si>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</si>
  <si>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</si>
  <si>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</si>
  <si>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</si>
  <si>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</si>
  <si>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</si>
  <si>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</si>
  <si>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</si>
  <si>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</si>
  <si>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</si>
  <si>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</si>
  <si>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</si>
  <si>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</si>
  <si>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</si>
  <si>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</si>
  <si>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</si>
  <si>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</si>
  <si>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</si>
  <si>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</si>
  <si>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</si>
  <si>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</si>
  <si>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</si>
  <si>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</si>
  <si>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</si>
  <si>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</si>
  <si>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</si>
  <si>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</si>
  <si>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</si>
  <si>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</si>
  <si>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</si>
  <si>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</si>
  <si>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</si>
  <si>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</si>
  <si>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</si>
  <si>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</si>
  <si>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</si>
  <si>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</si>
  <si>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</si>
  <si>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</si>
  <si>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</si>
  <si>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</si>
  <si>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</si>
  <si>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</si>
  <si>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</si>
  <si>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</si>
  <si>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</si>
  <si>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</si>
  <si>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</si>
  <si>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</si>
  <si>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</si>
  <si>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</si>
  <si>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</si>
  <si>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</si>
  <si>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</si>
  <si>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</si>
  <si>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</si>
  <si>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</si>
  <si>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</si>
  <si>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</si>
  <si>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</si>
  <si>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</si>
  <si>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</si>
  <si>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</si>
  <si>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</si>
  <si>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</si>
  <si>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</si>
  <si>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</si>
  <si>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</si>
  <si>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</si>
  <si>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</si>
  <si>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</si>
  <si>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</si>
  <si>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</si>
  <si>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</si>
  <si>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</si>
  <si>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</si>
  <si>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</si>
  <si>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</si>
  <si>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</si>
  <si>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</si>
  <si>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</si>
  <si>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</si>
  <si>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</si>
  <si>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</si>
  <si>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</si>
  <si>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</si>
  <si>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</si>
  <si>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</si>
  <si>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</si>
  <si>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</si>
  <si>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</si>
  <si>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</si>
  <si>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</si>
  <si>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</si>
  <si>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</si>
  <si>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</si>
  <si>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</si>
  <si>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</si>
  <si>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</si>
  <si>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</si>
  <si>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</si>
  <si>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</si>
  <si>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</si>
  <si>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</si>
  <si>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</si>
  <si>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</si>
  <si>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</si>
  <si>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</si>
  <si>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</si>
  <si>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</si>
  <si>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</si>
  <si>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</si>
  <si>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</si>
  <si>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</si>
  <si>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</si>
  <si>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</si>
  <si>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</si>
  <si>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</si>
  <si>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</si>
  <si>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</si>
  <si>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</si>
  <si>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</si>
  <si>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</si>
  <si>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</si>
  <si>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</si>
  <si>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</si>
  <si>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</si>
  <si>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</si>
  <si>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</si>
  <si>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</si>
  <si>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</si>
  <si>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</si>
  <si>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</si>
  <si>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</si>
  <si>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</si>
  <si>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</si>
  <si>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</si>
  <si>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</si>
  <si>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</si>
  <si>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</si>
  <si>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</si>
  <si>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</si>
  <si>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</si>
  <si>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</si>
  <si>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</si>
  <si>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</si>
  <si>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</si>
  <si>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</si>
  <si>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</si>
  <si>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</si>
  <si>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</si>
  <si>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</si>
  <si>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</si>
  <si>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</si>
  <si>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</si>
  <si>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</si>
  <si>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</si>
  <si>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</si>
  <si>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</si>
  <si>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</si>
  <si>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</si>
  <si>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</si>
  <si>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</si>
  <si>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</si>
  <si>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</si>
  <si>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</si>
  <si>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</si>
  <si>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</si>
  <si>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</si>
  <si>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</si>
  <si>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</si>
  <si>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岐阜県北方町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</si>
  <si>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</si>
  <si>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</si>
  <si>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</si>
  <si>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</si>
  <si>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</si>
  <si>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</si>
  <si>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</si>
  <si>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</si>
  <si>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</si>
  <si>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</si>
  <si>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</si>
  <si>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</si>
  <si>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</si>
  <si>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</si>
  <si>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</si>
  <si>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</si>
  <si>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</si>
  <si>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</si>
  <si>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</si>
  <si>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</si>
  <si>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</si>
  <si>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</si>
  <si>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</si>
  <si>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</si>
  <si>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</si>
  <si>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</si>
  <si>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</si>
  <si>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</si>
  <si>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</si>
  <si>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</si>
  <si>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</si>
  <si>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</si>
  <si>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</si>
  <si>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</si>
  <si>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</si>
  <si>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</si>
  <si>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</si>
  <si>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</si>
  <si>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</si>
  <si>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</si>
  <si>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</si>
  <si>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</si>
  <si>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</si>
  <si>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</si>
  <si>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</si>
  <si>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</si>
  <si>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</si>
  <si>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</si>
  <si>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</si>
  <si>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</si>
  <si>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</si>
  <si>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</si>
  <si>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</si>
  <si>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</si>
  <si>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</si>
  <si>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</si>
  <si>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</si>
  <si>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</si>
  <si>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</si>
  <si>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</si>
  <si>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</si>
  <si>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</si>
  <si>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</si>
  <si>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</si>
  <si>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</si>
  <si>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</si>
  <si>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</si>
  <si>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</si>
  <si>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</si>
  <si>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</si>
  <si>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</si>
  <si>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</si>
  <si>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</si>
  <si>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</si>
  <si>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</si>
  <si>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</si>
  <si>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</si>
  <si>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</si>
  <si>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</si>
  <si>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</si>
  <si>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</si>
  <si>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</si>
  <si>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</si>
  <si>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</si>
  <si>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</si>
  <si>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</si>
  <si>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</si>
  <si>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</si>
  <si>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</si>
  <si>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</si>
  <si>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</si>
  <si>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</si>
  <si>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</si>
  <si>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</si>
  <si>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</si>
  <si>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</si>
  <si>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</si>
  <si>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</si>
  <si>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</si>
  <si>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</si>
  <si>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</si>
  <si>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</si>
  <si>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</si>
  <si>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</si>
  <si>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</si>
  <si>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</si>
  <si>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</si>
  <si>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</si>
  <si>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</si>
  <si>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</si>
  <si>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</si>
  <si>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</si>
  <si>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</si>
  <si>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</si>
  <si>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</si>
  <si>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</si>
  <si>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</si>
  <si>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</si>
  <si>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</si>
  <si>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</si>
  <si>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</si>
  <si>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</si>
  <si>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</si>
  <si>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</si>
  <si>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</si>
  <si>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</si>
  <si>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</si>
  <si>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</si>
  <si>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</si>
  <si>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</si>
  <si>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</si>
  <si>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</si>
  <si>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</si>
  <si>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</si>
  <si>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</si>
  <si>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</si>
  <si>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</si>
  <si>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</si>
  <si>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</si>
  <si>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</si>
  <si>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</si>
  <si>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</si>
  <si>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</si>
  <si>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</si>
  <si>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</si>
  <si>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</si>
  <si>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</si>
  <si>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</si>
  <si>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</si>
  <si>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</si>
  <si>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岐阜県北方町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</si>
  <si>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</si>
  <si>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</si>
  <si>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</si>
  <si>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</si>
  <si>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</si>
  <si>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</si>
  <si>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</si>
  <si>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</si>
  <si>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</si>
  <si>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</si>
  <si>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</si>
  <si>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</si>
  <si>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</si>
  <si>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</si>
  <si>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</si>
  <si>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</si>
  <si>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</si>
  <si>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</si>
  <si>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</si>
  <si>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</si>
  <si>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</si>
  <si>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</si>
  <si>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</si>
  <si>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</si>
  <si>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</si>
  <si>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</si>
  <si>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</si>
  <si>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</si>
  <si>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</si>
  <si>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</si>
  <si>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</si>
  <si>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</si>
  <si>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</si>
  <si>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</si>
  <si>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</si>
  <si>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</si>
  <si>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</si>
  <si>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</si>
  <si>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</si>
  <si>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</si>
  <si>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</si>
  <si>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</si>
  <si>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</si>
  <si>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</si>
  <si>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</si>
  <si>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</si>
  <si>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</si>
  <si>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</si>
  <si>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</si>
  <si>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</si>
  <si>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</si>
  <si>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</si>
  <si>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</si>
  <si>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</si>
  <si>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</si>
  <si>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</si>
  <si>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</si>
  <si>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</si>
  <si>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</si>
  <si>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</si>
  <si>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</si>
  <si>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</si>
  <si>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</si>
  <si>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</si>
  <si>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</si>
  <si>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</si>
  <si>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</si>
  <si>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</si>
  <si>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</si>
  <si>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</si>
  <si>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</si>
  <si>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</si>
  <si>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</si>
  <si>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</si>
  <si>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</si>
  <si>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</si>
  <si>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</si>
  <si>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</si>
  <si>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</si>
  <si>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</si>
  <si>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</si>
  <si>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</si>
  <si>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</si>
  <si>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</si>
  <si>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</si>
  <si>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</si>
  <si>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</si>
  <si>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</si>
  <si>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</si>
  <si>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</si>
  <si>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</si>
  <si>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</si>
  <si>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</si>
  <si>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</si>
  <si>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</si>
  <si>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</si>
  <si>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</si>
  <si>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</si>
  <si>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</si>
  <si>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</si>
  <si>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</si>
  <si>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</si>
  <si>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</si>
  <si>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</si>
  <si>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</si>
  <si>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</si>
  <si>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</si>
  <si>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</si>
  <si>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</si>
  <si>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</si>
  <si>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</si>
  <si>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</si>
  <si>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</si>
  <si>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</si>
  <si>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</si>
  <si>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</si>
  <si>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</si>
  <si>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</si>
  <si>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</si>
  <si>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</si>
  <si>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</si>
  <si>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</si>
  <si>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</si>
  <si>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</si>
  <si>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</si>
  <si>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</si>
  <si>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</si>
  <si>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</si>
  <si>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</si>
  <si>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</si>
  <si>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</si>
  <si>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</si>
  <si>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</si>
  <si>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</si>
  <si>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</si>
  <si>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</si>
  <si>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</si>
  <si>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</si>
  <si>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</si>
  <si>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</si>
  <si>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</si>
  <si>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</si>
  <si>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</si>
  <si>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</si>
  <si>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</si>
  <si>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</si>
  <si>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</si>
  <si>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</si>
  <si>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</si>
  <si>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</si>
  <si>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</si>
  <si>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</si>
  <si>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</si>
  <si>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</si>
  <si>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</si>
  <si>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</si>
  <si>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</si>
  <si>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</si>
  <si>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</si>
  <si>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</si>
  <si>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</si>
  <si>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</si>
  <si>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</si>
  <si>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</si>
  <si>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</si>
  <si>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</si>
  <si>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</si>
  <si>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</si>
  <si>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</si>
  <si>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</si>
  <si>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</si>
  <si>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</si>
  <si>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</si>
  <si>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上水道事業会計</t>
  </si>
  <si>
    <t>一般会計</t>
  </si>
  <si>
    <t>国民健康保険特別会計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</si>
  <si>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</si>
  <si>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</si>
  <si>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</si>
  <si>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</si>
  <si>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</si>
  <si>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</si>
  <si>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</si>
  <si>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</si>
  <si>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</si>
  <si>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</si>
  <si>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</si>
  <si>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10">
      <t>タイショクテアテ</t>
    </rPh>
    <rPh sb="10" eb="12">
      <t>クミアイ</t>
    </rPh>
    <phoneticPr fontId="2"/>
  </si>
  <si>
    <t>西濃環境整備組合</t>
    <rPh sb="0" eb="4">
      <t>セイノウカンキョウ</t>
    </rPh>
    <rPh sb="4" eb="6">
      <t>セイビ</t>
    </rPh>
    <rPh sb="6" eb="8">
      <t>クミアイ</t>
    </rPh>
    <phoneticPr fontId="2"/>
  </si>
  <si>
    <t>後期高齢者医療広域連合（一般会計分）</t>
    <rPh sb="0" eb="4">
      <t>コウキコウレイ</t>
    </rPh>
    <rPh sb="4" eb="5">
      <t>シャ</t>
    </rPh>
    <rPh sb="5" eb="7">
      <t>イリョウ</t>
    </rPh>
    <rPh sb="7" eb="11">
      <t>コウイキレンゴウ</t>
    </rPh>
    <rPh sb="12" eb="14">
      <t>イッパン</t>
    </rPh>
    <rPh sb="14" eb="16">
      <t>カイケイ</t>
    </rPh>
    <rPh sb="16" eb="17">
      <t>ブン</t>
    </rPh>
    <phoneticPr fontId="2"/>
  </si>
  <si>
    <t>後期高齢者医療広域連合（特別会計分）</t>
    <rPh sb="0" eb="4">
      <t>コウキコウレイ</t>
    </rPh>
    <rPh sb="4" eb="5">
      <t>シャ</t>
    </rPh>
    <rPh sb="5" eb="7">
      <t>イリョウ</t>
    </rPh>
    <rPh sb="7" eb="11">
      <t>コウイキレンゴウ</t>
    </rPh>
    <rPh sb="12" eb="16">
      <t>トクベツカイケイ</t>
    </rPh>
    <rPh sb="16" eb="17">
      <t>ブン</t>
    </rPh>
    <phoneticPr fontId="2"/>
  </si>
  <si>
    <t>もとす広域連合（老人福祉施設特別会計分）</t>
    <rPh sb="3" eb="7">
      <t>コウイキレンゴウ</t>
    </rPh>
    <rPh sb="8" eb="10">
      <t>ロウジン</t>
    </rPh>
    <rPh sb="10" eb="12">
      <t>フクシ</t>
    </rPh>
    <rPh sb="12" eb="14">
      <t>シセツ</t>
    </rPh>
    <rPh sb="14" eb="18">
      <t>トクベツカイケイ</t>
    </rPh>
    <rPh sb="18" eb="19">
      <t>ブン</t>
    </rPh>
    <phoneticPr fontId="2"/>
  </si>
  <si>
    <t>もとす広域連合（介護保険特別会計分）</t>
    <rPh sb="3" eb="7">
      <t>コウイキレンゴウ</t>
    </rPh>
    <rPh sb="8" eb="10">
      <t>カイゴ</t>
    </rPh>
    <rPh sb="10" eb="12">
      <t>ホケン</t>
    </rPh>
    <rPh sb="12" eb="14">
      <t>トクベツ</t>
    </rPh>
    <rPh sb="14" eb="17">
      <t>カイケイブン</t>
    </rPh>
    <phoneticPr fontId="2"/>
  </si>
  <si>
    <t>もとす広域連合（普通会計分）</t>
    <rPh sb="3" eb="7">
      <t>コウイキレンゴウ</t>
    </rPh>
    <rPh sb="8" eb="10">
      <t>フツウ</t>
    </rPh>
    <rPh sb="10" eb="12">
      <t>カイケイ</t>
    </rPh>
    <rPh sb="12" eb="13">
      <t>ブン</t>
    </rPh>
    <phoneticPr fontId="2"/>
  </si>
  <si>
    <t>基金より６２百万円繰入</t>
    <rPh sb="0" eb="2">
      <t>キキン</t>
    </rPh>
    <rPh sb="6" eb="9">
      <t>ヒャクマンエン</t>
    </rPh>
    <rPh sb="9" eb="11">
      <t>クリイレ</t>
    </rPh>
    <phoneticPr fontId="2"/>
  </si>
  <si>
    <t>福祉振興基金</t>
    <rPh sb="0" eb="2">
      <t>フクシ</t>
    </rPh>
    <rPh sb="2" eb="6">
      <t>シンコウキキン</t>
    </rPh>
    <phoneticPr fontId="5"/>
  </si>
  <si>
    <t>学校基金</t>
    <rPh sb="0" eb="4">
      <t>ガッコウキキン</t>
    </rPh>
    <phoneticPr fontId="2"/>
  </si>
  <si>
    <t>退職手当基金</t>
    <rPh sb="0" eb="4">
      <t>タイショクテアテ</t>
    </rPh>
    <rPh sb="4" eb="6">
      <t>キキン</t>
    </rPh>
    <phoneticPr fontId="2"/>
  </si>
  <si>
    <t>ふるさと基金</t>
    <rPh sb="4" eb="6">
      <t>キキン</t>
    </rPh>
    <phoneticPr fontId="2"/>
  </si>
  <si>
    <t>-</t>
    <phoneticPr fontId="2"/>
  </si>
  <si>
    <t>岐阜地域児童発達支援センター組合</t>
    <rPh sb="0" eb="4">
      <t>ギフチイキ</t>
    </rPh>
    <rPh sb="4" eb="6">
      <t>ジドウ</t>
    </rPh>
    <rPh sb="6" eb="8">
      <t>ハッタツ</t>
    </rPh>
    <rPh sb="8" eb="10">
      <t>シエン</t>
    </rPh>
    <rPh sb="14" eb="16">
      <t>クミアイ</t>
    </rPh>
    <phoneticPr fontId="2"/>
  </si>
  <si>
    <t>基金より１９０百万円繰入</t>
    <rPh sb="0" eb="2">
      <t>キキン</t>
    </rPh>
    <rPh sb="7" eb="10">
      <t>ヒャクマンエン</t>
    </rPh>
    <rPh sb="10" eb="12">
      <t>クリイレ</t>
    </rPh>
    <phoneticPr fontId="2"/>
  </si>
  <si>
    <t>-</t>
    <phoneticPr fontId="2"/>
  </si>
  <si>
    <t>基金より30百万円繰入</t>
    <rPh sb="0" eb="2">
      <t>キキン</t>
    </rPh>
    <rPh sb="6" eb="7">
      <t>ヒャク</t>
    </rPh>
    <rPh sb="7" eb="9">
      <t>マンエン</t>
    </rPh>
    <rPh sb="9" eb="11">
      <t>クリイレ</t>
    </rPh>
    <phoneticPr fontId="2"/>
  </si>
  <si>
    <t>基金より98百万円繰入</t>
    <rPh sb="0" eb="2">
      <t>キキン</t>
    </rPh>
    <rPh sb="6" eb="7">
      <t>ヒャク</t>
    </rPh>
    <rPh sb="7" eb="9">
      <t>マンエン</t>
    </rPh>
    <rPh sb="9" eb="11">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</si>
</sst>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4CEF-450F-AD1B-DC4817E71A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34283</c:v>
                </c:pt>
                <c:pt idx="1">
                  <c:v>143094</c:v>
                </c:pt>
                <c:pt idx="2">
                  <c:v>126214</c:v>
                </c:pt>
                <c:pt idx="3">
                  <c:v>86245</c:v>
                </c:pt>
                <c:pt idx="4">
                  <c:v>34375</c:v>
                </c:pt>
              </c:numCache>
            </c:numRef>
          </c:val>
          <c:smooth val="0"/>
          <c:extLst>
            <c:ext xmlns:c16="http://schemas.microsoft.com/office/drawing/2014/chart" uri="{C3380CC4-5D6E-409C-BE32-E72D297353CC}">
              <c16:uniqueId val="{00000001-4CEF-450F-AD1B-DC4817E71A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7.75</c:v>
                </c:pt>
                <c:pt idx="1">
                  <c:v>9.76</c:v>
                </c:pt>
                <c:pt idx="2">
                  <c:v>11.94</c:v>
                </c:pt>
                <c:pt idx="3">
                  <c:v>13.86</c:v>
                </c:pt>
                <c:pt idx="4">
                  <c:v>10.31</c:v>
                </c:pt>
              </c:numCache>
            </c:numRef>
          </c:val>
          <c:extLst>
            <c:ext xmlns:c16="http://schemas.microsoft.com/office/drawing/2014/chart" uri="{C3380CC4-5D6E-409C-BE32-E72D297353CC}">
              <c16:uniqueId val="{00000000-9FAA-43E9-A519-4B45B7419D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40.29</c:v>
                </c:pt>
                <c:pt idx="1">
                  <c:v>51.32</c:v>
                </c:pt>
                <c:pt idx="2">
                  <c:v>56.66</c:v>
                </c:pt>
                <c:pt idx="3">
                  <c:v>78.2</c:v>
                </c:pt>
                <c:pt idx="4">
                  <c:v>82.27</c:v>
                </c:pt>
              </c:numCache>
            </c:numRef>
          </c:val>
          <c:extLst>
            <c:ext xmlns:c16="http://schemas.microsoft.com/office/drawing/2014/chart" uri="{C3380CC4-5D6E-409C-BE32-E72D297353CC}">
              <c16:uniqueId val="{00000001-9FAA-43E9-A519-4B45B7419D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14.89</c:v>
                </c:pt>
                <c:pt idx="2">
                  <c:v>11.58</c:v>
                </c:pt>
                <c:pt idx="3">
                  <c:v>21.24</c:v>
                </c:pt>
                <c:pt idx="4">
                  <c:v>3.28</c:v>
                </c:pt>
              </c:numCache>
            </c:numRef>
          </c:val>
          <c:smooth val="0"/>
          <c:extLst>
            <c:ext xmlns:c16="http://schemas.microsoft.com/office/drawing/2014/chart" uri="{C3380CC4-5D6E-409C-BE32-E72D297353CC}">
              <c16:uniqueId val="{00000002-9FAA-43E9-A519-4B45B7419D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1.46</c:v>
                </c:pt>
                <c:pt idx="4">
                  <c:v>#N/A</c:v>
                </c:pt>
                <c:pt idx="5">
                  <c:v>1.06</c:v>
                </c:pt>
                <c:pt idx="6">
                  <c:v>#N/A</c:v>
                </c:pt>
                <c:pt idx="7">
                  <c:v>1.79</c:v>
                </c:pt>
                <c:pt idx="8">
                  <c:v>0</c:v>
                </c:pt>
                <c:pt idx="9">
                  <c:v>0</c:v>
                </c:pt>
              </c:numCache>
            </c:numRef>
          </c:val>
          <c:extLst>
            <c:ext xmlns:c16="http://schemas.microsoft.com/office/drawing/2014/chart" uri="{C3380CC4-5D6E-409C-BE32-E72D297353CC}">
              <c16:uniqueId val="{00000000-D9C5-4A73-B59F-713B6A34C3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C5-4A73-B59F-713B6A34C3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C5-4A73-B59F-713B6A34C3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C5-4A73-B59F-713B6A34C3E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9C5-4A73-B59F-713B6A34C3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0.12</c:v>
                </c:pt>
                <c:pt idx="4">
                  <c:v>#N/A</c:v>
                </c:pt>
                <c:pt idx="5">
                  <c:v>0.12</c:v>
                </c:pt>
                <c:pt idx="6">
                  <c:v>#N/A</c:v>
                </c:pt>
                <c:pt idx="7">
                  <c:v>0.16</c:v>
                </c:pt>
                <c:pt idx="8">
                  <c:v>#N/A</c:v>
                </c:pt>
                <c:pt idx="9">
                  <c:v>0.14000000000000001</c:v>
                </c:pt>
              </c:numCache>
            </c:numRef>
          </c:val>
          <c:extLst>
            <c:ext xmlns:c16="http://schemas.microsoft.com/office/drawing/2014/chart" uri="{C3380CC4-5D6E-409C-BE32-E72D297353CC}">
              <c16:uniqueId val="{00000005-D9C5-4A73-B59F-713B6A34C3E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4.82</c:v>
                </c:pt>
              </c:numCache>
            </c:numRef>
          </c:val>
          <c:extLst>
            <c:ext xmlns:c16="http://schemas.microsoft.com/office/drawing/2014/chart" uri="{C3380CC4-5D6E-409C-BE32-E72D297353CC}">
              <c16:uniqueId val="{00000006-D9C5-4A73-B59F-713B6A34C3E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7.12</c:v>
                </c:pt>
                <c:pt idx="2">
                  <c:v>#N/A</c:v>
                </c:pt>
                <c:pt idx="3">
                  <c:v>7.78</c:v>
                </c:pt>
                <c:pt idx="4">
                  <c:v>#N/A</c:v>
                </c:pt>
                <c:pt idx="5">
                  <c:v>7.21</c:v>
                </c:pt>
                <c:pt idx="6">
                  <c:v>#N/A</c:v>
                </c:pt>
                <c:pt idx="7">
                  <c:v>6.42</c:v>
                </c:pt>
                <c:pt idx="8">
                  <c:v>#N/A</c:v>
                </c:pt>
                <c:pt idx="9">
                  <c:v>5.12</c:v>
                </c:pt>
              </c:numCache>
            </c:numRef>
          </c:val>
          <c:extLst>
            <c:ext xmlns:c16="http://schemas.microsoft.com/office/drawing/2014/chart" uri="{C3380CC4-5D6E-409C-BE32-E72D297353CC}">
              <c16:uniqueId val="{00000007-D9C5-4A73-B59F-713B6A34C3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7.75</c:v>
                </c:pt>
                <c:pt idx="2">
                  <c:v>#N/A</c:v>
                </c:pt>
                <c:pt idx="3">
                  <c:v>9.76</c:v>
                </c:pt>
                <c:pt idx="4">
                  <c:v>#N/A</c:v>
                </c:pt>
                <c:pt idx="5">
                  <c:v>11.94</c:v>
                </c:pt>
                <c:pt idx="6">
                  <c:v>#N/A</c:v>
                </c:pt>
                <c:pt idx="7">
                  <c:v>13.86</c:v>
                </c:pt>
                <c:pt idx="8">
                  <c:v>#N/A</c:v>
                </c:pt>
                <c:pt idx="9">
                  <c:v>10.3</c:v>
                </c:pt>
              </c:numCache>
            </c:numRef>
          </c:val>
          <c:extLst>
            <c:ext xmlns:c16="http://schemas.microsoft.com/office/drawing/2014/chart" uri="{C3380CC4-5D6E-409C-BE32-E72D297353CC}">
              <c16:uniqueId val="{00000008-D9C5-4A73-B59F-713B6A34C3E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12.73</c:v>
                </c:pt>
                <c:pt idx="2">
                  <c:v>#N/A</c:v>
                </c:pt>
                <c:pt idx="3">
                  <c:v>12.83</c:v>
                </c:pt>
                <c:pt idx="4">
                  <c:v>#N/A</c:v>
                </c:pt>
                <c:pt idx="5">
                  <c:v>12.39</c:v>
                </c:pt>
                <c:pt idx="6">
                  <c:v>#N/A</c:v>
                </c:pt>
                <c:pt idx="7">
                  <c:v>12.25</c:v>
                </c:pt>
                <c:pt idx="8">
                  <c:v>#N/A</c:v>
                </c:pt>
                <c:pt idx="9">
                  <c:v>11.6</c:v>
                </c:pt>
              </c:numCache>
            </c:numRef>
          </c:val>
          <c:extLst>
            <c:ext xmlns:c16="http://schemas.microsoft.com/office/drawing/2014/chart" uri="{C3380CC4-5D6E-409C-BE32-E72D297353CC}">
              <c16:uniqueId val="{00000009-D9C5-4A73-B59F-713B6A34C3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643</c:v>
                </c:pt>
                <c:pt idx="5">
                  <c:v>622</c:v>
                </c:pt>
                <c:pt idx="8">
                  <c:v>607</c:v>
                </c:pt>
                <c:pt idx="11">
                  <c:v>599</c:v>
                </c:pt>
                <c:pt idx="14">
                  <c:v>596</c:v>
                </c:pt>
              </c:numCache>
            </c:numRef>
          </c:val>
          <c:extLst>
            <c:ext xmlns:c16="http://schemas.microsoft.com/office/drawing/2014/chart" uri="{C3380CC4-5D6E-409C-BE32-E72D297353CC}">
              <c16:uniqueId val="{00000000-B4E5-46A8-BD9C-F523728AE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E5-46A8-BD9C-F523728AE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E5-46A8-BD9C-F523728AE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20</c:v>
                </c:pt>
                <c:pt idx="6">
                  <c:v>21</c:v>
                </c:pt>
                <c:pt idx="9">
                  <c:v>21</c:v>
                </c:pt>
                <c:pt idx="12">
                  <c:v>21</c:v>
                </c:pt>
              </c:numCache>
            </c:numRef>
          </c:val>
          <c:extLst>
            <c:ext xmlns:c16="http://schemas.microsoft.com/office/drawing/2014/chart" uri="{C3380CC4-5D6E-409C-BE32-E72D297353CC}">
              <c16:uniqueId val="{00000003-B4E5-46A8-BD9C-F523728AE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394</c:v>
                </c:pt>
                <c:pt idx="3">
                  <c:v>373</c:v>
                </c:pt>
                <c:pt idx="6">
                  <c:v>366</c:v>
                </c:pt>
                <c:pt idx="9">
                  <c:v>358</c:v>
                </c:pt>
                <c:pt idx="12">
                  <c:v>270</c:v>
                </c:pt>
              </c:numCache>
            </c:numRef>
          </c:val>
          <c:extLst>
            <c:ext xmlns:c16="http://schemas.microsoft.com/office/drawing/2014/chart" uri="{C3380CC4-5D6E-409C-BE32-E72D297353CC}">
              <c16:uniqueId val="{00000004-B4E5-46A8-BD9C-F523728AE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E5-46A8-BD9C-F523728AE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E5-46A8-BD9C-F523728AE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630</c:v>
                </c:pt>
                <c:pt idx="3">
                  <c:v>643</c:v>
                </c:pt>
                <c:pt idx="6">
                  <c:v>696</c:v>
                </c:pt>
                <c:pt idx="9">
                  <c:v>719</c:v>
                </c:pt>
                <c:pt idx="12">
                  <c:v>692</c:v>
                </c:pt>
              </c:numCache>
            </c:numRef>
          </c:val>
          <c:extLst>
            <c:ext xmlns:c16="http://schemas.microsoft.com/office/drawing/2014/chart" uri="{C3380CC4-5D6E-409C-BE32-E72D297353CC}">
              <c16:uniqueId val="{00000007-B4E5-46A8-BD9C-F523728AEC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406</c:v>
                </c:pt>
                <c:pt idx="2">
                  <c:v>#N/A</c:v>
                </c:pt>
                <c:pt idx="3">
                  <c:v>#N/A</c:v>
                </c:pt>
                <c:pt idx="4">
                  <c:v>414</c:v>
                </c:pt>
                <c:pt idx="5">
                  <c:v>#N/A</c:v>
                </c:pt>
                <c:pt idx="6">
                  <c:v>#N/A</c:v>
                </c:pt>
                <c:pt idx="7">
                  <c:v>476</c:v>
                </c:pt>
                <c:pt idx="8">
                  <c:v>#N/A</c:v>
                </c:pt>
                <c:pt idx="9">
                  <c:v>#N/A</c:v>
                </c:pt>
                <c:pt idx="10">
                  <c:v>499</c:v>
                </c:pt>
                <c:pt idx="11">
                  <c:v>#N/A</c:v>
                </c:pt>
                <c:pt idx="12">
                  <c:v>#N/A</c:v>
                </c:pt>
                <c:pt idx="13">
                  <c:v>387</c:v>
                </c:pt>
                <c:pt idx="14">
                  <c:v>#N/A</c:v>
                </c:pt>
              </c:numCache>
            </c:numRef>
          </c:val>
          <c:smooth val="0"/>
          <c:extLst>
            <c:ext xmlns:c16="http://schemas.microsoft.com/office/drawing/2014/chart" uri="{C3380CC4-5D6E-409C-BE32-E72D297353CC}">
              <c16:uniqueId val="{00000008-B4E5-46A8-BD9C-F523728AEC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6372</c:v>
                </c:pt>
                <c:pt idx="5">
                  <c:v>6626</c:v>
                </c:pt>
                <c:pt idx="8">
                  <c:v>7064</c:v>
                </c:pt>
                <c:pt idx="11">
                  <c:v>6639</c:v>
                </c:pt>
                <c:pt idx="14">
                  <c:v>5883</c:v>
                </c:pt>
              </c:numCache>
            </c:numRef>
          </c:val>
          <c:extLst>
            <c:ext xmlns:c16="http://schemas.microsoft.com/office/drawing/2014/chart" uri="{C3380CC4-5D6E-409C-BE32-E72D297353CC}">
              <c16:uniqueId val="{00000000-5CD0-4041-9FD2-577FDAE526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CD0-4041-9FD2-577FDAE526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3078</c:v>
                </c:pt>
                <c:pt idx="5">
                  <c:v>3657</c:v>
                </c:pt>
                <c:pt idx="8">
                  <c:v>4167</c:v>
                </c:pt>
                <c:pt idx="11">
                  <c:v>5104</c:v>
                </c:pt>
                <c:pt idx="14">
                  <c:v>5465</c:v>
                </c:pt>
              </c:numCache>
            </c:numRef>
          </c:val>
          <c:extLst>
            <c:ext xmlns:c16="http://schemas.microsoft.com/office/drawing/2014/chart" uri="{C3380CC4-5D6E-409C-BE32-E72D297353CC}">
              <c16:uniqueId val="{00000002-5CD0-4041-9FD2-577FDAE526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D0-4041-9FD2-577FDAE526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D0-4041-9FD2-577FDAE526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D0-4041-9FD2-577FDAE526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577</c:v>
                </c:pt>
                <c:pt idx="3">
                  <c:v>555</c:v>
                </c:pt>
                <c:pt idx="6">
                  <c:v>641</c:v>
                </c:pt>
                <c:pt idx="9">
                  <c:v>691</c:v>
                </c:pt>
                <c:pt idx="12">
                  <c:v>455</c:v>
                </c:pt>
              </c:numCache>
            </c:numRef>
          </c:val>
          <c:extLst>
            <c:ext xmlns:c16="http://schemas.microsoft.com/office/drawing/2014/chart" uri="{C3380CC4-5D6E-409C-BE32-E72D297353CC}">
              <c16:uniqueId val="{00000006-5CD0-4041-9FD2-577FDAE526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198</c:v>
                </c:pt>
                <c:pt idx="3">
                  <c:v>200</c:v>
                </c:pt>
                <c:pt idx="6">
                  <c:v>205</c:v>
                </c:pt>
                <c:pt idx="9">
                  <c:v>182</c:v>
                </c:pt>
                <c:pt idx="12">
                  <c:v>164</c:v>
                </c:pt>
              </c:numCache>
            </c:numRef>
          </c:val>
          <c:extLst>
            <c:ext xmlns:c16="http://schemas.microsoft.com/office/drawing/2014/chart" uri="{C3380CC4-5D6E-409C-BE32-E72D297353CC}">
              <c16:uniqueId val="{00000007-5CD0-4041-9FD2-577FDAE526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3039</c:v>
                </c:pt>
                <c:pt idx="3">
                  <c:v>2308</c:v>
                </c:pt>
                <c:pt idx="6">
                  <c:v>2051</c:v>
                </c:pt>
                <c:pt idx="9">
                  <c:v>1640</c:v>
                </c:pt>
                <c:pt idx="12">
                  <c:v>1241</c:v>
                </c:pt>
              </c:numCache>
            </c:numRef>
          </c:val>
          <c:extLst>
            <c:ext xmlns:c16="http://schemas.microsoft.com/office/drawing/2014/chart" uri="{C3380CC4-5D6E-409C-BE32-E72D297353CC}">
              <c16:uniqueId val="{00000008-5CD0-4041-9FD2-577FDAE526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D0-4041-9FD2-577FDAE526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7293</c:v>
                </c:pt>
                <c:pt idx="3">
                  <c:v>7779</c:v>
                </c:pt>
                <c:pt idx="6">
                  <c:v>8660</c:v>
                </c:pt>
                <c:pt idx="9">
                  <c:v>8780</c:v>
                </c:pt>
                <c:pt idx="12">
                  <c:v>8589</c:v>
                </c:pt>
              </c:numCache>
            </c:numRef>
          </c:val>
          <c:extLst>
            <c:ext xmlns:c16="http://schemas.microsoft.com/office/drawing/2014/chart" uri="{C3380CC4-5D6E-409C-BE32-E72D297353CC}">
              <c16:uniqueId val="{0000000A-5CD0-4041-9FD2-577FDAE526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1657</c:v>
                </c:pt>
                <c:pt idx="2">
                  <c:v>#N/A</c:v>
                </c:pt>
                <c:pt idx="3">
                  <c:v>#N/A</c:v>
                </c:pt>
                <c:pt idx="4">
                  <c:v>559</c:v>
                </c:pt>
                <c:pt idx="5">
                  <c:v>#N/A</c:v>
                </c:pt>
                <c:pt idx="6">
                  <c:v>#N/A</c:v>
                </c:pt>
                <c:pt idx="7">
                  <c:v>327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D0-4041-9FD2-577FDAE526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2678</c:v>
                </c:pt>
                <c:pt idx="1">
                  <c:v>3580</c:v>
                </c:pt>
                <c:pt idx="2">
                  <c:v>3883</c:v>
                </c:pt>
              </c:numCache>
            </c:numRef>
          </c:val>
          <c:extLst>
            <c:ext xmlns:c16="http://schemas.microsoft.com/office/drawing/2014/chart" uri="{C3380CC4-5D6E-409C-BE32-E72D297353CC}">
              <c16:uniqueId val="{00000000-3EBF-4DE0-97C0-AFFEAB30E4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131</c:v>
                </c:pt>
                <c:pt idx="1">
                  <c:v>131</c:v>
                </c:pt>
                <c:pt idx="2">
                  <c:v>153</c:v>
                </c:pt>
              </c:numCache>
            </c:numRef>
          </c:val>
          <c:extLst>
            <c:ext xmlns:c16="http://schemas.microsoft.com/office/drawing/2014/chart" uri="{C3380CC4-5D6E-409C-BE32-E72D297353CC}">
              <c16:uniqueId val="{00000001-3EBF-4DE0-97C0-AFFEAB30E4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456</c:v>
                </c:pt>
                <c:pt idx="1">
                  <c:v>486</c:v>
                </c:pt>
                <c:pt idx="2">
                  <c:v>518</c:v>
                </c:pt>
              </c:numCache>
            </c:numRef>
          </c:val>
          <c:extLst>
            <c:ext xmlns:c16="http://schemas.microsoft.com/office/drawing/2014/chart" uri="{C3380CC4-5D6E-409C-BE32-E72D297353CC}">
              <c16:uniqueId val="{00000002-3EBF-4DE0-97C0-AFFEAB30E4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18,697
18,035
5.18
7,720,751
7,192,926
486,575
4,719,845
8,588,732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類似団体や平均と比較しても高い水準で推移している。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令和５年度は、前年比で需要額と収入額いずれも増加したため、財政力としては横ばいとなった。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127907</xdr:rowOff>
    </xdr:to>
    <xdr:cxnSp macro="">
      <xdr:nvCxnSpPr>
        <xdr:cNvPr id="76" name="直線コネクタ 75"/>
        <xdr:cNvCxnSpPr/>
      </xdr:nvCxnSpPr>
      <xdr:spPr>
        <a:xfrm>
          <a:off x="2336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104926</xdr:rowOff>
    </xdr:from>
    <xdr:to>
      <xdr:col>11</xdr:col>
      <xdr:colOff>31750</xdr:colOff>
      <xdr:row>41</xdr:row>
      <xdr:rowOff>104926</xdr:rowOff>
    </xdr:to>
    <xdr:cxnSp macro="">
      <xdr:nvCxnSpPr>
        <xdr:cNvPr id="79" name="直線コネクタ 78"/>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経常経費充当一般財源等の増加により、前年度より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ポイント低下し、昨年に引き続き、平均値に近づいた。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人件費や物件費、委託料の高騰および、福祉医療費の増加に伴い、経常経費が増加していることなどが原因と考えられ、今後の大幅な改善は見込めない。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義務的経費の削減や自主財源の確保に努め、財政運営の強化を図っていく。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151977</xdr:rowOff>
    </xdr:to>
    <xdr:cxnSp macro="">
      <xdr:nvCxnSpPr>
        <xdr:cNvPr id="133" name="直線コネクタ 132"/>
        <xdr:cNvCxnSpPr/>
      </xdr:nvCxnSpPr>
      <xdr:spPr>
        <a:xfrm>
          <a:off x="4114800" y="1102825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64</xdr:row>
      <xdr:rowOff>55456</xdr:rowOff>
    </xdr:to>
    <xdr:cxnSp macro="">
      <xdr:nvCxnSpPr>
        <xdr:cNvPr id="136" name="直線コネクタ 135"/>
        <xdr:cNvCxnSpPr/>
      </xdr:nvCxnSpPr>
      <xdr:spPr>
        <a:xfrm>
          <a:off x="3225800" y="10710545"/>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64</xdr:row>
      <xdr:rowOff>67521</xdr:rowOff>
    </xdr:to>
    <xdr:cxnSp macro="">
      <xdr:nvCxnSpPr>
        <xdr:cNvPr id="139" name="直線コネクタ 138"/>
        <xdr:cNvCxnSpPr/>
      </xdr:nvCxnSpPr>
      <xdr:spPr>
        <a:xfrm flipV="1">
          <a:off x="2336800" y="10710545"/>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65</xdr:row>
      <xdr:rowOff>8679</xdr:rowOff>
    </xdr:to>
    <xdr:cxnSp macro="">
      <xdr:nvCxnSpPr>
        <xdr:cNvPr id="142" name="直線コネクタ 141"/>
        <xdr:cNvCxnSpPr/>
      </xdr:nvCxnSpPr>
      <xdr:spPr>
        <a:xfrm flipV="1">
          <a:off x="1447800" y="110403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2" name="楕円 151"/>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117704</xdr:rowOff>
    </xdr:from>
    <xdr:ext cx="762000" cy="259045"/>
    <xdr:sp macro="" textlink="">
      <xdr:nvSpPr>
        <xdr:cNvPr id="153" name="財政構造の弾力性該当値テキスト"/>
        <xdr:cNvSpPr txBox="1"/>
      </xdr:nvSpPr>
      <xdr:spPr>
        <a:xfrm>
          <a:off x="50419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4" name="楕円 153"/>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5" name="テキスト ボックス 154"/>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6" name="楕円 155"/>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7" name="テキスト ボックス 156"/>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8" name="楕円 157"/>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128498</xdr:rowOff>
    </xdr:from>
    <xdr:ext cx="762000" cy="259045"/>
    <xdr:sp macro="" textlink="">
      <xdr:nvSpPr>
        <xdr:cNvPr id="159" name="テキスト ボックス 158"/>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1" name="テキスト ボックス 160"/>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類似団体と比較して非常に低い数値となっている。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人口規模に対する行政面積が小さく、公共施設の維持管理の物件費や人件費が抑えられていることが主な原因と考えられる。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49101</xdr:rowOff>
    </xdr:from>
    <xdr:to>
      <xdr:col>23</xdr:col>
      <xdr:colOff>133350</xdr:colOff>
      <xdr:row>81</xdr:row>
      <xdr:rowOff>88747</xdr:rowOff>
    </xdr:to>
    <xdr:cxnSp macro="">
      <xdr:nvCxnSpPr>
        <xdr:cNvPr id="194" name="直線コネクタ 193"/>
        <xdr:cNvCxnSpPr/>
      </xdr:nvCxnSpPr>
      <xdr:spPr>
        <a:xfrm flipV="1">
          <a:off x="4114800" y="13936551"/>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59959</xdr:rowOff>
    </xdr:from>
    <xdr:to>
      <xdr:col>19</xdr:col>
      <xdr:colOff>133350</xdr:colOff>
      <xdr:row>81</xdr:row>
      <xdr:rowOff>88747</xdr:rowOff>
    </xdr:to>
    <xdr:cxnSp macro="">
      <xdr:nvCxnSpPr>
        <xdr:cNvPr id="197" name="直線コネクタ 196"/>
        <xdr:cNvCxnSpPr/>
      </xdr:nvCxnSpPr>
      <xdr:spPr>
        <a:xfrm>
          <a:off x="3225800" y="13947409"/>
          <a:ext cx="8890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47242</xdr:rowOff>
    </xdr:from>
    <xdr:to>
      <xdr:col>15</xdr:col>
      <xdr:colOff>82550</xdr:colOff>
      <xdr:row>81</xdr:row>
      <xdr:rowOff>59959</xdr:rowOff>
    </xdr:to>
    <xdr:cxnSp macro="">
      <xdr:nvCxnSpPr>
        <xdr:cNvPr id="200" name="直線コネクタ 199"/>
        <xdr:cNvCxnSpPr/>
      </xdr:nvCxnSpPr>
      <xdr:spPr>
        <a:xfrm>
          <a:off x="2336800" y="13934692"/>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7210</xdr:rowOff>
    </xdr:from>
    <xdr:to>
      <xdr:col>11</xdr:col>
      <xdr:colOff>31750</xdr:colOff>
      <xdr:row>81</xdr:row>
      <xdr:rowOff>47242</xdr:rowOff>
    </xdr:to>
    <xdr:cxnSp macro="">
      <xdr:nvCxnSpPr>
        <xdr:cNvPr id="203" name="直線コネクタ 202"/>
        <xdr:cNvCxnSpPr/>
      </xdr:nvCxnSpPr>
      <xdr:spPr>
        <a:xfrm>
          <a:off x="1447800" y="13894660"/>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169751</xdr:rowOff>
    </xdr:from>
    <xdr:to>
      <xdr:col>23</xdr:col>
      <xdr:colOff>184150</xdr:colOff>
      <xdr:row>81</xdr:row>
      <xdr:rowOff>99901</xdr:rowOff>
    </xdr:to>
    <xdr:sp macro="" textlink="">
      <xdr:nvSpPr>
        <xdr:cNvPr id="213" name="楕円 212"/>
        <xdr:cNvSpPr/>
      </xdr:nvSpPr>
      <xdr:spPr>
        <a:xfrm>
          <a:off x="4902200" y="138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91028</xdr:rowOff>
    </xdr:from>
    <xdr:ext cx="762000" cy="259045"/>
    <xdr:sp macro="" textlink="">
      <xdr:nvSpPr>
        <xdr:cNvPr id="214" name="人件費・物件費等の状況該当値テキスト"/>
        <xdr:cNvSpPr txBox="1"/>
      </xdr:nvSpPr>
      <xdr:spPr>
        <a:xfrm>
          <a:off x="5041900" y="138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37947</xdr:rowOff>
    </xdr:from>
    <xdr:to>
      <xdr:col>19</xdr:col>
      <xdr:colOff>184150</xdr:colOff>
      <xdr:row>81</xdr:row>
      <xdr:rowOff>139547</xdr:rowOff>
    </xdr:to>
    <xdr:sp macro="" textlink="">
      <xdr:nvSpPr>
        <xdr:cNvPr id="215" name="楕円 214"/>
        <xdr:cNvSpPr/>
      </xdr:nvSpPr>
      <xdr:spPr>
        <a:xfrm>
          <a:off x="4064000" y="139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149724</xdr:rowOff>
    </xdr:from>
    <xdr:ext cx="736600" cy="259045"/>
    <xdr:sp macro="" textlink="">
      <xdr:nvSpPr>
        <xdr:cNvPr id="216" name="テキスト ボックス 215"/>
        <xdr:cNvSpPr txBox="1"/>
      </xdr:nvSpPr>
      <xdr:spPr>
        <a:xfrm>
          <a:off x="3733800" y="1369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9159</xdr:rowOff>
    </xdr:from>
    <xdr:to>
      <xdr:col>15</xdr:col>
      <xdr:colOff>133350</xdr:colOff>
      <xdr:row>81</xdr:row>
      <xdr:rowOff>110759</xdr:rowOff>
    </xdr:to>
    <xdr:sp macro="" textlink="">
      <xdr:nvSpPr>
        <xdr:cNvPr id="217" name="楕円 216"/>
        <xdr:cNvSpPr/>
      </xdr:nvSpPr>
      <xdr:spPr>
        <a:xfrm>
          <a:off x="3175000" y="138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120936</xdr:rowOff>
    </xdr:from>
    <xdr:ext cx="762000" cy="259045"/>
    <xdr:sp macro="" textlink="">
      <xdr:nvSpPr>
        <xdr:cNvPr id="218" name="テキスト ボックス 217"/>
        <xdr:cNvSpPr txBox="1"/>
      </xdr:nvSpPr>
      <xdr:spPr>
        <a:xfrm>
          <a:off x="2844800" y="1366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167892</xdr:rowOff>
    </xdr:from>
    <xdr:to>
      <xdr:col>11</xdr:col>
      <xdr:colOff>82550</xdr:colOff>
      <xdr:row>81</xdr:row>
      <xdr:rowOff>98042</xdr:rowOff>
    </xdr:to>
    <xdr:sp macro="" textlink="">
      <xdr:nvSpPr>
        <xdr:cNvPr id="219" name="楕円 218"/>
        <xdr:cNvSpPr/>
      </xdr:nvSpPr>
      <xdr:spPr>
        <a:xfrm>
          <a:off x="2286000" y="13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108219</xdr:rowOff>
    </xdr:from>
    <xdr:ext cx="762000" cy="259045"/>
    <xdr:sp macro="" textlink="">
      <xdr:nvSpPr>
        <xdr:cNvPr id="220" name="テキスト ボックス 219"/>
        <xdr:cNvSpPr txBox="1"/>
      </xdr:nvSpPr>
      <xdr:spPr>
        <a:xfrm>
          <a:off x="1955800" y="136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127860</xdr:rowOff>
    </xdr:from>
    <xdr:to>
      <xdr:col>7</xdr:col>
      <xdr:colOff>31750</xdr:colOff>
      <xdr:row>81</xdr:row>
      <xdr:rowOff>58010</xdr:rowOff>
    </xdr:to>
    <xdr:sp macro="" textlink="">
      <xdr:nvSpPr>
        <xdr:cNvPr id="221" name="楕円 220"/>
        <xdr:cNvSpPr/>
      </xdr:nvSpPr>
      <xdr:spPr>
        <a:xfrm>
          <a:off x="1397000" y="138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68187</xdr:rowOff>
    </xdr:from>
    <xdr:ext cx="762000" cy="259045"/>
    <xdr:sp macro="" textlink="">
      <xdr:nvSpPr>
        <xdr:cNvPr id="222" name="テキスト ボックス 221"/>
        <xdr:cNvSpPr txBox="1"/>
      </xdr:nvSpPr>
      <xdr:spPr>
        <a:xfrm>
          <a:off x="1066800" y="1361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昨年度同様、類似団体と比較して低い数値となっている。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今後も勤務評価制度等を活用、能力や業務実績を実施した適材適所の人事配置を行うことにより、給与の適正化に努めていく。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6" name="直線コネクタ 255"/>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4939</xdr:rowOff>
    </xdr:to>
    <xdr:cxnSp macro="">
      <xdr:nvCxnSpPr>
        <xdr:cNvPr id="259" name="直線コネクタ 258"/>
        <xdr:cNvCxnSpPr/>
      </xdr:nvCxnSpPr>
      <xdr:spPr>
        <a:xfrm flipV="1">
          <a:off x="15290800" y="144709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4939</xdr:rowOff>
    </xdr:to>
    <xdr:cxnSp macro="">
      <xdr:nvCxnSpPr>
        <xdr:cNvPr id="262" name="直線コネクタ 261"/>
        <xdr:cNvCxnSpPr/>
      </xdr:nvCxnSpPr>
      <xdr:spPr>
        <a:xfrm>
          <a:off x="14401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86</xdr:row>
      <xdr:rowOff>21166</xdr:rowOff>
    </xdr:to>
    <xdr:cxnSp macro="">
      <xdr:nvCxnSpPr>
        <xdr:cNvPr id="265" name="直線コネクタ 264"/>
        <xdr:cNvCxnSpPr/>
      </xdr:nvCxnSpPr>
      <xdr:spPr>
        <a:xfrm flipV="1">
          <a:off x="13512800" y="145647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5" name="楕円 274"/>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6"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7" name="楕円 276"/>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8" name="テキスト ボックス 277"/>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9" name="楕円 278"/>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0" name="テキスト ボックス 279"/>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1" name="楕円 280"/>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2" name="テキスト ボックス 281"/>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今後も行政サービスの低下をきたすことがないように配慮しつつ、適正な人員配置に努めていく。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109573</xdr:rowOff>
    </xdr:from>
    <xdr:to>
      <xdr:col>81</xdr:col>
      <xdr:colOff>44450</xdr:colOff>
      <xdr:row>58</xdr:row>
      <xdr:rowOff>124319</xdr:rowOff>
    </xdr:to>
    <xdr:cxnSp macro="">
      <xdr:nvCxnSpPr>
        <xdr:cNvPr id="319" name="直線コネクタ 318"/>
        <xdr:cNvCxnSpPr/>
      </xdr:nvCxnSpPr>
      <xdr:spPr>
        <a:xfrm flipV="1">
          <a:off x="16179800" y="10053673"/>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94827</xdr:rowOff>
    </xdr:from>
    <xdr:to>
      <xdr:col>77</xdr:col>
      <xdr:colOff>44450</xdr:colOff>
      <xdr:row>58</xdr:row>
      <xdr:rowOff>124319</xdr:rowOff>
    </xdr:to>
    <xdr:cxnSp macro="">
      <xdr:nvCxnSpPr>
        <xdr:cNvPr id="322" name="直線コネクタ 321"/>
        <xdr:cNvCxnSpPr/>
      </xdr:nvCxnSpPr>
      <xdr:spPr>
        <a:xfrm>
          <a:off x="15290800" y="1003892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94827</xdr:rowOff>
    </xdr:from>
    <xdr:to>
      <xdr:col>72</xdr:col>
      <xdr:colOff>203200</xdr:colOff>
      <xdr:row>58</xdr:row>
      <xdr:rowOff>97508</xdr:rowOff>
    </xdr:to>
    <xdr:cxnSp macro="">
      <xdr:nvCxnSpPr>
        <xdr:cNvPr id="325" name="直線コネクタ 324"/>
        <xdr:cNvCxnSpPr/>
      </xdr:nvCxnSpPr>
      <xdr:spPr>
        <a:xfrm flipV="1">
          <a:off x="14401800" y="1003892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97508</xdr:rowOff>
    </xdr:from>
    <xdr:to>
      <xdr:col>68</xdr:col>
      <xdr:colOff>152400</xdr:colOff>
      <xdr:row>58</xdr:row>
      <xdr:rowOff>114935</xdr:rowOff>
    </xdr:to>
    <xdr:cxnSp macro="">
      <xdr:nvCxnSpPr>
        <xdr:cNvPr id="328" name="直線コネクタ 327"/>
        <xdr:cNvCxnSpPr/>
      </xdr:nvCxnSpPr>
      <xdr:spPr>
        <a:xfrm flipV="1">
          <a:off x="13512800" y="1004160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58773</xdr:rowOff>
    </xdr:from>
    <xdr:to>
      <xdr:col>81</xdr:col>
      <xdr:colOff>95250</xdr:colOff>
      <xdr:row>58</xdr:row>
      <xdr:rowOff>160373</xdr:rowOff>
    </xdr:to>
    <xdr:sp macro="" textlink="">
      <xdr:nvSpPr>
        <xdr:cNvPr id="338" name="楕円 337"/>
        <xdr:cNvSpPr/>
      </xdr:nvSpPr>
      <xdr:spPr>
        <a:xfrm>
          <a:off x="16967200" y="100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75300</xdr:rowOff>
    </xdr:from>
    <xdr:ext cx="762000" cy="259045"/>
    <xdr:sp macro="" textlink="">
      <xdr:nvSpPr>
        <xdr:cNvPr id="339" name="定員管理の状況該当値テキスト"/>
        <xdr:cNvSpPr txBox="1"/>
      </xdr:nvSpPr>
      <xdr:spPr>
        <a:xfrm>
          <a:off x="17106900" y="984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73519</xdr:rowOff>
    </xdr:from>
    <xdr:to>
      <xdr:col>77</xdr:col>
      <xdr:colOff>95250</xdr:colOff>
      <xdr:row>59</xdr:row>
      <xdr:rowOff>3669</xdr:rowOff>
    </xdr:to>
    <xdr:sp macro="" textlink="">
      <xdr:nvSpPr>
        <xdr:cNvPr id="340" name="楕円 339"/>
        <xdr:cNvSpPr/>
      </xdr:nvSpPr>
      <xdr:spPr>
        <a:xfrm>
          <a:off x="16129000" y="10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13846</xdr:rowOff>
    </xdr:from>
    <xdr:ext cx="736600" cy="259045"/>
    <xdr:sp macro="" textlink="">
      <xdr:nvSpPr>
        <xdr:cNvPr id="341" name="テキスト ボックス 340"/>
        <xdr:cNvSpPr txBox="1"/>
      </xdr:nvSpPr>
      <xdr:spPr>
        <a:xfrm>
          <a:off x="15798800" y="97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44027</xdr:rowOff>
    </xdr:from>
    <xdr:to>
      <xdr:col>73</xdr:col>
      <xdr:colOff>44450</xdr:colOff>
      <xdr:row>58</xdr:row>
      <xdr:rowOff>145627</xdr:rowOff>
    </xdr:to>
    <xdr:sp macro="" textlink="">
      <xdr:nvSpPr>
        <xdr:cNvPr id="342" name="楕円 341"/>
        <xdr:cNvSpPr/>
      </xdr:nvSpPr>
      <xdr:spPr>
        <a:xfrm>
          <a:off x="15240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155804</xdr:rowOff>
    </xdr:from>
    <xdr:ext cx="762000" cy="259045"/>
    <xdr:sp macro="" textlink="">
      <xdr:nvSpPr>
        <xdr:cNvPr id="343" name="テキスト ボックス 342"/>
        <xdr:cNvSpPr txBox="1"/>
      </xdr:nvSpPr>
      <xdr:spPr>
        <a:xfrm>
          <a:off x="14909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46708</xdr:rowOff>
    </xdr:from>
    <xdr:to>
      <xdr:col>68</xdr:col>
      <xdr:colOff>203200</xdr:colOff>
      <xdr:row>58</xdr:row>
      <xdr:rowOff>148308</xdr:rowOff>
    </xdr:to>
    <xdr:sp macro="" textlink="">
      <xdr:nvSpPr>
        <xdr:cNvPr id="344" name="楕円 343"/>
        <xdr:cNvSpPr/>
      </xdr:nvSpPr>
      <xdr:spPr>
        <a:xfrm>
          <a:off x="143510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158485</xdr:rowOff>
    </xdr:from>
    <xdr:ext cx="762000" cy="259045"/>
    <xdr:sp macro="" textlink="">
      <xdr:nvSpPr>
        <xdr:cNvPr id="345" name="テキスト ボックス 344"/>
        <xdr:cNvSpPr txBox="1"/>
      </xdr:nvSpPr>
      <xdr:spPr>
        <a:xfrm>
          <a:off x="14020800" y="975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46" name="楕円 345"/>
        <xdr:cNvSpPr/>
      </xdr:nvSpPr>
      <xdr:spPr>
        <a:xfrm>
          <a:off x="13462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47" name="テキスト ボックス 346"/>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庁舎建設事業の元利償還により、依然として類似団体より高い値となっている。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今後は、学校施設の集約化事業、緊急防災・減災事業、脱炭素化推進事業にかかる償還があるため、同水準を維持すると思われる。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必要に応じて起債を実施し、過剰な新規発行を行わないようにしたい。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80" name="直線コネクタ 379"/>
        <xdr:cNvCxnSpPr/>
      </xdr:nvCxnSpPr>
      <xdr:spPr>
        <a:xfrm flipV="1">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143510</xdr:rowOff>
    </xdr:to>
    <xdr:cxnSp macro="">
      <xdr:nvCxnSpPr>
        <xdr:cNvPr id="383" name="直線コネクタ 382"/>
        <xdr:cNvCxnSpPr/>
      </xdr:nvCxnSpPr>
      <xdr:spPr>
        <a:xfrm>
          <a:off x="15290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111337</xdr:rowOff>
    </xdr:to>
    <xdr:cxnSp macro="">
      <xdr:nvCxnSpPr>
        <xdr:cNvPr id="386" name="直線コネクタ 385"/>
        <xdr:cNvCxnSpPr/>
      </xdr:nvCxnSpPr>
      <xdr:spPr>
        <a:xfrm>
          <a:off x="14401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103294</xdr:rowOff>
    </xdr:to>
    <xdr:cxnSp macro="">
      <xdr:nvCxnSpPr>
        <xdr:cNvPr id="389" name="直線コネクタ 388"/>
        <xdr:cNvCxnSpPr/>
      </xdr:nvCxnSpPr>
      <xdr:spPr>
        <a:xfrm>
          <a:off x="13512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399" name="楕円 398"/>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0" name="公債費負担の状況該当値テキスト"/>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1" name="楕円 400"/>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2" name="テキスト ボックス 401"/>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3" name="楕円 402"/>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4" name="テキスト ボックス 403"/>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5" name="楕円 404"/>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6" name="テキスト ボックス 405"/>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7" name="楕円 406"/>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8" name="テキスト ボックス 407"/>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充当可能基金の積立て、交付税措置の有利な起債を活用することで将来負担比率は算定されていない。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今後は上下水道のインフラ老朽化の対応や防災施策等を念頭にした財政運営に努める。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3689</xdr:rowOff>
    </xdr:from>
    <xdr:to>
      <xdr:col>72</xdr:col>
      <xdr:colOff>203200</xdr:colOff>
      <xdr:row>14</xdr:row>
      <xdr:rowOff>81824</xdr:rowOff>
    </xdr:to>
    <xdr:cxnSp macro="">
      <xdr:nvCxnSpPr>
        <xdr:cNvPr id="444" name="直線コネクタ 443"/>
        <xdr:cNvCxnSpPr/>
      </xdr:nvCxnSpPr>
      <xdr:spPr>
        <a:xfrm flipV="1">
          <a:off x="14401800" y="2403989"/>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81824</xdr:rowOff>
    </xdr:from>
    <xdr:to>
      <xdr:col>68</xdr:col>
      <xdr:colOff>152400</xdr:colOff>
      <xdr:row>16</xdr:row>
      <xdr:rowOff>97427</xdr:rowOff>
    </xdr:to>
    <xdr:cxnSp macro="">
      <xdr:nvCxnSpPr>
        <xdr:cNvPr id="447" name="直線コネクタ 446"/>
        <xdr:cNvCxnSpPr/>
      </xdr:nvCxnSpPr>
      <xdr:spPr>
        <a:xfrm flipV="1">
          <a:off x="13512800" y="2482124"/>
          <a:ext cx="8890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2" name="フローチャート: 判断 451"/>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3" name="テキスト ボックス 452"/>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124339</xdr:rowOff>
    </xdr:from>
    <xdr:to>
      <xdr:col>73</xdr:col>
      <xdr:colOff>44450</xdr:colOff>
      <xdr:row>14</xdr:row>
      <xdr:rowOff>54489</xdr:rowOff>
    </xdr:to>
    <xdr:sp macro="" textlink="">
      <xdr:nvSpPr>
        <xdr:cNvPr id="461" name="楕円 460"/>
        <xdr:cNvSpPr/>
      </xdr:nvSpPr>
      <xdr:spPr>
        <a:xfrm>
          <a:off x="15240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39266</xdr:rowOff>
    </xdr:from>
    <xdr:ext cx="762000" cy="259045"/>
    <xdr:sp macro="" textlink="">
      <xdr:nvSpPr>
        <xdr:cNvPr id="462" name="テキスト ボックス 461"/>
        <xdr:cNvSpPr txBox="1"/>
      </xdr:nvSpPr>
      <xdr:spPr>
        <a:xfrm>
          <a:off x="14909800" y="24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31024</xdr:rowOff>
    </xdr:from>
    <xdr:to>
      <xdr:col>68</xdr:col>
      <xdr:colOff>203200</xdr:colOff>
      <xdr:row>14</xdr:row>
      <xdr:rowOff>132624</xdr:rowOff>
    </xdr:to>
    <xdr:sp macro="" textlink="">
      <xdr:nvSpPr>
        <xdr:cNvPr id="463" name="楕円 462"/>
        <xdr:cNvSpPr/>
      </xdr:nvSpPr>
      <xdr:spPr>
        <a:xfrm>
          <a:off x="14351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117401</xdr:rowOff>
    </xdr:from>
    <xdr:ext cx="762000" cy="259045"/>
    <xdr:sp macro="" textlink="">
      <xdr:nvSpPr>
        <xdr:cNvPr id="464" name="テキスト ボックス 463"/>
        <xdr:cNvSpPr txBox="1"/>
      </xdr:nvSpPr>
      <xdr:spPr>
        <a:xfrm>
          <a:off x="14020800" y="251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65" name="楕円 464"/>
        <xdr:cNvSpPr/>
      </xdr:nvSpPr>
      <xdr:spPr>
        <a:xfrm>
          <a:off x="134620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66" name="テキスト ボックス 465"/>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18,697
18,035
5.18
7,720,751
7,192,926
486,575
4,719,845
8,588,732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今後も行政サービスの維持に配慮しながら、適切な人員配置により適正な予算執行を図りたい。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153670</xdr:rowOff>
    </xdr:to>
    <xdr:cxnSp macro="">
      <xdr:nvCxnSpPr>
        <xdr:cNvPr id="66" name="直線コネクタ 65"/>
        <xdr:cNvCxnSpPr/>
      </xdr:nvCxnSpPr>
      <xdr:spPr>
        <a:xfrm>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123190</xdr:rowOff>
    </xdr:to>
    <xdr:cxnSp macro="">
      <xdr:nvCxnSpPr>
        <xdr:cNvPr id="69" name="直線コネクタ 68"/>
        <xdr:cNvCxnSpPr/>
      </xdr:nvCxnSpPr>
      <xdr:spPr>
        <a:xfrm>
          <a:off x="3098800" y="600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115570</xdr:rowOff>
    </xdr:to>
    <xdr:cxnSp macro="">
      <xdr:nvCxnSpPr>
        <xdr:cNvPr id="72" name="直線コネクタ 71"/>
        <xdr:cNvCxnSpPr/>
      </xdr:nvCxnSpPr>
      <xdr:spPr>
        <a:xfrm flipV="1">
          <a:off x="2209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115570</xdr:rowOff>
    </xdr:to>
    <xdr:cxnSp macro="">
      <xdr:nvCxnSpPr>
        <xdr:cNvPr id="75" name="直線コネクタ 74"/>
        <xdr:cNvCxnSpPr/>
      </xdr:nvCxnSpPr>
      <xdr:spPr>
        <a:xfrm>
          <a:off x="1320800" y="597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学園関連事業が完了し、民間委託も実施しているものの、光熱費及び、物価高等の影響で緩やかな減少にとどまった。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今後も事業の見直し、維持管理経費等の見直しを継続し、経費削減に努める。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19558</xdr:rowOff>
    </xdr:from>
    <xdr:to>
      <xdr:col>82</xdr:col>
      <xdr:colOff>107950</xdr:colOff>
      <xdr:row>15</xdr:row>
      <xdr:rowOff>110998</xdr:rowOff>
    </xdr:to>
    <xdr:cxnSp macro="">
      <xdr:nvCxnSpPr>
        <xdr:cNvPr id="125" name="直線コネクタ 124"/>
        <xdr:cNvCxnSpPr/>
      </xdr:nvCxnSpPr>
      <xdr:spPr>
        <a:xfrm flipV="1">
          <a:off x="15671800" y="25913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15</xdr:row>
      <xdr:rowOff>110998</xdr:rowOff>
    </xdr:to>
    <xdr:cxnSp macro="">
      <xdr:nvCxnSpPr>
        <xdr:cNvPr id="128" name="直線コネクタ 127"/>
        <xdr:cNvCxnSpPr/>
      </xdr:nvCxnSpPr>
      <xdr:spPr>
        <a:xfrm>
          <a:off x="14782800" y="24267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15</xdr:row>
      <xdr:rowOff>1270</xdr:rowOff>
    </xdr:to>
    <xdr:cxnSp macro="">
      <xdr:nvCxnSpPr>
        <xdr:cNvPr id="131" name="直線コネクタ 130"/>
        <xdr:cNvCxnSpPr/>
      </xdr:nvCxnSpPr>
      <xdr:spPr>
        <a:xfrm flipV="1">
          <a:off x="13893800" y="24267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16</xdr:row>
      <xdr:rowOff>94996</xdr:rowOff>
    </xdr:to>
    <xdr:cxnSp macro="">
      <xdr:nvCxnSpPr>
        <xdr:cNvPr id="134" name="直線コネクタ 133"/>
        <xdr:cNvCxnSpPr/>
      </xdr:nvCxnSpPr>
      <xdr:spPr>
        <a:xfrm flipV="1">
          <a:off x="13004800" y="25730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障碍者自立支援給付費や福祉医療の増加、物価高支援事業に要する経費の増加に伴い前年より高い値となった。新型コロナウイルス感染症の影響を受ける前の水準に戻ってきていると認識している。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比率の上昇が続いており、今後も社会保障費の増大は見込まれるため、今後の社会情勢の変化等を考慮し、必要な改善を実施したい。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159657</xdr:rowOff>
    </xdr:to>
    <xdr:cxnSp macro="">
      <xdr:nvCxnSpPr>
        <xdr:cNvPr id="188" name="直線コネクタ 187"/>
        <xdr:cNvCxnSpPr/>
      </xdr:nvCxnSpPr>
      <xdr:spPr>
        <a:xfrm>
          <a:off x="3987800" y="96302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29028</xdr:rowOff>
    </xdr:to>
    <xdr:cxnSp macro="">
      <xdr:nvCxnSpPr>
        <xdr:cNvPr id="191" name="直線コネクタ 190"/>
        <xdr:cNvCxnSpPr/>
      </xdr:nvCxnSpPr>
      <xdr:spPr>
        <a:xfrm>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127000</xdr:rowOff>
    </xdr:to>
    <xdr:cxnSp macro="">
      <xdr:nvCxnSpPr>
        <xdr:cNvPr id="194" name="直線コネクタ 193"/>
        <xdr:cNvCxnSpPr/>
      </xdr:nvCxnSpPr>
      <xdr:spPr>
        <a:xfrm flipV="1">
          <a:off x="2209800" y="95485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58</xdr:row>
      <xdr:rowOff>143328</xdr:rowOff>
    </xdr:to>
    <xdr:cxnSp macro="">
      <xdr:nvCxnSpPr>
        <xdr:cNvPr id="197" name="直線コネクタ 196"/>
        <xdr:cNvCxnSpPr/>
      </xdr:nvCxnSpPr>
      <xdr:spPr>
        <a:xfrm flipV="1">
          <a:off x="1320800" y="97282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7" name="楕円 206"/>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08" name="扶助費該当値テキスト"/>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5" name="楕円 214"/>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6" name="テキスト ボックス 215"/>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普通建設事業費の支出が令和４年度より減少したこと、下水道事業が特別会計から公営企業会計に移行したことで繰出金が補助費に移行した影響と認識している。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58</xdr:row>
      <xdr:rowOff>50800</xdr:rowOff>
    </xdr:to>
    <xdr:cxnSp macro="">
      <xdr:nvCxnSpPr>
        <xdr:cNvPr id="249" name="直線コネクタ 248"/>
        <xdr:cNvCxnSpPr/>
      </xdr:nvCxnSpPr>
      <xdr:spPr>
        <a:xfrm flipV="1">
          <a:off x="15671800" y="9461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2" name="直線コネクタ 251"/>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59</xdr:row>
      <xdr:rowOff>1270</xdr:rowOff>
    </xdr:to>
    <xdr:cxnSp macro="">
      <xdr:nvCxnSpPr>
        <xdr:cNvPr id="255" name="直線コネクタ 254"/>
        <xdr:cNvCxnSpPr/>
      </xdr:nvCxnSpPr>
      <xdr:spPr>
        <a:xfrm flipV="1">
          <a:off x="13893800" y="9956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1270</xdr:rowOff>
    </xdr:to>
    <xdr:cxnSp macro="">
      <xdr:nvCxnSpPr>
        <xdr:cNvPr id="258" name="直線コネクタ 257"/>
        <xdr:cNvCxnSpPr/>
      </xdr:nvCxnSpPr>
      <xdr:spPr>
        <a:xfrm>
          <a:off x="13004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8" name="楕円 26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0" name="楕円 269"/>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1" name="テキスト ボックス 270"/>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5" name="テキスト ボックス 274"/>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新型コロナウイルス感染症対応地方創生臨時交付金を活用した住民向け商品券事業や事業者向けの補助金が終了した一方、下水道事業への補助費が増加したことで、大きく増加した。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73116</xdr:rowOff>
    </xdr:from>
    <xdr:to>
      <xdr:col>82</xdr:col>
      <xdr:colOff>107950</xdr:colOff>
      <xdr:row>39</xdr:row>
      <xdr:rowOff>33927</xdr:rowOff>
    </xdr:to>
    <xdr:cxnSp macro="">
      <xdr:nvCxnSpPr>
        <xdr:cNvPr id="312" name="直線コネクタ 311"/>
        <xdr:cNvCxnSpPr/>
      </xdr:nvCxnSpPr>
      <xdr:spPr>
        <a:xfrm>
          <a:off x="15671800" y="6073866"/>
          <a:ext cx="8382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73116</xdr:rowOff>
    </xdr:to>
    <xdr:cxnSp macro="">
      <xdr:nvCxnSpPr>
        <xdr:cNvPr id="315" name="直線コネクタ 314"/>
        <xdr:cNvCxnSpPr/>
      </xdr:nvCxnSpPr>
      <xdr:spPr>
        <a:xfrm>
          <a:off x="14782800" y="598895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35</xdr:row>
      <xdr:rowOff>92710</xdr:rowOff>
    </xdr:to>
    <xdr:cxnSp macro="">
      <xdr:nvCxnSpPr>
        <xdr:cNvPr id="318" name="直線コネクタ 317"/>
        <xdr:cNvCxnSpPr/>
      </xdr:nvCxnSpPr>
      <xdr:spPr>
        <a:xfrm flipV="1">
          <a:off x="13893800" y="59889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171087</xdr:rowOff>
    </xdr:to>
    <xdr:cxnSp macro="">
      <xdr:nvCxnSpPr>
        <xdr:cNvPr id="321" name="直線コネクタ 320"/>
        <xdr:cNvCxnSpPr/>
      </xdr:nvCxnSpPr>
      <xdr:spPr>
        <a:xfrm flipV="1">
          <a:off x="13004800" y="6093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154577</xdr:rowOff>
    </xdr:from>
    <xdr:to>
      <xdr:col>82</xdr:col>
      <xdr:colOff>158750</xdr:colOff>
      <xdr:row>39</xdr:row>
      <xdr:rowOff>84727</xdr:rowOff>
    </xdr:to>
    <xdr:sp macro="" textlink="">
      <xdr:nvSpPr>
        <xdr:cNvPr id="331" name="楕円 330"/>
        <xdr:cNvSpPr/>
      </xdr:nvSpPr>
      <xdr:spPr>
        <a:xfrm>
          <a:off x="164592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126654</xdr:rowOff>
    </xdr:from>
    <xdr:ext cx="762000" cy="259045"/>
    <xdr:sp macro="" textlink="">
      <xdr:nvSpPr>
        <xdr:cNvPr id="332" name="補助費等該当値テキスト"/>
        <xdr:cNvSpPr txBox="1"/>
      </xdr:nvSpPr>
      <xdr:spPr>
        <a:xfrm>
          <a:off x="16598900" y="6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22316</xdr:rowOff>
    </xdr:from>
    <xdr:to>
      <xdr:col>78</xdr:col>
      <xdr:colOff>120650</xdr:colOff>
      <xdr:row>35</xdr:row>
      <xdr:rowOff>123916</xdr:rowOff>
    </xdr:to>
    <xdr:sp macro="" textlink="">
      <xdr:nvSpPr>
        <xdr:cNvPr id="333" name="楕円 332"/>
        <xdr:cNvSpPr/>
      </xdr:nvSpPr>
      <xdr:spPr>
        <a:xfrm>
          <a:off x="15621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134093</xdr:rowOff>
    </xdr:from>
    <xdr:ext cx="736600" cy="259045"/>
    <xdr:sp macro="" textlink="">
      <xdr:nvSpPr>
        <xdr:cNvPr id="334" name="テキスト ボックス 333"/>
        <xdr:cNvSpPr txBox="1"/>
      </xdr:nvSpPr>
      <xdr:spPr>
        <a:xfrm>
          <a:off x="15290800" y="579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5" name="楕円 334"/>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6" name="テキスト ボックス 335"/>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7" name="楕円 336"/>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8" name="テキスト ボックス 337"/>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39" name="楕円 338"/>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0" name="テキスト ボックス 339"/>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前年までと比較し、ほぼ横ばいとなっている。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学校施設の集約化、脱炭素化推進事業の償還がはじまることに伴い、今後、公債費の負担は大きくなるものと見込まれる。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88137</xdr:rowOff>
    </xdr:to>
    <xdr:cxnSp macro="">
      <xdr:nvCxnSpPr>
        <xdr:cNvPr id="370" name="直線コネクタ 369"/>
        <xdr:cNvCxnSpPr/>
      </xdr:nvCxnSpPr>
      <xdr:spPr>
        <a:xfrm flipV="1">
          <a:off x="3987800" y="132577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88137</xdr:rowOff>
    </xdr:to>
    <xdr:cxnSp macro="">
      <xdr:nvCxnSpPr>
        <xdr:cNvPr id="373" name="直線コネクタ 372"/>
        <xdr:cNvCxnSpPr/>
      </xdr:nvCxnSpPr>
      <xdr:spPr>
        <a:xfrm>
          <a:off x="3098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46989</xdr:rowOff>
    </xdr:to>
    <xdr:cxnSp macro="">
      <xdr:nvCxnSpPr>
        <xdr:cNvPr id="376" name="直線コネクタ 375"/>
        <xdr:cNvCxnSpPr/>
      </xdr:nvCxnSpPr>
      <xdr:spPr>
        <a:xfrm flipV="1">
          <a:off x="2209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46989</xdr:rowOff>
    </xdr:to>
    <xdr:cxnSp macro="">
      <xdr:nvCxnSpPr>
        <xdr:cNvPr id="379" name="直線コネクタ 378"/>
        <xdr:cNvCxnSpPr/>
      </xdr:nvCxnSpPr>
      <xdr:spPr>
        <a:xfrm>
          <a:off x="1320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9" name="楕円 388"/>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90"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91" name="楕円 390"/>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92" name="テキスト ボックス 39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3" name="楕円 392"/>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4" name="テキスト ボックス 393"/>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5" name="楕円 394"/>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6" name="テキスト ボックス 395"/>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7" name="楕円 396"/>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8" name="テキスト ボックス 397"/>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ポイント増加し、類似団体平均に近い値となった。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事務業務の見直しを図り、将来を見据えた財政運営に努める。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1270</xdr:rowOff>
    </xdr:to>
    <xdr:cxnSp macro="">
      <xdr:nvCxnSpPr>
        <xdr:cNvPr id="429" name="直線コネクタ 428"/>
        <xdr:cNvCxnSpPr/>
      </xdr:nvCxnSpPr>
      <xdr:spPr>
        <a:xfrm>
          <a:off x="15671800" y="130611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76</xdr:row>
      <xdr:rowOff>30987</xdr:rowOff>
    </xdr:to>
    <xdr:cxnSp macro="">
      <xdr:nvCxnSpPr>
        <xdr:cNvPr id="432" name="直線コネクタ 431"/>
        <xdr:cNvCxnSpPr/>
      </xdr:nvCxnSpPr>
      <xdr:spPr>
        <a:xfrm>
          <a:off x="14782800" y="12759436"/>
          <a:ext cx="889000" cy="3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76</xdr:row>
      <xdr:rowOff>85852</xdr:rowOff>
    </xdr:to>
    <xdr:cxnSp macro="">
      <xdr:nvCxnSpPr>
        <xdr:cNvPr id="435" name="直線コネクタ 434"/>
        <xdr:cNvCxnSpPr/>
      </xdr:nvCxnSpPr>
      <xdr:spPr>
        <a:xfrm flipV="1">
          <a:off x="13893800" y="1275943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46989</xdr:rowOff>
    </xdr:to>
    <xdr:cxnSp macro="">
      <xdr:nvCxnSpPr>
        <xdr:cNvPr id="438" name="直線コネクタ 437"/>
        <xdr:cNvCxnSpPr/>
      </xdr:nvCxnSpPr>
      <xdr:spPr>
        <a:xfrm flipV="1">
          <a:off x="13004800" y="13116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0" name="楕円 449"/>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1" name="テキスト ボックス 450"/>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52" name="楕円 451"/>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53" name="テキスト ボックス 452"/>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4" name="楕円 453"/>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5" name="テキスト ボックス 454"/>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7" name="テキスト ボックス 456"/>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160007</xdr:rowOff>
    </xdr:from>
    <xdr:to>
      <xdr:col>29</xdr:col>
      <xdr:colOff>127000</xdr:colOff>
      <xdr:row>20</xdr:row>
      <xdr:rowOff>10769</xdr:rowOff>
    </xdr:to>
    <xdr:cxnSp macro="">
      <xdr:nvCxnSpPr>
        <xdr:cNvPr id="50" name="直線コネクタ 49"/>
        <xdr:cNvCxnSpPr/>
      </xdr:nvCxnSpPr>
      <xdr:spPr bwMode="auto">
        <a:xfrm flipV="1">
          <a:off x="5003800" y="3465182"/>
          <a:ext cx="6477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10566</xdr:rowOff>
    </xdr:from>
    <xdr:to>
      <xdr:col>26</xdr:col>
      <xdr:colOff>50800</xdr:colOff>
      <xdr:row>20</xdr:row>
      <xdr:rowOff>10769</xdr:rowOff>
    </xdr:to>
    <xdr:cxnSp macro="">
      <xdr:nvCxnSpPr>
        <xdr:cNvPr id="53" name="直線コネクタ 52"/>
        <xdr:cNvCxnSpPr/>
      </xdr:nvCxnSpPr>
      <xdr:spPr bwMode="auto">
        <a:xfrm>
          <a:off x="4305300" y="3487191"/>
          <a:ext cx="698500" cy="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10566</xdr:rowOff>
    </xdr:from>
    <xdr:to>
      <xdr:col>22</xdr:col>
      <xdr:colOff>114300</xdr:colOff>
      <xdr:row>20</xdr:row>
      <xdr:rowOff>33249</xdr:rowOff>
    </xdr:to>
    <xdr:cxnSp macro="">
      <xdr:nvCxnSpPr>
        <xdr:cNvPr id="56" name="直線コネクタ 55"/>
        <xdr:cNvCxnSpPr/>
      </xdr:nvCxnSpPr>
      <xdr:spPr bwMode="auto">
        <a:xfrm flipV="1">
          <a:off x="3606800" y="3487191"/>
          <a:ext cx="698500" cy="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33249</xdr:rowOff>
    </xdr:from>
    <xdr:to>
      <xdr:col>18</xdr:col>
      <xdr:colOff>177800</xdr:colOff>
      <xdr:row>20</xdr:row>
      <xdr:rowOff>49721</xdr:rowOff>
    </xdr:to>
    <xdr:cxnSp macro="">
      <xdr:nvCxnSpPr>
        <xdr:cNvPr id="59" name="直線コネクタ 58"/>
        <xdr:cNvCxnSpPr/>
      </xdr:nvCxnSpPr>
      <xdr:spPr bwMode="auto">
        <a:xfrm flipV="1">
          <a:off x="2908300" y="3509874"/>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109207</xdr:rowOff>
    </xdr:from>
    <xdr:to>
      <xdr:col>29</xdr:col>
      <xdr:colOff>177800</xdr:colOff>
      <xdr:row>20</xdr:row>
      <xdr:rowOff>39357</xdr:rowOff>
    </xdr:to>
    <xdr:sp macro="" textlink="">
      <xdr:nvSpPr>
        <xdr:cNvPr id="69" name="楕円 68"/>
        <xdr:cNvSpPr/>
      </xdr:nvSpPr>
      <xdr:spPr bwMode="auto">
        <a:xfrm>
          <a:off x="5600700" y="341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17784</xdr:rowOff>
    </xdr:from>
    <xdr:ext cx="762000" cy="259045"/>
    <xdr:sp macro="" textlink="">
      <xdr:nvSpPr>
        <xdr:cNvPr id="70" name="人口1人当たり決算額の推移該当値テキスト130"/>
        <xdr:cNvSpPr txBox="1"/>
      </xdr:nvSpPr>
      <xdr:spPr>
        <a:xfrm>
          <a:off x="5740400" y="33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131419</xdr:rowOff>
    </xdr:from>
    <xdr:to>
      <xdr:col>26</xdr:col>
      <xdr:colOff>101600</xdr:colOff>
      <xdr:row>20</xdr:row>
      <xdr:rowOff>61569</xdr:rowOff>
    </xdr:to>
    <xdr:sp macro="" textlink="">
      <xdr:nvSpPr>
        <xdr:cNvPr id="71" name="楕円 70"/>
        <xdr:cNvSpPr/>
      </xdr:nvSpPr>
      <xdr:spPr bwMode="auto">
        <a:xfrm>
          <a:off x="4953000" y="34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46346</xdr:rowOff>
    </xdr:from>
    <xdr:ext cx="736600" cy="259045"/>
    <xdr:sp macro="" textlink="">
      <xdr:nvSpPr>
        <xdr:cNvPr id="72" name="テキスト ボックス 71"/>
        <xdr:cNvSpPr txBox="1"/>
      </xdr:nvSpPr>
      <xdr:spPr>
        <a:xfrm>
          <a:off x="4622800" y="35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131216</xdr:rowOff>
    </xdr:from>
    <xdr:to>
      <xdr:col>22</xdr:col>
      <xdr:colOff>165100</xdr:colOff>
      <xdr:row>20</xdr:row>
      <xdr:rowOff>61366</xdr:rowOff>
    </xdr:to>
    <xdr:sp macro="" textlink="">
      <xdr:nvSpPr>
        <xdr:cNvPr id="73" name="楕円 72"/>
        <xdr:cNvSpPr/>
      </xdr:nvSpPr>
      <xdr:spPr bwMode="auto">
        <a:xfrm>
          <a:off x="42545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46143</xdr:rowOff>
    </xdr:from>
    <xdr:ext cx="762000" cy="259045"/>
    <xdr:sp macro="" textlink="">
      <xdr:nvSpPr>
        <xdr:cNvPr id="74" name="テキスト ボックス 73"/>
        <xdr:cNvSpPr txBox="1"/>
      </xdr:nvSpPr>
      <xdr:spPr>
        <a:xfrm>
          <a:off x="3924300" y="35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153899</xdr:rowOff>
    </xdr:from>
    <xdr:to>
      <xdr:col>19</xdr:col>
      <xdr:colOff>38100</xdr:colOff>
      <xdr:row>20</xdr:row>
      <xdr:rowOff>84049</xdr:rowOff>
    </xdr:to>
    <xdr:sp macro="" textlink="">
      <xdr:nvSpPr>
        <xdr:cNvPr id="75" name="楕円 74"/>
        <xdr:cNvSpPr/>
      </xdr:nvSpPr>
      <xdr:spPr bwMode="auto">
        <a:xfrm>
          <a:off x="3556000" y="345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68826</xdr:rowOff>
    </xdr:from>
    <xdr:ext cx="762000" cy="259045"/>
    <xdr:sp macro="" textlink="">
      <xdr:nvSpPr>
        <xdr:cNvPr id="76" name="テキスト ボックス 75"/>
        <xdr:cNvSpPr txBox="1"/>
      </xdr:nvSpPr>
      <xdr:spPr>
        <a:xfrm>
          <a:off x="3225800" y="354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170371</xdr:rowOff>
    </xdr:from>
    <xdr:to>
      <xdr:col>15</xdr:col>
      <xdr:colOff>101600</xdr:colOff>
      <xdr:row>20</xdr:row>
      <xdr:rowOff>100521</xdr:rowOff>
    </xdr:to>
    <xdr:sp macro="" textlink="">
      <xdr:nvSpPr>
        <xdr:cNvPr id="77" name="楕円 76"/>
        <xdr:cNvSpPr/>
      </xdr:nvSpPr>
      <xdr:spPr bwMode="auto">
        <a:xfrm>
          <a:off x="2857500" y="347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85298</xdr:rowOff>
    </xdr:from>
    <xdr:ext cx="762000" cy="259045"/>
    <xdr:sp macro="" textlink="">
      <xdr:nvSpPr>
        <xdr:cNvPr id="78" name="テキスト ボックス 77"/>
        <xdr:cNvSpPr txBox="1"/>
      </xdr:nvSpPr>
      <xdr:spPr>
        <a:xfrm>
          <a:off x="2527300" y="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261531</xdr:rowOff>
    </xdr:from>
    <xdr:to>
      <xdr:col>29</xdr:col>
      <xdr:colOff>127000</xdr:colOff>
      <xdr:row>36</xdr:row>
      <xdr:rowOff>53963</xdr:rowOff>
    </xdr:to>
    <xdr:cxnSp macro="">
      <xdr:nvCxnSpPr>
        <xdr:cNvPr id="110" name="直線コネクタ 109"/>
        <xdr:cNvCxnSpPr/>
      </xdr:nvCxnSpPr>
      <xdr:spPr bwMode="auto">
        <a:xfrm>
          <a:off x="5003800" y="6871881"/>
          <a:ext cx="647700" cy="13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38740</xdr:rowOff>
    </xdr:from>
    <xdr:ext cx="762000" cy="259045"/>
    <xdr:sp macro="" textlink="">
      <xdr:nvSpPr>
        <xdr:cNvPr id="111" name="人口1人当たり決算額の推移平均値テキスト445"/>
        <xdr:cNvSpPr txBox="1"/>
      </xdr:nvSpPr>
      <xdr:spPr>
        <a:xfrm>
          <a:off x="5740400" y="699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261531</xdr:rowOff>
    </xdr:from>
    <xdr:to>
      <xdr:col>26</xdr:col>
      <xdr:colOff>50800</xdr:colOff>
      <xdr:row>35</xdr:row>
      <xdr:rowOff>282128</xdr:rowOff>
    </xdr:to>
    <xdr:cxnSp macro="">
      <xdr:nvCxnSpPr>
        <xdr:cNvPr id="113" name="直線コネクタ 112"/>
        <xdr:cNvCxnSpPr/>
      </xdr:nvCxnSpPr>
      <xdr:spPr bwMode="auto">
        <a:xfrm flipV="1">
          <a:off x="4305300" y="6871881"/>
          <a:ext cx="698500" cy="2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282128</xdr:rowOff>
    </xdr:from>
    <xdr:to>
      <xdr:col>22</xdr:col>
      <xdr:colOff>114300</xdr:colOff>
      <xdr:row>36</xdr:row>
      <xdr:rowOff>15123</xdr:rowOff>
    </xdr:to>
    <xdr:cxnSp macro="">
      <xdr:nvCxnSpPr>
        <xdr:cNvPr id="116" name="直線コネクタ 115"/>
        <xdr:cNvCxnSpPr/>
      </xdr:nvCxnSpPr>
      <xdr:spPr bwMode="auto">
        <a:xfrm flipV="1">
          <a:off x="3606800" y="6892478"/>
          <a:ext cx="6985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15123</xdr:rowOff>
    </xdr:from>
    <xdr:to>
      <xdr:col>18</xdr:col>
      <xdr:colOff>177800</xdr:colOff>
      <xdr:row>36</xdr:row>
      <xdr:rowOff>22782</xdr:rowOff>
    </xdr:to>
    <xdr:cxnSp macro="">
      <xdr:nvCxnSpPr>
        <xdr:cNvPr id="119" name="直線コネクタ 118"/>
        <xdr:cNvCxnSpPr/>
      </xdr:nvCxnSpPr>
      <xdr:spPr bwMode="auto">
        <a:xfrm flipV="1">
          <a:off x="2908300" y="6968373"/>
          <a:ext cx="698500" cy="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3163</xdr:rowOff>
    </xdr:from>
    <xdr:to>
      <xdr:col>29</xdr:col>
      <xdr:colOff>177800</xdr:colOff>
      <xdr:row>36</xdr:row>
      <xdr:rowOff>104763</xdr:rowOff>
    </xdr:to>
    <xdr:sp macro="" textlink="">
      <xdr:nvSpPr>
        <xdr:cNvPr id="129" name="楕円 128"/>
        <xdr:cNvSpPr/>
      </xdr:nvSpPr>
      <xdr:spPr bwMode="auto">
        <a:xfrm>
          <a:off x="5600700" y="695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191140</xdr:rowOff>
    </xdr:from>
    <xdr:ext cx="762000" cy="259045"/>
    <xdr:sp macro="" textlink="">
      <xdr:nvSpPr>
        <xdr:cNvPr id="130" name="人口1人当たり決算額の推移該当値テキスト445"/>
        <xdr:cNvSpPr txBox="1"/>
      </xdr:nvSpPr>
      <xdr:spPr>
        <a:xfrm>
          <a:off x="5740400" y="68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210731</xdr:rowOff>
    </xdr:from>
    <xdr:to>
      <xdr:col>26</xdr:col>
      <xdr:colOff>101600</xdr:colOff>
      <xdr:row>35</xdr:row>
      <xdr:rowOff>312331</xdr:rowOff>
    </xdr:to>
    <xdr:sp macro="" textlink="">
      <xdr:nvSpPr>
        <xdr:cNvPr id="131" name="楕円 130"/>
        <xdr:cNvSpPr/>
      </xdr:nvSpPr>
      <xdr:spPr bwMode="auto">
        <a:xfrm>
          <a:off x="4953000" y="682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322508</xdr:rowOff>
    </xdr:from>
    <xdr:ext cx="736600" cy="259045"/>
    <xdr:sp macro="" textlink="">
      <xdr:nvSpPr>
        <xdr:cNvPr id="132" name="テキスト ボックス 131"/>
        <xdr:cNvSpPr txBox="1"/>
      </xdr:nvSpPr>
      <xdr:spPr>
        <a:xfrm>
          <a:off x="4622800" y="658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231328</xdr:rowOff>
    </xdr:from>
    <xdr:to>
      <xdr:col>22</xdr:col>
      <xdr:colOff>165100</xdr:colOff>
      <xdr:row>35</xdr:row>
      <xdr:rowOff>332928</xdr:rowOff>
    </xdr:to>
    <xdr:sp macro="" textlink="">
      <xdr:nvSpPr>
        <xdr:cNvPr id="133" name="楕円 132"/>
        <xdr:cNvSpPr/>
      </xdr:nvSpPr>
      <xdr:spPr bwMode="auto">
        <a:xfrm>
          <a:off x="4254500" y="684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xdr:rowOff>
    </xdr:from>
    <xdr:ext cx="762000" cy="259045"/>
    <xdr:sp macro="" textlink="">
      <xdr:nvSpPr>
        <xdr:cNvPr id="134" name="テキスト ボックス 133"/>
        <xdr:cNvSpPr txBox="1"/>
      </xdr:nvSpPr>
      <xdr:spPr>
        <a:xfrm>
          <a:off x="3924300" y="661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307223</xdr:rowOff>
    </xdr:from>
    <xdr:to>
      <xdr:col>19</xdr:col>
      <xdr:colOff>38100</xdr:colOff>
      <xdr:row>36</xdr:row>
      <xdr:rowOff>65923</xdr:rowOff>
    </xdr:to>
    <xdr:sp macro="" textlink="">
      <xdr:nvSpPr>
        <xdr:cNvPr id="135" name="楕円 134"/>
        <xdr:cNvSpPr/>
      </xdr:nvSpPr>
      <xdr:spPr bwMode="auto">
        <a:xfrm>
          <a:off x="3556000" y="691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76100</xdr:rowOff>
    </xdr:from>
    <xdr:ext cx="762000" cy="259045"/>
    <xdr:sp macro="" textlink="">
      <xdr:nvSpPr>
        <xdr:cNvPr id="136" name="テキスト ボックス 135"/>
        <xdr:cNvSpPr txBox="1"/>
      </xdr:nvSpPr>
      <xdr:spPr>
        <a:xfrm>
          <a:off x="3225800" y="668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314882</xdr:rowOff>
    </xdr:from>
    <xdr:to>
      <xdr:col>15</xdr:col>
      <xdr:colOff>101600</xdr:colOff>
      <xdr:row>36</xdr:row>
      <xdr:rowOff>73582</xdr:rowOff>
    </xdr:to>
    <xdr:sp macro="" textlink="">
      <xdr:nvSpPr>
        <xdr:cNvPr id="137" name="楕円 136"/>
        <xdr:cNvSpPr/>
      </xdr:nvSpPr>
      <xdr:spPr bwMode="auto">
        <a:xfrm>
          <a:off x="2857500" y="692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83759</xdr:rowOff>
    </xdr:from>
    <xdr:ext cx="762000" cy="259045"/>
    <xdr:sp macro="" textlink="">
      <xdr:nvSpPr>
        <xdr:cNvPr id="138" name="テキスト ボックス 137"/>
        <xdr:cNvSpPr txBox="1"/>
      </xdr:nvSpPr>
      <xdr:spPr>
        <a:xfrm>
          <a:off x="2527300" y="66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18,697
18,035
5.18
7,720,751
7,192,926
486,575
4,719,845
8,588,732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162090</xdr:rowOff>
    </xdr:from>
    <xdr:to>
      <xdr:col>24</xdr:col>
      <xdr:colOff>62865</xdr:colOff>
      <xdr:row>37</xdr:row>
      <xdr:rowOff>79591</xdr:rowOff>
    </xdr:to>
    <xdr:cxnSp macro="">
      <xdr:nvCxnSpPr>
        <xdr:cNvPr id="56" name="直線コネクタ 55"/>
        <xdr:cNvCxnSpPr/>
      </xdr:nvCxnSpPr>
      <xdr:spPr>
        <a:xfrm flipV="1">
          <a:off x="4633595" y="5134140"/>
          <a:ext cx="1270" cy="12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83418</xdr:rowOff>
    </xdr:from>
    <xdr:ext cx="534377" cy="259045"/>
    <xdr:sp macro="" textlink="">
      <xdr:nvSpPr>
        <xdr:cNvPr id="57" name="人件費最小値テキスト"/>
        <xdr:cNvSpPr txBox="1"/>
      </xdr:nvSpPr>
      <xdr:spPr>
        <a:xfrm>
          <a:off x="46863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79591</xdr:rowOff>
    </xdr:from>
    <xdr:to>
      <xdr:col>24</xdr:col>
      <xdr:colOff>152400</xdr:colOff>
      <xdr:row>37</xdr:row>
      <xdr:rowOff>79591</xdr:rowOff>
    </xdr:to>
    <xdr:cxnSp macro="">
      <xdr:nvCxnSpPr>
        <xdr:cNvPr id="58" name="直線コネクタ 57"/>
        <xdr:cNvCxnSpPr/>
      </xdr:nvCxnSpPr>
      <xdr:spPr>
        <a:xfrm>
          <a:off x="4546600" y="642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108767</xdr:rowOff>
    </xdr:from>
    <xdr:ext cx="599010" cy="259045"/>
    <xdr:sp macro="" textlink="">
      <xdr:nvSpPr>
        <xdr:cNvPr id="59" name="人件費最大値テキスト"/>
        <xdr:cNvSpPr txBox="1"/>
      </xdr:nvSpPr>
      <xdr:spPr>
        <a:xfrm>
          <a:off x="4686300" y="4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162090</xdr:rowOff>
    </xdr:from>
    <xdr:to>
      <xdr:col>24</xdr:col>
      <xdr:colOff>152400</xdr:colOff>
      <xdr:row>29</xdr:row>
      <xdr:rowOff>162090</xdr:rowOff>
    </xdr:to>
    <xdr:cxnSp macro="">
      <xdr:nvCxnSpPr>
        <xdr:cNvPr id="60" name="直線コネクタ 59"/>
        <xdr:cNvCxnSpPr/>
      </xdr:nvCxnSpPr>
      <xdr:spPr>
        <a:xfrm>
          <a:off x="4546600" y="51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127165</xdr:rowOff>
    </xdr:from>
    <xdr:to>
      <xdr:col>24</xdr:col>
      <xdr:colOff>63500</xdr:colOff>
      <xdr:row>36</xdr:row>
      <xdr:rowOff>156667</xdr:rowOff>
    </xdr:to>
    <xdr:cxnSp macro="">
      <xdr:nvCxnSpPr>
        <xdr:cNvPr id="61" name="直線コネクタ 60"/>
        <xdr:cNvCxnSpPr/>
      </xdr:nvCxnSpPr>
      <xdr:spPr>
        <a:xfrm flipV="1">
          <a:off x="3797300" y="6299365"/>
          <a:ext cx="8382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61714</xdr:rowOff>
    </xdr:from>
    <xdr:ext cx="534377" cy="259045"/>
    <xdr:sp macro="" textlink="">
      <xdr:nvSpPr>
        <xdr:cNvPr id="62" name="人件費平均値テキスト"/>
        <xdr:cNvSpPr txBox="1"/>
      </xdr:nvSpPr>
      <xdr:spPr>
        <a:xfrm>
          <a:off x="4686300" y="571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38837</xdr:rowOff>
    </xdr:from>
    <xdr:to>
      <xdr:col>24</xdr:col>
      <xdr:colOff>114300</xdr:colOff>
      <xdr:row>34</xdr:row>
      <xdr:rowOff>140437</xdr:rowOff>
    </xdr:to>
    <xdr:sp macro="" textlink="">
      <xdr:nvSpPr>
        <xdr:cNvPr id="63" name="フローチャート: 判断 62"/>
        <xdr:cNvSpPr/>
      </xdr:nvSpPr>
      <xdr:spPr>
        <a:xfrm>
          <a:off x="4584700" y="586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156667</xdr:rowOff>
    </xdr:from>
    <xdr:to>
      <xdr:col>19</xdr:col>
      <xdr:colOff>177800</xdr:colOff>
      <xdr:row>37</xdr:row>
      <xdr:rowOff>3353</xdr:rowOff>
    </xdr:to>
    <xdr:cxnSp macro="">
      <xdr:nvCxnSpPr>
        <xdr:cNvPr id="64" name="直線コネクタ 63"/>
        <xdr:cNvCxnSpPr/>
      </xdr:nvCxnSpPr>
      <xdr:spPr>
        <a:xfrm flipV="1">
          <a:off x="2908300" y="6328867"/>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63614</xdr:rowOff>
    </xdr:from>
    <xdr:to>
      <xdr:col>20</xdr:col>
      <xdr:colOff>38100</xdr:colOff>
      <xdr:row>34</xdr:row>
      <xdr:rowOff>165214</xdr:rowOff>
    </xdr:to>
    <xdr:sp macro="" textlink="">
      <xdr:nvSpPr>
        <xdr:cNvPr id="65" name="フローチャート: 判断 64"/>
        <xdr:cNvSpPr/>
      </xdr:nvSpPr>
      <xdr:spPr>
        <a:xfrm>
          <a:off x="37465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10291</xdr:rowOff>
    </xdr:from>
    <xdr:ext cx="534377" cy="259045"/>
    <xdr:sp macro="" textlink="">
      <xdr:nvSpPr>
        <xdr:cNvPr id="66" name="テキスト ボックス 65"/>
        <xdr:cNvSpPr txBox="1"/>
      </xdr:nvSpPr>
      <xdr:spPr>
        <a:xfrm>
          <a:off x="3530111" y="56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3353</xdr:rowOff>
    </xdr:from>
    <xdr:to>
      <xdr:col>15</xdr:col>
      <xdr:colOff>50800</xdr:colOff>
      <xdr:row>37</xdr:row>
      <xdr:rowOff>26302</xdr:rowOff>
    </xdr:to>
    <xdr:cxnSp macro="">
      <xdr:nvCxnSpPr>
        <xdr:cNvPr id="67" name="直線コネクタ 66"/>
        <xdr:cNvCxnSpPr/>
      </xdr:nvCxnSpPr>
      <xdr:spPr>
        <a:xfrm flipV="1">
          <a:off x="2019300" y="6347003"/>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64770</xdr:rowOff>
    </xdr:from>
    <xdr:to>
      <xdr:col>15</xdr:col>
      <xdr:colOff>101600</xdr:colOff>
      <xdr:row>34</xdr:row>
      <xdr:rowOff>166370</xdr:rowOff>
    </xdr:to>
    <xdr:sp macro="" textlink="">
      <xdr:nvSpPr>
        <xdr:cNvPr id="68" name="フローチャート: 判断 67"/>
        <xdr:cNvSpPr/>
      </xdr:nvSpPr>
      <xdr:spPr>
        <a:xfrm>
          <a:off x="2857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11447</xdr:rowOff>
    </xdr:from>
    <xdr:ext cx="534377" cy="259045"/>
    <xdr:sp macro="" textlink="">
      <xdr:nvSpPr>
        <xdr:cNvPr id="69" name="テキスト ボックス 68"/>
        <xdr:cNvSpPr txBox="1"/>
      </xdr:nvSpPr>
      <xdr:spPr>
        <a:xfrm>
          <a:off x="2641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26302</xdr:rowOff>
    </xdr:from>
    <xdr:to>
      <xdr:col>10</xdr:col>
      <xdr:colOff>114300</xdr:colOff>
      <xdr:row>37</xdr:row>
      <xdr:rowOff>104877</xdr:rowOff>
    </xdr:to>
    <xdr:cxnSp macro="">
      <xdr:nvCxnSpPr>
        <xdr:cNvPr id="70" name="直線コネクタ 69"/>
        <xdr:cNvCxnSpPr/>
      </xdr:nvCxnSpPr>
      <xdr:spPr>
        <a:xfrm flipV="1">
          <a:off x="1130300" y="6369952"/>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83782</xdr:rowOff>
    </xdr:from>
    <xdr:to>
      <xdr:col>10</xdr:col>
      <xdr:colOff>165100</xdr:colOff>
      <xdr:row>35</xdr:row>
      <xdr:rowOff>13932</xdr:rowOff>
    </xdr:to>
    <xdr:sp macro="" textlink="">
      <xdr:nvSpPr>
        <xdr:cNvPr id="71" name="フローチャート: 判断 70"/>
        <xdr:cNvSpPr/>
      </xdr:nvSpPr>
      <xdr:spPr>
        <a:xfrm>
          <a:off x="1968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30459</xdr:rowOff>
    </xdr:from>
    <xdr:ext cx="534377" cy="259045"/>
    <xdr:sp macro="" textlink="">
      <xdr:nvSpPr>
        <xdr:cNvPr id="72" name="テキスト ボックス 71"/>
        <xdr:cNvSpPr txBox="1"/>
      </xdr:nvSpPr>
      <xdr:spPr>
        <a:xfrm>
          <a:off x="1752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24041</xdr:rowOff>
    </xdr:from>
    <xdr:to>
      <xdr:col>6</xdr:col>
      <xdr:colOff>38100</xdr:colOff>
      <xdr:row>35</xdr:row>
      <xdr:rowOff>125641</xdr:rowOff>
    </xdr:to>
    <xdr:sp macro="" textlink="">
      <xdr:nvSpPr>
        <xdr:cNvPr id="73" name="フローチャート: 判断 72"/>
        <xdr:cNvSpPr/>
      </xdr:nvSpPr>
      <xdr:spPr>
        <a:xfrm>
          <a:off x="1079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142168</xdr:rowOff>
    </xdr:from>
    <xdr:ext cx="534377" cy="259045"/>
    <xdr:sp macro="" textlink="">
      <xdr:nvSpPr>
        <xdr:cNvPr id="74" name="テキスト ボックス 73"/>
        <xdr:cNvSpPr txBox="1"/>
      </xdr:nvSpPr>
      <xdr:spPr>
        <a:xfrm>
          <a:off x="863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76365</xdr:rowOff>
    </xdr:from>
    <xdr:to>
      <xdr:col>24</xdr:col>
      <xdr:colOff>114300</xdr:colOff>
      <xdr:row>37</xdr:row>
      <xdr:rowOff>6515</xdr:rowOff>
    </xdr:to>
    <xdr:sp macro="" textlink="">
      <xdr:nvSpPr>
        <xdr:cNvPr id="80" name="楕円 79"/>
        <xdr:cNvSpPr/>
      </xdr:nvSpPr>
      <xdr:spPr>
        <a:xfrm>
          <a:off x="4584700" y="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162742</xdr:rowOff>
    </xdr:from>
    <xdr:ext cx="534377" cy="259045"/>
    <xdr:sp macro="" textlink="">
      <xdr:nvSpPr>
        <xdr:cNvPr id="81" name="人件費該当値テキスト"/>
        <xdr:cNvSpPr txBox="1"/>
      </xdr:nvSpPr>
      <xdr:spPr>
        <a:xfrm>
          <a:off x="4686300" y="61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105867</xdr:rowOff>
    </xdr:from>
    <xdr:to>
      <xdr:col>20</xdr:col>
      <xdr:colOff>38100</xdr:colOff>
      <xdr:row>37</xdr:row>
      <xdr:rowOff>36017</xdr:rowOff>
    </xdr:to>
    <xdr:sp macro="" textlink="">
      <xdr:nvSpPr>
        <xdr:cNvPr id="82" name="楕円 81"/>
        <xdr:cNvSpPr/>
      </xdr:nvSpPr>
      <xdr:spPr>
        <a:xfrm>
          <a:off x="3746500" y="62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27144</xdr:rowOff>
    </xdr:from>
    <xdr:ext cx="534377" cy="259045"/>
    <xdr:sp macro="" textlink="">
      <xdr:nvSpPr>
        <xdr:cNvPr id="83" name="テキスト ボックス 82"/>
        <xdr:cNvSpPr txBox="1"/>
      </xdr:nvSpPr>
      <xdr:spPr>
        <a:xfrm>
          <a:off x="3530111" y="63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124003</xdr:rowOff>
    </xdr:from>
    <xdr:to>
      <xdr:col>15</xdr:col>
      <xdr:colOff>101600</xdr:colOff>
      <xdr:row>37</xdr:row>
      <xdr:rowOff>54153</xdr:rowOff>
    </xdr:to>
    <xdr:sp macro="" textlink="">
      <xdr:nvSpPr>
        <xdr:cNvPr id="84" name="楕円 83"/>
        <xdr:cNvSpPr/>
      </xdr:nvSpPr>
      <xdr:spPr>
        <a:xfrm>
          <a:off x="2857500" y="62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45280</xdr:rowOff>
    </xdr:from>
    <xdr:ext cx="534377" cy="259045"/>
    <xdr:sp macro="" textlink="">
      <xdr:nvSpPr>
        <xdr:cNvPr id="85" name="テキスト ボックス 84"/>
        <xdr:cNvSpPr txBox="1"/>
      </xdr:nvSpPr>
      <xdr:spPr>
        <a:xfrm>
          <a:off x="2641111" y="63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146952</xdr:rowOff>
    </xdr:from>
    <xdr:to>
      <xdr:col>10</xdr:col>
      <xdr:colOff>165100</xdr:colOff>
      <xdr:row>37</xdr:row>
      <xdr:rowOff>77102</xdr:rowOff>
    </xdr:to>
    <xdr:sp macro="" textlink="">
      <xdr:nvSpPr>
        <xdr:cNvPr id="86" name="楕円 85"/>
        <xdr:cNvSpPr/>
      </xdr:nvSpPr>
      <xdr:spPr>
        <a:xfrm>
          <a:off x="1968500" y="63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68229</xdr:rowOff>
    </xdr:from>
    <xdr:ext cx="534377" cy="259045"/>
    <xdr:sp macro="" textlink="">
      <xdr:nvSpPr>
        <xdr:cNvPr id="87" name="テキスト ボックス 86"/>
        <xdr:cNvSpPr txBox="1"/>
      </xdr:nvSpPr>
      <xdr:spPr>
        <a:xfrm>
          <a:off x="1752111" y="64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54077</xdr:rowOff>
    </xdr:from>
    <xdr:to>
      <xdr:col>6</xdr:col>
      <xdr:colOff>38100</xdr:colOff>
      <xdr:row>37</xdr:row>
      <xdr:rowOff>155677</xdr:rowOff>
    </xdr:to>
    <xdr:sp macro="" textlink="">
      <xdr:nvSpPr>
        <xdr:cNvPr id="88" name="楕円 87"/>
        <xdr:cNvSpPr/>
      </xdr:nvSpPr>
      <xdr:spPr>
        <a:xfrm>
          <a:off x="1079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146804</xdr:rowOff>
    </xdr:from>
    <xdr:ext cx="534377" cy="259045"/>
    <xdr:sp macro="" textlink="">
      <xdr:nvSpPr>
        <xdr:cNvPr id="89" name="テキスト ボックス 88"/>
        <xdr:cNvSpPr txBox="1"/>
      </xdr:nvSpPr>
      <xdr:spPr>
        <a:xfrm>
          <a:off x="863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2" name="直線コネクタ 111"/>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3"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4" name="直線コネクタ 113"/>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5"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6" name="直線コネクタ 115"/>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61985</xdr:rowOff>
    </xdr:from>
    <xdr:to>
      <xdr:col>24</xdr:col>
      <xdr:colOff>63500</xdr:colOff>
      <xdr:row>58</xdr:row>
      <xdr:rowOff>149110</xdr:rowOff>
    </xdr:to>
    <xdr:cxnSp macro="">
      <xdr:nvCxnSpPr>
        <xdr:cNvPr id="117" name="直線コネクタ 116"/>
        <xdr:cNvCxnSpPr/>
      </xdr:nvCxnSpPr>
      <xdr:spPr>
        <a:xfrm>
          <a:off x="3797300" y="10006085"/>
          <a:ext cx="838200" cy="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8" name="物件費平均値テキスト"/>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9" name="フローチャート: 判断 118"/>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61985</xdr:rowOff>
    </xdr:from>
    <xdr:to>
      <xdr:col>19</xdr:col>
      <xdr:colOff>177800</xdr:colOff>
      <xdr:row>58</xdr:row>
      <xdr:rowOff>113374</xdr:rowOff>
    </xdr:to>
    <xdr:cxnSp macro="">
      <xdr:nvCxnSpPr>
        <xdr:cNvPr id="120" name="直線コネクタ 119"/>
        <xdr:cNvCxnSpPr/>
      </xdr:nvCxnSpPr>
      <xdr:spPr>
        <a:xfrm flipV="1">
          <a:off x="2908300" y="10006085"/>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21" name="フローチャート: 判断 120"/>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2" name="テキスト ボックス 121"/>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113374</xdr:rowOff>
    </xdr:from>
    <xdr:to>
      <xdr:col>15</xdr:col>
      <xdr:colOff>50800</xdr:colOff>
      <xdr:row>58</xdr:row>
      <xdr:rowOff>124594</xdr:rowOff>
    </xdr:to>
    <xdr:cxnSp macro="">
      <xdr:nvCxnSpPr>
        <xdr:cNvPr id="123" name="直線コネクタ 122"/>
        <xdr:cNvCxnSpPr/>
      </xdr:nvCxnSpPr>
      <xdr:spPr>
        <a:xfrm flipV="1">
          <a:off x="2019300" y="10057474"/>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4" name="フローチャート: 判断 123"/>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5" name="テキスト ボックス 124"/>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116218</xdr:rowOff>
    </xdr:from>
    <xdr:to>
      <xdr:col>10</xdr:col>
      <xdr:colOff>114300</xdr:colOff>
      <xdr:row>58</xdr:row>
      <xdr:rowOff>124594</xdr:rowOff>
    </xdr:to>
    <xdr:cxnSp macro="">
      <xdr:nvCxnSpPr>
        <xdr:cNvPr id="126" name="直線コネクタ 125"/>
        <xdr:cNvCxnSpPr/>
      </xdr:nvCxnSpPr>
      <xdr:spPr>
        <a:xfrm>
          <a:off x="1130300" y="10060318"/>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7" name="フローチャート: 判断 126"/>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8" name="テキスト ボックス 127"/>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9" name="フローチャート: 判断 128"/>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30" name="テキスト ボックス 129"/>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98310</xdr:rowOff>
    </xdr:from>
    <xdr:to>
      <xdr:col>24</xdr:col>
      <xdr:colOff>114300</xdr:colOff>
      <xdr:row>59</xdr:row>
      <xdr:rowOff>28460</xdr:rowOff>
    </xdr:to>
    <xdr:sp macro="" textlink="">
      <xdr:nvSpPr>
        <xdr:cNvPr id="136" name="楕円 135"/>
        <xdr:cNvSpPr/>
      </xdr:nvSpPr>
      <xdr:spPr>
        <a:xfrm>
          <a:off x="4584700" y="100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13237</xdr:rowOff>
    </xdr:from>
    <xdr:ext cx="534377" cy="259045"/>
    <xdr:sp macro="" textlink="">
      <xdr:nvSpPr>
        <xdr:cNvPr id="137" name="物件費該当値テキスト"/>
        <xdr:cNvSpPr txBox="1"/>
      </xdr:nvSpPr>
      <xdr:spPr>
        <a:xfrm>
          <a:off x="4686300" y="99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11185</xdr:rowOff>
    </xdr:from>
    <xdr:to>
      <xdr:col>20</xdr:col>
      <xdr:colOff>38100</xdr:colOff>
      <xdr:row>58</xdr:row>
      <xdr:rowOff>112785</xdr:rowOff>
    </xdr:to>
    <xdr:sp macro="" textlink="">
      <xdr:nvSpPr>
        <xdr:cNvPr id="138" name="楕円 137"/>
        <xdr:cNvSpPr/>
      </xdr:nvSpPr>
      <xdr:spPr>
        <a:xfrm>
          <a:off x="3746500" y="99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103912</xdr:rowOff>
    </xdr:from>
    <xdr:ext cx="534377" cy="259045"/>
    <xdr:sp macro="" textlink="">
      <xdr:nvSpPr>
        <xdr:cNvPr id="139" name="テキスト ボックス 138"/>
        <xdr:cNvSpPr txBox="1"/>
      </xdr:nvSpPr>
      <xdr:spPr>
        <a:xfrm>
          <a:off x="3530111" y="100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62574</xdr:rowOff>
    </xdr:from>
    <xdr:to>
      <xdr:col>15</xdr:col>
      <xdr:colOff>101600</xdr:colOff>
      <xdr:row>58</xdr:row>
      <xdr:rowOff>164174</xdr:rowOff>
    </xdr:to>
    <xdr:sp macro="" textlink="">
      <xdr:nvSpPr>
        <xdr:cNvPr id="140" name="楕円 139"/>
        <xdr:cNvSpPr/>
      </xdr:nvSpPr>
      <xdr:spPr>
        <a:xfrm>
          <a:off x="2857500" y="100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155301</xdr:rowOff>
    </xdr:from>
    <xdr:ext cx="534377" cy="259045"/>
    <xdr:sp macro="" textlink="">
      <xdr:nvSpPr>
        <xdr:cNvPr id="141" name="テキスト ボックス 140"/>
        <xdr:cNvSpPr txBox="1"/>
      </xdr:nvSpPr>
      <xdr:spPr>
        <a:xfrm>
          <a:off x="2641111" y="100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73794</xdr:rowOff>
    </xdr:from>
    <xdr:to>
      <xdr:col>10</xdr:col>
      <xdr:colOff>165100</xdr:colOff>
      <xdr:row>59</xdr:row>
      <xdr:rowOff>3944</xdr:rowOff>
    </xdr:to>
    <xdr:sp macro="" textlink="">
      <xdr:nvSpPr>
        <xdr:cNvPr id="142" name="楕円 141"/>
        <xdr:cNvSpPr/>
      </xdr:nvSpPr>
      <xdr:spPr>
        <a:xfrm>
          <a:off x="1968500" y="100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166521</xdr:rowOff>
    </xdr:from>
    <xdr:ext cx="534377" cy="259045"/>
    <xdr:sp macro="" textlink="">
      <xdr:nvSpPr>
        <xdr:cNvPr id="143" name="テキスト ボックス 142"/>
        <xdr:cNvSpPr txBox="1"/>
      </xdr:nvSpPr>
      <xdr:spPr>
        <a:xfrm>
          <a:off x="1752111" y="101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65418</xdr:rowOff>
    </xdr:from>
    <xdr:to>
      <xdr:col>6</xdr:col>
      <xdr:colOff>38100</xdr:colOff>
      <xdr:row>58</xdr:row>
      <xdr:rowOff>167018</xdr:rowOff>
    </xdr:to>
    <xdr:sp macro="" textlink="">
      <xdr:nvSpPr>
        <xdr:cNvPr id="144" name="楕円 143"/>
        <xdr:cNvSpPr/>
      </xdr:nvSpPr>
      <xdr:spPr>
        <a:xfrm>
          <a:off x="1079500" y="100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158145</xdr:rowOff>
    </xdr:from>
    <xdr:ext cx="534377" cy="259045"/>
    <xdr:sp macro="" textlink="">
      <xdr:nvSpPr>
        <xdr:cNvPr id="145" name="テキスト ボックス 144"/>
        <xdr:cNvSpPr txBox="1"/>
      </xdr:nvSpPr>
      <xdr:spPr>
        <a:xfrm>
          <a:off x="863111" y="101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7" name="直線コネクタ 166"/>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70"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71" name="直線コネクタ 170"/>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125640</xdr:rowOff>
    </xdr:from>
    <xdr:to>
      <xdr:col>24</xdr:col>
      <xdr:colOff>63500</xdr:colOff>
      <xdr:row>78</xdr:row>
      <xdr:rowOff>126555</xdr:rowOff>
    </xdr:to>
    <xdr:cxnSp macro="">
      <xdr:nvCxnSpPr>
        <xdr:cNvPr id="172" name="直線コネクタ 171"/>
        <xdr:cNvCxnSpPr/>
      </xdr:nvCxnSpPr>
      <xdr:spPr>
        <a:xfrm>
          <a:off x="3797300" y="1349874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3"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4" name="フローチャート: 判断 173"/>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125640</xdr:rowOff>
    </xdr:from>
    <xdr:to>
      <xdr:col>19</xdr:col>
      <xdr:colOff>177800</xdr:colOff>
      <xdr:row>78</xdr:row>
      <xdr:rowOff>125893</xdr:rowOff>
    </xdr:to>
    <xdr:cxnSp macro="">
      <xdr:nvCxnSpPr>
        <xdr:cNvPr id="175" name="直線コネクタ 174"/>
        <xdr:cNvCxnSpPr/>
      </xdr:nvCxnSpPr>
      <xdr:spPr>
        <a:xfrm flipV="1">
          <a:off x="2908300" y="13498740"/>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6" name="フローチャート: 判断 175"/>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7" name="テキスト ボックス 176"/>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125893</xdr:rowOff>
    </xdr:from>
    <xdr:to>
      <xdr:col>15</xdr:col>
      <xdr:colOff>50800</xdr:colOff>
      <xdr:row>78</xdr:row>
      <xdr:rowOff>126670</xdr:rowOff>
    </xdr:to>
    <xdr:cxnSp macro="">
      <xdr:nvCxnSpPr>
        <xdr:cNvPr id="178" name="直線コネクタ 177"/>
        <xdr:cNvCxnSpPr/>
      </xdr:nvCxnSpPr>
      <xdr:spPr>
        <a:xfrm flipV="1">
          <a:off x="2019300" y="1349899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9" name="フローチャート: 判断 178"/>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80" name="テキスト ボックス 179"/>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126670</xdr:rowOff>
    </xdr:from>
    <xdr:to>
      <xdr:col>10</xdr:col>
      <xdr:colOff>114300</xdr:colOff>
      <xdr:row>78</xdr:row>
      <xdr:rowOff>127470</xdr:rowOff>
    </xdr:to>
    <xdr:cxnSp macro="">
      <xdr:nvCxnSpPr>
        <xdr:cNvPr id="181" name="直線コネクタ 180"/>
        <xdr:cNvCxnSpPr/>
      </xdr:nvCxnSpPr>
      <xdr:spPr>
        <a:xfrm flipV="1">
          <a:off x="1130300" y="134997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2" name="フローチャート: 判断 181"/>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3" name="テキスト ボックス 182"/>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4" name="フローチャート: 判断 183"/>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5" name="テキスト ボックス 184"/>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75755</xdr:rowOff>
    </xdr:from>
    <xdr:to>
      <xdr:col>24</xdr:col>
      <xdr:colOff>114300</xdr:colOff>
      <xdr:row>79</xdr:row>
      <xdr:rowOff>5905</xdr:rowOff>
    </xdr:to>
    <xdr:sp macro="" textlink="">
      <xdr:nvSpPr>
        <xdr:cNvPr id="191" name="楕円 190"/>
        <xdr:cNvSpPr/>
      </xdr:nvSpPr>
      <xdr:spPr>
        <a:xfrm>
          <a:off x="45847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162132</xdr:rowOff>
    </xdr:from>
    <xdr:ext cx="378565" cy="259045"/>
    <xdr:sp macro="" textlink="">
      <xdr:nvSpPr>
        <xdr:cNvPr id="192" name="維持補修費該当値テキスト"/>
        <xdr:cNvSpPr txBox="1"/>
      </xdr:nvSpPr>
      <xdr:spPr>
        <a:xfrm>
          <a:off x="4686300" y="1336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74840</xdr:rowOff>
    </xdr:from>
    <xdr:to>
      <xdr:col>20</xdr:col>
      <xdr:colOff>38100</xdr:colOff>
      <xdr:row>79</xdr:row>
      <xdr:rowOff>4990</xdr:rowOff>
    </xdr:to>
    <xdr:sp macro="" textlink="">
      <xdr:nvSpPr>
        <xdr:cNvPr id="193" name="楕円 192"/>
        <xdr:cNvSpPr/>
      </xdr:nvSpPr>
      <xdr:spPr>
        <a:xfrm>
          <a:off x="3746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167567</xdr:rowOff>
    </xdr:from>
    <xdr:ext cx="378565" cy="259045"/>
    <xdr:sp macro="" textlink="">
      <xdr:nvSpPr>
        <xdr:cNvPr id="194" name="テキスト ボックス 193"/>
        <xdr:cNvSpPr txBox="1"/>
      </xdr:nvSpPr>
      <xdr:spPr>
        <a:xfrm>
          <a:off x="3608017" y="1354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75093</xdr:rowOff>
    </xdr:from>
    <xdr:to>
      <xdr:col>15</xdr:col>
      <xdr:colOff>101600</xdr:colOff>
      <xdr:row>79</xdr:row>
      <xdr:rowOff>5243</xdr:rowOff>
    </xdr:to>
    <xdr:sp macro="" textlink="">
      <xdr:nvSpPr>
        <xdr:cNvPr id="195" name="楕円 194"/>
        <xdr:cNvSpPr/>
      </xdr:nvSpPr>
      <xdr:spPr>
        <a:xfrm>
          <a:off x="2857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167820</xdr:rowOff>
    </xdr:from>
    <xdr:ext cx="378565" cy="259045"/>
    <xdr:sp macro="" textlink="">
      <xdr:nvSpPr>
        <xdr:cNvPr id="196" name="テキスト ボックス 195"/>
        <xdr:cNvSpPr txBox="1"/>
      </xdr:nvSpPr>
      <xdr:spPr>
        <a:xfrm>
          <a:off x="2719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75870</xdr:rowOff>
    </xdr:from>
    <xdr:to>
      <xdr:col>10</xdr:col>
      <xdr:colOff>165100</xdr:colOff>
      <xdr:row>79</xdr:row>
      <xdr:rowOff>6020</xdr:rowOff>
    </xdr:to>
    <xdr:sp macro="" textlink="">
      <xdr:nvSpPr>
        <xdr:cNvPr id="197" name="楕円 196"/>
        <xdr:cNvSpPr/>
      </xdr:nvSpPr>
      <xdr:spPr>
        <a:xfrm>
          <a:off x="1968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168597</xdr:rowOff>
    </xdr:from>
    <xdr:ext cx="378565" cy="259045"/>
    <xdr:sp macro="" textlink="">
      <xdr:nvSpPr>
        <xdr:cNvPr id="198" name="テキスト ボックス 197"/>
        <xdr:cNvSpPr txBox="1"/>
      </xdr:nvSpPr>
      <xdr:spPr>
        <a:xfrm>
          <a:off x="1830017" y="1354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76670</xdr:rowOff>
    </xdr:from>
    <xdr:to>
      <xdr:col>6</xdr:col>
      <xdr:colOff>38100</xdr:colOff>
      <xdr:row>79</xdr:row>
      <xdr:rowOff>6820</xdr:rowOff>
    </xdr:to>
    <xdr:sp macro="" textlink="">
      <xdr:nvSpPr>
        <xdr:cNvPr id="199" name="楕円 198"/>
        <xdr:cNvSpPr/>
      </xdr:nvSpPr>
      <xdr:spPr>
        <a:xfrm>
          <a:off x="1079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169397</xdr:rowOff>
    </xdr:from>
    <xdr:ext cx="378565" cy="259045"/>
    <xdr:sp macro="" textlink="">
      <xdr:nvSpPr>
        <xdr:cNvPr id="200" name="テキスト ボックス 199"/>
        <xdr:cNvSpPr txBox="1"/>
      </xdr:nvSpPr>
      <xdr:spPr>
        <a:xfrm>
          <a:off x="941017" y="135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7" name="直線コネクタ 226"/>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8"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9" name="直線コネクタ 228"/>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30"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31" name="直線コネクタ 230"/>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147059</xdr:rowOff>
    </xdr:from>
    <xdr:to>
      <xdr:col>24</xdr:col>
      <xdr:colOff>63500</xdr:colOff>
      <xdr:row>97</xdr:row>
      <xdr:rowOff>73036</xdr:rowOff>
    </xdr:to>
    <xdr:cxnSp macro="">
      <xdr:nvCxnSpPr>
        <xdr:cNvPr id="232" name="直線コネクタ 231"/>
        <xdr:cNvCxnSpPr/>
      </xdr:nvCxnSpPr>
      <xdr:spPr>
        <a:xfrm flipV="1">
          <a:off x="3797300" y="16606259"/>
          <a:ext cx="8382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3"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4" name="フローチャート: 判断 233"/>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85674</xdr:rowOff>
    </xdr:from>
    <xdr:to>
      <xdr:col>19</xdr:col>
      <xdr:colOff>177800</xdr:colOff>
      <xdr:row>97</xdr:row>
      <xdr:rowOff>73036</xdr:rowOff>
    </xdr:to>
    <xdr:cxnSp macro="">
      <xdr:nvCxnSpPr>
        <xdr:cNvPr id="235" name="直線コネクタ 234"/>
        <xdr:cNvCxnSpPr/>
      </xdr:nvCxnSpPr>
      <xdr:spPr>
        <a:xfrm>
          <a:off x="2908300" y="16544874"/>
          <a:ext cx="889000" cy="1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6" name="フローチャート: 判断 235"/>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7" name="テキスト ボックス 236"/>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85674</xdr:rowOff>
    </xdr:from>
    <xdr:to>
      <xdr:col>15</xdr:col>
      <xdr:colOff>50800</xdr:colOff>
      <xdr:row>98</xdr:row>
      <xdr:rowOff>17835</xdr:rowOff>
    </xdr:to>
    <xdr:cxnSp macro="">
      <xdr:nvCxnSpPr>
        <xdr:cNvPr id="238" name="直線コネクタ 237"/>
        <xdr:cNvCxnSpPr/>
      </xdr:nvCxnSpPr>
      <xdr:spPr>
        <a:xfrm flipV="1">
          <a:off x="2019300" y="16544874"/>
          <a:ext cx="889000" cy="27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9" name="フローチャート: 判断 238"/>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40" name="テキスト ボックス 239"/>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140136</xdr:rowOff>
    </xdr:from>
    <xdr:to>
      <xdr:col>10</xdr:col>
      <xdr:colOff>114300</xdr:colOff>
      <xdr:row>98</xdr:row>
      <xdr:rowOff>17835</xdr:rowOff>
    </xdr:to>
    <xdr:cxnSp macro="">
      <xdr:nvCxnSpPr>
        <xdr:cNvPr id="241" name="直線コネクタ 240"/>
        <xdr:cNvCxnSpPr/>
      </xdr:nvCxnSpPr>
      <xdr:spPr>
        <a:xfrm>
          <a:off x="1130300" y="1677078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2" name="フローチャート: 判断 241"/>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3" name="テキスト ボックス 242"/>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4" name="フローチャート: 判断 243"/>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5" name="テキスト ボックス 244"/>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96259</xdr:rowOff>
    </xdr:from>
    <xdr:to>
      <xdr:col>24</xdr:col>
      <xdr:colOff>114300</xdr:colOff>
      <xdr:row>97</xdr:row>
      <xdr:rowOff>26409</xdr:rowOff>
    </xdr:to>
    <xdr:sp macro="" textlink="">
      <xdr:nvSpPr>
        <xdr:cNvPr id="251" name="楕円 250"/>
        <xdr:cNvSpPr/>
      </xdr:nvSpPr>
      <xdr:spPr>
        <a:xfrm>
          <a:off x="4584700" y="165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74686</xdr:rowOff>
    </xdr:from>
    <xdr:ext cx="534377" cy="259045"/>
    <xdr:sp macro="" textlink="">
      <xdr:nvSpPr>
        <xdr:cNvPr id="252" name="扶助費該当値テキスト"/>
        <xdr:cNvSpPr txBox="1"/>
      </xdr:nvSpPr>
      <xdr:spPr>
        <a:xfrm>
          <a:off x="4686300" y="165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22236</xdr:rowOff>
    </xdr:from>
    <xdr:to>
      <xdr:col>20</xdr:col>
      <xdr:colOff>38100</xdr:colOff>
      <xdr:row>97</xdr:row>
      <xdr:rowOff>123836</xdr:rowOff>
    </xdr:to>
    <xdr:sp macro="" textlink="">
      <xdr:nvSpPr>
        <xdr:cNvPr id="253" name="楕円 252"/>
        <xdr:cNvSpPr/>
      </xdr:nvSpPr>
      <xdr:spPr>
        <a:xfrm>
          <a:off x="3746500" y="166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114963</xdr:rowOff>
    </xdr:from>
    <xdr:ext cx="534377" cy="259045"/>
    <xdr:sp macro="" textlink="">
      <xdr:nvSpPr>
        <xdr:cNvPr id="254" name="テキスト ボックス 253"/>
        <xdr:cNvSpPr txBox="1"/>
      </xdr:nvSpPr>
      <xdr:spPr>
        <a:xfrm>
          <a:off x="3530111" y="167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34874</xdr:rowOff>
    </xdr:from>
    <xdr:to>
      <xdr:col>15</xdr:col>
      <xdr:colOff>101600</xdr:colOff>
      <xdr:row>96</xdr:row>
      <xdr:rowOff>136474</xdr:rowOff>
    </xdr:to>
    <xdr:sp macro="" textlink="">
      <xdr:nvSpPr>
        <xdr:cNvPr id="255" name="楕円 254"/>
        <xdr:cNvSpPr/>
      </xdr:nvSpPr>
      <xdr:spPr>
        <a:xfrm>
          <a:off x="28575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127601</xdr:rowOff>
    </xdr:from>
    <xdr:ext cx="534377" cy="259045"/>
    <xdr:sp macro="" textlink="">
      <xdr:nvSpPr>
        <xdr:cNvPr id="256" name="テキスト ボックス 255"/>
        <xdr:cNvSpPr txBox="1"/>
      </xdr:nvSpPr>
      <xdr:spPr>
        <a:xfrm>
          <a:off x="2641111" y="165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138485</xdr:rowOff>
    </xdr:from>
    <xdr:to>
      <xdr:col>10</xdr:col>
      <xdr:colOff>165100</xdr:colOff>
      <xdr:row>98</xdr:row>
      <xdr:rowOff>68635</xdr:rowOff>
    </xdr:to>
    <xdr:sp macro="" textlink="">
      <xdr:nvSpPr>
        <xdr:cNvPr id="257" name="楕円 256"/>
        <xdr:cNvSpPr/>
      </xdr:nvSpPr>
      <xdr:spPr>
        <a:xfrm>
          <a:off x="1968500" y="16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59762</xdr:rowOff>
    </xdr:from>
    <xdr:ext cx="534377" cy="259045"/>
    <xdr:sp macro="" textlink="">
      <xdr:nvSpPr>
        <xdr:cNvPr id="258" name="テキスト ボックス 257"/>
        <xdr:cNvSpPr txBox="1"/>
      </xdr:nvSpPr>
      <xdr:spPr>
        <a:xfrm>
          <a:off x="1752111" y="16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89336</xdr:rowOff>
    </xdr:from>
    <xdr:to>
      <xdr:col>6</xdr:col>
      <xdr:colOff>38100</xdr:colOff>
      <xdr:row>98</xdr:row>
      <xdr:rowOff>19486</xdr:rowOff>
    </xdr:to>
    <xdr:sp macro="" textlink="">
      <xdr:nvSpPr>
        <xdr:cNvPr id="259" name="楕円 258"/>
        <xdr:cNvSpPr/>
      </xdr:nvSpPr>
      <xdr:spPr>
        <a:xfrm>
          <a:off x="1079500" y="167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10613</xdr:rowOff>
    </xdr:from>
    <xdr:ext cx="534377" cy="259045"/>
    <xdr:sp macro="" textlink="">
      <xdr:nvSpPr>
        <xdr:cNvPr id="260" name="テキスト ボックス 259"/>
        <xdr:cNvSpPr txBox="1"/>
      </xdr:nvSpPr>
      <xdr:spPr>
        <a:xfrm>
          <a:off x="863111" y="168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2" name="直線コネクタ 281"/>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3"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4" name="直線コネクタ 283"/>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5"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6" name="直線コネクタ 285"/>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135860</xdr:rowOff>
    </xdr:from>
    <xdr:to>
      <xdr:col>55</xdr:col>
      <xdr:colOff>0</xdr:colOff>
      <xdr:row>37</xdr:row>
      <xdr:rowOff>17710</xdr:rowOff>
    </xdr:to>
    <xdr:cxnSp macro="">
      <xdr:nvCxnSpPr>
        <xdr:cNvPr id="287" name="直線コネクタ 286"/>
        <xdr:cNvCxnSpPr/>
      </xdr:nvCxnSpPr>
      <xdr:spPr>
        <a:xfrm flipV="1">
          <a:off x="9639300" y="6308060"/>
          <a:ext cx="838200" cy="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8"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9" name="フローチャート: 判断 288"/>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17710</xdr:rowOff>
    </xdr:from>
    <xdr:to>
      <xdr:col>50</xdr:col>
      <xdr:colOff>114300</xdr:colOff>
      <xdr:row>37</xdr:row>
      <xdr:rowOff>81581</xdr:rowOff>
    </xdr:to>
    <xdr:cxnSp macro="">
      <xdr:nvCxnSpPr>
        <xdr:cNvPr id="290" name="直線コネクタ 289"/>
        <xdr:cNvCxnSpPr/>
      </xdr:nvCxnSpPr>
      <xdr:spPr>
        <a:xfrm flipV="1">
          <a:off x="8750300" y="6361360"/>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91" name="フローチャート: 判断 290"/>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2" name="テキスト ボックス 291"/>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117768</xdr:rowOff>
    </xdr:from>
    <xdr:to>
      <xdr:col>45</xdr:col>
      <xdr:colOff>177800</xdr:colOff>
      <xdr:row>37</xdr:row>
      <xdr:rowOff>81581</xdr:rowOff>
    </xdr:to>
    <xdr:cxnSp macro="">
      <xdr:nvCxnSpPr>
        <xdr:cNvPr id="293" name="直線コネクタ 292"/>
        <xdr:cNvCxnSpPr/>
      </xdr:nvCxnSpPr>
      <xdr:spPr>
        <a:xfrm>
          <a:off x="7861300" y="5947068"/>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4" name="フローチャート: 判断 293"/>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5" name="テキスト ボックス 294"/>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117768</xdr:rowOff>
    </xdr:from>
    <xdr:to>
      <xdr:col>41</xdr:col>
      <xdr:colOff>50800</xdr:colOff>
      <xdr:row>37</xdr:row>
      <xdr:rowOff>104537</xdr:rowOff>
    </xdr:to>
    <xdr:cxnSp macro="">
      <xdr:nvCxnSpPr>
        <xdr:cNvPr id="296" name="直線コネクタ 295"/>
        <xdr:cNvCxnSpPr/>
      </xdr:nvCxnSpPr>
      <xdr:spPr>
        <a:xfrm flipV="1">
          <a:off x="6972300" y="5947068"/>
          <a:ext cx="889000" cy="50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7" name="フローチャート: 判断 296"/>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8" name="テキスト ボックス 297"/>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9" name="フローチャート: 判断 298"/>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300" name="テキスト ボックス 299"/>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85060</xdr:rowOff>
    </xdr:from>
    <xdr:to>
      <xdr:col>55</xdr:col>
      <xdr:colOff>50800</xdr:colOff>
      <xdr:row>37</xdr:row>
      <xdr:rowOff>15210</xdr:rowOff>
    </xdr:to>
    <xdr:sp macro="" textlink="">
      <xdr:nvSpPr>
        <xdr:cNvPr id="306" name="楕円 305"/>
        <xdr:cNvSpPr/>
      </xdr:nvSpPr>
      <xdr:spPr>
        <a:xfrm>
          <a:off x="10426700" y="62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63487</xdr:rowOff>
    </xdr:from>
    <xdr:ext cx="534377" cy="259045"/>
    <xdr:sp macro="" textlink="">
      <xdr:nvSpPr>
        <xdr:cNvPr id="307" name="補助費等該当値テキスト"/>
        <xdr:cNvSpPr txBox="1"/>
      </xdr:nvSpPr>
      <xdr:spPr>
        <a:xfrm>
          <a:off x="10528300" y="62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138360</xdr:rowOff>
    </xdr:from>
    <xdr:to>
      <xdr:col>50</xdr:col>
      <xdr:colOff>165100</xdr:colOff>
      <xdr:row>37</xdr:row>
      <xdr:rowOff>68510</xdr:rowOff>
    </xdr:to>
    <xdr:sp macro="" textlink="">
      <xdr:nvSpPr>
        <xdr:cNvPr id="308" name="楕円 307"/>
        <xdr:cNvSpPr/>
      </xdr:nvSpPr>
      <xdr:spPr>
        <a:xfrm>
          <a:off x="9588500" y="63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59637</xdr:rowOff>
    </xdr:from>
    <xdr:ext cx="534377" cy="259045"/>
    <xdr:sp macro="" textlink="">
      <xdr:nvSpPr>
        <xdr:cNvPr id="309" name="テキスト ボックス 308"/>
        <xdr:cNvSpPr txBox="1"/>
      </xdr:nvSpPr>
      <xdr:spPr>
        <a:xfrm>
          <a:off x="9372111" y="6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30781</xdr:rowOff>
    </xdr:from>
    <xdr:to>
      <xdr:col>46</xdr:col>
      <xdr:colOff>38100</xdr:colOff>
      <xdr:row>37</xdr:row>
      <xdr:rowOff>132381</xdr:rowOff>
    </xdr:to>
    <xdr:sp macro="" textlink="">
      <xdr:nvSpPr>
        <xdr:cNvPr id="310" name="楕円 309"/>
        <xdr:cNvSpPr/>
      </xdr:nvSpPr>
      <xdr:spPr>
        <a:xfrm>
          <a:off x="8699500" y="63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123508</xdr:rowOff>
    </xdr:from>
    <xdr:ext cx="534377" cy="259045"/>
    <xdr:sp macro="" textlink="">
      <xdr:nvSpPr>
        <xdr:cNvPr id="311" name="テキスト ボックス 310"/>
        <xdr:cNvSpPr txBox="1"/>
      </xdr:nvSpPr>
      <xdr:spPr>
        <a:xfrm>
          <a:off x="8483111" y="64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66968</xdr:rowOff>
    </xdr:from>
    <xdr:to>
      <xdr:col>41</xdr:col>
      <xdr:colOff>101600</xdr:colOff>
      <xdr:row>34</xdr:row>
      <xdr:rowOff>168568</xdr:rowOff>
    </xdr:to>
    <xdr:sp macro="" textlink="">
      <xdr:nvSpPr>
        <xdr:cNvPr id="312" name="楕円 311"/>
        <xdr:cNvSpPr/>
      </xdr:nvSpPr>
      <xdr:spPr>
        <a:xfrm>
          <a:off x="7810500" y="58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159695</xdr:rowOff>
    </xdr:from>
    <xdr:ext cx="599010" cy="259045"/>
    <xdr:sp macro="" textlink="">
      <xdr:nvSpPr>
        <xdr:cNvPr id="313" name="テキスト ボックス 312"/>
        <xdr:cNvSpPr txBox="1"/>
      </xdr:nvSpPr>
      <xdr:spPr>
        <a:xfrm>
          <a:off x="7561795" y="59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53737</xdr:rowOff>
    </xdr:from>
    <xdr:to>
      <xdr:col>36</xdr:col>
      <xdr:colOff>165100</xdr:colOff>
      <xdr:row>37</xdr:row>
      <xdr:rowOff>155337</xdr:rowOff>
    </xdr:to>
    <xdr:sp macro="" textlink="">
      <xdr:nvSpPr>
        <xdr:cNvPr id="314" name="楕円 313"/>
        <xdr:cNvSpPr/>
      </xdr:nvSpPr>
      <xdr:spPr>
        <a:xfrm>
          <a:off x="6921500" y="63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146464</xdr:rowOff>
    </xdr:from>
    <xdr:ext cx="534377" cy="259045"/>
    <xdr:sp macro="" textlink="">
      <xdr:nvSpPr>
        <xdr:cNvPr id="315" name="テキスト ボックス 314"/>
        <xdr:cNvSpPr txBox="1"/>
      </xdr:nvSpPr>
      <xdr:spPr>
        <a:xfrm>
          <a:off x="6705111" y="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9" name="直線コネクタ 338"/>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40"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41" name="直線コネクタ 340"/>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2"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3" name="直線コネクタ 342"/>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73063</xdr:rowOff>
    </xdr:from>
    <xdr:to>
      <xdr:col>55</xdr:col>
      <xdr:colOff>0</xdr:colOff>
      <xdr:row>57</xdr:row>
      <xdr:rowOff>125413</xdr:rowOff>
    </xdr:to>
    <xdr:cxnSp macro="">
      <xdr:nvCxnSpPr>
        <xdr:cNvPr id="344" name="直線コネクタ 343"/>
        <xdr:cNvCxnSpPr/>
      </xdr:nvCxnSpPr>
      <xdr:spPr>
        <a:xfrm>
          <a:off x="9639300" y="9502813"/>
          <a:ext cx="838200" cy="3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5"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6" name="フローチャート: 判断 345"/>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111399</xdr:rowOff>
    </xdr:from>
    <xdr:to>
      <xdr:col>50</xdr:col>
      <xdr:colOff>114300</xdr:colOff>
      <xdr:row>55</xdr:row>
      <xdr:rowOff>73063</xdr:rowOff>
    </xdr:to>
    <xdr:cxnSp macro="">
      <xdr:nvCxnSpPr>
        <xdr:cNvPr id="347" name="直線コネクタ 346"/>
        <xdr:cNvCxnSpPr/>
      </xdr:nvCxnSpPr>
      <xdr:spPr>
        <a:xfrm>
          <a:off x="8750300" y="9198249"/>
          <a:ext cx="889000" cy="3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8" name="フローチャート: 判断 347"/>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9" name="テキスト ボックス 348"/>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154224</xdr:rowOff>
    </xdr:from>
    <xdr:to>
      <xdr:col>45</xdr:col>
      <xdr:colOff>177800</xdr:colOff>
      <xdr:row>53</xdr:row>
      <xdr:rowOff>111399</xdr:rowOff>
    </xdr:to>
    <xdr:cxnSp macro="">
      <xdr:nvCxnSpPr>
        <xdr:cNvPr id="350" name="直線コネクタ 349"/>
        <xdr:cNvCxnSpPr/>
      </xdr:nvCxnSpPr>
      <xdr:spPr>
        <a:xfrm>
          <a:off x="7861300" y="9069624"/>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51" name="フローチャート: 判断 350"/>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2" name="テキスト ボックス 351"/>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154224</xdr:rowOff>
    </xdr:from>
    <xdr:to>
      <xdr:col>41</xdr:col>
      <xdr:colOff>50800</xdr:colOff>
      <xdr:row>57</xdr:row>
      <xdr:rowOff>126113</xdr:rowOff>
    </xdr:to>
    <xdr:cxnSp macro="">
      <xdr:nvCxnSpPr>
        <xdr:cNvPr id="353" name="直線コネクタ 352"/>
        <xdr:cNvCxnSpPr/>
      </xdr:nvCxnSpPr>
      <xdr:spPr>
        <a:xfrm flipV="1">
          <a:off x="6972300" y="9069624"/>
          <a:ext cx="889000" cy="8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4" name="フローチャート: 判断 353"/>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5" name="テキスト ボックス 354"/>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6" name="フローチャート: 判断 355"/>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7" name="テキスト ボックス 356"/>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74613</xdr:rowOff>
    </xdr:from>
    <xdr:to>
      <xdr:col>55</xdr:col>
      <xdr:colOff>50800</xdr:colOff>
      <xdr:row>58</xdr:row>
      <xdr:rowOff>4763</xdr:rowOff>
    </xdr:to>
    <xdr:sp macro="" textlink="">
      <xdr:nvSpPr>
        <xdr:cNvPr id="363" name="楕円 362"/>
        <xdr:cNvSpPr/>
      </xdr:nvSpPr>
      <xdr:spPr>
        <a:xfrm>
          <a:off x="104267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53040</xdr:rowOff>
    </xdr:from>
    <xdr:ext cx="534377" cy="259045"/>
    <xdr:sp macro="" textlink="">
      <xdr:nvSpPr>
        <xdr:cNvPr id="364" name="普通建設事業費該当値テキスト"/>
        <xdr:cNvSpPr txBox="1"/>
      </xdr:nvSpPr>
      <xdr:spPr>
        <a:xfrm>
          <a:off x="10528300" y="98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22263</xdr:rowOff>
    </xdr:from>
    <xdr:to>
      <xdr:col>50</xdr:col>
      <xdr:colOff>165100</xdr:colOff>
      <xdr:row>55</xdr:row>
      <xdr:rowOff>123863</xdr:rowOff>
    </xdr:to>
    <xdr:sp macro="" textlink="">
      <xdr:nvSpPr>
        <xdr:cNvPr id="365" name="楕円 364"/>
        <xdr:cNvSpPr/>
      </xdr:nvSpPr>
      <xdr:spPr>
        <a:xfrm>
          <a:off x="9588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140390</xdr:rowOff>
    </xdr:from>
    <xdr:ext cx="534377" cy="259045"/>
    <xdr:sp macro="" textlink="">
      <xdr:nvSpPr>
        <xdr:cNvPr id="366" name="テキスト ボックス 365"/>
        <xdr:cNvSpPr txBox="1"/>
      </xdr:nvSpPr>
      <xdr:spPr>
        <a:xfrm>
          <a:off x="9372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60599</xdr:rowOff>
    </xdr:from>
    <xdr:to>
      <xdr:col>46</xdr:col>
      <xdr:colOff>38100</xdr:colOff>
      <xdr:row>53</xdr:row>
      <xdr:rowOff>162199</xdr:rowOff>
    </xdr:to>
    <xdr:sp macro="" textlink="">
      <xdr:nvSpPr>
        <xdr:cNvPr id="367" name="楕円 366"/>
        <xdr:cNvSpPr/>
      </xdr:nvSpPr>
      <xdr:spPr>
        <a:xfrm>
          <a:off x="8699500" y="91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7276</xdr:rowOff>
    </xdr:from>
    <xdr:ext cx="599010" cy="259045"/>
    <xdr:sp macro="" textlink="">
      <xdr:nvSpPr>
        <xdr:cNvPr id="368" name="テキスト ボックス 367"/>
        <xdr:cNvSpPr txBox="1"/>
      </xdr:nvSpPr>
      <xdr:spPr>
        <a:xfrm>
          <a:off x="8450795" y="892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103424</xdr:rowOff>
    </xdr:from>
    <xdr:to>
      <xdr:col>41</xdr:col>
      <xdr:colOff>101600</xdr:colOff>
      <xdr:row>53</xdr:row>
      <xdr:rowOff>33574</xdr:rowOff>
    </xdr:to>
    <xdr:sp macro="" textlink="">
      <xdr:nvSpPr>
        <xdr:cNvPr id="369" name="楕円 368"/>
        <xdr:cNvSpPr/>
      </xdr:nvSpPr>
      <xdr:spPr>
        <a:xfrm>
          <a:off x="7810500" y="9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50101</xdr:rowOff>
    </xdr:from>
    <xdr:ext cx="599010" cy="259045"/>
    <xdr:sp macro="" textlink="">
      <xdr:nvSpPr>
        <xdr:cNvPr id="370" name="テキスト ボックス 369"/>
        <xdr:cNvSpPr txBox="1"/>
      </xdr:nvSpPr>
      <xdr:spPr>
        <a:xfrm>
          <a:off x="7561795" y="87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75313</xdr:rowOff>
    </xdr:from>
    <xdr:to>
      <xdr:col>36</xdr:col>
      <xdr:colOff>165100</xdr:colOff>
      <xdr:row>58</xdr:row>
      <xdr:rowOff>5463</xdr:rowOff>
    </xdr:to>
    <xdr:sp macro="" textlink="">
      <xdr:nvSpPr>
        <xdr:cNvPr id="371" name="楕円 370"/>
        <xdr:cNvSpPr/>
      </xdr:nvSpPr>
      <xdr:spPr>
        <a:xfrm>
          <a:off x="6921500" y="98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168040</xdr:rowOff>
    </xdr:from>
    <xdr:ext cx="534377" cy="259045"/>
    <xdr:sp macro="" textlink="">
      <xdr:nvSpPr>
        <xdr:cNvPr id="372" name="テキスト ボックス 371"/>
        <xdr:cNvSpPr txBox="1"/>
      </xdr:nvSpPr>
      <xdr:spPr>
        <a:xfrm>
          <a:off x="6705111" y="99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6" name="直線コネクタ 395"/>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9"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400" name="直線コネクタ 399"/>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4865</xdr:rowOff>
    </xdr:from>
    <xdr:to>
      <xdr:col>55</xdr:col>
      <xdr:colOff>0</xdr:colOff>
      <xdr:row>77</xdr:row>
      <xdr:rowOff>117774</xdr:rowOff>
    </xdr:to>
    <xdr:cxnSp macro="">
      <xdr:nvCxnSpPr>
        <xdr:cNvPr id="401" name="直線コネクタ 400"/>
        <xdr:cNvCxnSpPr/>
      </xdr:nvCxnSpPr>
      <xdr:spPr>
        <a:xfrm>
          <a:off x="9639300" y="13206515"/>
          <a:ext cx="838200" cy="1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2" name="普通建設事業費 （ うち新規整備　）平均値テキスト"/>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3" name="フローチャート: 判断 402"/>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4865</xdr:rowOff>
    </xdr:from>
    <xdr:to>
      <xdr:col>50</xdr:col>
      <xdr:colOff>114300</xdr:colOff>
      <xdr:row>77</xdr:row>
      <xdr:rowOff>164522</xdr:rowOff>
    </xdr:to>
    <xdr:cxnSp macro="">
      <xdr:nvCxnSpPr>
        <xdr:cNvPr id="404" name="直線コネクタ 403"/>
        <xdr:cNvCxnSpPr/>
      </xdr:nvCxnSpPr>
      <xdr:spPr>
        <a:xfrm flipV="1">
          <a:off x="8750300" y="13206515"/>
          <a:ext cx="889000" cy="1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5" name="フローチャート: 判断 404"/>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6" name="テキスト ボックス 405"/>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103048</xdr:rowOff>
    </xdr:from>
    <xdr:to>
      <xdr:col>45</xdr:col>
      <xdr:colOff>177800</xdr:colOff>
      <xdr:row>77</xdr:row>
      <xdr:rowOff>164522</xdr:rowOff>
    </xdr:to>
    <xdr:cxnSp macro="">
      <xdr:nvCxnSpPr>
        <xdr:cNvPr id="407" name="直線コネクタ 406"/>
        <xdr:cNvCxnSpPr/>
      </xdr:nvCxnSpPr>
      <xdr:spPr>
        <a:xfrm>
          <a:off x="7861300" y="13133248"/>
          <a:ext cx="889000" cy="2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8" name="フローチャート: 判断 407"/>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9" name="テキスト ボックス 408"/>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103048</xdr:rowOff>
    </xdr:from>
    <xdr:to>
      <xdr:col>41</xdr:col>
      <xdr:colOff>50800</xdr:colOff>
      <xdr:row>79</xdr:row>
      <xdr:rowOff>37458</xdr:rowOff>
    </xdr:to>
    <xdr:cxnSp macro="">
      <xdr:nvCxnSpPr>
        <xdr:cNvPr id="410" name="直線コネクタ 409"/>
        <xdr:cNvCxnSpPr/>
      </xdr:nvCxnSpPr>
      <xdr:spPr>
        <a:xfrm flipV="1">
          <a:off x="6972300" y="13133248"/>
          <a:ext cx="889000" cy="4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11" name="フローチャート: 判断 410"/>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2" name="テキスト ボックス 411"/>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3" name="フローチャート: 判断 412"/>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4" name="テキスト ボックス 413"/>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66974</xdr:rowOff>
    </xdr:from>
    <xdr:to>
      <xdr:col>55</xdr:col>
      <xdr:colOff>50800</xdr:colOff>
      <xdr:row>77</xdr:row>
      <xdr:rowOff>168574</xdr:rowOff>
    </xdr:to>
    <xdr:sp macro="" textlink="">
      <xdr:nvSpPr>
        <xdr:cNvPr id="420" name="楕円 419"/>
        <xdr:cNvSpPr/>
      </xdr:nvSpPr>
      <xdr:spPr>
        <a:xfrm>
          <a:off x="10426700" y="132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89851</xdr:rowOff>
    </xdr:from>
    <xdr:ext cx="534377" cy="259045"/>
    <xdr:sp macro="" textlink="">
      <xdr:nvSpPr>
        <xdr:cNvPr id="421" name="普通建設事業費 （ うち新規整備　）該当値テキスト"/>
        <xdr:cNvSpPr txBox="1"/>
      </xdr:nvSpPr>
      <xdr:spPr>
        <a:xfrm>
          <a:off x="10528300" y="131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125515</xdr:rowOff>
    </xdr:from>
    <xdr:to>
      <xdr:col>50</xdr:col>
      <xdr:colOff>165100</xdr:colOff>
      <xdr:row>77</xdr:row>
      <xdr:rowOff>55665</xdr:rowOff>
    </xdr:to>
    <xdr:sp macro="" textlink="">
      <xdr:nvSpPr>
        <xdr:cNvPr id="422" name="楕円 421"/>
        <xdr:cNvSpPr/>
      </xdr:nvSpPr>
      <xdr:spPr>
        <a:xfrm>
          <a:off x="9588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72191</xdr:rowOff>
    </xdr:from>
    <xdr:ext cx="534377" cy="259045"/>
    <xdr:sp macro="" textlink="">
      <xdr:nvSpPr>
        <xdr:cNvPr id="423" name="テキスト ボックス 422"/>
        <xdr:cNvSpPr txBox="1"/>
      </xdr:nvSpPr>
      <xdr:spPr>
        <a:xfrm>
          <a:off x="9372111" y="129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113722</xdr:rowOff>
    </xdr:from>
    <xdr:to>
      <xdr:col>46</xdr:col>
      <xdr:colOff>38100</xdr:colOff>
      <xdr:row>78</xdr:row>
      <xdr:rowOff>43872</xdr:rowOff>
    </xdr:to>
    <xdr:sp macro="" textlink="">
      <xdr:nvSpPr>
        <xdr:cNvPr id="424" name="楕円 423"/>
        <xdr:cNvSpPr/>
      </xdr:nvSpPr>
      <xdr:spPr>
        <a:xfrm>
          <a:off x="8699500" y="133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34999</xdr:rowOff>
    </xdr:from>
    <xdr:ext cx="534377" cy="259045"/>
    <xdr:sp macro="" textlink="">
      <xdr:nvSpPr>
        <xdr:cNvPr id="425" name="テキスト ボックス 424"/>
        <xdr:cNvSpPr txBox="1"/>
      </xdr:nvSpPr>
      <xdr:spPr>
        <a:xfrm>
          <a:off x="8483111" y="134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52248</xdr:rowOff>
    </xdr:from>
    <xdr:to>
      <xdr:col>41</xdr:col>
      <xdr:colOff>101600</xdr:colOff>
      <xdr:row>76</xdr:row>
      <xdr:rowOff>153848</xdr:rowOff>
    </xdr:to>
    <xdr:sp macro="" textlink="">
      <xdr:nvSpPr>
        <xdr:cNvPr id="426" name="楕円 425"/>
        <xdr:cNvSpPr/>
      </xdr:nvSpPr>
      <xdr:spPr>
        <a:xfrm>
          <a:off x="7810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144975</xdr:rowOff>
    </xdr:from>
    <xdr:ext cx="534377" cy="259045"/>
    <xdr:sp macro="" textlink="">
      <xdr:nvSpPr>
        <xdr:cNvPr id="427" name="テキスト ボックス 426"/>
        <xdr:cNvSpPr txBox="1"/>
      </xdr:nvSpPr>
      <xdr:spPr>
        <a:xfrm>
          <a:off x="7594111" y="13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158108</xdr:rowOff>
    </xdr:from>
    <xdr:to>
      <xdr:col>36</xdr:col>
      <xdr:colOff>165100</xdr:colOff>
      <xdr:row>79</xdr:row>
      <xdr:rowOff>88258</xdr:rowOff>
    </xdr:to>
    <xdr:sp macro="" textlink="">
      <xdr:nvSpPr>
        <xdr:cNvPr id="428" name="楕円 427"/>
        <xdr:cNvSpPr/>
      </xdr:nvSpPr>
      <xdr:spPr>
        <a:xfrm>
          <a:off x="6921500" y="135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79385</xdr:rowOff>
    </xdr:from>
    <xdr:ext cx="378565" cy="259045"/>
    <xdr:sp macro="" textlink="">
      <xdr:nvSpPr>
        <xdr:cNvPr id="429" name="テキスト ボックス 428"/>
        <xdr:cNvSpPr txBox="1"/>
      </xdr:nvSpPr>
      <xdr:spPr>
        <a:xfrm>
          <a:off x="6783017" y="1362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85086</xdr:rowOff>
    </xdr:from>
    <xdr:to>
      <xdr:col>55</xdr:col>
      <xdr:colOff>0</xdr:colOff>
      <xdr:row>98</xdr:row>
      <xdr:rowOff>80852</xdr:rowOff>
    </xdr:to>
    <xdr:cxnSp macro="">
      <xdr:nvCxnSpPr>
        <xdr:cNvPr id="460" name="直線コネクタ 459"/>
        <xdr:cNvCxnSpPr/>
      </xdr:nvCxnSpPr>
      <xdr:spPr>
        <a:xfrm>
          <a:off x="9639300" y="16372836"/>
          <a:ext cx="838200" cy="5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64196</xdr:rowOff>
    </xdr:from>
    <xdr:to>
      <xdr:col>50</xdr:col>
      <xdr:colOff>114300</xdr:colOff>
      <xdr:row>95</xdr:row>
      <xdr:rowOff>85086</xdr:rowOff>
    </xdr:to>
    <xdr:cxnSp macro="">
      <xdr:nvCxnSpPr>
        <xdr:cNvPr id="463" name="直線コネクタ 462"/>
        <xdr:cNvCxnSpPr/>
      </xdr:nvCxnSpPr>
      <xdr:spPr>
        <a:xfrm>
          <a:off x="8750300" y="15837596"/>
          <a:ext cx="889000" cy="5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5" name="テキスト ボックス 464"/>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64196</xdr:rowOff>
    </xdr:from>
    <xdr:to>
      <xdr:col>45</xdr:col>
      <xdr:colOff>177800</xdr:colOff>
      <xdr:row>95</xdr:row>
      <xdr:rowOff>142073</xdr:rowOff>
    </xdr:to>
    <xdr:cxnSp macro="">
      <xdr:nvCxnSpPr>
        <xdr:cNvPr id="466" name="直線コネクタ 465"/>
        <xdr:cNvCxnSpPr/>
      </xdr:nvCxnSpPr>
      <xdr:spPr>
        <a:xfrm flipV="1">
          <a:off x="7861300" y="15837596"/>
          <a:ext cx="889000" cy="5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8" name="テキスト ボックス 467"/>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142073</xdr:rowOff>
    </xdr:from>
    <xdr:to>
      <xdr:col>41</xdr:col>
      <xdr:colOff>50800</xdr:colOff>
      <xdr:row>97</xdr:row>
      <xdr:rowOff>98671</xdr:rowOff>
    </xdr:to>
    <xdr:cxnSp macro="">
      <xdr:nvCxnSpPr>
        <xdr:cNvPr id="469" name="直線コネクタ 468"/>
        <xdr:cNvCxnSpPr/>
      </xdr:nvCxnSpPr>
      <xdr:spPr>
        <a:xfrm flipV="1">
          <a:off x="6972300" y="16429823"/>
          <a:ext cx="889000" cy="2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71" name="テキスト ボックス 470"/>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30052</xdr:rowOff>
    </xdr:from>
    <xdr:to>
      <xdr:col>55</xdr:col>
      <xdr:colOff>50800</xdr:colOff>
      <xdr:row>98</xdr:row>
      <xdr:rowOff>131652</xdr:rowOff>
    </xdr:to>
    <xdr:sp macro="" textlink="">
      <xdr:nvSpPr>
        <xdr:cNvPr id="479" name="楕円 478"/>
        <xdr:cNvSpPr/>
      </xdr:nvSpPr>
      <xdr:spPr>
        <a:xfrm>
          <a:off x="104267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116429</xdr:rowOff>
    </xdr:from>
    <xdr:ext cx="534377" cy="259045"/>
    <xdr:sp macro="" textlink="">
      <xdr:nvSpPr>
        <xdr:cNvPr id="480" name="普通建設事業費 （ うち更新整備　）該当値テキスト"/>
        <xdr:cNvSpPr txBox="1"/>
      </xdr:nvSpPr>
      <xdr:spPr>
        <a:xfrm>
          <a:off x="10528300" y="167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34286</xdr:rowOff>
    </xdr:from>
    <xdr:to>
      <xdr:col>50</xdr:col>
      <xdr:colOff>165100</xdr:colOff>
      <xdr:row>95</xdr:row>
      <xdr:rowOff>135886</xdr:rowOff>
    </xdr:to>
    <xdr:sp macro="" textlink="">
      <xdr:nvSpPr>
        <xdr:cNvPr id="481" name="楕円 480"/>
        <xdr:cNvSpPr/>
      </xdr:nvSpPr>
      <xdr:spPr>
        <a:xfrm>
          <a:off x="9588500" y="163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152413</xdr:rowOff>
    </xdr:from>
    <xdr:ext cx="534377" cy="259045"/>
    <xdr:sp macro="" textlink="">
      <xdr:nvSpPr>
        <xdr:cNvPr id="482" name="テキスト ボックス 481"/>
        <xdr:cNvSpPr txBox="1"/>
      </xdr:nvSpPr>
      <xdr:spPr>
        <a:xfrm>
          <a:off x="9372111" y="160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13396</xdr:rowOff>
    </xdr:from>
    <xdr:to>
      <xdr:col>46</xdr:col>
      <xdr:colOff>38100</xdr:colOff>
      <xdr:row>92</xdr:row>
      <xdr:rowOff>114996</xdr:rowOff>
    </xdr:to>
    <xdr:sp macro="" textlink="">
      <xdr:nvSpPr>
        <xdr:cNvPr id="483" name="楕円 482"/>
        <xdr:cNvSpPr/>
      </xdr:nvSpPr>
      <xdr:spPr>
        <a:xfrm>
          <a:off x="8699500" y="157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131523</xdr:rowOff>
    </xdr:from>
    <xdr:ext cx="599010" cy="259045"/>
    <xdr:sp macro="" textlink="">
      <xdr:nvSpPr>
        <xdr:cNvPr id="484" name="テキスト ボックス 483"/>
        <xdr:cNvSpPr txBox="1"/>
      </xdr:nvSpPr>
      <xdr:spPr>
        <a:xfrm>
          <a:off x="8450795" y="155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91273</xdr:rowOff>
    </xdr:from>
    <xdr:to>
      <xdr:col>41</xdr:col>
      <xdr:colOff>101600</xdr:colOff>
      <xdr:row>96</xdr:row>
      <xdr:rowOff>21423</xdr:rowOff>
    </xdr:to>
    <xdr:sp macro="" textlink="">
      <xdr:nvSpPr>
        <xdr:cNvPr id="485" name="楕円 484"/>
        <xdr:cNvSpPr/>
      </xdr:nvSpPr>
      <xdr:spPr>
        <a:xfrm>
          <a:off x="7810500" y="16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37950</xdr:rowOff>
    </xdr:from>
    <xdr:ext cx="534377" cy="259045"/>
    <xdr:sp macro="" textlink="">
      <xdr:nvSpPr>
        <xdr:cNvPr id="486" name="テキスト ボックス 485"/>
        <xdr:cNvSpPr txBox="1"/>
      </xdr:nvSpPr>
      <xdr:spPr>
        <a:xfrm>
          <a:off x="7594111" y="161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47871</xdr:rowOff>
    </xdr:from>
    <xdr:to>
      <xdr:col>36</xdr:col>
      <xdr:colOff>165100</xdr:colOff>
      <xdr:row>97</xdr:row>
      <xdr:rowOff>149471</xdr:rowOff>
    </xdr:to>
    <xdr:sp macro="" textlink="">
      <xdr:nvSpPr>
        <xdr:cNvPr id="487" name="楕円 486"/>
        <xdr:cNvSpPr/>
      </xdr:nvSpPr>
      <xdr:spPr>
        <a:xfrm>
          <a:off x="6921500" y="166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140598</xdr:rowOff>
    </xdr:from>
    <xdr:ext cx="534377" cy="259045"/>
    <xdr:sp macro="" textlink="">
      <xdr:nvSpPr>
        <xdr:cNvPr id="488" name="テキスト ボックス 487"/>
        <xdr:cNvSpPr txBox="1"/>
      </xdr:nvSpPr>
      <xdr:spPr>
        <a:xfrm>
          <a:off x="6705111" y="167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9" name="災害復旧事業費該当値テキスト"/>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94490</xdr:rowOff>
    </xdr:from>
    <xdr:to>
      <xdr:col>85</xdr:col>
      <xdr:colOff>127000</xdr:colOff>
      <xdr:row>77</xdr:row>
      <xdr:rowOff>105341</xdr:rowOff>
    </xdr:to>
    <xdr:cxnSp macro="">
      <xdr:nvCxnSpPr>
        <xdr:cNvPr id="625" name="直線コネクタ 624"/>
        <xdr:cNvCxnSpPr/>
      </xdr:nvCxnSpPr>
      <xdr:spPr>
        <a:xfrm>
          <a:off x="15481300" y="13296140"/>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94490</xdr:rowOff>
    </xdr:from>
    <xdr:to>
      <xdr:col>81</xdr:col>
      <xdr:colOff>50800</xdr:colOff>
      <xdr:row>77</xdr:row>
      <xdr:rowOff>101516</xdr:rowOff>
    </xdr:to>
    <xdr:cxnSp macro="">
      <xdr:nvCxnSpPr>
        <xdr:cNvPr id="628" name="直線コネクタ 627"/>
        <xdr:cNvCxnSpPr/>
      </xdr:nvCxnSpPr>
      <xdr:spPr>
        <a:xfrm flipV="1">
          <a:off x="14592300" y="13296140"/>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101516</xdr:rowOff>
    </xdr:from>
    <xdr:to>
      <xdr:col>76</xdr:col>
      <xdr:colOff>114300</xdr:colOff>
      <xdr:row>77</xdr:row>
      <xdr:rowOff>122341</xdr:rowOff>
    </xdr:to>
    <xdr:cxnSp macro="">
      <xdr:nvCxnSpPr>
        <xdr:cNvPr id="631" name="直線コネクタ 630"/>
        <xdr:cNvCxnSpPr/>
      </xdr:nvCxnSpPr>
      <xdr:spPr>
        <a:xfrm flipV="1">
          <a:off x="13703300" y="1330316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122341</xdr:rowOff>
    </xdr:from>
    <xdr:to>
      <xdr:col>71</xdr:col>
      <xdr:colOff>177800</xdr:colOff>
      <xdr:row>77</xdr:row>
      <xdr:rowOff>126975</xdr:rowOff>
    </xdr:to>
    <xdr:cxnSp macro="">
      <xdr:nvCxnSpPr>
        <xdr:cNvPr id="634" name="直線コネクタ 633"/>
        <xdr:cNvCxnSpPr/>
      </xdr:nvCxnSpPr>
      <xdr:spPr>
        <a:xfrm flipV="1">
          <a:off x="12814300" y="13323991"/>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54541</xdr:rowOff>
    </xdr:from>
    <xdr:to>
      <xdr:col>85</xdr:col>
      <xdr:colOff>177800</xdr:colOff>
      <xdr:row>77</xdr:row>
      <xdr:rowOff>156141</xdr:rowOff>
    </xdr:to>
    <xdr:sp macro="" textlink="">
      <xdr:nvSpPr>
        <xdr:cNvPr id="644" name="楕円 643"/>
        <xdr:cNvSpPr/>
      </xdr:nvSpPr>
      <xdr:spPr>
        <a:xfrm>
          <a:off x="16268700" y="132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32968</xdr:rowOff>
    </xdr:from>
    <xdr:ext cx="534377" cy="259045"/>
    <xdr:sp macro="" textlink="">
      <xdr:nvSpPr>
        <xdr:cNvPr id="645" name="公債費該当値テキスト"/>
        <xdr:cNvSpPr txBox="1"/>
      </xdr:nvSpPr>
      <xdr:spPr>
        <a:xfrm>
          <a:off x="16370300" y="132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43690</xdr:rowOff>
    </xdr:from>
    <xdr:to>
      <xdr:col>81</xdr:col>
      <xdr:colOff>101600</xdr:colOff>
      <xdr:row>77</xdr:row>
      <xdr:rowOff>145290</xdr:rowOff>
    </xdr:to>
    <xdr:sp macro="" textlink="">
      <xdr:nvSpPr>
        <xdr:cNvPr id="646" name="楕円 645"/>
        <xdr:cNvSpPr/>
      </xdr:nvSpPr>
      <xdr:spPr>
        <a:xfrm>
          <a:off x="15430500" y="132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136417</xdr:rowOff>
    </xdr:from>
    <xdr:ext cx="534377" cy="259045"/>
    <xdr:sp macro="" textlink="">
      <xdr:nvSpPr>
        <xdr:cNvPr id="647" name="テキスト ボックス 646"/>
        <xdr:cNvSpPr txBox="1"/>
      </xdr:nvSpPr>
      <xdr:spPr>
        <a:xfrm>
          <a:off x="15214111" y="133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50716</xdr:rowOff>
    </xdr:from>
    <xdr:to>
      <xdr:col>76</xdr:col>
      <xdr:colOff>165100</xdr:colOff>
      <xdr:row>77</xdr:row>
      <xdr:rowOff>152316</xdr:rowOff>
    </xdr:to>
    <xdr:sp macro="" textlink="">
      <xdr:nvSpPr>
        <xdr:cNvPr id="648" name="楕円 647"/>
        <xdr:cNvSpPr/>
      </xdr:nvSpPr>
      <xdr:spPr>
        <a:xfrm>
          <a:off x="14541500" y="132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143443</xdr:rowOff>
    </xdr:from>
    <xdr:ext cx="534377" cy="259045"/>
    <xdr:sp macro="" textlink="">
      <xdr:nvSpPr>
        <xdr:cNvPr id="649" name="テキスト ボックス 648"/>
        <xdr:cNvSpPr txBox="1"/>
      </xdr:nvSpPr>
      <xdr:spPr>
        <a:xfrm>
          <a:off x="14325111" y="133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71541</xdr:rowOff>
    </xdr:from>
    <xdr:to>
      <xdr:col>72</xdr:col>
      <xdr:colOff>38100</xdr:colOff>
      <xdr:row>78</xdr:row>
      <xdr:rowOff>1691</xdr:rowOff>
    </xdr:to>
    <xdr:sp macro="" textlink="">
      <xdr:nvSpPr>
        <xdr:cNvPr id="650" name="楕円 649"/>
        <xdr:cNvSpPr/>
      </xdr:nvSpPr>
      <xdr:spPr>
        <a:xfrm>
          <a:off x="13652500" y="132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164268</xdr:rowOff>
    </xdr:from>
    <xdr:ext cx="534377" cy="259045"/>
    <xdr:sp macro="" textlink="">
      <xdr:nvSpPr>
        <xdr:cNvPr id="651" name="テキスト ボックス 650"/>
        <xdr:cNvSpPr txBox="1"/>
      </xdr:nvSpPr>
      <xdr:spPr>
        <a:xfrm>
          <a:off x="13436111" y="133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76175</xdr:rowOff>
    </xdr:from>
    <xdr:to>
      <xdr:col>67</xdr:col>
      <xdr:colOff>101600</xdr:colOff>
      <xdr:row>78</xdr:row>
      <xdr:rowOff>6325</xdr:rowOff>
    </xdr:to>
    <xdr:sp macro="" textlink="">
      <xdr:nvSpPr>
        <xdr:cNvPr id="652" name="楕円 651"/>
        <xdr:cNvSpPr/>
      </xdr:nvSpPr>
      <xdr:spPr>
        <a:xfrm>
          <a:off x="12763500" y="132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168902</xdr:rowOff>
    </xdr:from>
    <xdr:ext cx="534377" cy="259045"/>
    <xdr:sp macro="" textlink="">
      <xdr:nvSpPr>
        <xdr:cNvPr id="653" name="テキスト ボックス 652"/>
        <xdr:cNvSpPr txBox="1"/>
      </xdr:nvSpPr>
      <xdr:spPr>
        <a:xfrm>
          <a:off x="12547111" y="133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82953</xdr:rowOff>
    </xdr:from>
    <xdr:to>
      <xdr:col>85</xdr:col>
      <xdr:colOff>127000</xdr:colOff>
      <xdr:row>98</xdr:row>
      <xdr:rowOff>52288</xdr:rowOff>
    </xdr:to>
    <xdr:cxnSp macro="">
      <xdr:nvCxnSpPr>
        <xdr:cNvPr id="680" name="直線コネクタ 679"/>
        <xdr:cNvCxnSpPr/>
      </xdr:nvCxnSpPr>
      <xdr:spPr>
        <a:xfrm>
          <a:off x="15481300" y="16713603"/>
          <a:ext cx="838200" cy="1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81"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82953</xdr:rowOff>
    </xdr:from>
    <xdr:to>
      <xdr:col>81</xdr:col>
      <xdr:colOff>50800</xdr:colOff>
      <xdr:row>98</xdr:row>
      <xdr:rowOff>14190</xdr:rowOff>
    </xdr:to>
    <xdr:cxnSp macro="">
      <xdr:nvCxnSpPr>
        <xdr:cNvPr id="683" name="直線コネクタ 682"/>
        <xdr:cNvCxnSpPr/>
      </xdr:nvCxnSpPr>
      <xdr:spPr>
        <a:xfrm flipV="1">
          <a:off x="14592300" y="16713603"/>
          <a:ext cx="889000" cy="10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5" name="テキスト ボックス 684"/>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145036</xdr:rowOff>
    </xdr:from>
    <xdr:to>
      <xdr:col>76</xdr:col>
      <xdr:colOff>114300</xdr:colOff>
      <xdr:row>98</xdr:row>
      <xdr:rowOff>14190</xdr:rowOff>
    </xdr:to>
    <xdr:cxnSp macro="">
      <xdr:nvCxnSpPr>
        <xdr:cNvPr id="686" name="直線コネクタ 685"/>
        <xdr:cNvCxnSpPr/>
      </xdr:nvCxnSpPr>
      <xdr:spPr>
        <a:xfrm>
          <a:off x="13703300" y="16775686"/>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8" name="テキスト ボックス 687"/>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145036</xdr:rowOff>
    </xdr:from>
    <xdr:to>
      <xdr:col>71</xdr:col>
      <xdr:colOff>177800</xdr:colOff>
      <xdr:row>98</xdr:row>
      <xdr:rowOff>78215</xdr:rowOff>
    </xdr:to>
    <xdr:cxnSp macro="">
      <xdr:nvCxnSpPr>
        <xdr:cNvPr id="689" name="直線コネクタ 688"/>
        <xdr:cNvCxnSpPr/>
      </xdr:nvCxnSpPr>
      <xdr:spPr>
        <a:xfrm flipV="1">
          <a:off x="12814300" y="16775686"/>
          <a:ext cx="889000" cy="10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91" name="テキスト ボックス 690"/>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1488</xdr:rowOff>
    </xdr:from>
    <xdr:to>
      <xdr:col>85</xdr:col>
      <xdr:colOff>177800</xdr:colOff>
      <xdr:row>98</xdr:row>
      <xdr:rowOff>103088</xdr:rowOff>
    </xdr:to>
    <xdr:sp macro="" textlink="">
      <xdr:nvSpPr>
        <xdr:cNvPr id="699" name="楕円 698"/>
        <xdr:cNvSpPr/>
      </xdr:nvSpPr>
      <xdr:spPr>
        <a:xfrm>
          <a:off x="162687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87865</xdr:rowOff>
    </xdr:from>
    <xdr:ext cx="534377" cy="259045"/>
    <xdr:sp macro="" textlink="">
      <xdr:nvSpPr>
        <xdr:cNvPr id="700" name="積立金該当値テキスト"/>
        <xdr:cNvSpPr txBox="1"/>
      </xdr:nvSpPr>
      <xdr:spPr>
        <a:xfrm>
          <a:off x="16370300" y="167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32153</xdr:rowOff>
    </xdr:from>
    <xdr:to>
      <xdr:col>81</xdr:col>
      <xdr:colOff>101600</xdr:colOff>
      <xdr:row>97</xdr:row>
      <xdr:rowOff>133753</xdr:rowOff>
    </xdr:to>
    <xdr:sp macro="" textlink="">
      <xdr:nvSpPr>
        <xdr:cNvPr id="701" name="楕円 700"/>
        <xdr:cNvSpPr/>
      </xdr:nvSpPr>
      <xdr:spPr>
        <a:xfrm>
          <a:off x="15430500" y="166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150280</xdr:rowOff>
    </xdr:from>
    <xdr:ext cx="534377" cy="259045"/>
    <xdr:sp macro="" textlink="">
      <xdr:nvSpPr>
        <xdr:cNvPr id="702" name="テキスト ボックス 701"/>
        <xdr:cNvSpPr txBox="1"/>
      </xdr:nvSpPr>
      <xdr:spPr>
        <a:xfrm>
          <a:off x="15214111" y="164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134840</xdr:rowOff>
    </xdr:from>
    <xdr:to>
      <xdr:col>76</xdr:col>
      <xdr:colOff>165100</xdr:colOff>
      <xdr:row>98</xdr:row>
      <xdr:rowOff>64990</xdr:rowOff>
    </xdr:to>
    <xdr:sp macro="" textlink="">
      <xdr:nvSpPr>
        <xdr:cNvPr id="703" name="楕円 702"/>
        <xdr:cNvSpPr/>
      </xdr:nvSpPr>
      <xdr:spPr>
        <a:xfrm>
          <a:off x="14541500" y="167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56117</xdr:rowOff>
    </xdr:from>
    <xdr:ext cx="534377" cy="259045"/>
    <xdr:sp macro="" textlink="">
      <xdr:nvSpPr>
        <xdr:cNvPr id="704" name="テキスト ボックス 703"/>
        <xdr:cNvSpPr txBox="1"/>
      </xdr:nvSpPr>
      <xdr:spPr>
        <a:xfrm>
          <a:off x="14325111" y="168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94236</xdr:rowOff>
    </xdr:from>
    <xdr:to>
      <xdr:col>72</xdr:col>
      <xdr:colOff>38100</xdr:colOff>
      <xdr:row>98</xdr:row>
      <xdr:rowOff>24386</xdr:rowOff>
    </xdr:to>
    <xdr:sp macro="" textlink="">
      <xdr:nvSpPr>
        <xdr:cNvPr id="705" name="楕円 704"/>
        <xdr:cNvSpPr/>
      </xdr:nvSpPr>
      <xdr:spPr>
        <a:xfrm>
          <a:off x="13652500" y="167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40913</xdr:rowOff>
    </xdr:from>
    <xdr:ext cx="534377" cy="259045"/>
    <xdr:sp macro="" textlink="">
      <xdr:nvSpPr>
        <xdr:cNvPr id="706" name="テキスト ボックス 705"/>
        <xdr:cNvSpPr txBox="1"/>
      </xdr:nvSpPr>
      <xdr:spPr>
        <a:xfrm>
          <a:off x="13436111" y="165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27415</xdr:rowOff>
    </xdr:from>
    <xdr:to>
      <xdr:col>67</xdr:col>
      <xdr:colOff>101600</xdr:colOff>
      <xdr:row>98</xdr:row>
      <xdr:rowOff>129015</xdr:rowOff>
    </xdr:to>
    <xdr:sp macro="" textlink="">
      <xdr:nvSpPr>
        <xdr:cNvPr id="707" name="楕円 706"/>
        <xdr:cNvSpPr/>
      </xdr:nvSpPr>
      <xdr:spPr>
        <a:xfrm>
          <a:off x="12763500" y="168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120142</xdr:rowOff>
    </xdr:from>
    <xdr:ext cx="534377" cy="259045"/>
    <xdr:sp macro="" textlink="">
      <xdr:nvSpPr>
        <xdr:cNvPr id="708" name="テキスト ボックス 707"/>
        <xdr:cNvSpPr txBox="1"/>
      </xdr:nvSpPr>
      <xdr:spPr>
        <a:xfrm>
          <a:off x="12547111" y="169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109263</xdr:rowOff>
    </xdr:from>
    <xdr:to>
      <xdr:col>116</xdr:col>
      <xdr:colOff>63500</xdr:colOff>
      <xdr:row>78</xdr:row>
      <xdr:rowOff>61258</xdr:rowOff>
    </xdr:to>
    <xdr:cxnSp macro="">
      <xdr:nvCxnSpPr>
        <xdr:cNvPr id="847" name="直線コネクタ 846"/>
        <xdr:cNvCxnSpPr/>
      </xdr:nvCxnSpPr>
      <xdr:spPr>
        <a:xfrm>
          <a:off x="21323300" y="1331091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109263</xdr:rowOff>
    </xdr:from>
    <xdr:to>
      <xdr:col>111</xdr:col>
      <xdr:colOff>177800</xdr:colOff>
      <xdr:row>77</xdr:row>
      <xdr:rowOff>115573</xdr:rowOff>
    </xdr:to>
    <xdr:cxnSp macro="">
      <xdr:nvCxnSpPr>
        <xdr:cNvPr id="850" name="直線コネクタ 849"/>
        <xdr:cNvCxnSpPr/>
      </xdr:nvCxnSpPr>
      <xdr:spPr>
        <a:xfrm flipV="1">
          <a:off x="20434300" y="1331091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59455</xdr:rowOff>
    </xdr:from>
    <xdr:to>
      <xdr:col>107</xdr:col>
      <xdr:colOff>50800</xdr:colOff>
      <xdr:row>77</xdr:row>
      <xdr:rowOff>115573</xdr:rowOff>
    </xdr:to>
    <xdr:cxnSp macro="">
      <xdr:nvCxnSpPr>
        <xdr:cNvPr id="853" name="直線コネクタ 852"/>
        <xdr:cNvCxnSpPr/>
      </xdr:nvCxnSpPr>
      <xdr:spPr>
        <a:xfrm>
          <a:off x="19545300" y="13089655"/>
          <a:ext cx="889000" cy="2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59455</xdr:rowOff>
    </xdr:from>
    <xdr:to>
      <xdr:col>102</xdr:col>
      <xdr:colOff>114300</xdr:colOff>
      <xdr:row>77</xdr:row>
      <xdr:rowOff>91336</xdr:rowOff>
    </xdr:to>
    <xdr:cxnSp macro="">
      <xdr:nvCxnSpPr>
        <xdr:cNvPr id="856" name="直線コネクタ 855"/>
        <xdr:cNvCxnSpPr/>
      </xdr:nvCxnSpPr>
      <xdr:spPr>
        <a:xfrm flipV="1">
          <a:off x="18656300" y="13089655"/>
          <a:ext cx="889000" cy="20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8" name="テキスト ボックス 857"/>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10458</xdr:rowOff>
    </xdr:from>
    <xdr:to>
      <xdr:col>116</xdr:col>
      <xdr:colOff>114300</xdr:colOff>
      <xdr:row>78</xdr:row>
      <xdr:rowOff>112058</xdr:rowOff>
    </xdr:to>
    <xdr:sp macro="" textlink="">
      <xdr:nvSpPr>
        <xdr:cNvPr id="866" name="楕円 865"/>
        <xdr:cNvSpPr/>
      </xdr:nvSpPr>
      <xdr:spPr>
        <a:xfrm>
          <a:off x="22110700" y="133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96835</xdr:rowOff>
    </xdr:from>
    <xdr:ext cx="534377" cy="259045"/>
    <xdr:sp macro="" textlink="">
      <xdr:nvSpPr>
        <xdr:cNvPr id="867" name="繰出金該当値テキスト"/>
        <xdr:cNvSpPr txBox="1"/>
      </xdr:nvSpPr>
      <xdr:spPr>
        <a:xfrm>
          <a:off x="22212300" y="132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58463</xdr:rowOff>
    </xdr:from>
    <xdr:to>
      <xdr:col>112</xdr:col>
      <xdr:colOff>38100</xdr:colOff>
      <xdr:row>77</xdr:row>
      <xdr:rowOff>160063</xdr:rowOff>
    </xdr:to>
    <xdr:sp macro="" textlink="">
      <xdr:nvSpPr>
        <xdr:cNvPr id="868" name="楕円 867"/>
        <xdr:cNvSpPr/>
      </xdr:nvSpPr>
      <xdr:spPr>
        <a:xfrm>
          <a:off x="21272500" y="132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151190</xdr:rowOff>
    </xdr:from>
    <xdr:ext cx="534377" cy="259045"/>
    <xdr:sp macro="" textlink="">
      <xdr:nvSpPr>
        <xdr:cNvPr id="869" name="テキスト ボックス 868"/>
        <xdr:cNvSpPr txBox="1"/>
      </xdr:nvSpPr>
      <xdr:spPr>
        <a:xfrm>
          <a:off x="21056111" y="133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64773</xdr:rowOff>
    </xdr:from>
    <xdr:to>
      <xdr:col>107</xdr:col>
      <xdr:colOff>101600</xdr:colOff>
      <xdr:row>77</xdr:row>
      <xdr:rowOff>166373</xdr:rowOff>
    </xdr:to>
    <xdr:sp macro="" textlink="">
      <xdr:nvSpPr>
        <xdr:cNvPr id="870" name="楕円 869"/>
        <xdr:cNvSpPr/>
      </xdr:nvSpPr>
      <xdr:spPr>
        <a:xfrm>
          <a:off x="20383500" y="132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157500</xdr:rowOff>
    </xdr:from>
    <xdr:ext cx="534377" cy="259045"/>
    <xdr:sp macro="" textlink="">
      <xdr:nvSpPr>
        <xdr:cNvPr id="871" name="テキスト ボックス 870"/>
        <xdr:cNvSpPr txBox="1"/>
      </xdr:nvSpPr>
      <xdr:spPr>
        <a:xfrm>
          <a:off x="20167111" y="133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8655</xdr:rowOff>
    </xdr:from>
    <xdr:to>
      <xdr:col>102</xdr:col>
      <xdr:colOff>165100</xdr:colOff>
      <xdr:row>76</xdr:row>
      <xdr:rowOff>110255</xdr:rowOff>
    </xdr:to>
    <xdr:sp macro="" textlink="">
      <xdr:nvSpPr>
        <xdr:cNvPr id="872" name="楕円 871"/>
        <xdr:cNvSpPr/>
      </xdr:nvSpPr>
      <xdr:spPr>
        <a:xfrm>
          <a:off x="19494500" y="130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126782</xdr:rowOff>
    </xdr:from>
    <xdr:ext cx="534377" cy="259045"/>
    <xdr:sp macro="" textlink="">
      <xdr:nvSpPr>
        <xdr:cNvPr id="873" name="テキスト ボックス 872"/>
        <xdr:cNvSpPr txBox="1"/>
      </xdr:nvSpPr>
      <xdr:spPr>
        <a:xfrm>
          <a:off x="19278111" y="128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40536</xdr:rowOff>
    </xdr:from>
    <xdr:to>
      <xdr:col>98</xdr:col>
      <xdr:colOff>38100</xdr:colOff>
      <xdr:row>77</xdr:row>
      <xdr:rowOff>142136</xdr:rowOff>
    </xdr:to>
    <xdr:sp macro="" textlink="">
      <xdr:nvSpPr>
        <xdr:cNvPr id="874" name="楕円 873"/>
        <xdr:cNvSpPr/>
      </xdr:nvSpPr>
      <xdr:spPr>
        <a:xfrm>
          <a:off x="18605500" y="132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133263</xdr:rowOff>
    </xdr:from>
    <xdr:ext cx="534377" cy="259045"/>
    <xdr:sp macro="" textlink="">
      <xdr:nvSpPr>
        <xdr:cNvPr id="875" name="テキスト ボックス 874"/>
        <xdr:cNvSpPr txBox="1"/>
      </xdr:nvSpPr>
      <xdr:spPr>
        <a:xfrm>
          <a:off x="18389111" y="13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構成費目である、人件費、物件費、維持修繕費、扶助費、補助費等は依然として類似団体より低く抑えることができている。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普通建設事業も学校施設の集約化に目途が立ったことで、前年より低い値となった。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公債費は横ばいであるものの、今後緊急防災・減災事業、学校施設の集約化、脱炭素化事業、の償還に伴い、増加が見込まれる。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繰出金は、下水道事業が公営企業会計に移行したことにより減少した。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18,697
18,035
5.18
7,720,751
7,192,926
486,575
4,719,845
8,588,732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35916</xdr:rowOff>
    </xdr:from>
    <xdr:to>
      <xdr:col>24</xdr:col>
      <xdr:colOff>63500</xdr:colOff>
      <xdr:row>39</xdr:row>
      <xdr:rowOff>47574</xdr:rowOff>
    </xdr:to>
    <xdr:cxnSp macro="">
      <xdr:nvCxnSpPr>
        <xdr:cNvPr id="59" name="直線コネクタ 58"/>
        <xdr:cNvCxnSpPr/>
      </xdr:nvCxnSpPr>
      <xdr:spPr>
        <a:xfrm>
          <a:off x="3797300" y="6722466"/>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21742</xdr:rowOff>
    </xdr:from>
    <xdr:to>
      <xdr:col>19</xdr:col>
      <xdr:colOff>177800</xdr:colOff>
      <xdr:row>39</xdr:row>
      <xdr:rowOff>35916</xdr:rowOff>
    </xdr:to>
    <xdr:cxnSp macro="">
      <xdr:nvCxnSpPr>
        <xdr:cNvPr id="62" name="直線コネクタ 61"/>
        <xdr:cNvCxnSpPr/>
      </xdr:nvCxnSpPr>
      <xdr:spPr>
        <a:xfrm>
          <a:off x="2908300" y="6708292"/>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21742</xdr:rowOff>
    </xdr:from>
    <xdr:to>
      <xdr:col>15</xdr:col>
      <xdr:colOff>50800</xdr:colOff>
      <xdr:row>39</xdr:row>
      <xdr:rowOff>60147</xdr:rowOff>
    </xdr:to>
    <xdr:cxnSp macro="">
      <xdr:nvCxnSpPr>
        <xdr:cNvPr id="65" name="直線コネクタ 64"/>
        <xdr:cNvCxnSpPr/>
      </xdr:nvCxnSpPr>
      <xdr:spPr>
        <a:xfrm flipV="1">
          <a:off x="2019300" y="670829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60147</xdr:rowOff>
    </xdr:from>
    <xdr:to>
      <xdr:col>10</xdr:col>
      <xdr:colOff>114300</xdr:colOff>
      <xdr:row>39</xdr:row>
      <xdr:rowOff>79349</xdr:rowOff>
    </xdr:to>
    <xdr:cxnSp macro="">
      <xdr:nvCxnSpPr>
        <xdr:cNvPr id="68" name="直線コネクタ 67"/>
        <xdr:cNvCxnSpPr/>
      </xdr:nvCxnSpPr>
      <xdr:spPr>
        <a:xfrm flipV="1">
          <a:off x="1130300" y="674669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168224</xdr:rowOff>
    </xdr:from>
    <xdr:to>
      <xdr:col>24</xdr:col>
      <xdr:colOff>114300</xdr:colOff>
      <xdr:row>39</xdr:row>
      <xdr:rowOff>98374</xdr:rowOff>
    </xdr:to>
    <xdr:sp macro="" textlink="">
      <xdr:nvSpPr>
        <xdr:cNvPr id="78" name="楕円 77"/>
        <xdr:cNvSpPr/>
      </xdr:nvSpPr>
      <xdr:spPr>
        <a:xfrm>
          <a:off x="4584700" y="66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83151</xdr:rowOff>
    </xdr:from>
    <xdr:ext cx="469744" cy="259045"/>
    <xdr:sp macro="" textlink="">
      <xdr:nvSpPr>
        <xdr:cNvPr id="79" name="議会費該当値テキスト"/>
        <xdr:cNvSpPr txBox="1"/>
      </xdr:nvSpPr>
      <xdr:spPr>
        <a:xfrm>
          <a:off x="4686300" y="65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156566</xdr:rowOff>
    </xdr:from>
    <xdr:to>
      <xdr:col>20</xdr:col>
      <xdr:colOff>38100</xdr:colOff>
      <xdr:row>39</xdr:row>
      <xdr:rowOff>86716</xdr:rowOff>
    </xdr:to>
    <xdr:sp macro="" textlink="">
      <xdr:nvSpPr>
        <xdr:cNvPr id="80" name="楕円 79"/>
        <xdr:cNvSpPr/>
      </xdr:nvSpPr>
      <xdr:spPr>
        <a:xfrm>
          <a:off x="3746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77843</xdr:rowOff>
    </xdr:from>
    <xdr:ext cx="469744" cy="259045"/>
    <xdr:sp macro="" textlink="">
      <xdr:nvSpPr>
        <xdr:cNvPr id="81" name="テキスト ボックス 80"/>
        <xdr:cNvSpPr txBox="1"/>
      </xdr:nvSpPr>
      <xdr:spPr>
        <a:xfrm>
          <a:off x="3562428" y="67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142392</xdr:rowOff>
    </xdr:from>
    <xdr:to>
      <xdr:col>15</xdr:col>
      <xdr:colOff>101600</xdr:colOff>
      <xdr:row>39</xdr:row>
      <xdr:rowOff>72542</xdr:rowOff>
    </xdr:to>
    <xdr:sp macro="" textlink="">
      <xdr:nvSpPr>
        <xdr:cNvPr id="82" name="楕円 81"/>
        <xdr:cNvSpPr/>
      </xdr:nvSpPr>
      <xdr:spPr>
        <a:xfrm>
          <a:off x="28575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63669</xdr:rowOff>
    </xdr:from>
    <xdr:ext cx="469744" cy="259045"/>
    <xdr:sp macro="" textlink="">
      <xdr:nvSpPr>
        <xdr:cNvPr id="83" name="テキスト ボックス 82"/>
        <xdr:cNvSpPr txBox="1"/>
      </xdr:nvSpPr>
      <xdr:spPr>
        <a:xfrm>
          <a:off x="2673428" y="67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9347</xdr:rowOff>
    </xdr:from>
    <xdr:to>
      <xdr:col>10</xdr:col>
      <xdr:colOff>165100</xdr:colOff>
      <xdr:row>39</xdr:row>
      <xdr:rowOff>110947</xdr:rowOff>
    </xdr:to>
    <xdr:sp macro="" textlink="">
      <xdr:nvSpPr>
        <xdr:cNvPr id="84" name="楕円 83"/>
        <xdr:cNvSpPr/>
      </xdr:nvSpPr>
      <xdr:spPr>
        <a:xfrm>
          <a:off x="1968500" y="66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102074</xdr:rowOff>
    </xdr:from>
    <xdr:ext cx="469744" cy="259045"/>
    <xdr:sp macro="" textlink="">
      <xdr:nvSpPr>
        <xdr:cNvPr id="85" name="テキスト ボックス 84"/>
        <xdr:cNvSpPr txBox="1"/>
      </xdr:nvSpPr>
      <xdr:spPr>
        <a:xfrm>
          <a:off x="1784428" y="67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28549</xdr:rowOff>
    </xdr:from>
    <xdr:to>
      <xdr:col>6</xdr:col>
      <xdr:colOff>38100</xdr:colOff>
      <xdr:row>39</xdr:row>
      <xdr:rowOff>130149</xdr:rowOff>
    </xdr:to>
    <xdr:sp macro="" textlink="">
      <xdr:nvSpPr>
        <xdr:cNvPr id="86" name="楕円 85"/>
        <xdr:cNvSpPr/>
      </xdr:nvSpPr>
      <xdr:spPr>
        <a:xfrm>
          <a:off x="1079500" y="67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121276</xdr:rowOff>
    </xdr:from>
    <xdr:ext cx="469744" cy="259045"/>
    <xdr:sp macro="" textlink="">
      <xdr:nvSpPr>
        <xdr:cNvPr id="87" name="テキスト ボックス 86"/>
        <xdr:cNvSpPr txBox="1"/>
      </xdr:nvSpPr>
      <xdr:spPr>
        <a:xfrm>
          <a:off x="895428" y="68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138943</xdr:rowOff>
    </xdr:from>
    <xdr:to>
      <xdr:col>24</xdr:col>
      <xdr:colOff>63500</xdr:colOff>
      <xdr:row>58</xdr:row>
      <xdr:rowOff>87288</xdr:rowOff>
    </xdr:to>
    <xdr:cxnSp macro="">
      <xdr:nvCxnSpPr>
        <xdr:cNvPr id="118" name="直線コネクタ 117"/>
        <xdr:cNvCxnSpPr/>
      </xdr:nvCxnSpPr>
      <xdr:spPr>
        <a:xfrm>
          <a:off x="3797300" y="9911593"/>
          <a:ext cx="838200" cy="1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138943</xdr:rowOff>
    </xdr:from>
    <xdr:to>
      <xdr:col>19</xdr:col>
      <xdr:colOff>177800</xdr:colOff>
      <xdr:row>58</xdr:row>
      <xdr:rowOff>64484</xdr:rowOff>
    </xdr:to>
    <xdr:cxnSp macro="">
      <xdr:nvCxnSpPr>
        <xdr:cNvPr id="121" name="直線コネクタ 120"/>
        <xdr:cNvCxnSpPr/>
      </xdr:nvCxnSpPr>
      <xdr:spPr>
        <a:xfrm flipV="1">
          <a:off x="2908300" y="9911593"/>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54919</xdr:rowOff>
    </xdr:from>
    <xdr:to>
      <xdr:col>15</xdr:col>
      <xdr:colOff>50800</xdr:colOff>
      <xdr:row>58</xdr:row>
      <xdr:rowOff>64484</xdr:rowOff>
    </xdr:to>
    <xdr:cxnSp macro="">
      <xdr:nvCxnSpPr>
        <xdr:cNvPr id="124" name="直線コネクタ 123"/>
        <xdr:cNvCxnSpPr/>
      </xdr:nvCxnSpPr>
      <xdr:spPr>
        <a:xfrm>
          <a:off x="2019300" y="9656119"/>
          <a:ext cx="889000" cy="3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54919</xdr:rowOff>
    </xdr:from>
    <xdr:to>
      <xdr:col>10</xdr:col>
      <xdr:colOff>114300</xdr:colOff>
      <xdr:row>58</xdr:row>
      <xdr:rowOff>97540</xdr:rowOff>
    </xdr:to>
    <xdr:cxnSp macro="">
      <xdr:nvCxnSpPr>
        <xdr:cNvPr id="127" name="直線コネクタ 126"/>
        <xdr:cNvCxnSpPr/>
      </xdr:nvCxnSpPr>
      <xdr:spPr>
        <a:xfrm flipV="1">
          <a:off x="1130300" y="9656119"/>
          <a:ext cx="889000" cy="3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36488</xdr:rowOff>
    </xdr:from>
    <xdr:to>
      <xdr:col>24</xdr:col>
      <xdr:colOff>114300</xdr:colOff>
      <xdr:row>58</xdr:row>
      <xdr:rowOff>138088</xdr:rowOff>
    </xdr:to>
    <xdr:sp macro="" textlink="">
      <xdr:nvSpPr>
        <xdr:cNvPr id="137" name="楕円 136"/>
        <xdr:cNvSpPr/>
      </xdr:nvSpPr>
      <xdr:spPr>
        <a:xfrm>
          <a:off x="4584700" y="99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122865</xdr:rowOff>
    </xdr:from>
    <xdr:ext cx="534377" cy="259045"/>
    <xdr:sp macro="" textlink="">
      <xdr:nvSpPr>
        <xdr:cNvPr id="138" name="総務費該当値テキスト"/>
        <xdr:cNvSpPr txBox="1"/>
      </xdr:nvSpPr>
      <xdr:spPr>
        <a:xfrm>
          <a:off x="4686300" y="98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88143</xdr:rowOff>
    </xdr:from>
    <xdr:to>
      <xdr:col>20</xdr:col>
      <xdr:colOff>38100</xdr:colOff>
      <xdr:row>58</xdr:row>
      <xdr:rowOff>18293</xdr:rowOff>
    </xdr:to>
    <xdr:sp macro="" textlink="">
      <xdr:nvSpPr>
        <xdr:cNvPr id="139" name="楕円 138"/>
        <xdr:cNvSpPr/>
      </xdr:nvSpPr>
      <xdr:spPr>
        <a:xfrm>
          <a:off x="3746500" y="9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9420</xdr:rowOff>
    </xdr:from>
    <xdr:ext cx="534377" cy="259045"/>
    <xdr:sp macro="" textlink="">
      <xdr:nvSpPr>
        <xdr:cNvPr id="140" name="テキスト ボックス 139"/>
        <xdr:cNvSpPr txBox="1"/>
      </xdr:nvSpPr>
      <xdr:spPr>
        <a:xfrm>
          <a:off x="3530111" y="99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13684</xdr:rowOff>
    </xdr:from>
    <xdr:to>
      <xdr:col>15</xdr:col>
      <xdr:colOff>101600</xdr:colOff>
      <xdr:row>58</xdr:row>
      <xdr:rowOff>115284</xdr:rowOff>
    </xdr:to>
    <xdr:sp macro="" textlink="">
      <xdr:nvSpPr>
        <xdr:cNvPr id="141" name="楕円 140"/>
        <xdr:cNvSpPr/>
      </xdr:nvSpPr>
      <xdr:spPr>
        <a:xfrm>
          <a:off x="2857500" y="9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106411</xdr:rowOff>
    </xdr:from>
    <xdr:ext cx="534377" cy="259045"/>
    <xdr:sp macro="" textlink="">
      <xdr:nvSpPr>
        <xdr:cNvPr id="142" name="テキスト ボックス 141"/>
        <xdr:cNvSpPr txBox="1"/>
      </xdr:nvSpPr>
      <xdr:spPr>
        <a:xfrm>
          <a:off x="2641111" y="100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4119</xdr:rowOff>
    </xdr:from>
    <xdr:to>
      <xdr:col>10</xdr:col>
      <xdr:colOff>165100</xdr:colOff>
      <xdr:row>56</xdr:row>
      <xdr:rowOff>105719</xdr:rowOff>
    </xdr:to>
    <xdr:sp macro="" textlink="">
      <xdr:nvSpPr>
        <xdr:cNvPr id="143" name="楕円 142"/>
        <xdr:cNvSpPr/>
      </xdr:nvSpPr>
      <xdr:spPr>
        <a:xfrm>
          <a:off x="1968500" y="96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96846</xdr:rowOff>
    </xdr:from>
    <xdr:ext cx="599010" cy="259045"/>
    <xdr:sp macro="" textlink="">
      <xdr:nvSpPr>
        <xdr:cNvPr id="144" name="テキスト ボックス 143"/>
        <xdr:cNvSpPr txBox="1"/>
      </xdr:nvSpPr>
      <xdr:spPr>
        <a:xfrm>
          <a:off x="1719795" y="969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46740</xdr:rowOff>
    </xdr:from>
    <xdr:to>
      <xdr:col>6</xdr:col>
      <xdr:colOff>38100</xdr:colOff>
      <xdr:row>58</xdr:row>
      <xdr:rowOff>148340</xdr:rowOff>
    </xdr:to>
    <xdr:sp macro="" textlink="">
      <xdr:nvSpPr>
        <xdr:cNvPr id="145" name="楕円 144"/>
        <xdr:cNvSpPr/>
      </xdr:nvSpPr>
      <xdr:spPr>
        <a:xfrm>
          <a:off x="1079500" y="99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139467</xdr:rowOff>
    </xdr:from>
    <xdr:ext cx="534377" cy="259045"/>
    <xdr:sp macro="" textlink="">
      <xdr:nvSpPr>
        <xdr:cNvPr id="146" name="テキスト ボックス 145"/>
        <xdr:cNvSpPr txBox="1"/>
      </xdr:nvSpPr>
      <xdr:spPr>
        <a:xfrm>
          <a:off x="863111" y="100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123208</xdr:rowOff>
    </xdr:from>
    <xdr:to>
      <xdr:col>24</xdr:col>
      <xdr:colOff>63500</xdr:colOff>
      <xdr:row>78</xdr:row>
      <xdr:rowOff>82169</xdr:rowOff>
    </xdr:to>
    <xdr:cxnSp macro="">
      <xdr:nvCxnSpPr>
        <xdr:cNvPr id="178" name="直線コネクタ 177"/>
        <xdr:cNvCxnSpPr/>
      </xdr:nvCxnSpPr>
      <xdr:spPr>
        <a:xfrm flipV="1">
          <a:off x="3797300" y="13324858"/>
          <a:ext cx="838200" cy="1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163671</xdr:rowOff>
    </xdr:from>
    <xdr:to>
      <xdr:col>19</xdr:col>
      <xdr:colOff>177800</xdr:colOff>
      <xdr:row>78</xdr:row>
      <xdr:rowOff>82169</xdr:rowOff>
    </xdr:to>
    <xdr:cxnSp macro="">
      <xdr:nvCxnSpPr>
        <xdr:cNvPr id="181" name="直線コネクタ 180"/>
        <xdr:cNvCxnSpPr/>
      </xdr:nvCxnSpPr>
      <xdr:spPr>
        <a:xfrm>
          <a:off x="2908300" y="13365321"/>
          <a:ext cx="889000" cy="8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163671</xdr:rowOff>
    </xdr:from>
    <xdr:to>
      <xdr:col>15</xdr:col>
      <xdr:colOff>50800</xdr:colOff>
      <xdr:row>79</xdr:row>
      <xdr:rowOff>93697</xdr:rowOff>
    </xdr:to>
    <xdr:cxnSp macro="">
      <xdr:nvCxnSpPr>
        <xdr:cNvPr id="184" name="直線コネクタ 183"/>
        <xdr:cNvCxnSpPr/>
      </xdr:nvCxnSpPr>
      <xdr:spPr>
        <a:xfrm flipV="1">
          <a:off x="2019300" y="13365321"/>
          <a:ext cx="889000" cy="2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93697</xdr:rowOff>
    </xdr:from>
    <xdr:to>
      <xdr:col>10</xdr:col>
      <xdr:colOff>114300</xdr:colOff>
      <xdr:row>79</xdr:row>
      <xdr:rowOff>106618</xdr:rowOff>
    </xdr:to>
    <xdr:cxnSp macro="">
      <xdr:nvCxnSpPr>
        <xdr:cNvPr id="187" name="直線コネクタ 186"/>
        <xdr:cNvCxnSpPr/>
      </xdr:nvCxnSpPr>
      <xdr:spPr>
        <a:xfrm flipV="1">
          <a:off x="1130300" y="1363824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72408</xdr:rowOff>
    </xdr:from>
    <xdr:to>
      <xdr:col>24</xdr:col>
      <xdr:colOff>114300</xdr:colOff>
      <xdr:row>78</xdr:row>
      <xdr:rowOff>2558</xdr:rowOff>
    </xdr:to>
    <xdr:sp macro="" textlink="">
      <xdr:nvSpPr>
        <xdr:cNvPr id="197" name="楕円 196"/>
        <xdr:cNvSpPr/>
      </xdr:nvSpPr>
      <xdr:spPr>
        <a:xfrm>
          <a:off x="4584700" y="13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50835</xdr:rowOff>
    </xdr:from>
    <xdr:ext cx="599010" cy="259045"/>
    <xdr:sp macro="" textlink="">
      <xdr:nvSpPr>
        <xdr:cNvPr id="198" name="民生費該当値テキスト"/>
        <xdr:cNvSpPr txBox="1"/>
      </xdr:nvSpPr>
      <xdr:spPr>
        <a:xfrm>
          <a:off x="4686300" y="132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31369</xdr:rowOff>
    </xdr:from>
    <xdr:to>
      <xdr:col>20</xdr:col>
      <xdr:colOff>38100</xdr:colOff>
      <xdr:row>78</xdr:row>
      <xdr:rowOff>132969</xdr:rowOff>
    </xdr:to>
    <xdr:sp macro="" textlink="">
      <xdr:nvSpPr>
        <xdr:cNvPr id="199" name="楕円 198"/>
        <xdr:cNvSpPr/>
      </xdr:nvSpPr>
      <xdr:spPr>
        <a:xfrm>
          <a:off x="3746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124096</xdr:rowOff>
    </xdr:from>
    <xdr:ext cx="599010" cy="259045"/>
    <xdr:sp macro="" textlink="">
      <xdr:nvSpPr>
        <xdr:cNvPr id="200" name="テキスト ボックス 199"/>
        <xdr:cNvSpPr txBox="1"/>
      </xdr:nvSpPr>
      <xdr:spPr>
        <a:xfrm>
          <a:off x="3497795" y="134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112871</xdr:rowOff>
    </xdr:from>
    <xdr:to>
      <xdr:col>15</xdr:col>
      <xdr:colOff>101600</xdr:colOff>
      <xdr:row>78</xdr:row>
      <xdr:rowOff>43021</xdr:rowOff>
    </xdr:to>
    <xdr:sp macro="" textlink="">
      <xdr:nvSpPr>
        <xdr:cNvPr id="201" name="楕円 200"/>
        <xdr:cNvSpPr/>
      </xdr:nvSpPr>
      <xdr:spPr>
        <a:xfrm>
          <a:off x="2857500" y="133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34148</xdr:rowOff>
    </xdr:from>
    <xdr:ext cx="599010" cy="259045"/>
    <xdr:sp macro="" textlink="">
      <xdr:nvSpPr>
        <xdr:cNvPr id="202" name="テキスト ボックス 201"/>
        <xdr:cNvSpPr txBox="1"/>
      </xdr:nvSpPr>
      <xdr:spPr>
        <a:xfrm>
          <a:off x="2608795" y="134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42897</xdr:rowOff>
    </xdr:from>
    <xdr:to>
      <xdr:col>10</xdr:col>
      <xdr:colOff>165100</xdr:colOff>
      <xdr:row>79</xdr:row>
      <xdr:rowOff>144497</xdr:rowOff>
    </xdr:to>
    <xdr:sp macro="" textlink="">
      <xdr:nvSpPr>
        <xdr:cNvPr id="203" name="楕円 202"/>
        <xdr:cNvSpPr/>
      </xdr:nvSpPr>
      <xdr:spPr>
        <a:xfrm>
          <a:off x="1968500" y="135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135624</xdr:rowOff>
    </xdr:from>
    <xdr:ext cx="599010" cy="259045"/>
    <xdr:sp macro="" textlink="">
      <xdr:nvSpPr>
        <xdr:cNvPr id="204" name="テキスト ボックス 203"/>
        <xdr:cNvSpPr txBox="1"/>
      </xdr:nvSpPr>
      <xdr:spPr>
        <a:xfrm>
          <a:off x="1719795" y="136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55818</xdr:rowOff>
    </xdr:from>
    <xdr:to>
      <xdr:col>6</xdr:col>
      <xdr:colOff>38100</xdr:colOff>
      <xdr:row>79</xdr:row>
      <xdr:rowOff>157418</xdr:rowOff>
    </xdr:to>
    <xdr:sp macro="" textlink="">
      <xdr:nvSpPr>
        <xdr:cNvPr id="205" name="楕円 204"/>
        <xdr:cNvSpPr/>
      </xdr:nvSpPr>
      <xdr:spPr>
        <a:xfrm>
          <a:off x="1079500" y="13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148545</xdr:rowOff>
    </xdr:from>
    <xdr:ext cx="599010" cy="259045"/>
    <xdr:sp macro="" textlink="">
      <xdr:nvSpPr>
        <xdr:cNvPr id="206" name="テキスト ボックス 205"/>
        <xdr:cNvSpPr txBox="1"/>
      </xdr:nvSpPr>
      <xdr:spPr>
        <a:xfrm>
          <a:off x="830795" y="1369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80536</xdr:rowOff>
    </xdr:from>
    <xdr:to>
      <xdr:col>24</xdr:col>
      <xdr:colOff>62865</xdr:colOff>
      <xdr:row>97</xdr:row>
      <xdr:rowOff>153905</xdr:rowOff>
    </xdr:to>
    <xdr:cxnSp macro="">
      <xdr:nvCxnSpPr>
        <xdr:cNvPr id="232" name="直線コネクタ 231"/>
        <xdr:cNvCxnSpPr/>
      </xdr:nvCxnSpPr>
      <xdr:spPr>
        <a:xfrm flipV="1">
          <a:off x="4633595" y="15511036"/>
          <a:ext cx="1270" cy="127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157732</xdr:rowOff>
    </xdr:from>
    <xdr:ext cx="534377" cy="259045"/>
    <xdr:sp macro="" textlink="">
      <xdr:nvSpPr>
        <xdr:cNvPr id="233" name="衛生費最小値テキスト"/>
        <xdr:cNvSpPr txBox="1"/>
      </xdr:nvSpPr>
      <xdr:spPr>
        <a:xfrm>
          <a:off x="4686300" y="167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153905</xdr:rowOff>
    </xdr:from>
    <xdr:to>
      <xdr:col>24</xdr:col>
      <xdr:colOff>152400</xdr:colOff>
      <xdr:row>97</xdr:row>
      <xdr:rowOff>153905</xdr:rowOff>
    </xdr:to>
    <xdr:cxnSp macro="">
      <xdr:nvCxnSpPr>
        <xdr:cNvPr id="234" name="直線コネクタ 233"/>
        <xdr:cNvCxnSpPr/>
      </xdr:nvCxnSpPr>
      <xdr:spPr>
        <a:xfrm>
          <a:off x="4546600" y="167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27213</xdr:rowOff>
    </xdr:from>
    <xdr:ext cx="599010" cy="259045"/>
    <xdr:sp macro="" textlink="">
      <xdr:nvSpPr>
        <xdr:cNvPr id="235" name="衛生費最大値テキスト"/>
        <xdr:cNvSpPr txBox="1"/>
      </xdr:nvSpPr>
      <xdr:spPr>
        <a:xfrm>
          <a:off x="4686300" y="1528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80536</xdr:rowOff>
    </xdr:from>
    <xdr:to>
      <xdr:col>24</xdr:col>
      <xdr:colOff>152400</xdr:colOff>
      <xdr:row>90</xdr:row>
      <xdr:rowOff>80536</xdr:rowOff>
    </xdr:to>
    <xdr:cxnSp macro="">
      <xdr:nvCxnSpPr>
        <xdr:cNvPr id="236" name="直線コネクタ 235"/>
        <xdr:cNvCxnSpPr/>
      </xdr:nvCxnSpPr>
      <xdr:spPr>
        <a:xfrm>
          <a:off x="4546600" y="1551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117994</xdr:rowOff>
    </xdr:from>
    <xdr:to>
      <xdr:col>24</xdr:col>
      <xdr:colOff>63500</xdr:colOff>
      <xdr:row>97</xdr:row>
      <xdr:rowOff>125233</xdr:rowOff>
    </xdr:to>
    <xdr:cxnSp macro="">
      <xdr:nvCxnSpPr>
        <xdr:cNvPr id="237" name="直線コネクタ 236"/>
        <xdr:cNvCxnSpPr/>
      </xdr:nvCxnSpPr>
      <xdr:spPr>
        <a:xfrm flipV="1">
          <a:off x="3797300" y="1674864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129674</xdr:rowOff>
    </xdr:from>
    <xdr:ext cx="534377" cy="259045"/>
    <xdr:sp macro="" textlink="">
      <xdr:nvSpPr>
        <xdr:cNvPr id="238" name="衛生費平均値テキスト"/>
        <xdr:cNvSpPr txBox="1"/>
      </xdr:nvSpPr>
      <xdr:spPr>
        <a:xfrm>
          <a:off x="4686300" y="16245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106797</xdr:rowOff>
    </xdr:from>
    <xdr:to>
      <xdr:col>24</xdr:col>
      <xdr:colOff>114300</xdr:colOff>
      <xdr:row>96</xdr:row>
      <xdr:rowOff>36947</xdr:rowOff>
    </xdr:to>
    <xdr:sp macro="" textlink="">
      <xdr:nvSpPr>
        <xdr:cNvPr id="239" name="フローチャート: 判断 238"/>
        <xdr:cNvSpPr/>
      </xdr:nvSpPr>
      <xdr:spPr>
        <a:xfrm>
          <a:off x="4584700" y="163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117852</xdr:rowOff>
    </xdr:from>
    <xdr:to>
      <xdr:col>19</xdr:col>
      <xdr:colOff>177800</xdr:colOff>
      <xdr:row>97</xdr:row>
      <xdr:rowOff>125233</xdr:rowOff>
    </xdr:to>
    <xdr:cxnSp macro="">
      <xdr:nvCxnSpPr>
        <xdr:cNvPr id="240" name="直線コネクタ 239"/>
        <xdr:cNvCxnSpPr/>
      </xdr:nvCxnSpPr>
      <xdr:spPr>
        <a:xfrm>
          <a:off x="2908300" y="1674850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92481</xdr:rowOff>
    </xdr:from>
    <xdr:to>
      <xdr:col>20</xdr:col>
      <xdr:colOff>38100</xdr:colOff>
      <xdr:row>96</xdr:row>
      <xdr:rowOff>22631</xdr:rowOff>
    </xdr:to>
    <xdr:sp macro="" textlink="">
      <xdr:nvSpPr>
        <xdr:cNvPr id="241" name="フローチャート: 判断 240"/>
        <xdr:cNvSpPr/>
      </xdr:nvSpPr>
      <xdr:spPr>
        <a:xfrm>
          <a:off x="3746500" y="163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39158</xdr:rowOff>
    </xdr:from>
    <xdr:ext cx="534377" cy="259045"/>
    <xdr:sp macro="" textlink="">
      <xdr:nvSpPr>
        <xdr:cNvPr id="242" name="テキスト ボックス 241"/>
        <xdr:cNvSpPr txBox="1"/>
      </xdr:nvSpPr>
      <xdr:spPr>
        <a:xfrm>
          <a:off x="3530111" y="161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117852</xdr:rowOff>
    </xdr:from>
    <xdr:to>
      <xdr:col>15</xdr:col>
      <xdr:colOff>50800</xdr:colOff>
      <xdr:row>98</xdr:row>
      <xdr:rowOff>10280</xdr:rowOff>
    </xdr:to>
    <xdr:cxnSp macro="">
      <xdr:nvCxnSpPr>
        <xdr:cNvPr id="243" name="直線コネクタ 242"/>
        <xdr:cNvCxnSpPr/>
      </xdr:nvCxnSpPr>
      <xdr:spPr>
        <a:xfrm flipV="1">
          <a:off x="2019300" y="16748502"/>
          <a:ext cx="8890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84786</xdr:rowOff>
    </xdr:from>
    <xdr:to>
      <xdr:col>15</xdr:col>
      <xdr:colOff>101600</xdr:colOff>
      <xdr:row>96</xdr:row>
      <xdr:rowOff>14936</xdr:rowOff>
    </xdr:to>
    <xdr:sp macro="" textlink="">
      <xdr:nvSpPr>
        <xdr:cNvPr id="244" name="フローチャート: 判断 243"/>
        <xdr:cNvSpPr/>
      </xdr:nvSpPr>
      <xdr:spPr>
        <a:xfrm>
          <a:off x="2857500" y="1637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31463</xdr:rowOff>
    </xdr:from>
    <xdr:ext cx="534377" cy="259045"/>
    <xdr:sp macro="" textlink="">
      <xdr:nvSpPr>
        <xdr:cNvPr id="245" name="テキスト ボックス 244"/>
        <xdr:cNvSpPr txBox="1"/>
      </xdr:nvSpPr>
      <xdr:spPr>
        <a:xfrm>
          <a:off x="2641111" y="161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10280</xdr:rowOff>
    </xdr:from>
    <xdr:to>
      <xdr:col>10</xdr:col>
      <xdr:colOff>114300</xdr:colOff>
      <xdr:row>98</xdr:row>
      <xdr:rowOff>29776</xdr:rowOff>
    </xdr:to>
    <xdr:cxnSp macro="">
      <xdr:nvCxnSpPr>
        <xdr:cNvPr id="246" name="直線コネクタ 245"/>
        <xdr:cNvCxnSpPr/>
      </xdr:nvCxnSpPr>
      <xdr:spPr>
        <a:xfrm flipV="1">
          <a:off x="1130300" y="16812380"/>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1705</xdr:rowOff>
    </xdr:from>
    <xdr:to>
      <xdr:col>10</xdr:col>
      <xdr:colOff>165100</xdr:colOff>
      <xdr:row>96</xdr:row>
      <xdr:rowOff>103305</xdr:rowOff>
    </xdr:to>
    <xdr:sp macro="" textlink="">
      <xdr:nvSpPr>
        <xdr:cNvPr id="247" name="フローチャート: 判断 246"/>
        <xdr:cNvSpPr/>
      </xdr:nvSpPr>
      <xdr:spPr>
        <a:xfrm>
          <a:off x="1968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119832</xdr:rowOff>
    </xdr:from>
    <xdr:ext cx="534377" cy="259045"/>
    <xdr:sp macro="" textlink="">
      <xdr:nvSpPr>
        <xdr:cNvPr id="248" name="テキスト ボックス 247"/>
        <xdr:cNvSpPr txBox="1"/>
      </xdr:nvSpPr>
      <xdr:spPr>
        <a:xfrm>
          <a:off x="1752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37269</xdr:rowOff>
    </xdr:from>
    <xdr:to>
      <xdr:col>6</xdr:col>
      <xdr:colOff>38100</xdr:colOff>
      <xdr:row>96</xdr:row>
      <xdr:rowOff>138869</xdr:rowOff>
    </xdr:to>
    <xdr:sp macro="" textlink="">
      <xdr:nvSpPr>
        <xdr:cNvPr id="249" name="フローチャート: 判断 248"/>
        <xdr:cNvSpPr/>
      </xdr:nvSpPr>
      <xdr:spPr>
        <a:xfrm>
          <a:off x="1079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155396</xdr:rowOff>
    </xdr:from>
    <xdr:ext cx="534377" cy="259045"/>
    <xdr:sp macro="" textlink="">
      <xdr:nvSpPr>
        <xdr:cNvPr id="250" name="テキスト ボックス 249"/>
        <xdr:cNvSpPr txBox="1"/>
      </xdr:nvSpPr>
      <xdr:spPr>
        <a:xfrm>
          <a:off x="863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67194</xdr:rowOff>
    </xdr:from>
    <xdr:to>
      <xdr:col>24</xdr:col>
      <xdr:colOff>114300</xdr:colOff>
      <xdr:row>97</xdr:row>
      <xdr:rowOff>168794</xdr:rowOff>
    </xdr:to>
    <xdr:sp macro="" textlink="">
      <xdr:nvSpPr>
        <xdr:cNvPr id="256" name="楕円 255"/>
        <xdr:cNvSpPr/>
      </xdr:nvSpPr>
      <xdr:spPr>
        <a:xfrm>
          <a:off x="4584700" y="166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153571</xdr:rowOff>
    </xdr:from>
    <xdr:ext cx="534377" cy="259045"/>
    <xdr:sp macro="" textlink="">
      <xdr:nvSpPr>
        <xdr:cNvPr id="257" name="衛生費該当値テキスト"/>
        <xdr:cNvSpPr txBox="1"/>
      </xdr:nvSpPr>
      <xdr:spPr>
        <a:xfrm>
          <a:off x="4686300" y="166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74433</xdr:rowOff>
    </xdr:from>
    <xdr:to>
      <xdr:col>20</xdr:col>
      <xdr:colOff>38100</xdr:colOff>
      <xdr:row>98</xdr:row>
      <xdr:rowOff>4583</xdr:rowOff>
    </xdr:to>
    <xdr:sp macro="" textlink="">
      <xdr:nvSpPr>
        <xdr:cNvPr id="258" name="楕円 257"/>
        <xdr:cNvSpPr/>
      </xdr:nvSpPr>
      <xdr:spPr>
        <a:xfrm>
          <a:off x="3746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167160</xdr:rowOff>
    </xdr:from>
    <xdr:ext cx="534377" cy="259045"/>
    <xdr:sp macro="" textlink="">
      <xdr:nvSpPr>
        <xdr:cNvPr id="259" name="テキスト ボックス 258"/>
        <xdr:cNvSpPr txBox="1"/>
      </xdr:nvSpPr>
      <xdr:spPr>
        <a:xfrm>
          <a:off x="3530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67052</xdr:rowOff>
    </xdr:from>
    <xdr:to>
      <xdr:col>15</xdr:col>
      <xdr:colOff>101600</xdr:colOff>
      <xdr:row>97</xdr:row>
      <xdr:rowOff>168652</xdr:rowOff>
    </xdr:to>
    <xdr:sp macro="" textlink="">
      <xdr:nvSpPr>
        <xdr:cNvPr id="260" name="楕円 259"/>
        <xdr:cNvSpPr/>
      </xdr:nvSpPr>
      <xdr:spPr>
        <a:xfrm>
          <a:off x="2857500" y="166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159779</xdr:rowOff>
    </xdr:from>
    <xdr:ext cx="534377" cy="259045"/>
    <xdr:sp macro="" textlink="">
      <xdr:nvSpPr>
        <xdr:cNvPr id="261" name="テキスト ボックス 260"/>
        <xdr:cNvSpPr txBox="1"/>
      </xdr:nvSpPr>
      <xdr:spPr>
        <a:xfrm>
          <a:off x="2641111" y="167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130930</xdr:rowOff>
    </xdr:from>
    <xdr:to>
      <xdr:col>10</xdr:col>
      <xdr:colOff>165100</xdr:colOff>
      <xdr:row>98</xdr:row>
      <xdr:rowOff>61080</xdr:rowOff>
    </xdr:to>
    <xdr:sp macro="" textlink="">
      <xdr:nvSpPr>
        <xdr:cNvPr id="262" name="楕円 261"/>
        <xdr:cNvSpPr/>
      </xdr:nvSpPr>
      <xdr:spPr>
        <a:xfrm>
          <a:off x="1968500" y="167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52207</xdr:rowOff>
    </xdr:from>
    <xdr:ext cx="534377" cy="259045"/>
    <xdr:sp macro="" textlink="">
      <xdr:nvSpPr>
        <xdr:cNvPr id="263" name="テキスト ボックス 262"/>
        <xdr:cNvSpPr txBox="1"/>
      </xdr:nvSpPr>
      <xdr:spPr>
        <a:xfrm>
          <a:off x="1752111" y="168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150426</xdr:rowOff>
    </xdr:from>
    <xdr:to>
      <xdr:col>6</xdr:col>
      <xdr:colOff>38100</xdr:colOff>
      <xdr:row>98</xdr:row>
      <xdr:rowOff>80576</xdr:rowOff>
    </xdr:to>
    <xdr:sp macro="" textlink="">
      <xdr:nvSpPr>
        <xdr:cNvPr id="264" name="楕円 263"/>
        <xdr:cNvSpPr/>
      </xdr:nvSpPr>
      <xdr:spPr>
        <a:xfrm>
          <a:off x="1079500" y="167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71703</xdr:rowOff>
    </xdr:from>
    <xdr:ext cx="534377" cy="259045"/>
    <xdr:sp macro="" textlink="">
      <xdr:nvSpPr>
        <xdr:cNvPr id="265" name="テキスト ボックス 264"/>
        <xdr:cNvSpPr txBox="1"/>
      </xdr:nvSpPr>
      <xdr:spPr>
        <a:xfrm>
          <a:off x="863111" y="168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7" name="直線コネクタ 286"/>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90"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1" name="直線コネクタ 290"/>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111582</xdr:rowOff>
    </xdr:from>
    <xdr:to>
      <xdr:col>55</xdr:col>
      <xdr:colOff>0</xdr:colOff>
      <xdr:row>38</xdr:row>
      <xdr:rowOff>10999</xdr:rowOff>
    </xdr:to>
    <xdr:cxnSp macro="">
      <xdr:nvCxnSpPr>
        <xdr:cNvPr id="292" name="直線コネクタ 291"/>
        <xdr:cNvCxnSpPr/>
      </xdr:nvCxnSpPr>
      <xdr:spPr>
        <a:xfrm flipV="1">
          <a:off x="9639300" y="6455232"/>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3" name="労働費平均値テキスト"/>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4" name="フローチャート: 判断 293"/>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10770</xdr:rowOff>
    </xdr:from>
    <xdr:to>
      <xdr:col>50</xdr:col>
      <xdr:colOff>114300</xdr:colOff>
      <xdr:row>38</xdr:row>
      <xdr:rowOff>10999</xdr:rowOff>
    </xdr:to>
    <xdr:cxnSp macro="">
      <xdr:nvCxnSpPr>
        <xdr:cNvPr id="295" name="直線コネクタ 294"/>
        <xdr:cNvCxnSpPr/>
      </xdr:nvCxnSpPr>
      <xdr:spPr>
        <a:xfrm>
          <a:off x="8750300" y="65258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6" name="フローチャート: 判断 295"/>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7" name="テキスト ボックス 296"/>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10770</xdr:rowOff>
    </xdr:from>
    <xdr:to>
      <xdr:col>45</xdr:col>
      <xdr:colOff>177800</xdr:colOff>
      <xdr:row>38</xdr:row>
      <xdr:rowOff>39116</xdr:rowOff>
    </xdr:to>
    <xdr:cxnSp macro="">
      <xdr:nvCxnSpPr>
        <xdr:cNvPr id="298" name="直線コネクタ 297"/>
        <xdr:cNvCxnSpPr/>
      </xdr:nvCxnSpPr>
      <xdr:spPr>
        <a:xfrm flipV="1">
          <a:off x="7861300" y="652587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9" name="フローチャート: 判断 298"/>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300" name="テキスト ボックス 299"/>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31572</xdr:rowOff>
    </xdr:from>
    <xdr:to>
      <xdr:col>41</xdr:col>
      <xdr:colOff>50800</xdr:colOff>
      <xdr:row>38</xdr:row>
      <xdr:rowOff>39116</xdr:rowOff>
    </xdr:to>
    <xdr:cxnSp macro="">
      <xdr:nvCxnSpPr>
        <xdr:cNvPr id="301" name="直線コネクタ 300"/>
        <xdr:cNvCxnSpPr/>
      </xdr:nvCxnSpPr>
      <xdr:spPr>
        <a:xfrm>
          <a:off x="6972300" y="65466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2" name="フローチャート: 判断 301"/>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3" name="テキスト ボックス 302"/>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4" name="フローチャート: 判断 303"/>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5" name="テキスト ボックス 304"/>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60782</xdr:rowOff>
    </xdr:from>
    <xdr:to>
      <xdr:col>55</xdr:col>
      <xdr:colOff>50800</xdr:colOff>
      <xdr:row>37</xdr:row>
      <xdr:rowOff>162382</xdr:rowOff>
    </xdr:to>
    <xdr:sp macro="" textlink="">
      <xdr:nvSpPr>
        <xdr:cNvPr id="311" name="楕円 310"/>
        <xdr:cNvSpPr/>
      </xdr:nvSpPr>
      <xdr:spPr>
        <a:xfrm>
          <a:off x="104267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83659</xdr:rowOff>
    </xdr:from>
    <xdr:ext cx="378565" cy="259045"/>
    <xdr:sp macro="" textlink="">
      <xdr:nvSpPr>
        <xdr:cNvPr id="312" name="労働費該当値テキスト"/>
        <xdr:cNvSpPr txBox="1"/>
      </xdr:nvSpPr>
      <xdr:spPr>
        <a:xfrm>
          <a:off x="10528300" y="62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131648</xdr:rowOff>
    </xdr:from>
    <xdr:to>
      <xdr:col>50</xdr:col>
      <xdr:colOff>165100</xdr:colOff>
      <xdr:row>38</xdr:row>
      <xdr:rowOff>61798</xdr:rowOff>
    </xdr:to>
    <xdr:sp macro="" textlink="">
      <xdr:nvSpPr>
        <xdr:cNvPr id="313" name="楕円 312"/>
        <xdr:cNvSpPr/>
      </xdr:nvSpPr>
      <xdr:spPr>
        <a:xfrm>
          <a:off x="9588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78325</xdr:rowOff>
    </xdr:from>
    <xdr:ext cx="378565" cy="259045"/>
    <xdr:sp macro="" textlink="">
      <xdr:nvSpPr>
        <xdr:cNvPr id="314" name="テキスト ボックス 313"/>
        <xdr:cNvSpPr txBox="1"/>
      </xdr:nvSpPr>
      <xdr:spPr>
        <a:xfrm>
          <a:off x="9450017" y="625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131419</xdr:rowOff>
    </xdr:from>
    <xdr:to>
      <xdr:col>46</xdr:col>
      <xdr:colOff>38100</xdr:colOff>
      <xdr:row>38</xdr:row>
      <xdr:rowOff>61570</xdr:rowOff>
    </xdr:to>
    <xdr:sp macro="" textlink="">
      <xdr:nvSpPr>
        <xdr:cNvPr id="315" name="楕円 314"/>
        <xdr:cNvSpPr/>
      </xdr:nvSpPr>
      <xdr:spPr>
        <a:xfrm>
          <a:off x="8699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52697</xdr:rowOff>
    </xdr:from>
    <xdr:ext cx="378565" cy="259045"/>
    <xdr:sp macro="" textlink="">
      <xdr:nvSpPr>
        <xdr:cNvPr id="316" name="テキスト ボックス 315"/>
        <xdr:cNvSpPr txBox="1"/>
      </xdr:nvSpPr>
      <xdr:spPr>
        <a:xfrm>
          <a:off x="8561017" y="65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159766</xdr:rowOff>
    </xdr:from>
    <xdr:to>
      <xdr:col>41</xdr:col>
      <xdr:colOff>101600</xdr:colOff>
      <xdr:row>38</xdr:row>
      <xdr:rowOff>89916</xdr:rowOff>
    </xdr:to>
    <xdr:sp macro="" textlink="">
      <xdr:nvSpPr>
        <xdr:cNvPr id="317" name="楕円 316"/>
        <xdr:cNvSpPr/>
      </xdr:nvSpPr>
      <xdr:spPr>
        <a:xfrm>
          <a:off x="7810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81043</xdr:rowOff>
    </xdr:from>
    <xdr:ext cx="378565" cy="259045"/>
    <xdr:sp macro="" textlink="">
      <xdr:nvSpPr>
        <xdr:cNvPr id="318" name="テキスト ボックス 317"/>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152222</xdr:rowOff>
    </xdr:from>
    <xdr:to>
      <xdr:col>36</xdr:col>
      <xdr:colOff>165100</xdr:colOff>
      <xdr:row>38</xdr:row>
      <xdr:rowOff>82372</xdr:rowOff>
    </xdr:to>
    <xdr:sp macro="" textlink="">
      <xdr:nvSpPr>
        <xdr:cNvPr id="319" name="楕円 318"/>
        <xdr:cNvSpPr/>
      </xdr:nvSpPr>
      <xdr:spPr>
        <a:xfrm>
          <a:off x="6921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73499</xdr:rowOff>
    </xdr:from>
    <xdr:ext cx="378565" cy="259045"/>
    <xdr:sp macro="" textlink="">
      <xdr:nvSpPr>
        <xdr:cNvPr id="320" name="テキスト ボックス 319"/>
        <xdr:cNvSpPr txBox="1"/>
      </xdr:nvSpPr>
      <xdr:spPr>
        <a:xfrm>
          <a:off x="6783017" y="65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4" name="直線コネクタ 343"/>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5"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6" name="直線コネクタ 345"/>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7"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8" name="直線コネクタ 347"/>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28410</xdr:rowOff>
    </xdr:from>
    <xdr:to>
      <xdr:col>55</xdr:col>
      <xdr:colOff>0</xdr:colOff>
      <xdr:row>59</xdr:row>
      <xdr:rowOff>29680</xdr:rowOff>
    </xdr:to>
    <xdr:cxnSp macro="">
      <xdr:nvCxnSpPr>
        <xdr:cNvPr id="349" name="直線コネクタ 348"/>
        <xdr:cNvCxnSpPr/>
      </xdr:nvCxnSpPr>
      <xdr:spPr>
        <a:xfrm flipV="1">
          <a:off x="9639300" y="101439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50"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1" name="フローチャート: 判断 350"/>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29680</xdr:rowOff>
    </xdr:from>
    <xdr:to>
      <xdr:col>50</xdr:col>
      <xdr:colOff>114300</xdr:colOff>
      <xdr:row>59</xdr:row>
      <xdr:rowOff>29705</xdr:rowOff>
    </xdr:to>
    <xdr:cxnSp macro="">
      <xdr:nvCxnSpPr>
        <xdr:cNvPr id="352" name="直線コネクタ 351"/>
        <xdr:cNvCxnSpPr/>
      </xdr:nvCxnSpPr>
      <xdr:spPr>
        <a:xfrm flipV="1">
          <a:off x="8750300" y="10145230"/>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3" name="フローチャート: 判断 352"/>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4" name="テキスト ボックス 353"/>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18517</xdr:rowOff>
    </xdr:from>
    <xdr:to>
      <xdr:col>45</xdr:col>
      <xdr:colOff>177800</xdr:colOff>
      <xdr:row>59</xdr:row>
      <xdr:rowOff>29705</xdr:rowOff>
    </xdr:to>
    <xdr:cxnSp macro="">
      <xdr:nvCxnSpPr>
        <xdr:cNvPr id="355" name="直線コネクタ 354"/>
        <xdr:cNvCxnSpPr/>
      </xdr:nvCxnSpPr>
      <xdr:spPr>
        <a:xfrm>
          <a:off x="7861300" y="10134067"/>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6" name="フローチャート: 判断 355"/>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7" name="テキスト ボックス 356"/>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18517</xdr:rowOff>
    </xdr:from>
    <xdr:to>
      <xdr:col>41</xdr:col>
      <xdr:colOff>50800</xdr:colOff>
      <xdr:row>59</xdr:row>
      <xdr:rowOff>27089</xdr:rowOff>
    </xdr:to>
    <xdr:cxnSp macro="">
      <xdr:nvCxnSpPr>
        <xdr:cNvPr id="358" name="直線コネクタ 357"/>
        <xdr:cNvCxnSpPr/>
      </xdr:nvCxnSpPr>
      <xdr:spPr>
        <a:xfrm flipV="1">
          <a:off x="6972300" y="1013406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9" name="フローチャート: 判断 358"/>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60" name="テキスト ボックス 359"/>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1" name="フローチャート: 判断 360"/>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2" name="テキスト ボックス 361"/>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149060</xdr:rowOff>
    </xdr:from>
    <xdr:to>
      <xdr:col>55</xdr:col>
      <xdr:colOff>50800</xdr:colOff>
      <xdr:row>59</xdr:row>
      <xdr:rowOff>79210</xdr:rowOff>
    </xdr:to>
    <xdr:sp macro="" textlink="">
      <xdr:nvSpPr>
        <xdr:cNvPr id="368" name="楕円 367"/>
        <xdr:cNvSpPr/>
      </xdr:nvSpPr>
      <xdr:spPr>
        <a:xfrm>
          <a:off x="10426700" y="100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63987</xdr:rowOff>
    </xdr:from>
    <xdr:ext cx="469744" cy="259045"/>
    <xdr:sp macro="" textlink="">
      <xdr:nvSpPr>
        <xdr:cNvPr id="369" name="農林水産業費該当値テキスト"/>
        <xdr:cNvSpPr txBox="1"/>
      </xdr:nvSpPr>
      <xdr:spPr>
        <a:xfrm>
          <a:off x="10528300" y="100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150330</xdr:rowOff>
    </xdr:from>
    <xdr:to>
      <xdr:col>50</xdr:col>
      <xdr:colOff>165100</xdr:colOff>
      <xdr:row>59</xdr:row>
      <xdr:rowOff>80480</xdr:rowOff>
    </xdr:to>
    <xdr:sp macro="" textlink="">
      <xdr:nvSpPr>
        <xdr:cNvPr id="370" name="楕円 369"/>
        <xdr:cNvSpPr/>
      </xdr:nvSpPr>
      <xdr:spPr>
        <a:xfrm>
          <a:off x="9588500" y="10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71607</xdr:rowOff>
    </xdr:from>
    <xdr:ext cx="469744" cy="259045"/>
    <xdr:sp macro="" textlink="">
      <xdr:nvSpPr>
        <xdr:cNvPr id="371" name="テキスト ボックス 370"/>
        <xdr:cNvSpPr txBox="1"/>
      </xdr:nvSpPr>
      <xdr:spPr>
        <a:xfrm>
          <a:off x="9404428" y="101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150355</xdr:rowOff>
    </xdr:from>
    <xdr:to>
      <xdr:col>46</xdr:col>
      <xdr:colOff>38100</xdr:colOff>
      <xdr:row>59</xdr:row>
      <xdr:rowOff>80505</xdr:rowOff>
    </xdr:to>
    <xdr:sp macro="" textlink="">
      <xdr:nvSpPr>
        <xdr:cNvPr id="372" name="楕円 371"/>
        <xdr:cNvSpPr/>
      </xdr:nvSpPr>
      <xdr:spPr>
        <a:xfrm>
          <a:off x="8699500" y="100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71632</xdr:rowOff>
    </xdr:from>
    <xdr:ext cx="469744" cy="259045"/>
    <xdr:sp macro="" textlink="">
      <xdr:nvSpPr>
        <xdr:cNvPr id="373" name="テキスト ボックス 372"/>
        <xdr:cNvSpPr txBox="1"/>
      </xdr:nvSpPr>
      <xdr:spPr>
        <a:xfrm>
          <a:off x="8515428" y="1018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139167</xdr:rowOff>
    </xdr:from>
    <xdr:to>
      <xdr:col>41</xdr:col>
      <xdr:colOff>101600</xdr:colOff>
      <xdr:row>59</xdr:row>
      <xdr:rowOff>69317</xdr:rowOff>
    </xdr:to>
    <xdr:sp macro="" textlink="">
      <xdr:nvSpPr>
        <xdr:cNvPr id="374" name="楕円 373"/>
        <xdr:cNvSpPr/>
      </xdr:nvSpPr>
      <xdr:spPr>
        <a:xfrm>
          <a:off x="7810500" y="100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60444</xdr:rowOff>
    </xdr:from>
    <xdr:ext cx="469744" cy="259045"/>
    <xdr:sp macro="" textlink="">
      <xdr:nvSpPr>
        <xdr:cNvPr id="375" name="テキスト ボックス 374"/>
        <xdr:cNvSpPr txBox="1"/>
      </xdr:nvSpPr>
      <xdr:spPr>
        <a:xfrm>
          <a:off x="7626428" y="101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147739</xdr:rowOff>
    </xdr:from>
    <xdr:to>
      <xdr:col>36</xdr:col>
      <xdr:colOff>165100</xdr:colOff>
      <xdr:row>59</xdr:row>
      <xdr:rowOff>77889</xdr:rowOff>
    </xdr:to>
    <xdr:sp macro="" textlink="">
      <xdr:nvSpPr>
        <xdr:cNvPr id="376" name="楕円 375"/>
        <xdr:cNvSpPr/>
      </xdr:nvSpPr>
      <xdr:spPr>
        <a:xfrm>
          <a:off x="6921500" y="100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69016</xdr:rowOff>
    </xdr:from>
    <xdr:ext cx="469744" cy="259045"/>
    <xdr:sp macro="" textlink="">
      <xdr:nvSpPr>
        <xdr:cNvPr id="377" name="テキスト ボックス 376"/>
        <xdr:cNvSpPr txBox="1"/>
      </xdr:nvSpPr>
      <xdr:spPr>
        <a:xfrm>
          <a:off x="6737428" y="101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74859</xdr:rowOff>
    </xdr:from>
    <xdr:to>
      <xdr:col>54</xdr:col>
      <xdr:colOff>189865</xdr:colOff>
      <xdr:row>79</xdr:row>
      <xdr:rowOff>81455</xdr:rowOff>
    </xdr:to>
    <xdr:cxnSp macro="">
      <xdr:nvCxnSpPr>
        <xdr:cNvPr id="403" name="直線コネクタ 402"/>
        <xdr:cNvCxnSpPr/>
      </xdr:nvCxnSpPr>
      <xdr:spPr>
        <a:xfrm flipV="1">
          <a:off x="10475595" y="12247809"/>
          <a:ext cx="1270" cy="137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85282</xdr:rowOff>
    </xdr:from>
    <xdr:ext cx="469744" cy="259045"/>
    <xdr:sp macro="" textlink="">
      <xdr:nvSpPr>
        <xdr:cNvPr id="404" name="商工費最小値テキスト"/>
        <xdr:cNvSpPr txBox="1"/>
      </xdr:nvSpPr>
      <xdr:spPr>
        <a:xfrm>
          <a:off x="10528300" y="136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81455</xdr:rowOff>
    </xdr:from>
    <xdr:to>
      <xdr:col>55</xdr:col>
      <xdr:colOff>88900</xdr:colOff>
      <xdr:row>79</xdr:row>
      <xdr:rowOff>81455</xdr:rowOff>
    </xdr:to>
    <xdr:cxnSp macro="">
      <xdr:nvCxnSpPr>
        <xdr:cNvPr id="405" name="直線コネクタ 404"/>
        <xdr:cNvCxnSpPr/>
      </xdr:nvCxnSpPr>
      <xdr:spPr>
        <a:xfrm>
          <a:off x="10388600" y="1362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21536</xdr:rowOff>
    </xdr:from>
    <xdr:ext cx="534377" cy="259045"/>
    <xdr:sp macro="" textlink="">
      <xdr:nvSpPr>
        <xdr:cNvPr id="406" name="商工費最大値テキスト"/>
        <xdr:cNvSpPr txBox="1"/>
      </xdr:nvSpPr>
      <xdr:spPr>
        <a:xfrm>
          <a:off x="10528300" y="120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74859</xdr:rowOff>
    </xdr:from>
    <xdr:to>
      <xdr:col>55</xdr:col>
      <xdr:colOff>88900</xdr:colOff>
      <xdr:row>71</xdr:row>
      <xdr:rowOff>74859</xdr:rowOff>
    </xdr:to>
    <xdr:cxnSp macro="">
      <xdr:nvCxnSpPr>
        <xdr:cNvPr id="407" name="直線コネクタ 406"/>
        <xdr:cNvCxnSpPr/>
      </xdr:nvCxnSpPr>
      <xdr:spPr>
        <a:xfrm>
          <a:off x="10388600" y="122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163148</xdr:rowOff>
    </xdr:from>
    <xdr:to>
      <xdr:col>55</xdr:col>
      <xdr:colOff>0</xdr:colOff>
      <xdr:row>79</xdr:row>
      <xdr:rowOff>81455</xdr:rowOff>
    </xdr:to>
    <xdr:cxnSp macro="">
      <xdr:nvCxnSpPr>
        <xdr:cNvPr id="408" name="直線コネクタ 407"/>
        <xdr:cNvCxnSpPr/>
      </xdr:nvCxnSpPr>
      <xdr:spPr>
        <a:xfrm>
          <a:off x="9639300" y="13021898"/>
          <a:ext cx="838200" cy="6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119370</xdr:rowOff>
    </xdr:from>
    <xdr:ext cx="534377" cy="259045"/>
    <xdr:sp macro="" textlink="">
      <xdr:nvSpPr>
        <xdr:cNvPr id="409" name="商工費平均値テキスト"/>
        <xdr:cNvSpPr txBox="1"/>
      </xdr:nvSpPr>
      <xdr:spPr>
        <a:xfrm>
          <a:off x="10528300" y="1314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96493</xdr:rowOff>
    </xdr:from>
    <xdr:to>
      <xdr:col>55</xdr:col>
      <xdr:colOff>50800</xdr:colOff>
      <xdr:row>78</xdr:row>
      <xdr:rowOff>26643</xdr:rowOff>
    </xdr:to>
    <xdr:sp macro="" textlink="">
      <xdr:nvSpPr>
        <xdr:cNvPr id="410" name="フローチャート: 判断 409"/>
        <xdr:cNvSpPr/>
      </xdr:nvSpPr>
      <xdr:spPr>
        <a:xfrm>
          <a:off x="10426700" y="132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163148</xdr:rowOff>
    </xdr:from>
    <xdr:to>
      <xdr:col>50</xdr:col>
      <xdr:colOff>114300</xdr:colOff>
      <xdr:row>77</xdr:row>
      <xdr:rowOff>154460</xdr:rowOff>
    </xdr:to>
    <xdr:cxnSp macro="">
      <xdr:nvCxnSpPr>
        <xdr:cNvPr id="411" name="直線コネクタ 410"/>
        <xdr:cNvCxnSpPr/>
      </xdr:nvCxnSpPr>
      <xdr:spPr>
        <a:xfrm flipV="1">
          <a:off x="8750300" y="13021898"/>
          <a:ext cx="889000" cy="3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41939</xdr:rowOff>
    </xdr:from>
    <xdr:to>
      <xdr:col>50</xdr:col>
      <xdr:colOff>165100</xdr:colOff>
      <xdr:row>77</xdr:row>
      <xdr:rowOff>143539</xdr:rowOff>
    </xdr:to>
    <xdr:sp macro="" textlink="">
      <xdr:nvSpPr>
        <xdr:cNvPr id="412" name="フローチャート: 判断 411"/>
        <xdr:cNvSpPr/>
      </xdr:nvSpPr>
      <xdr:spPr>
        <a:xfrm>
          <a:off x="95885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134666</xdr:rowOff>
    </xdr:from>
    <xdr:ext cx="534377" cy="259045"/>
    <xdr:sp macro="" textlink="">
      <xdr:nvSpPr>
        <xdr:cNvPr id="413" name="テキスト ボックス 412"/>
        <xdr:cNvSpPr txBox="1"/>
      </xdr:nvSpPr>
      <xdr:spPr>
        <a:xfrm>
          <a:off x="9372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34642</xdr:rowOff>
    </xdr:from>
    <xdr:to>
      <xdr:col>45</xdr:col>
      <xdr:colOff>177800</xdr:colOff>
      <xdr:row>77</xdr:row>
      <xdr:rowOff>154460</xdr:rowOff>
    </xdr:to>
    <xdr:cxnSp macro="">
      <xdr:nvCxnSpPr>
        <xdr:cNvPr id="414" name="直線コネクタ 413"/>
        <xdr:cNvCxnSpPr/>
      </xdr:nvCxnSpPr>
      <xdr:spPr>
        <a:xfrm>
          <a:off x="7861300" y="12207592"/>
          <a:ext cx="889000" cy="11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73665</xdr:rowOff>
    </xdr:from>
    <xdr:to>
      <xdr:col>46</xdr:col>
      <xdr:colOff>38100</xdr:colOff>
      <xdr:row>78</xdr:row>
      <xdr:rowOff>3815</xdr:rowOff>
    </xdr:to>
    <xdr:sp macro="" textlink="">
      <xdr:nvSpPr>
        <xdr:cNvPr id="415" name="フローチャート: 判断 414"/>
        <xdr:cNvSpPr/>
      </xdr:nvSpPr>
      <xdr:spPr>
        <a:xfrm>
          <a:off x="8699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20342</xdr:rowOff>
    </xdr:from>
    <xdr:ext cx="534377" cy="259045"/>
    <xdr:sp macro="" textlink="">
      <xdr:nvSpPr>
        <xdr:cNvPr id="416" name="テキスト ボックス 415"/>
        <xdr:cNvSpPr txBox="1"/>
      </xdr:nvSpPr>
      <xdr:spPr>
        <a:xfrm>
          <a:off x="8483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34642</xdr:rowOff>
    </xdr:from>
    <xdr:to>
      <xdr:col>41</xdr:col>
      <xdr:colOff>50800</xdr:colOff>
      <xdr:row>79</xdr:row>
      <xdr:rowOff>52603</xdr:rowOff>
    </xdr:to>
    <xdr:cxnSp macro="">
      <xdr:nvCxnSpPr>
        <xdr:cNvPr id="417" name="直線コネクタ 416"/>
        <xdr:cNvCxnSpPr/>
      </xdr:nvCxnSpPr>
      <xdr:spPr>
        <a:xfrm flipV="1">
          <a:off x="6972300" y="12207592"/>
          <a:ext cx="889000" cy="13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16990</xdr:rowOff>
    </xdr:from>
    <xdr:to>
      <xdr:col>41</xdr:col>
      <xdr:colOff>101600</xdr:colOff>
      <xdr:row>77</xdr:row>
      <xdr:rowOff>118590</xdr:rowOff>
    </xdr:to>
    <xdr:sp macro="" textlink="">
      <xdr:nvSpPr>
        <xdr:cNvPr id="418" name="フローチャート: 判断 417"/>
        <xdr:cNvSpPr/>
      </xdr:nvSpPr>
      <xdr:spPr>
        <a:xfrm>
          <a:off x="7810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109717</xdr:rowOff>
    </xdr:from>
    <xdr:ext cx="534377" cy="259045"/>
    <xdr:sp macro="" textlink="">
      <xdr:nvSpPr>
        <xdr:cNvPr id="419" name="テキスト ボックス 418"/>
        <xdr:cNvSpPr txBox="1"/>
      </xdr:nvSpPr>
      <xdr:spPr>
        <a:xfrm>
          <a:off x="7594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151651</xdr:rowOff>
    </xdr:from>
    <xdr:to>
      <xdr:col>36</xdr:col>
      <xdr:colOff>165100</xdr:colOff>
      <xdr:row>78</xdr:row>
      <xdr:rowOff>81801</xdr:rowOff>
    </xdr:to>
    <xdr:sp macro="" textlink="">
      <xdr:nvSpPr>
        <xdr:cNvPr id="420" name="フローチャート: 判断 419"/>
        <xdr:cNvSpPr/>
      </xdr:nvSpPr>
      <xdr:spPr>
        <a:xfrm>
          <a:off x="6921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98328</xdr:rowOff>
    </xdr:from>
    <xdr:ext cx="534377" cy="259045"/>
    <xdr:sp macro="" textlink="">
      <xdr:nvSpPr>
        <xdr:cNvPr id="421" name="テキスト ボックス 420"/>
        <xdr:cNvSpPr txBox="1"/>
      </xdr:nvSpPr>
      <xdr:spPr>
        <a:xfrm>
          <a:off x="6705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30655</xdr:rowOff>
    </xdr:from>
    <xdr:to>
      <xdr:col>55</xdr:col>
      <xdr:colOff>50800</xdr:colOff>
      <xdr:row>79</xdr:row>
      <xdr:rowOff>132255</xdr:rowOff>
    </xdr:to>
    <xdr:sp macro="" textlink="">
      <xdr:nvSpPr>
        <xdr:cNvPr id="427" name="楕円 426"/>
        <xdr:cNvSpPr/>
      </xdr:nvSpPr>
      <xdr:spPr>
        <a:xfrm>
          <a:off x="104267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117032</xdr:rowOff>
    </xdr:from>
    <xdr:ext cx="469744" cy="259045"/>
    <xdr:sp macro="" textlink="">
      <xdr:nvSpPr>
        <xdr:cNvPr id="428" name="商工費該当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112348</xdr:rowOff>
    </xdr:from>
    <xdr:to>
      <xdr:col>50</xdr:col>
      <xdr:colOff>165100</xdr:colOff>
      <xdr:row>76</xdr:row>
      <xdr:rowOff>42498</xdr:rowOff>
    </xdr:to>
    <xdr:sp macro="" textlink="">
      <xdr:nvSpPr>
        <xdr:cNvPr id="429" name="楕円 428"/>
        <xdr:cNvSpPr/>
      </xdr:nvSpPr>
      <xdr:spPr>
        <a:xfrm>
          <a:off x="9588500" y="12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59025</xdr:rowOff>
    </xdr:from>
    <xdr:ext cx="534377" cy="259045"/>
    <xdr:sp macro="" textlink="">
      <xdr:nvSpPr>
        <xdr:cNvPr id="430" name="テキスト ボックス 429"/>
        <xdr:cNvSpPr txBox="1"/>
      </xdr:nvSpPr>
      <xdr:spPr>
        <a:xfrm>
          <a:off x="9372111" y="12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103660</xdr:rowOff>
    </xdr:from>
    <xdr:to>
      <xdr:col>46</xdr:col>
      <xdr:colOff>38100</xdr:colOff>
      <xdr:row>78</xdr:row>
      <xdr:rowOff>33810</xdr:rowOff>
    </xdr:to>
    <xdr:sp macro="" textlink="">
      <xdr:nvSpPr>
        <xdr:cNvPr id="431" name="楕円 430"/>
        <xdr:cNvSpPr/>
      </xdr:nvSpPr>
      <xdr:spPr>
        <a:xfrm>
          <a:off x="86995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24937</xdr:rowOff>
    </xdr:from>
    <xdr:ext cx="534377" cy="259045"/>
    <xdr:sp macro="" textlink="">
      <xdr:nvSpPr>
        <xdr:cNvPr id="432" name="テキスト ボックス 431"/>
        <xdr:cNvSpPr txBox="1"/>
      </xdr:nvSpPr>
      <xdr:spPr>
        <a:xfrm>
          <a:off x="8483111" y="1339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155292</xdr:rowOff>
    </xdr:from>
    <xdr:to>
      <xdr:col>41</xdr:col>
      <xdr:colOff>101600</xdr:colOff>
      <xdr:row>71</xdr:row>
      <xdr:rowOff>85442</xdr:rowOff>
    </xdr:to>
    <xdr:sp macro="" textlink="">
      <xdr:nvSpPr>
        <xdr:cNvPr id="433" name="楕円 432"/>
        <xdr:cNvSpPr/>
      </xdr:nvSpPr>
      <xdr:spPr>
        <a:xfrm>
          <a:off x="7810500" y="121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101969</xdr:rowOff>
    </xdr:from>
    <xdr:ext cx="534377" cy="259045"/>
    <xdr:sp macro="" textlink="">
      <xdr:nvSpPr>
        <xdr:cNvPr id="434" name="テキスト ボックス 433"/>
        <xdr:cNvSpPr txBox="1"/>
      </xdr:nvSpPr>
      <xdr:spPr>
        <a:xfrm>
          <a:off x="7594111" y="119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1803</xdr:rowOff>
    </xdr:from>
    <xdr:to>
      <xdr:col>36</xdr:col>
      <xdr:colOff>165100</xdr:colOff>
      <xdr:row>79</xdr:row>
      <xdr:rowOff>103403</xdr:rowOff>
    </xdr:to>
    <xdr:sp macro="" textlink="">
      <xdr:nvSpPr>
        <xdr:cNvPr id="435" name="楕円 434"/>
        <xdr:cNvSpPr/>
      </xdr:nvSpPr>
      <xdr:spPr>
        <a:xfrm>
          <a:off x="6921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94530</xdr:rowOff>
    </xdr:from>
    <xdr:ext cx="469744" cy="259045"/>
    <xdr:sp macro="" textlink="">
      <xdr:nvSpPr>
        <xdr:cNvPr id="436" name="テキスト ボックス 435"/>
        <xdr:cNvSpPr txBox="1"/>
      </xdr:nvSpPr>
      <xdr:spPr>
        <a:xfrm>
          <a:off x="6737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61" name="直線コネクタ 460"/>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62"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3" name="直線コネクタ 462"/>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4"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5" name="直線コネクタ 464"/>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124244</xdr:rowOff>
    </xdr:from>
    <xdr:to>
      <xdr:col>55</xdr:col>
      <xdr:colOff>0</xdr:colOff>
      <xdr:row>99</xdr:row>
      <xdr:rowOff>9156</xdr:rowOff>
    </xdr:to>
    <xdr:cxnSp macro="">
      <xdr:nvCxnSpPr>
        <xdr:cNvPr id="466" name="直線コネクタ 465"/>
        <xdr:cNvCxnSpPr/>
      </xdr:nvCxnSpPr>
      <xdr:spPr>
        <a:xfrm flipV="1">
          <a:off x="9639300" y="16926344"/>
          <a:ext cx="838200" cy="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7"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8" name="フローチャート: 判断 467"/>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44017</xdr:rowOff>
    </xdr:from>
    <xdr:to>
      <xdr:col>50</xdr:col>
      <xdr:colOff>114300</xdr:colOff>
      <xdr:row>99</xdr:row>
      <xdr:rowOff>9156</xdr:rowOff>
    </xdr:to>
    <xdr:cxnSp macro="">
      <xdr:nvCxnSpPr>
        <xdr:cNvPr id="469" name="直線コネクタ 468"/>
        <xdr:cNvCxnSpPr/>
      </xdr:nvCxnSpPr>
      <xdr:spPr>
        <a:xfrm>
          <a:off x="8750300" y="16503217"/>
          <a:ext cx="889000" cy="4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70" name="フローチャート: 判断 469"/>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71" name="テキスト ボックス 470"/>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44017</xdr:rowOff>
    </xdr:from>
    <xdr:to>
      <xdr:col>45</xdr:col>
      <xdr:colOff>177800</xdr:colOff>
      <xdr:row>96</xdr:row>
      <xdr:rowOff>114033</xdr:rowOff>
    </xdr:to>
    <xdr:cxnSp macro="">
      <xdr:nvCxnSpPr>
        <xdr:cNvPr id="472" name="直線コネクタ 471"/>
        <xdr:cNvCxnSpPr/>
      </xdr:nvCxnSpPr>
      <xdr:spPr>
        <a:xfrm flipV="1">
          <a:off x="7861300" y="16503217"/>
          <a:ext cx="889000" cy="7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3" name="フローチャート: 判断 472"/>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4" name="テキスト ボックス 473"/>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114033</xdr:rowOff>
    </xdr:from>
    <xdr:to>
      <xdr:col>41</xdr:col>
      <xdr:colOff>50800</xdr:colOff>
      <xdr:row>98</xdr:row>
      <xdr:rowOff>145783</xdr:rowOff>
    </xdr:to>
    <xdr:cxnSp macro="">
      <xdr:nvCxnSpPr>
        <xdr:cNvPr id="475" name="直線コネクタ 474"/>
        <xdr:cNvCxnSpPr/>
      </xdr:nvCxnSpPr>
      <xdr:spPr>
        <a:xfrm flipV="1">
          <a:off x="6972300" y="16573233"/>
          <a:ext cx="889000" cy="3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6" name="フローチャート: 判断 475"/>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7" name="テキスト ボックス 476"/>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8" name="フローチャート: 判断 477"/>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9" name="テキスト ボックス 478"/>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73444</xdr:rowOff>
    </xdr:from>
    <xdr:to>
      <xdr:col>55</xdr:col>
      <xdr:colOff>50800</xdr:colOff>
      <xdr:row>99</xdr:row>
      <xdr:rowOff>3594</xdr:rowOff>
    </xdr:to>
    <xdr:sp macro="" textlink="">
      <xdr:nvSpPr>
        <xdr:cNvPr id="485" name="楕円 484"/>
        <xdr:cNvSpPr/>
      </xdr:nvSpPr>
      <xdr:spPr>
        <a:xfrm>
          <a:off x="10426700" y="168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51871</xdr:rowOff>
    </xdr:from>
    <xdr:ext cx="534377" cy="259045"/>
    <xdr:sp macro="" textlink="">
      <xdr:nvSpPr>
        <xdr:cNvPr id="486" name="土木費該当値テキスト"/>
        <xdr:cNvSpPr txBox="1"/>
      </xdr:nvSpPr>
      <xdr:spPr>
        <a:xfrm>
          <a:off x="10528300" y="1685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129806</xdr:rowOff>
    </xdr:from>
    <xdr:to>
      <xdr:col>50</xdr:col>
      <xdr:colOff>165100</xdr:colOff>
      <xdr:row>99</xdr:row>
      <xdr:rowOff>59956</xdr:rowOff>
    </xdr:to>
    <xdr:sp macro="" textlink="">
      <xdr:nvSpPr>
        <xdr:cNvPr id="487" name="楕円 486"/>
        <xdr:cNvSpPr/>
      </xdr:nvSpPr>
      <xdr:spPr>
        <a:xfrm>
          <a:off x="9588500" y="16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51083</xdr:rowOff>
    </xdr:from>
    <xdr:ext cx="534377" cy="259045"/>
    <xdr:sp macro="" textlink="">
      <xdr:nvSpPr>
        <xdr:cNvPr id="488" name="テキスト ボックス 487"/>
        <xdr:cNvSpPr txBox="1"/>
      </xdr:nvSpPr>
      <xdr:spPr>
        <a:xfrm>
          <a:off x="9372111" y="170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164667</xdr:rowOff>
    </xdr:from>
    <xdr:to>
      <xdr:col>46</xdr:col>
      <xdr:colOff>38100</xdr:colOff>
      <xdr:row>96</xdr:row>
      <xdr:rowOff>94817</xdr:rowOff>
    </xdr:to>
    <xdr:sp macro="" textlink="">
      <xdr:nvSpPr>
        <xdr:cNvPr id="489" name="楕円 488"/>
        <xdr:cNvSpPr/>
      </xdr:nvSpPr>
      <xdr:spPr>
        <a:xfrm>
          <a:off x="8699500" y="164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111344</xdr:rowOff>
    </xdr:from>
    <xdr:ext cx="534377" cy="259045"/>
    <xdr:sp macro="" textlink="">
      <xdr:nvSpPr>
        <xdr:cNvPr id="490" name="テキスト ボックス 489"/>
        <xdr:cNvSpPr txBox="1"/>
      </xdr:nvSpPr>
      <xdr:spPr>
        <a:xfrm>
          <a:off x="8483111" y="162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63233</xdr:rowOff>
    </xdr:from>
    <xdr:to>
      <xdr:col>41</xdr:col>
      <xdr:colOff>101600</xdr:colOff>
      <xdr:row>96</xdr:row>
      <xdr:rowOff>164833</xdr:rowOff>
    </xdr:to>
    <xdr:sp macro="" textlink="">
      <xdr:nvSpPr>
        <xdr:cNvPr id="491" name="楕円 490"/>
        <xdr:cNvSpPr/>
      </xdr:nvSpPr>
      <xdr:spPr>
        <a:xfrm>
          <a:off x="7810500" y="165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9910</xdr:rowOff>
    </xdr:from>
    <xdr:ext cx="534377" cy="259045"/>
    <xdr:sp macro="" textlink="">
      <xdr:nvSpPr>
        <xdr:cNvPr id="492" name="テキスト ボックス 491"/>
        <xdr:cNvSpPr txBox="1"/>
      </xdr:nvSpPr>
      <xdr:spPr>
        <a:xfrm>
          <a:off x="7594111" y="162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94983</xdr:rowOff>
    </xdr:from>
    <xdr:to>
      <xdr:col>36</xdr:col>
      <xdr:colOff>165100</xdr:colOff>
      <xdr:row>99</xdr:row>
      <xdr:rowOff>25133</xdr:rowOff>
    </xdr:to>
    <xdr:sp macro="" textlink="">
      <xdr:nvSpPr>
        <xdr:cNvPr id="493" name="楕円 492"/>
        <xdr:cNvSpPr/>
      </xdr:nvSpPr>
      <xdr:spPr>
        <a:xfrm>
          <a:off x="6921500" y="16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16260</xdr:rowOff>
    </xdr:from>
    <xdr:ext cx="534377" cy="259045"/>
    <xdr:sp macro="" textlink="">
      <xdr:nvSpPr>
        <xdr:cNvPr id="494" name="テキスト ボックス 493"/>
        <xdr:cNvSpPr txBox="1"/>
      </xdr:nvSpPr>
      <xdr:spPr>
        <a:xfrm>
          <a:off x="6705111" y="169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21" name="直線コネクタ 520"/>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2"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3" name="直線コネクタ 522"/>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4"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5" name="直線コネクタ 524"/>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61062</xdr:rowOff>
    </xdr:from>
    <xdr:to>
      <xdr:col>85</xdr:col>
      <xdr:colOff>127000</xdr:colOff>
      <xdr:row>38</xdr:row>
      <xdr:rowOff>63543</xdr:rowOff>
    </xdr:to>
    <xdr:cxnSp macro="">
      <xdr:nvCxnSpPr>
        <xdr:cNvPr id="526" name="直線コネクタ 525"/>
        <xdr:cNvCxnSpPr/>
      </xdr:nvCxnSpPr>
      <xdr:spPr>
        <a:xfrm flipV="1">
          <a:off x="15481300" y="6061812"/>
          <a:ext cx="838200" cy="51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7"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8" name="フローチャート: 判断 527"/>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63543</xdr:rowOff>
    </xdr:from>
    <xdr:to>
      <xdr:col>81</xdr:col>
      <xdr:colOff>50800</xdr:colOff>
      <xdr:row>38</xdr:row>
      <xdr:rowOff>99499</xdr:rowOff>
    </xdr:to>
    <xdr:cxnSp macro="">
      <xdr:nvCxnSpPr>
        <xdr:cNvPr id="529" name="直線コネクタ 528"/>
        <xdr:cNvCxnSpPr/>
      </xdr:nvCxnSpPr>
      <xdr:spPr>
        <a:xfrm flipV="1">
          <a:off x="14592300" y="6578643"/>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30" name="フローチャート: 判断 529"/>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31" name="テキスト ボックス 530"/>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96723</xdr:rowOff>
    </xdr:from>
    <xdr:to>
      <xdr:col>76</xdr:col>
      <xdr:colOff>114300</xdr:colOff>
      <xdr:row>38</xdr:row>
      <xdr:rowOff>99499</xdr:rowOff>
    </xdr:to>
    <xdr:cxnSp macro="">
      <xdr:nvCxnSpPr>
        <xdr:cNvPr id="532" name="直線コネクタ 531"/>
        <xdr:cNvCxnSpPr/>
      </xdr:nvCxnSpPr>
      <xdr:spPr>
        <a:xfrm>
          <a:off x="13703300" y="6440373"/>
          <a:ext cx="889000" cy="1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3" name="フローチャート: 判断 532"/>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4" name="テキスト ボックス 533"/>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96723</xdr:rowOff>
    </xdr:from>
    <xdr:to>
      <xdr:col>71</xdr:col>
      <xdr:colOff>177800</xdr:colOff>
      <xdr:row>38</xdr:row>
      <xdr:rowOff>8941</xdr:rowOff>
    </xdr:to>
    <xdr:cxnSp macro="">
      <xdr:nvCxnSpPr>
        <xdr:cNvPr id="535" name="直線コネクタ 534"/>
        <xdr:cNvCxnSpPr/>
      </xdr:nvCxnSpPr>
      <xdr:spPr>
        <a:xfrm flipV="1">
          <a:off x="12814300" y="644037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6" name="フローチャート: 判断 535"/>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7" name="テキスト ボックス 536"/>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8" name="フローチャート: 判断 537"/>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9" name="テキスト ボックス 538"/>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10262</xdr:rowOff>
    </xdr:from>
    <xdr:to>
      <xdr:col>85</xdr:col>
      <xdr:colOff>177800</xdr:colOff>
      <xdr:row>35</xdr:row>
      <xdr:rowOff>111862</xdr:rowOff>
    </xdr:to>
    <xdr:sp macro="" textlink="">
      <xdr:nvSpPr>
        <xdr:cNvPr id="545" name="楕円 544"/>
        <xdr:cNvSpPr/>
      </xdr:nvSpPr>
      <xdr:spPr>
        <a:xfrm>
          <a:off x="16268700" y="60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33139</xdr:rowOff>
    </xdr:from>
    <xdr:ext cx="534377" cy="259045"/>
    <xdr:sp macro="" textlink="">
      <xdr:nvSpPr>
        <xdr:cNvPr id="546" name="消防費該当値テキスト"/>
        <xdr:cNvSpPr txBox="1"/>
      </xdr:nvSpPr>
      <xdr:spPr>
        <a:xfrm>
          <a:off x="16370300" y="58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12743</xdr:rowOff>
    </xdr:from>
    <xdr:to>
      <xdr:col>81</xdr:col>
      <xdr:colOff>101600</xdr:colOff>
      <xdr:row>38</xdr:row>
      <xdr:rowOff>114343</xdr:rowOff>
    </xdr:to>
    <xdr:sp macro="" textlink="">
      <xdr:nvSpPr>
        <xdr:cNvPr id="547" name="楕円 546"/>
        <xdr:cNvSpPr/>
      </xdr:nvSpPr>
      <xdr:spPr>
        <a:xfrm>
          <a:off x="15430500" y="65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105470</xdr:rowOff>
    </xdr:from>
    <xdr:ext cx="534377" cy="259045"/>
    <xdr:sp macro="" textlink="">
      <xdr:nvSpPr>
        <xdr:cNvPr id="548" name="テキスト ボックス 547"/>
        <xdr:cNvSpPr txBox="1"/>
      </xdr:nvSpPr>
      <xdr:spPr>
        <a:xfrm>
          <a:off x="15214111" y="66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48699</xdr:rowOff>
    </xdr:from>
    <xdr:to>
      <xdr:col>76</xdr:col>
      <xdr:colOff>165100</xdr:colOff>
      <xdr:row>38</xdr:row>
      <xdr:rowOff>150299</xdr:rowOff>
    </xdr:to>
    <xdr:sp macro="" textlink="">
      <xdr:nvSpPr>
        <xdr:cNvPr id="549" name="楕円 548"/>
        <xdr:cNvSpPr/>
      </xdr:nvSpPr>
      <xdr:spPr>
        <a:xfrm>
          <a:off x="14541500" y="6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141426</xdr:rowOff>
    </xdr:from>
    <xdr:ext cx="534377" cy="259045"/>
    <xdr:sp macro="" textlink="">
      <xdr:nvSpPr>
        <xdr:cNvPr id="550" name="テキスト ボックス 549"/>
        <xdr:cNvSpPr txBox="1"/>
      </xdr:nvSpPr>
      <xdr:spPr>
        <a:xfrm>
          <a:off x="14325111" y="66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45923</xdr:rowOff>
    </xdr:from>
    <xdr:to>
      <xdr:col>72</xdr:col>
      <xdr:colOff>38100</xdr:colOff>
      <xdr:row>37</xdr:row>
      <xdr:rowOff>147523</xdr:rowOff>
    </xdr:to>
    <xdr:sp macro="" textlink="">
      <xdr:nvSpPr>
        <xdr:cNvPr id="551" name="楕円 550"/>
        <xdr:cNvSpPr/>
      </xdr:nvSpPr>
      <xdr:spPr>
        <a:xfrm>
          <a:off x="13652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138651</xdr:rowOff>
    </xdr:from>
    <xdr:ext cx="534377" cy="259045"/>
    <xdr:sp macro="" textlink="">
      <xdr:nvSpPr>
        <xdr:cNvPr id="552" name="テキスト ボックス 551"/>
        <xdr:cNvSpPr txBox="1"/>
      </xdr:nvSpPr>
      <xdr:spPr>
        <a:xfrm>
          <a:off x="134361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129591</xdr:rowOff>
    </xdr:from>
    <xdr:to>
      <xdr:col>67</xdr:col>
      <xdr:colOff>101600</xdr:colOff>
      <xdr:row>38</xdr:row>
      <xdr:rowOff>59741</xdr:rowOff>
    </xdr:to>
    <xdr:sp macro="" textlink="">
      <xdr:nvSpPr>
        <xdr:cNvPr id="553" name="楕円 552"/>
        <xdr:cNvSpPr/>
      </xdr:nvSpPr>
      <xdr:spPr>
        <a:xfrm>
          <a:off x="12763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50868</xdr:rowOff>
    </xdr:from>
    <xdr:ext cx="534377" cy="259045"/>
    <xdr:sp macro="" textlink="">
      <xdr:nvSpPr>
        <xdr:cNvPr id="554" name="テキスト ボックス 553"/>
        <xdr:cNvSpPr txBox="1"/>
      </xdr:nvSpPr>
      <xdr:spPr>
        <a:xfrm>
          <a:off x="12547111" y="65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9" name="直線コネクタ 578"/>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80"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81" name="直線コネクタ 580"/>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2"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3" name="直線コネクタ 582"/>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41948</xdr:rowOff>
    </xdr:from>
    <xdr:to>
      <xdr:col>85</xdr:col>
      <xdr:colOff>127000</xdr:colOff>
      <xdr:row>58</xdr:row>
      <xdr:rowOff>134480</xdr:rowOff>
    </xdr:to>
    <xdr:cxnSp macro="">
      <xdr:nvCxnSpPr>
        <xdr:cNvPr id="584" name="直線コネクタ 583"/>
        <xdr:cNvCxnSpPr/>
      </xdr:nvCxnSpPr>
      <xdr:spPr>
        <a:xfrm>
          <a:off x="15481300" y="9471698"/>
          <a:ext cx="838200" cy="60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5" name="教育費平均値テキスト"/>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6" name="フローチャート: 判断 585"/>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27724</xdr:rowOff>
    </xdr:from>
    <xdr:to>
      <xdr:col>81</xdr:col>
      <xdr:colOff>50800</xdr:colOff>
      <xdr:row>55</xdr:row>
      <xdr:rowOff>41948</xdr:rowOff>
    </xdr:to>
    <xdr:cxnSp macro="">
      <xdr:nvCxnSpPr>
        <xdr:cNvPr id="587" name="直線コネクタ 586"/>
        <xdr:cNvCxnSpPr/>
      </xdr:nvCxnSpPr>
      <xdr:spPr>
        <a:xfrm>
          <a:off x="14592300" y="9286024"/>
          <a:ext cx="889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8" name="フローチャート: 判断 587"/>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9" name="テキスト ボックス 588"/>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27724</xdr:rowOff>
    </xdr:from>
    <xdr:to>
      <xdr:col>76</xdr:col>
      <xdr:colOff>114300</xdr:colOff>
      <xdr:row>54</xdr:row>
      <xdr:rowOff>166027</xdr:rowOff>
    </xdr:to>
    <xdr:cxnSp macro="">
      <xdr:nvCxnSpPr>
        <xdr:cNvPr id="590" name="直線コネクタ 589"/>
        <xdr:cNvCxnSpPr/>
      </xdr:nvCxnSpPr>
      <xdr:spPr>
        <a:xfrm flipV="1">
          <a:off x="13703300" y="9286024"/>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91" name="フローチャート: 判断 590"/>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92" name="テキスト ボックス 591"/>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166027</xdr:rowOff>
    </xdr:from>
    <xdr:to>
      <xdr:col>71</xdr:col>
      <xdr:colOff>177800</xdr:colOff>
      <xdr:row>57</xdr:row>
      <xdr:rowOff>87364</xdr:rowOff>
    </xdr:to>
    <xdr:cxnSp macro="">
      <xdr:nvCxnSpPr>
        <xdr:cNvPr id="593" name="直線コネクタ 592"/>
        <xdr:cNvCxnSpPr/>
      </xdr:nvCxnSpPr>
      <xdr:spPr>
        <a:xfrm flipV="1">
          <a:off x="12814300" y="9424327"/>
          <a:ext cx="8890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4" name="フローチャート: 判断 593"/>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5" name="テキスト ボックス 594"/>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6" name="フローチャート: 判断 595"/>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7" name="テキスト ボックス 596"/>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83680</xdr:rowOff>
    </xdr:from>
    <xdr:to>
      <xdr:col>85</xdr:col>
      <xdr:colOff>177800</xdr:colOff>
      <xdr:row>59</xdr:row>
      <xdr:rowOff>13830</xdr:rowOff>
    </xdr:to>
    <xdr:sp macro="" textlink="">
      <xdr:nvSpPr>
        <xdr:cNvPr id="603" name="楕円 602"/>
        <xdr:cNvSpPr/>
      </xdr:nvSpPr>
      <xdr:spPr>
        <a:xfrm>
          <a:off x="16268700" y="100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170057</xdr:rowOff>
    </xdr:from>
    <xdr:ext cx="534377" cy="259045"/>
    <xdr:sp macro="" textlink="">
      <xdr:nvSpPr>
        <xdr:cNvPr id="604" name="教育費該当値テキスト"/>
        <xdr:cNvSpPr txBox="1"/>
      </xdr:nvSpPr>
      <xdr:spPr>
        <a:xfrm>
          <a:off x="16370300" y="99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162598</xdr:rowOff>
    </xdr:from>
    <xdr:to>
      <xdr:col>81</xdr:col>
      <xdr:colOff>101600</xdr:colOff>
      <xdr:row>55</xdr:row>
      <xdr:rowOff>92748</xdr:rowOff>
    </xdr:to>
    <xdr:sp macro="" textlink="">
      <xdr:nvSpPr>
        <xdr:cNvPr id="605" name="楕円 604"/>
        <xdr:cNvSpPr/>
      </xdr:nvSpPr>
      <xdr:spPr>
        <a:xfrm>
          <a:off x="15430500" y="94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109275</xdr:rowOff>
    </xdr:from>
    <xdr:ext cx="534377" cy="259045"/>
    <xdr:sp macro="" textlink="">
      <xdr:nvSpPr>
        <xdr:cNvPr id="606" name="テキスト ボックス 605"/>
        <xdr:cNvSpPr txBox="1"/>
      </xdr:nvSpPr>
      <xdr:spPr>
        <a:xfrm>
          <a:off x="15214111" y="91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148374</xdr:rowOff>
    </xdr:from>
    <xdr:to>
      <xdr:col>76</xdr:col>
      <xdr:colOff>165100</xdr:colOff>
      <xdr:row>54</xdr:row>
      <xdr:rowOff>78524</xdr:rowOff>
    </xdr:to>
    <xdr:sp macro="" textlink="">
      <xdr:nvSpPr>
        <xdr:cNvPr id="607" name="楕円 606"/>
        <xdr:cNvSpPr/>
      </xdr:nvSpPr>
      <xdr:spPr>
        <a:xfrm>
          <a:off x="14541500" y="92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95051</xdr:rowOff>
    </xdr:from>
    <xdr:ext cx="534377" cy="259045"/>
    <xdr:sp macro="" textlink="">
      <xdr:nvSpPr>
        <xdr:cNvPr id="608" name="テキスト ボックス 607"/>
        <xdr:cNvSpPr txBox="1"/>
      </xdr:nvSpPr>
      <xdr:spPr>
        <a:xfrm>
          <a:off x="14325111" y="90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115227</xdr:rowOff>
    </xdr:from>
    <xdr:to>
      <xdr:col>72</xdr:col>
      <xdr:colOff>38100</xdr:colOff>
      <xdr:row>55</xdr:row>
      <xdr:rowOff>45377</xdr:rowOff>
    </xdr:to>
    <xdr:sp macro="" textlink="">
      <xdr:nvSpPr>
        <xdr:cNvPr id="609" name="楕円 608"/>
        <xdr:cNvSpPr/>
      </xdr:nvSpPr>
      <xdr:spPr>
        <a:xfrm>
          <a:off x="13652500" y="93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61904</xdr:rowOff>
    </xdr:from>
    <xdr:ext cx="534377" cy="259045"/>
    <xdr:sp macro="" textlink="">
      <xdr:nvSpPr>
        <xdr:cNvPr id="610" name="テキスト ボックス 609"/>
        <xdr:cNvSpPr txBox="1"/>
      </xdr:nvSpPr>
      <xdr:spPr>
        <a:xfrm>
          <a:off x="13436111" y="9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36564</xdr:rowOff>
    </xdr:from>
    <xdr:to>
      <xdr:col>67</xdr:col>
      <xdr:colOff>101600</xdr:colOff>
      <xdr:row>57</xdr:row>
      <xdr:rowOff>138164</xdr:rowOff>
    </xdr:to>
    <xdr:sp macro="" textlink="">
      <xdr:nvSpPr>
        <xdr:cNvPr id="611" name="楕円 610"/>
        <xdr:cNvSpPr/>
      </xdr:nvSpPr>
      <xdr:spPr>
        <a:xfrm>
          <a:off x="12763500" y="98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129291</xdr:rowOff>
    </xdr:from>
    <xdr:ext cx="534377" cy="259045"/>
    <xdr:sp macro="" textlink="">
      <xdr:nvSpPr>
        <xdr:cNvPr id="612" name="テキスト ボックス 611"/>
        <xdr:cNvSpPr txBox="1"/>
      </xdr:nvSpPr>
      <xdr:spPr>
        <a:xfrm>
          <a:off x="12547111" y="99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8" name="直線コネクタ 637"/>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41"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2" name="直線コネクタ 641"/>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4"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5" name="フローチャート: 判断 644"/>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7" name="フローチャート: 判断 646"/>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8" name="テキスト ボックス 647"/>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50" name="フローチャート: 判断 649"/>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51" name="テキスト ボックス 650"/>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3" name="フローチャート: 判断 652"/>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4" name="テキスト ボックス 653"/>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5" name="フローチャート: 判断 654"/>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6" name="テキスト ボックス 655"/>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3" name="災害復旧費該当値テキスト"/>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7" name="テキスト ボックス 68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9" name="テキスト ボックス 68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5" name="直線コネクタ 694"/>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6"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7" name="直線コネクタ 696"/>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8"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9" name="直線コネクタ 698"/>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94490</xdr:rowOff>
    </xdr:from>
    <xdr:to>
      <xdr:col>85</xdr:col>
      <xdr:colOff>127000</xdr:colOff>
      <xdr:row>97</xdr:row>
      <xdr:rowOff>105341</xdr:rowOff>
    </xdr:to>
    <xdr:cxnSp macro="">
      <xdr:nvCxnSpPr>
        <xdr:cNvPr id="700" name="直線コネクタ 699"/>
        <xdr:cNvCxnSpPr/>
      </xdr:nvCxnSpPr>
      <xdr:spPr>
        <a:xfrm>
          <a:off x="15481300" y="16725140"/>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701" name="公債費平均値テキスト"/>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2" name="フローチャート: 判断 701"/>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94490</xdr:rowOff>
    </xdr:from>
    <xdr:to>
      <xdr:col>81</xdr:col>
      <xdr:colOff>50800</xdr:colOff>
      <xdr:row>97</xdr:row>
      <xdr:rowOff>101516</xdr:rowOff>
    </xdr:to>
    <xdr:cxnSp macro="">
      <xdr:nvCxnSpPr>
        <xdr:cNvPr id="703" name="直線コネクタ 702"/>
        <xdr:cNvCxnSpPr/>
      </xdr:nvCxnSpPr>
      <xdr:spPr>
        <a:xfrm flipV="1">
          <a:off x="14592300" y="16725140"/>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4" name="フローチャート: 判断 703"/>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5" name="テキスト ボックス 704"/>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101516</xdr:rowOff>
    </xdr:from>
    <xdr:to>
      <xdr:col>76</xdr:col>
      <xdr:colOff>114300</xdr:colOff>
      <xdr:row>97</xdr:row>
      <xdr:rowOff>122341</xdr:rowOff>
    </xdr:to>
    <xdr:cxnSp macro="">
      <xdr:nvCxnSpPr>
        <xdr:cNvPr id="706" name="直線コネクタ 705"/>
        <xdr:cNvCxnSpPr/>
      </xdr:nvCxnSpPr>
      <xdr:spPr>
        <a:xfrm flipV="1">
          <a:off x="13703300" y="1673216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7" name="フローチャート: 判断 706"/>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8" name="テキスト ボックス 707"/>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122341</xdr:rowOff>
    </xdr:from>
    <xdr:to>
      <xdr:col>71</xdr:col>
      <xdr:colOff>177800</xdr:colOff>
      <xdr:row>97</xdr:row>
      <xdr:rowOff>126975</xdr:rowOff>
    </xdr:to>
    <xdr:cxnSp macro="">
      <xdr:nvCxnSpPr>
        <xdr:cNvPr id="709" name="直線コネクタ 708"/>
        <xdr:cNvCxnSpPr/>
      </xdr:nvCxnSpPr>
      <xdr:spPr>
        <a:xfrm flipV="1">
          <a:off x="12814300" y="16752991"/>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10" name="フローチャート: 判断 709"/>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11" name="テキスト ボックス 710"/>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2" name="フローチャート: 判断 711"/>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3" name="テキスト ボックス 712"/>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54541</xdr:rowOff>
    </xdr:from>
    <xdr:to>
      <xdr:col>85</xdr:col>
      <xdr:colOff>177800</xdr:colOff>
      <xdr:row>97</xdr:row>
      <xdr:rowOff>156141</xdr:rowOff>
    </xdr:to>
    <xdr:sp macro="" textlink="">
      <xdr:nvSpPr>
        <xdr:cNvPr id="719" name="楕円 718"/>
        <xdr:cNvSpPr/>
      </xdr:nvSpPr>
      <xdr:spPr>
        <a:xfrm>
          <a:off x="162687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32968</xdr:rowOff>
    </xdr:from>
    <xdr:ext cx="534377" cy="259045"/>
    <xdr:sp macro="" textlink="">
      <xdr:nvSpPr>
        <xdr:cNvPr id="720" name="公債費該当値テキスト"/>
        <xdr:cNvSpPr txBox="1"/>
      </xdr:nvSpPr>
      <xdr:spPr>
        <a:xfrm>
          <a:off x="16370300" y="166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43690</xdr:rowOff>
    </xdr:from>
    <xdr:to>
      <xdr:col>81</xdr:col>
      <xdr:colOff>101600</xdr:colOff>
      <xdr:row>97</xdr:row>
      <xdr:rowOff>145290</xdr:rowOff>
    </xdr:to>
    <xdr:sp macro="" textlink="">
      <xdr:nvSpPr>
        <xdr:cNvPr id="721" name="楕円 720"/>
        <xdr:cNvSpPr/>
      </xdr:nvSpPr>
      <xdr:spPr>
        <a:xfrm>
          <a:off x="15430500" y="1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136417</xdr:rowOff>
    </xdr:from>
    <xdr:ext cx="534377" cy="259045"/>
    <xdr:sp macro="" textlink="">
      <xdr:nvSpPr>
        <xdr:cNvPr id="722" name="テキスト ボックス 721"/>
        <xdr:cNvSpPr txBox="1"/>
      </xdr:nvSpPr>
      <xdr:spPr>
        <a:xfrm>
          <a:off x="15214111" y="167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50716</xdr:rowOff>
    </xdr:from>
    <xdr:to>
      <xdr:col>76</xdr:col>
      <xdr:colOff>165100</xdr:colOff>
      <xdr:row>97</xdr:row>
      <xdr:rowOff>152316</xdr:rowOff>
    </xdr:to>
    <xdr:sp macro="" textlink="">
      <xdr:nvSpPr>
        <xdr:cNvPr id="723" name="楕円 722"/>
        <xdr:cNvSpPr/>
      </xdr:nvSpPr>
      <xdr:spPr>
        <a:xfrm>
          <a:off x="14541500" y="166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143443</xdr:rowOff>
    </xdr:from>
    <xdr:ext cx="534377" cy="259045"/>
    <xdr:sp macro="" textlink="">
      <xdr:nvSpPr>
        <xdr:cNvPr id="724" name="テキスト ボックス 723"/>
        <xdr:cNvSpPr txBox="1"/>
      </xdr:nvSpPr>
      <xdr:spPr>
        <a:xfrm>
          <a:off x="14325111" y="167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71541</xdr:rowOff>
    </xdr:from>
    <xdr:to>
      <xdr:col>72</xdr:col>
      <xdr:colOff>38100</xdr:colOff>
      <xdr:row>98</xdr:row>
      <xdr:rowOff>1691</xdr:rowOff>
    </xdr:to>
    <xdr:sp macro="" textlink="">
      <xdr:nvSpPr>
        <xdr:cNvPr id="725" name="楕円 724"/>
        <xdr:cNvSpPr/>
      </xdr:nvSpPr>
      <xdr:spPr>
        <a:xfrm>
          <a:off x="13652500" y="167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164268</xdr:rowOff>
    </xdr:from>
    <xdr:ext cx="534377" cy="259045"/>
    <xdr:sp macro="" textlink="">
      <xdr:nvSpPr>
        <xdr:cNvPr id="726" name="テキスト ボックス 725"/>
        <xdr:cNvSpPr txBox="1"/>
      </xdr:nvSpPr>
      <xdr:spPr>
        <a:xfrm>
          <a:off x="13436111" y="167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76175</xdr:rowOff>
    </xdr:from>
    <xdr:to>
      <xdr:col>67</xdr:col>
      <xdr:colOff>101600</xdr:colOff>
      <xdr:row>98</xdr:row>
      <xdr:rowOff>6325</xdr:rowOff>
    </xdr:to>
    <xdr:sp macro="" textlink="">
      <xdr:nvSpPr>
        <xdr:cNvPr id="727" name="楕円 726"/>
        <xdr:cNvSpPr/>
      </xdr:nvSpPr>
      <xdr:spPr>
        <a:xfrm>
          <a:off x="12763500" y="167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168902</xdr:rowOff>
    </xdr:from>
    <xdr:ext cx="534377" cy="259045"/>
    <xdr:sp macro="" textlink="">
      <xdr:nvSpPr>
        <xdr:cNvPr id="728" name="テキスト ボックス 727"/>
        <xdr:cNvSpPr txBox="1"/>
      </xdr:nvSpPr>
      <xdr:spPr>
        <a:xfrm>
          <a:off x="12547111" y="167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4" name="テキスト ボックス 74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6" name="テキスト ボックス 74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50" name="直線コネクタ 749"/>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51"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3"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4" name="直線コネクタ 753"/>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6"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7" name="フローチャート: 判断 756"/>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9" name="フローチャート: 判断 758"/>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60" name="テキスト ボックス 759"/>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2" name="フローチャート: 判断 761"/>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3" name="テキスト ボックス 762"/>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5" name="フローチャート: 判断 76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7" name="フローチャート: 判断 766"/>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8" name="テキスト ボックス 767"/>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5"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81" name="テキスト ボックス 780"/>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これは人口規模に対して行政面積が小さいことにより、インフラや公共施設の維持管理に係る経費を類似団体より抑えることができているためだと考える。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施設修繕を実施したため、消防費は、避難所空調整備、避難所駐車場工事、消防署の分署を設置するための用地取得の費用等で歳出が増加しており、今後分署の建設を実施するため、しばらくは平均以上の水準をたど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商工費はプレミアム商品券を実施しなかったため、教育費は、北方学園整備の工事等が終了したため、大幅に低下している。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実質収支は前年度から</a:t>
          </a:r>
          <a:r>
            <a:rPr kumimoji="1" lang="en-US" altLang="ja-JP" sz="1400">
              <a:latin typeface="ＭＳ ゴシック" pitchFamily="49" charset="-128"/>
              <a:ea typeface="ＭＳ ゴシック" pitchFamily="49" charset="-128"/>
            </a:rPr>
            <a:t>148,146</a:t>
          </a:r>
          <a:r>
            <a:rPr kumimoji="1" lang="ja-JP" altLang="en-US" sz="1400">
              <a:latin typeface="ＭＳ ゴシック" pitchFamily="49" charset="-128"/>
              <a:ea typeface="ＭＳ ゴシック" pitchFamily="49" charset="-128"/>
            </a:rPr>
            <a:t>千円の減少となった。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前年は広域交流拠点の賃借料の収入を財政調整基金に積み立てたことに伴い高い値を付けたが、令和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年度は財政調整基金積立額が前年比で減額、前年より実質収支が減額されたことに従い、実質単年度収支は低下したものの、実質収支額は継続的に黒字を確保している。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今後は、インフラ老朽化対策や防災事業に備えた健全な財政運営を行っていくよう努める。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今年度は、元利償還金については公営企業債の複数の起債において償還完了したため、減少した。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今後、消防署の設置や避難所整備に係る償還が開始するため　、元利償還金は増加する見込みである。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公営企業の元利償還金に対する繰入金については、下水道事業において、処理場や管路設置の長寿命化・耐震化事業を実施する予定があり、今後は増加する見込みである。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一般会計等に係る地方債の現在高は、一部の事業において償還が終了したため、昨年度よりも</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百万円減額した。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また、公営企業債等繰入見込み額の減少や、充当可能基金が</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百万増えたことに伴い、将来負担比率としては</a:t>
          </a:r>
          <a:r>
            <a:rPr kumimoji="1" lang="en-US" altLang="ja-JP" sz="1400">
              <a:latin typeface="ＭＳ ゴシック" pitchFamily="49" charset="-128"/>
              <a:ea typeface="ＭＳ ゴシック" pitchFamily="49" charset="-128"/>
            </a:rPr>
            <a:t>452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将来負担比率の分子は、学校施設の集約化事業や、下水道事業の長寿命化事業、防災関連事業により、今後の増加が見込まれるため、基金残高の確保と見通しを持った基金運用の検討が必要になる。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百万円増加した。主な要因としては、基金の取り崩しをしておらず、財政調整基金に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緊急防災・減災対策事業をはじめとする起債の増加を見据えつつ、経費の削減や自主財源の確保により、基金の取り崩しを最小限に抑えるように努めていく。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北方町ふるさと基金：寄付者の指定した使途（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北方町職員退職手当基金：岐阜県市町村退職手当組合退職組合退職手当条例第十八条に規定する特別負担金に充てる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年度については繰越金や交付税が見込みより増加したことによって基金を積み立てることができたため、増加した。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緊急防災・減災対策事業をはじめとする起債の増加を見据えつつ、経費の削減や自主財源の確保により、基金の取り崩しを最小限に抑えるように努めていく。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年は前年と比較して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百万円増加した。臨時財政対策債の償還に充てるため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3.25" thickBot="1" x14ac:dyDescent="0.3">
      <c r="B2" s="182" t="s">
        <v>77</v>
      </c>
      <c r="C2" s="182"/>
      <c r="D2" s="183"/>
    </row>
    <row r="3" spans="1:119" ht="18.75" customHeight="1" thickBot="1" x14ac:dyDescent="0.3">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25">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7720751</v>
      </c>
      <c r="BO4" s="374"/>
      <c r="BP4" s="374"/>
      <c r="BQ4" s="374"/>
      <c r="BR4" s="374"/>
      <c r="BS4" s="374"/>
      <c r="BT4" s="374"/>
      <c r="BU4" s="375"/>
      <c r="BV4" s="373">
        <v>9506398</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10.3</v>
      </c>
      <c r="CU4" s="380"/>
      <c r="CV4" s="380"/>
      <c r="CW4" s="380"/>
      <c r="CX4" s="380"/>
      <c r="CY4" s="380"/>
      <c r="CZ4" s="380"/>
      <c r="DA4" s="381"/>
      <c r="DB4" s="379">
        <v>13.9</v>
      </c>
      <c r="DC4" s="380"/>
      <c r="DD4" s="380"/>
      <c r="DE4" s="380"/>
      <c r="DF4" s="380"/>
      <c r="DG4" s="380"/>
      <c r="DH4" s="380"/>
      <c r="DI4" s="381"/>
    </row>
    <row r="5" spans="1:119" ht="18.75" customHeight="1" x14ac:dyDescent="0.25">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7192926</v>
      </c>
      <c r="BO5" s="411"/>
      <c r="BP5" s="411"/>
      <c r="BQ5" s="411"/>
      <c r="BR5" s="411"/>
      <c r="BS5" s="411"/>
      <c r="BT5" s="411"/>
      <c r="BU5" s="412"/>
      <c r="BV5" s="410">
        <v>8867637</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88.2</v>
      </c>
      <c r="CU5" s="408"/>
      <c r="CV5" s="408"/>
      <c r="CW5" s="408"/>
      <c r="CX5" s="408"/>
      <c r="CY5" s="408"/>
      <c r="CZ5" s="408"/>
      <c r="DA5" s="409"/>
      <c r="DB5" s="407">
        <v>85.8</v>
      </c>
      <c r="DC5" s="408"/>
      <c r="DD5" s="408"/>
      <c r="DE5" s="408"/>
      <c r="DF5" s="408"/>
      <c r="DG5" s="408"/>
      <c r="DH5" s="408"/>
      <c r="DI5" s="409"/>
    </row>
    <row r="6" spans="1:119" ht="18.75" customHeight="1" x14ac:dyDescent="0.25">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527825</v>
      </c>
      <c r="BO6" s="411"/>
      <c r="BP6" s="411"/>
      <c r="BQ6" s="411"/>
      <c r="BR6" s="411"/>
      <c r="BS6" s="411"/>
      <c r="BT6" s="411"/>
      <c r="BU6" s="412"/>
      <c r="BV6" s="410">
        <v>638761</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88.9</v>
      </c>
      <c r="CU6" s="448"/>
      <c r="CV6" s="448"/>
      <c r="CW6" s="448"/>
      <c r="CX6" s="448"/>
      <c r="CY6" s="448"/>
      <c r="CZ6" s="448"/>
      <c r="DA6" s="449"/>
      <c r="DB6" s="447">
        <v>87.3</v>
      </c>
      <c r="DC6" s="448"/>
      <c r="DD6" s="448"/>
      <c r="DE6" s="448"/>
      <c r="DF6" s="448"/>
      <c r="DG6" s="448"/>
      <c r="DH6" s="448"/>
      <c r="DI6" s="449"/>
    </row>
    <row r="7" spans="1:119" ht="18.75" customHeight="1" x14ac:dyDescent="0.25">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90</v>
      </c>
      <c r="AV7" s="443"/>
      <c r="AW7" s="443"/>
      <c r="AX7" s="443"/>
      <c r="AY7" s="444" t="s">
        <v>101</v>
      </c>
      <c r="AZ7" s="445"/>
      <c r="BA7" s="445"/>
      <c r="BB7" s="445"/>
      <c r="BC7" s="445"/>
      <c r="BD7" s="445"/>
      <c r="BE7" s="445"/>
      <c r="BF7" s="445"/>
      <c r="BG7" s="445"/>
      <c r="BH7" s="445"/>
      <c r="BI7" s="445"/>
      <c r="BJ7" s="445"/>
      <c r="BK7" s="445"/>
      <c r="BL7" s="445"/>
      <c r="BM7" s="446"/>
      <c r="BN7" s="410">
        <v>41250</v>
      </c>
      <c r="BO7" s="411"/>
      <c r="BP7" s="411"/>
      <c r="BQ7" s="411"/>
      <c r="BR7" s="411"/>
      <c r="BS7" s="411"/>
      <c r="BT7" s="411"/>
      <c r="BU7" s="412"/>
      <c r="BV7" s="410">
        <v>4040</v>
      </c>
      <c r="BW7" s="411"/>
      <c r="BX7" s="411"/>
      <c r="BY7" s="411"/>
      <c r="BZ7" s="411"/>
      <c r="CA7" s="411"/>
      <c r="CB7" s="411"/>
      <c r="CC7" s="412"/>
      <c r="CD7" s="413" t="s">
        <v>102</v>
      </c>
      <c r="CE7" s="414"/>
      <c r="CF7" s="414"/>
      <c r="CG7" s="414"/>
      <c r="CH7" s="414"/>
      <c r="CI7" s="414"/>
      <c r="CJ7" s="414"/>
      <c r="CK7" s="414"/>
      <c r="CL7" s="414"/>
      <c r="CM7" s="414"/>
      <c r="CN7" s="414"/>
      <c r="CO7" s="414"/>
      <c r="CP7" s="414"/>
      <c r="CQ7" s="414"/>
      <c r="CR7" s="414"/>
      <c r="CS7" s="415"/>
      <c r="CT7" s="410">
        <v>4719845</v>
      </c>
      <c r="CU7" s="411"/>
      <c r="CV7" s="411"/>
      <c r="CW7" s="411"/>
      <c r="CX7" s="411"/>
      <c r="CY7" s="411"/>
      <c r="CZ7" s="411"/>
      <c r="DA7" s="412"/>
      <c r="DB7" s="410">
        <v>4578391</v>
      </c>
      <c r="DC7" s="411"/>
      <c r="DD7" s="411"/>
      <c r="DE7" s="411"/>
      <c r="DF7" s="411"/>
      <c r="DG7" s="411"/>
      <c r="DH7" s="411"/>
      <c r="DI7" s="412"/>
    </row>
    <row r="8" spans="1:119" ht="18.75" customHeight="1" thickBot="1" x14ac:dyDescent="0.3">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103</v>
      </c>
      <c r="AN8" s="440"/>
      <c r="AO8" s="440"/>
      <c r="AP8" s="440"/>
      <c r="AQ8" s="440"/>
      <c r="AR8" s="440"/>
      <c r="AS8" s="440"/>
      <c r="AT8" s="441"/>
      <c r="AU8" s="442" t="s">
        <v>90</v>
      </c>
      <c r="AV8" s="443"/>
      <c r="AW8" s="443"/>
      <c r="AX8" s="443"/>
      <c r="AY8" s="444" t="s">
        <v>104</v>
      </c>
      <c r="AZ8" s="445"/>
      <c r="BA8" s="445"/>
      <c r="BB8" s="445"/>
      <c r="BC8" s="445"/>
      <c r="BD8" s="445"/>
      <c r="BE8" s="445"/>
      <c r="BF8" s="445"/>
      <c r="BG8" s="445"/>
      <c r="BH8" s="445"/>
      <c r="BI8" s="445"/>
      <c r="BJ8" s="445"/>
      <c r="BK8" s="445"/>
      <c r="BL8" s="445"/>
      <c r="BM8" s="446"/>
      <c r="BN8" s="410">
        <v>486575</v>
      </c>
      <c r="BO8" s="411"/>
      <c r="BP8" s="411"/>
      <c r="BQ8" s="411"/>
      <c r="BR8" s="411"/>
      <c r="BS8" s="411"/>
      <c r="BT8" s="411"/>
      <c r="BU8" s="412"/>
      <c r="BV8" s="410">
        <v>634721</v>
      </c>
      <c r="BW8" s="411"/>
      <c r="BX8" s="411"/>
      <c r="BY8" s="411"/>
      <c r="BZ8" s="411"/>
      <c r="CA8" s="411"/>
      <c r="CB8" s="411"/>
      <c r="CC8" s="412"/>
      <c r="CD8" s="413" t="s">
        <v>105</v>
      </c>
      <c r="CE8" s="414"/>
      <c r="CF8" s="414"/>
      <c r="CG8" s="414"/>
      <c r="CH8" s="414"/>
      <c r="CI8" s="414"/>
      <c r="CJ8" s="414"/>
      <c r="CK8" s="414"/>
      <c r="CL8" s="414"/>
      <c r="CM8" s="414"/>
      <c r="CN8" s="414"/>
      <c r="CO8" s="414"/>
      <c r="CP8" s="414"/>
      <c r="CQ8" s="414"/>
      <c r="CR8" s="414"/>
      <c r="CS8" s="415"/>
      <c r="CT8" s="450">
        <v>0.6</v>
      </c>
      <c r="CU8" s="451"/>
      <c r="CV8" s="451"/>
      <c r="CW8" s="451"/>
      <c r="CX8" s="451"/>
      <c r="CY8" s="451"/>
      <c r="CZ8" s="451"/>
      <c r="DA8" s="452"/>
      <c r="DB8" s="450">
        <v>0.6</v>
      </c>
      <c r="DC8" s="451"/>
      <c r="DD8" s="451"/>
      <c r="DE8" s="451"/>
      <c r="DF8" s="451"/>
      <c r="DG8" s="451"/>
      <c r="DH8" s="451"/>
      <c r="DI8" s="452"/>
    </row>
    <row r="9" spans="1:119" ht="18.75" customHeight="1" thickBot="1" x14ac:dyDescent="0.3">
      <c r="A9" s="181"/>
      <c r="B9" s="404" t="s">
        <v>106</v>
      </c>
      <c r="C9" s="405"/>
      <c r="D9" s="405"/>
      <c r="E9" s="405"/>
      <c r="F9" s="405"/>
      <c r="G9" s="405"/>
      <c r="H9" s="405"/>
      <c r="I9" s="405"/>
      <c r="J9" s="405"/>
      <c r="K9" s="453"/>
      <c r="L9" s="454" t="s">
        <v>107</v>
      </c>
      <c r="M9" s="455"/>
      <c r="N9" s="455"/>
      <c r="O9" s="455"/>
      <c r="P9" s="455"/>
      <c r="Q9" s="456"/>
      <c r="R9" s="457">
        <v>18139</v>
      </c>
      <c r="S9" s="458"/>
      <c r="T9" s="458"/>
      <c r="U9" s="458"/>
      <c r="V9" s="459"/>
      <c r="W9" s="367" t="s">
        <v>108</v>
      </c>
      <c r="X9" s="368"/>
      <c r="Y9" s="368"/>
      <c r="Z9" s="368"/>
      <c r="AA9" s="368"/>
      <c r="AB9" s="368"/>
      <c r="AC9" s="368"/>
      <c r="AD9" s="368"/>
      <c r="AE9" s="368"/>
      <c r="AF9" s="368"/>
      <c r="AG9" s="368"/>
      <c r="AH9" s="368"/>
      <c r="AI9" s="368"/>
      <c r="AJ9" s="368"/>
      <c r="AK9" s="368"/>
      <c r="AL9" s="369"/>
      <c r="AM9" s="439" t="s">
        <v>109</v>
      </c>
      <c r="AN9" s="440"/>
      <c r="AO9" s="440"/>
      <c r="AP9" s="440"/>
      <c r="AQ9" s="440"/>
      <c r="AR9" s="440"/>
      <c r="AS9" s="440"/>
      <c r="AT9" s="441"/>
      <c r="AU9" s="442" t="s">
        <v>110</v>
      </c>
      <c r="AV9" s="443"/>
      <c r="AW9" s="443"/>
      <c r="AX9" s="443"/>
      <c r="AY9" s="444" t="s">
        <v>111</v>
      </c>
      <c r="AZ9" s="445"/>
      <c r="BA9" s="445"/>
      <c r="BB9" s="445"/>
      <c r="BC9" s="445"/>
      <c r="BD9" s="445"/>
      <c r="BE9" s="445"/>
      <c r="BF9" s="445"/>
      <c r="BG9" s="445"/>
      <c r="BH9" s="445"/>
      <c r="BI9" s="445"/>
      <c r="BJ9" s="445"/>
      <c r="BK9" s="445"/>
      <c r="BL9" s="445"/>
      <c r="BM9" s="446"/>
      <c r="BN9" s="410">
        <v>-148146</v>
      </c>
      <c r="BO9" s="411"/>
      <c r="BP9" s="411"/>
      <c r="BQ9" s="411"/>
      <c r="BR9" s="411"/>
      <c r="BS9" s="411"/>
      <c r="BT9" s="411"/>
      <c r="BU9" s="412"/>
      <c r="BV9" s="410">
        <v>70339</v>
      </c>
      <c r="BW9" s="411"/>
      <c r="BX9" s="411"/>
      <c r="BY9" s="411"/>
      <c r="BZ9" s="411"/>
      <c r="CA9" s="411"/>
      <c r="CB9" s="411"/>
      <c r="CC9" s="412"/>
      <c r="CD9" s="413" t="s">
        <v>112</v>
      </c>
      <c r="CE9" s="414"/>
      <c r="CF9" s="414"/>
      <c r="CG9" s="414"/>
      <c r="CH9" s="414"/>
      <c r="CI9" s="414"/>
      <c r="CJ9" s="414"/>
      <c r="CK9" s="414"/>
      <c r="CL9" s="414"/>
      <c r="CM9" s="414"/>
      <c r="CN9" s="414"/>
      <c r="CO9" s="414"/>
      <c r="CP9" s="414"/>
      <c r="CQ9" s="414"/>
      <c r="CR9" s="414"/>
      <c r="CS9" s="415"/>
      <c r="CT9" s="407">
        <v>12.1</v>
      </c>
      <c r="CU9" s="408"/>
      <c r="CV9" s="408"/>
      <c r="CW9" s="408"/>
      <c r="CX9" s="408"/>
      <c r="CY9" s="408"/>
      <c r="CZ9" s="408"/>
      <c r="DA9" s="409"/>
      <c r="DB9" s="407">
        <v>10.4</v>
      </c>
      <c r="DC9" s="408"/>
      <c r="DD9" s="408"/>
      <c r="DE9" s="408"/>
      <c r="DF9" s="408"/>
      <c r="DG9" s="408"/>
      <c r="DH9" s="408"/>
      <c r="DI9" s="409"/>
    </row>
    <row r="10" spans="1:119" ht="18.75" customHeight="1" thickBot="1" x14ac:dyDescent="0.3">
      <c r="A10" s="181"/>
      <c r="B10" s="404"/>
      <c r="C10" s="405"/>
      <c r="D10" s="405"/>
      <c r="E10" s="405"/>
      <c r="F10" s="405"/>
      <c r="G10" s="405"/>
      <c r="H10" s="405"/>
      <c r="I10" s="405"/>
      <c r="J10" s="405"/>
      <c r="K10" s="453"/>
      <c r="L10" s="460" t="s">
        <v>113</v>
      </c>
      <c r="M10" s="440"/>
      <c r="N10" s="440"/>
      <c r="O10" s="440"/>
      <c r="P10" s="440"/>
      <c r="Q10" s="441"/>
      <c r="R10" s="461">
        <v>18169</v>
      </c>
      <c r="S10" s="462"/>
      <c r="T10" s="462"/>
      <c r="U10" s="462"/>
      <c r="V10" s="463"/>
      <c r="W10" s="398"/>
      <c r="X10" s="399"/>
      <c r="Y10" s="399"/>
      <c r="Z10" s="399"/>
      <c r="AA10" s="399"/>
      <c r="AB10" s="399"/>
      <c r="AC10" s="399"/>
      <c r="AD10" s="399"/>
      <c r="AE10" s="399"/>
      <c r="AF10" s="399"/>
      <c r="AG10" s="399"/>
      <c r="AH10" s="399"/>
      <c r="AI10" s="399"/>
      <c r="AJ10" s="399"/>
      <c r="AK10" s="399"/>
      <c r="AL10" s="402"/>
      <c r="AM10" s="439" t="s">
        <v>114</v>
      </c>
      <c r="AN10" s="440"/>
      <c r="AO10" s="440"/>
      <c r="AP10" s="440"/>
      <c r="AQ10" s="440"/>
      <c r="AR10" s="440"/>
      <c r="AS10" s="440"/>
      <c r="AT10" s="441"/>
      <c r="AU10" s="442" t="s">
        <v>90</v>
      </c>
      <c r="AV10" s="443"/>
      <c r="AW10" s="443"/>
      <c r="AX10" s="443"/>
      <c r="AY10" s="444" t="s">
        <v>115</v>
      </c>
      <c r="AZ10" s="445"/>
      <c r="BA10" s="445"/>
      <c r="BB10" s="445"/>
      <c r="BC10" s="445"/>
      <c r="BD10" s="445"/>
      <c r="BE10" s="445"/>
      <c r="BF10" s="445"/>
      <c r="BG10" s="445"/>
      <c r="BH10" s="445"/>
      <c r="BI10" s="445"/>
      <c r="BJ10" s="445"/>
      <c r="BK10" s="445"/>
      <c r="BL10" s="445"/>
      <c r="BM10" s="446"/>
      <c r="BN10" s="410">
        <v>302792</v>
      </c>
      <c r="BO10" s="411"/>
      <c r="BP10" s="411"/>
      <c r="BQ10" s="411"/>
      <c r="BR10" s="411"/>
      <c r="BS10" s="411"/>
      <c r="BT10" s="411"/>
      <c r="BU10" s="412"/>
      <c r="BV10" s="410">
        <v>902165</v>
      </c>
      <c r="BW10" s="411"/>
      <c r="BX10" s="411"/>
      <c r="BY10" s="411"/>
      <c r="BZ10" s="411"/>
      <c r="CA10" s="411"/>
      <c r="CB10" s="411"/>
      <c r="CC10" s="41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04"/>
      <c r="C11" s="405"/>
      <c r="D11" s="405"/>
      <c r="E11" s="405"/>
      <c r="F11" s="405"/>
      <c r="G11" s="405"/>
      <c r="H11" s="405"/>
      <c r="I11" s="405"/>
      <c r="J11" s="405"/>
      <c r="K11" s="453"/>
      <c r="L11" s="464" t="s">
        <v>117</v>
      </c>
      <c r="M11" s="465"/>
      <c r="N11" s="465"/>
      <c r="O11" s="465"/>
      <c r="P11" s="465"/>
      <c r="Q11" s="466"/>
      <c r="R11" s="467" t="s">
        <v>118</v>
      </c>
      <c r="S11" s="468"/>
      <c r="T11" s="468"/>
      <c r="U11" s="468"/>
      <c r="V11" s="469"/>
      <c r="W11" s="398"/>
      <c r="X11" s="399"/>
      <c r="Y11" s="399"/>
      <c r="Z11" s="399"/>
      <c r="AA11" s="399"/>
      <c r="AB11" s="399"/>
      <c r="AC11" s="399"/>
      <c r="AD11" s="399"/>
      <c r="AE11" s="399"/>
      <c r="AF11" s="399"/>
      <c r="AG11" s="399"/>
      <c r="AH11" s="399"/>
      <c r="AI11" s="399"/>
      <c r="AJ11" s="399"/>
      <c r="AK11" s="399"/>
      <c r="AL11" s="402"/>
      <c r="AM11" s="439" t="s">
        <v>119</v>
      </c>
      <c r="AN11" s="440"/>
      <c r="AO11" s="440"/>
      <c r="AP11" s="440"/>
      <c r="AQ11" s="440"/>
      <c r="AR11" s="440"/>
      <c r="AS11" s="440"/>
      <c r="AT11" s="441"/>
      <c r="AU11" s="442" t="s">
        <v>90</v>
      </c>
      <c r="AV11" s="443"/>
      <c r="AW11" s="443"/>
      <c r="AX11" s="443"/>
      <c r="AY11" s="444" t="s">
        <v>120</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121</v>
      </c>
      <c r="CE11" s="414"/>
      <c r="CF11" s="414"/>
      <c r="CG11" s="414"/>
      <c r="CH11" s="414"/>
      <c r="CI11" s="414"/>
      <c r="CJ11" s="414"/>
      <c r="CK11" s="414"/>
      <c r="CL11" s="414"/>
      <c r="CM11" s="414"/>
      <c r="CN11" s="414"/>
      <c r="CO11" s="414"/>
      <c r="CP11" s="414"/>
      <c r="CQ11" s="414"/>
      <c r="CR11" s="414"/>
      <c r="CS11" s="415"/>
      <c r="CT11" s="450" t="s">
        <v>122</v>
      </c>
      <c r="CU11" s="451"/>
      <c r="CV11" s="451"/>
      <c r="CW11" s="451"/>
      <c r="CX11" s="451"/>
      <c r="CY11" s="451"/>
      <c r="CZ11" s="451"/>
      <c r="DA11" s="452"/>
      <c r="DB11" s="450" t="s">
        <v>122</v>
      </c>
      <c r="DC11" s="451"/>
      <c r="DD11" s="451"/>
      <c r="DE11" s="451"/>
      <c r="DF11" s="451"/>
      <c r="DG11" s="451"/>
      <c r="DH11" s="451"/>
      <c r="DI11" s="452"/>
    </row>
    <row r="12" spans="1:119" ht="18.75" customHeight="1" x14ac:dyDescent="0.25">
      <c r="A12" s="181"/>
      <c r="B12" s="470" t="s">
        <v>123</v>
      </c>
      <c r="C12" s="471"/>
      <c r="D12" s="471"/>
      <c r="E12" s="471"/>
      <c r="F12" s="471"/>
      <c r="G12" s="471"/>
      <c r="H12" s="471"/>
      <c r="I12" s="471"/>
      <c r="J12" s="471"/>
      <c r="K12" s="472"/>
      <c r="L12" s="479" t="s">
        <v>124</v>
      </c>
      <c r="M12" s="480"/>
      <c r="N12" s="480"/>
      <c r="O12" s="480"/>
      <c r="P12" s="480"/>
      <c r="Q12" s="481"/>
      <c r="R12" s="482">
        <v>18697</v>
      </c>
      <c r="S12" s="483"/>
      <c r="T12" s="483"/>
      <c r="U12" s="483"/>
      <c r="V12" s="484"/>
      <c r="W12" s="485" t="s">
        <v>1</v>
      </c>
      <c r="X12" s="443"/>
      <c r="Y12" s="443"/>
      <c r="Z12" s="443"/>
      <c r="AA12" s="443"/>
      <c r="AB12" s="486"/>
      <c r="AC12" s="487" t="s">
        <v>125</v>
      </c>
      <c r="AD12" s="488"/>
      <c r="AE12" s="488"/>
      <c r="AF12" s="488"/>
      <c r="AG12" s="489"/>
      <c r="AH12" s="487" t="s">
        <v>126</v>
      </c>
      <c r="AI12" s="488"/>
      <c r="AJ12" s="488"/>
      <c r="AK12" s="488"/>
      <c r="AL12" s="490"/>
      <c r="AM12" s="439" t="s">
        <v>127</v>
      </c>
      <c r="AN12" s="440"/>
      <c r="AO12" s="440"/>
      <c r="AP12" s="440"/>
      <c r="AQ12" s="440"/>
      <c r="AR12" s="440"/>
      <c r="AS12" s="440"/>
      <c r="AT12" s="441"/>
      <c r="AU12" s="442" t="s">
        <v>90</v>
      </c>
      <c r="AV12" s="443"/>
      <c r="AW12" s="443"/>
      <c r="AX12" s="443"/>
      <c r="AY12" s="444" t="s">
        <v>128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129</v>
      </c>
      <c r="CE12" s="414"/>
      <c r="CF12" s="414"/>
      <c r="CG12" s="414"/>
      <c r="CH12" s="414"/>
      <c r="CI12" s="414"/>
      <c r="CJ12" s="414"/>
      <c r="CK12" s="414"/>
      <c r="CL12" s="414"/>
      <c r="CM12" s="414"/>
      <c r="CN12" s="414"/>
      <c r="CO12" s="414"/>
      <c r="CP12" s="414"/>
      <c r="CQ12" s="414"/>
      <c r="CR12" s="414"/>
      <c r="CS12" s="415"/>
      <c r="CT12" s="450" t="s">
        <v>122</v>
      </c>
      <c r="CU12" s="451"/>
      <c r="CV12" s="451"/>
      <c r="CW12" s="451"/>
      <c r="CX12" s="451"/>
      <c r="CY12" s="451"/>
      <c r="CZ12" s="451"/>
      <c r="DA12" s="452"/>
      <c r="DB12" s="450" t="s">
        <v>122</v>
      </c>
      <c r="DC12" s="451"/>
      <c r="DD12" s="451"/>
      <c r="DE12" s="451"/>
      <c r="DF12" s="451"/>
      <c r="DG12" s="451"/>
      <c r="DH12" s="451"/>
      <c r="DI12" s="452"/>
    </row>
    <row r="13" spans="1:119" ht="18.75" customHeight="1" x14ac:dyDescent="0.25">
      <c r="A13" s="181"/>
      <c r="B13" s="473"/>
      <c r="C13" s="474"/>
      <c r="D13" s="474"/>
      <c r="E13" s="474"/>
      <c r="F13" s="474"/>
      <c r="G13" s="474"/>
      <c r="H13" s="474"/>
      <c r="I13" s="474"/>
      <c r="J13" s="474"/>
      <c r="K13" s="475"/>
      <c r="L13" s="190"/>
      <c r="M13" s="501" t="s">
        <v>130</v>
      </c>
      <c r="N13" s="502"/>
      <c r="O13" s="502"/>
      <c r="P13" s="502"/>
      <c r="Q13" s="503"/>
      <c r="R13" s="494">
        <v>18035</v>
      </c>
      <c r="S13" s="495"/>
      <c r="T13" s="495"/>
      <c r="U13" s="495"/>
      <c r="V13" s="496"/>
      <c r="W13" s="426" t="s">
        <v>131</v>
      </c>
      <c r="X13" s="427"/>
      <c r="Y13" s="427"/>
      <c r="Z13" s="427"/>
      <c r="AA13" s="427"/>
      <c r="AB13" s="417"/>
      <c r="AC13" s="461">
        <v>116</v>
      </c>
      <c r="AD13" s="462"/>
      <c r="AE13" s="462"/>
      <c r="AF13" s="462"/>
      <c r="AG13" s="504"/>
      <c r="AH13" s="461">
        <v>142</v>
      </c>
      <c r="AI13" s="462"/>
      <c r="AJ13" s="462"/>
      <c r="AK13" s="462"/>
      <c r="AL13" s="463"/>
      <c r="AM13" s="439" t="s">
        <v>132</v>
      </c>
      <c r="AN13" s="440"/>
      <c r="AO13" s="440"/>
      <c r="AP13" s="440"/>
      <c r="AQ13" s="440"/>
      <c r="AR13" s="440"/>
      <c r="AS13" s="440"/>
      <c r="AT13" s="441"/>
      <c r="AU13" s="442" t="s">
        <v>110</v>
      </c>
      <c r="AV13" s="443"/>
      <c r="AW13" s="443"/>
      <c r="AX13" s="443"/>
      <c r="AY13" s="444" t="s">
        <v>133</v>
      </c>
      <c r="AZ13" s="445"/>
      <c r="BA13" s="445"/>
      <c r="BB13" s="445"/>
      <c r="BC13" s="445"/>
      <c r="BD13" s="445"/>
      <c r="BE13" s="445"/>
      <c r="BF13" s="445"/>
      <c r="BG13" s="445"/>
      <c r="BH13" s="445"/>
      <c r="BI13" s="445"/>
      <c r="BJ13" s="445"/>
      <c r="BK13" s="445"/>
      <c r="BL13" s="445"/>
      <c r="BM13" s="446"/>
      <c r="BN13" s="410">
        <v>154646</v>
      </c>
      <c r="BO13" s="411"/>
      <c r="BP13" s="411"/>
      <c r="BQ13" s="411"/>
      <c r="BR13" s="411"/>
      <c r="BS13" s="411"/>
      <c r="BT13" s="411"/>
      <c r="BU13" s="412"/>
      <c r="BV13" s="410">
        <v>972504</v>
      </c>
      <c r="BW13" s="411"/>
      <c r="BX13" s="411"/>
      <c r="BY13" s="411"/>
      <c r="BZ13" s="411"/>
      <c r="CA13" s="411"/>
      <c r="CB13" s="411"/>
      <c r="CC13" s="412"/>
      <c r="CD13" s="413" t="s">
        <v>134</v>
      </c>
      <c r="CE13" s="414"/>
      <c r="CF13" s="414"/>
      <c r="CG13" s="414"/>
      <c r="CH13" s="414"/>
      <c r="CI13" s="414"/>
      <c r="CJ13" s="414"/>
      <c r="CK13" s="414"/>
      <c r="CL13" s="414"/>
      <c r="CM13" s="414"/>
      <c r="CN13" s="414"/>
      <c r="CO13" s="414"/>
      <c r="CP13" s="414"/>
      <c r="CQ13" s="414"/>
      <c r="CR13" s="414"/>
      <c r="CS13" s="415"/>
      <c r="CT13" s="407">
        <v>11.1</v>
      </c>
      <c r="CU13" s="408"/>
      <c r="CV13" s="408"/>
      <c r="CW13" s="408"/>
      <c r="CX13" s="408"/>
      <c r="CY13" s="408"/>
      <c r="CZ13" s="408"/>
      <c r="DA13" s="409"/>
      <c r="DB13" s="407">
        <v>11.6</v>
      </c>
      <c r="DC13" s="408"/>
      <c r="DD13" s="408"/>
      <c r="DE13" s="408"/>
      <c r="DF13" s="408"/>
      <c r="DG13" s="408"/>
      <c r="DH13" s="408"/>
      <c r="DI13" s="409"/>
    </row>
    <row r="14" spans="1:119" ht="18.75" customHeight="1" thickBot="1" x14ac:dyDescent="0.3">
      <c r="A14" s="181"/>
      <c r="B14" s="473"/>
      <c r="C14" s="474"/>
      <c r="D14" s="474"/>
      <c r="E14" s="474"/>
      <c r="F14" s="474"/>
      <c r="G14" s="474"/>
      <c r="H14" s="474"/>
      <c r="I14" s="474"/>
      <c r="J14" s="474"/>
      <c r="K14" s="475"/>
      <c r="L14" s="491" t="s">
        <v>135</v>
      </c>
      <c r="M14" s="492"/>
      <c r="N14" s="492"/>
      <c r="O14" s="492"/>
      <c r="P14" s="492"/>
      <c r="Q14" s="493"/>
      <c r="R14" s="494">
        <v>18695</v>
      </c>
      <c r="S14" s="495"/>
      <c r="T14" s="495"/>
      <c r="U14" s="495"/>
      <c r="V14" s="496"/>
      <c r="W14" s="400"/>
      <c r="X14" s="401"/>
      <c r="Y14" s="401"/>
      <c r="Z14" s="401"/>
      <c r="AA14" s="401"/>
      <c r="AB14" s="390"/>
      <c r="AC14" s="497">
        <v>1.3</v>
      </c>
      <c r="AD14" s="498"/>
      <c r="AE14" s="498"/>
      <c r="AF14" s="498"/>
      <c r="AG14" s="499"/>
      <c r="AH14" s="497">
        <v>1.5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136</v>
      </c>
      <c r="CE14" s="506"/>
      <c r="CF14" s="506"/>
      <c r="CG14" s="506"/>
      <c r="CH14" s="506"/>
      <c r="CI14" s="506"/>
      <c r="CJ14" s="506"/>
      <c r="CK14" s="506"/>
      <c r="CL14" s="506"/>
      <c r="CM14" s="506"/>
      <c r="CN14" s="506"/>
      <c r="CO14" s="506"/>
      <c r="CP14" s="506"/>
      <c r="CQ14" s="506"/>
      <c r="CR14" s="506"/>
      <c r="CS14" s="507"/>
      <c r="CT14" s="508" t="s">
        <v>122</v>
      </c>
      <c r="CU14" s="509"/>
      <c r="CV14" s="509"/>
      <c r="CW14" s="509"/>
      <c r="CX14" s="509"/>
      <c r="CY14" s="509"/>
      <c r="CZ14" s="509"/>
      <c r="DA14" s="510"/>
      <c r="DB14" s="508" t="s">
        <v>122</v>
      </c>
      <c r="DC14" s="509"/>
      <c r="DD14" s="509"/>
      <c r="DE14" s="509"/>
      <c r="DF14" s="509"/>
      <c r="DG14" s="509"/>
      <c r="DH14" s="509"/>
      <c r="DI14" s="510"/>
    </row>
    <row r="15" spans="1:119" ht="18.75" customHeight="1" x14ac:dyDescent="0.25">
      <c r="A15" s="181"/>
      <c r="B15" s="473"/>
      <c r="C15" s="474"/>
      <c r="D15" s="474"/>
      <c r="E15" s="474"/>
      <c r="F15" s="474"/>
      <c r="G15" s="474"/>
      <c r="H15" s="474"/>
      <c r="I15" s="474"/>
      <c r="J15" s="474"/>
      <c r="K15" s="475"/>
      <c r="L15" s="190"/>
      <c r="M15" s="501" t="s">
        <v>130</v>
      </c>
      <c r="N15" s="502"/>
      <c r="O15" s="502"/>
      <c r="P15" s="502"/>
      <c r="Q15" s="503"/>
      <c r="R15" s="494">
        <v>18094</v>
      </c>
      <c r="S15" s="495"/>
      <c r="T15" s="495"/>
      <c r="U15" s="495"/>
      <c r="V15" s="496"/>
      <c r="W15" s="426" t="s">
        <v>137</v>
      </c>
      <c r="X15" s="427"/>
      <c r="Y15" s="427"/>
      <c r="Z15" s="427"/>
      <c r="AA15" s="427"/>
      <c r="AB15" s="417"/>
      <c r="AC15" s="461">
        <v>2432</v>
      </c>
      <c r="AD15" s="462"/>
      <c r="AE15" s="462"/>
      <c r="AF15" s="462"/>
      <c r="AG15" s="504"/>
      <c r="AH15" s="461">
        <v>2584</v>
      </c>
      <c r="AI15" s="462"/>
      <c r="AJ15" s="462"/>
      <c r="AK15" s="462"/>
      <c r="AL15" s="463"/>
      <c r="AM15" s="439"/>
      <c r="AN15" s="440"/>
      <c r="AO15" s="440"/>
      <c r="AP15" s="440"/>
      <c r="AQ15" s="440"/>
      <c r="AR15" s="440"/>
      <c r="AS15" s="440"/>
      <c r="AT15" s="441"/>
      <c r="AU15" s="442"/>
      <c r="AV15" s="443"/>
      <c r="AW15" s="443"/>
      <c r="AX15" s="443"/>
      <c r="AY15" s="370" t="s">
        <v>138</v>
      </c>
      <c r="AZ15" s="371"/>
      <c r="BA15" s="371"/>
      <c r="BB15" s="371"/>
      <c r="BC15" s="371"/>
      <c r="BD15" s="371"/>
      <c r="BE15" s="371"/>
      <c r="BF15" s="371"/>
      <c r="BG15" s="371"/>
      <c r="BH15" s="371"/>
      <c r="BI15" s="371"/>
      <c r="BJ15" s="371"/>
      <c r="BK15" s="371"/>
      <c r="BL15" s="371"/>
      <c r="BM15" s="372"/>
      <c r="BN15" s="373">
        <v>2453444</v>
      </c>
      <c r="BO15" s="374"/>
      <c r="BP15" s="374"/>
      <c r="BQ15" s="374"/>
      <c r="BR15" s="374"/>
      <c r="BS15" s="374"/>
      <c r="BT15" s="374"/>
      <c r="BU15" s="375"/>
      <c r="BV15" s="373">
        <v>2364355</v>
      </c>
      <c r="BW15" s="374"/>
      <c r="BX15" s="374"/>
      <c r="BY15" s="374"/>
      <c r="BZ15" s="374"/>
      <c r="CA15" s="374"/>
      <c r="CB15" s="374"/>
      <c r="CC15" s="375"/>
      <c r="CD15" s="511" t="s">
        <v>139</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473"/>
      <c r="C16" s="474"/>
      <c r="D16" s="474"/>
      <c r="E16" s="474"/>
      <c r="F16" s="474"/>
      <c r="G16" s="474"/>
      <c r="H16" s="474"/>
      <c r="I16" s="474"/>
      <c r="J16" s="474"/>
      <c r="K16" s="475"/>
      <c r="L16" s="491" t="s">
        <v>140</v>
      </c>
      <c r="M16" s="514"/>
      <c r="N16" s="514"/>
      <c r="O16" s="514"/>
      <c r="P16" s="514"/>
      <c r="Q16" s="515"/>
      <c r="R16" s="516" t="s">
        <v>141</v>
      </c>
      <c r="S16" s="517"/>
      <c r="T16" s="517"/>
      <c r="U16" s="517"/>
      <c r="V16" s="518"/>
      <c r="W16" s="400"/>
      <c r="X16" s="401"/>
      <c r="Y16" s="401"/>
      <c r="Z16" s="401"/>
      <c r="AA16" s="401"/>
      <c r="AB16" s="390"/>
      <c r="AC16" s="497">
        <v>28.3</v>
      </c>
      <c r="AD16" s="498"/>
      <c r="AE16" s="498"/>
      <c r="AF16" s="498"/>
      <c r="AG16" s="499"/>
      <c r="AH16" s="497">
        <v>27.8</v>
      </c>
      <c r="AI16" s="498"/>
      <c r="AJ16" s="498"/>
      <c r="AK16" s="498"/>
      <c r="AL16" s="500"/>
      <c r="AM16" s="439"/>
      <c r="AN16" s="440"/>
      <c r="AO16" s="440"/>
      <c r="AP16" s="440"/>
      <c r="AQ16" s="440"/>
      <c r="AR16" s="440"/>
      <c r="AS16" s="440"/>
      <c r="AT16" s="441"/>
      <c r="AU16" s="442"/>
      <c r="AV16" s="443"/>
      <c r="AW16" s="443"/>
      <c r="AX16" s="443"/>
      <c r="AY16" s="444" t="s">
        <v>142</v>
      </c>
      <c r="AZ16" s="445"/>
      <c r="BA16" s="445"/>
      <c r="BB16" s="445"/>
      <c r="BC16" s="445"/>
      <c r="BD16" s="445"/>
      <c r="BE16" s="445"/>
      <c r="BF16" s="445"/>
      <c r="BG16" s="445"/>
      <c r="BH16" s="445"/>
      <c r="BI16" s="445"/>
      <c r="BJ16" s="445"/>
      <c r="BK16" s="445"/>
      <c r="BL16" s="445"/>
      <c r="BM16" s="446"/>
      <c r="BN16" s="410">
        <v>4037770</v>
      </c>
      <c r="BO16" s="411"/>
      <c r="BP16" s="411"/>
      <c r="BQ16" s="411"/>
      <c r="BR16" s="411"/>
      <c r="BS16" s="411"/>
      <c r="BT16" s="411"/>
      <c r="BU16" s="412"/>
      <c r="BV16" s="410">
        <v>3862927</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3">
      <c r="A17" s="181"/>
      <c r="B17" s="476"/>
      <c r="C17" s="477"/>
      <c r="D17" s="477"/>
      <c r="E17" s="477"/>
      <c r="F17" s="477"/>
      <c r="G17" s="477"/>
      <c r="H17" s="477"/>
      <c r="I17" s="477"/>
      <c r="J17" s="477"/>
      <c r="K17" s="478"/>
      <c r="L17" s="195"/>
      <c r="M17" s="521" t="s">
        <v>143</v>
      </c>
      <c r="N17" s="522"/>
      <c r="O17" s="522"/>
      <c r="P17" s="522"/>
      <c r="Q17" s="523"/>
      <c r="R17" s="516" t="s">
        <v>144</v>
      </c>
      <c r="S17" s="517"/>
      <c r="T17" s="517"/>
      <c r="U17" s="517"/>
      <c r="V17" s="518"/>
      <c r="W17" s="426" t="s">
        <v>145</v>
      </c>
      <c r="X17" s="427"/>
      <c r="Y17" s="427"/>
      <c r="Z17" s="427"/>
      <c r="AA17" s="427"/>
      <c r="AB17" s="417"/>
      <c r="AC17" s="461">
        <v>6059</v>
      </c>
      <c r="AD17" s="462"/>
      <c r="AE17" s="462"/>
      <c r="AF17" s="462"/>
      <c r="AG17" s="504"/>
      <c r="AH17" s="461">
        <v>6583</v>
      </c>
      <c r="AI17" s="462"/>
      <c r="AJ17" s="462"/>
      <c r="AK17" s="462"/>
      <c r="AL17" s="463"/>
      <c r="AM17" s="439"/>
      <c r="AN17" s="440"/>
      <c r="AO17" s="440"/>
      <c r="AP17" s="440"/>
      <c r="AQ17" s="440"/>
      <c r="AR17" s="440"/>
      <c r="AS17" s="440"/>
      <c r="AT17" s="441"/>
      <c r="AU17" s="442"/>
      <c r="AV17" s="443"/>
      <c r="AW17" s="443"/>
      <c r="AX17" s="443"/>
      <c r="AY17" s="444" t="s">
        <v>146</v>
      </c>
      <c r="AZ17" s="445"/>
      <c r="BA17" s="445"/>
      <c r="BB17" s="445"/>
      <c r="BC17" s="445"/>
      <c r="BD17" s="445"/>
      <c r="BE17" s="445"/>
      <c r="BF17" s="445"/>
      <c r="BG17" s="445"/>
      <c r="BH17" s="445"/>
      <c r="BI17" s="445"/>
      <c r="BJ17" s="445"/>
      <c r="BK17" s="445"/>
      <c r="BL17" s="445"/>
      <c r="BM17" s="446"/>
      <c r="BN17" s="410">
        <v>3112582</v>
      </c>
      <c r="BO17" s="411"/>
      <c r="BP17" s="411"/>
      <c r="BQ17" s="411"/>
      <c r="BR17" s="411"/>
      <c r="BS17" s="411"/>
      <c r="BT17" s="411"/>
      <c r="BU17" s="412"/>
      <c r="BV17" s="410">
        <v>2999032</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3">
      <c r="A18" s="181"/>
      <c r="B18" s="532" t="s">
        <v>147</v>
      </c>
      <c r="C18" s="453"/>
      <c r="D18" s="453"/>
      <c r="E18" s="533"/>
      <c r="F18" s="533"/>
      <c r="G18" s="533"/>
      <c r="H18" s="533"/>
      <c r="I18" s="533"/>
      <c r="J18" s="533"/>
      <c r="K18" s="533"/>
      <c r="L18" s="534">
        <v>5.18</v>
      </c>
      <c r="M18" s="534"/>
      <c r="N18" s="534"/>
      <c r="O18" s="534"/>
      <c r="P18" s="534"/>
      <c r="Q18" s="534"/>
      <c r="R18" s="535"/>
      <c r="S18" s="535"/>
      <c r="T18" s="535"/>
      <c r="U18" s="535"/>
      <c r="V18" s="536"/>
      <c r="W18" s="428"/>
      <c r="X18" s="429"/>
      <c r="Y18" s="429"/>
      <c r="Z18" s="429"/>
      <c r="AA18" s="429"/>
      <c r="AB18" s="420"/>
      <c r="AC18" s="537">
        <v>70.400000000000006</v>
      </c>
      <c r="AD18" s="538"/>
      <c r="AE18" s="538"/>
      <c r="AF18" s="538"/>
      <c r="AG18" s="539"/>
      <c r="AH18" s="537">
        <v>70.7</v>
      </c>
      <c r="AI18" s="538"/>
      <c r="AJ18" s="538"/>
      <c r="AK18" s="538"/>
      <c r="AL18" s="540"/>
      <c r="AM18" s="439"/>
      <c r="AN18" s="440"/>
      <c r="AO18" s="440"/>
      <c r="AP18" s="440"/>
      <c r="AQ18" s="440"/>
      <c r="AR18" s="440"/>
      <c r="AS18" s="440"/>
      <c r="AT18" s="441"/>
      <c r="AU18" s="442"/>
      <c r="AV18" s="443"/>
      <c r="AW18" s="443"/>
      <c r="AX18" s="443"/>
      <c r="AY18" s="444" t="s">
        <v>148</v>
      </c>
      <c r="AZ18" s="445"/>
      <c r="BA18" s="445"/>
      <c r="BB18" s="445"/>
      <c r="BC18" s="445"/>
      <c r="BD18" s="445"/>
      <c r="BE18" s="445"/>
      <c r="BF18" s="445"/>
      <c r="BG18" s="445"/>
      <c r="BH18" s="445"/>
      <c r="BI18" s="445"/>
      <c r="BJ18" s="445"/>
      <c r="BK18" s="445"/>
      <c r="BL18" s="445"/>
      <c r="BM18" s="446"/>
      <c r="BN18" s="410">
        <v>4149836</v>
      </c>
      <c r="BO18" s="411"/>
      <c r="BP18" s="411"/>
      <c r="BQ18" s="411"/>
      <c r="BR18" s="411"/>
      <c r="BS18" s="411"/>
      <c r="BT18" s="411"/>
      <c r="BU18" s="412"/>
      <c r="BV18" s="410">
        <v>4004516</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3">
      <c r="A19" s="181"/>
      <c r="B19" s="532" t="s">
        <v>149</v>
      </c>
      <c r="C19" s="453"/>
      <c r="D19" s="453"/>
      <c r="E19" s="533"/>
      <c r="F19" s="533"/>
      <c r="G19" s="533"/>
      <c r="H19" s="533"/>
      <c r="I19" s="533"/>
      <c r="J19" s="533"/>
      <c r="K19" s="533"/>
      <c r="L19" s="541">
        <v>3502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150</v>
      </c>
      <c r="AZ19" s="445"/>
      <c r="BA19" s="445"/>
      <c r="BB19" s="445"/>
      <c r="BC19" s="445"/>
      <c r="BD19" s="445"/>
      <c r="BE19" s="445"/>
      <c r="BF19" s="445"/>
      <c r="BG19" s="445"/>
      <c r="BH19" s="445"/>
      <c r="BI19" s="445"/>
      <c r="BJ19" s="445"/>
      <c r="BK19" s="445"/>
      <c r="BL19" s="445"/>
      <c r="BM19" s="446"/>
      <c r="BN19" s="410">
        <v>5700650</v>
      </c>
      <c r="BO19" s="411"/>
      <c r="BP19" s="411"/>
      <c r="BQ19" s="411"/>
      <c r="BR19" s="411"/>
      <c r="BS19" s="411"/>
      <c r="BT19" s="411"/>
      <c r="BU19" s="412"/>
      <c r="BV19" s="410">
        <v>6895356</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3">
      <c r="A20" s="181"/>
      <c r="B20" s="532" t="s">
        <v>151</v>
      </c>
      <c r="C20" s="453"/>
      <c r="D20" s="453"/>
      <c r="E20" s="533"/>
      <c r="F20" s="533"/>
      <c r="G20" s="533"/>
      <c r="H20" s="533"/>
      <c r="I20" s="533"/>
      <c r="J20" s="533"/>
      <c r="K20" s="533"/>
      <c r="L20" s="541">
        <v>7418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3">
      <c r="A21" s="181"/>
      <c r="B21" s="550" t="s">
        <v>152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5">
      <c r="A22" s="181"/>
      <c r="B22" s="580" t="s">
        <v>153</v>
      </c>
      <c r="C22" s="554"/>
      <c r="D22" s="555"/>
      <c r="E22" s="422" t="s">
        <v>1</v>
      </c>
      <c r="F22" s="427"/>
      <c r="G22" s="427"/>
      <c r="H22" s="427"/>
      <c r="I22" s="427"/>
      <c r="J22" s="427"/>
      <c r="K22" s="417"/>
      <c r="L22" s="422" t="s">
        <v>154</v>
      </c>
      <c r="M22" s="427"/>
      <c r="N22" s="427"/>
      <c r="O22" s="427"/>
      <c r="P22" s="417"/>
      <c r="Q22" s="585" t="s">
        <v>155</v>
      </c>
      <c r="R22" s="586"/>
      <c r="S22" s="586"/>
      <c r="T22" s="586"/>
      <c r="U22" s="586"/>
      <c r="V22" s="587"/>
      <c r="W22" s="553" t="s">
        <v>156</v>
      </c>
      <c r="X22" s="554"/>
      <c r="Y22" s="555"/>
      <c r="Z22" s="422" t="s">
        <v>1</v>
      </c>
      <c r="AA22" s="427"/>
      <c r="AB22" s="427"/>
      <c r="AC22" s="427"/>
      <c r="AD22" s="427"/>
      <c r="AE22" s="427"/>
      <c r="AF22" s="427"/>
      <c r="AG22" s="417"/>
      <c r="AH22" s="591" t="s">
        <v>157</v>
      </c>
      <c r="AI22" s="427"/>
      <c r="AJ22" s="427"/>
      <c r="AK22" s="427"/>
      <c r="AL22" s="417"/>
      <c r="AM22" s="591" t="s">
        <v>158</v>
      </c>
      <c r="AN22" s="592"/>
      <c r="AO22" s="592"/>
      <c r="AP22" s="592"/>
      <c r="AQ22" s="592"/>
      <c r="AR22" s="593"/>
      <c r="AS22" s="585" t="s">
        <v>155</v>
      </c>
      <c r="AT22" s="586"/>
      <c r="AU22" s="586"/>
      <c r="AV22" s="586"/>
      <c r="AW22" s="586"/>
      <c r="AX22" s="597"/>
      <c r="AY22" s="370" t="s">
        <v>159</v>
      </c>
      <c r="AZ22" s="371"/>
      <c r="BA22" s="371"/>
      <c r="BB22" s="371"/>
      <c r="BC22" s="371"/>
      <c r="BD22" s="371"/>
      <c r="BE22" s="371"/>
      <c r="BF22" s="371"/>
      <c r="BG22" s="371"/>
      <c r="BH22" s="371"/>
      <c r="BI22" s="371"/>
      <c r="BJ22" s="371"/>
      <c r="BK22" s="371"/>
      <c r="BL22" s="371"/>
      <c r="BM22" s="372"/>
      <c r="BN22" s="373">
        <v>8588732</v>
      </c>
      <c r="BO22" s="374"/>
      <c r="BP22" s="374"/>
      <c r="BQ22" s="374"/>
      <c r="BR22" s="374"/>
      <c r="BS22" s="374"/>
      <c r="BT22" s="374"/>
      <c r="BU22" s="375"/>
      <c r="BV22" s="373">
        <v>8780224</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5">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160</v>
      </c>
      <c r="AZ23" s="445"/>
      <c r="BA23" s="445"/>
      <c r="BB23" s="445"/>
      <c r="BC23" s="445"/>
      <c r="BD23" s="445"/>
      <c r="BE23" s="445"/>
      <c r="BF23" s="445"/>
      <c r="BG23" s="445"/>
      <c r="BH23" s="445"/>
      <c r="BI23" s="445"/>
      <c r="BJ23" s="445"/>
      <c r="BK23" s="445"/>
      <c r="BL23" s="445"/>
      <c r="BM23" s="446"/>
      <c r="BN23" s="410">
        <v>4735884</v>
      </c>
      <c r="BO23" s="411"/>
      <c r="BP23" s="411"/>
      <c r="BQ23" s="411"/>
      <c r="BR23" s="411"/>
      <c r="BS23" s="411"/>
      <c r="BT23" s="411"/>
      <c r="BU23" s="412"/>
      <c r="BV23" s="410">
        <v>5085319</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3">
      <c r="A24" s="181"/>
      <c r="B24" s="581"/>
      <c r="C24" s="557"/>
      <c r="D24" s="558"/>
      <c r="E24" s="460" t="s">
        <v>161</v>
      </c>
      <c r="F24" s="440"/>
      <c r="G24" s="440"/>
      <c r="H24" s="440"/>
      <c r="I24" s="440"/>
      <c r="J24" s="440"/>
      <c r="K24" s="441"/>
      <c r="L24" s="461">
        <v>1</v>
      </c>
      <c r="M24" s="462"/>
      <c r="N24" s="462"/>
      <c r="O24" s="462"/>
      <c r="P24" s="504"/>
      <c r="Q24" s="461">
        <v>7400</v>
      </c>
      <c r="R24" s="462"/>
      <c r="S24" s="462"/>
      <c r="T24" s="462"/>
      <c r="U24" s="462"/>
      <c r="V24" s="504"/>
      <c r="W24" s="556"/>
      <c r="X24" s="557"/>
      <c r="Y24" s="558"/>
      <c r="Z24" s="460" t="s">
        <v>162</v>
      </c>
      <c r="AA24" s="440"/>
      <c r="AB24" s="440"/>
      <c r="AC24" s="440"/>
      <c r="AD24" s="440"/>
      <c r="AE24" s="440"/>
      <c r="AF24" s="440"/>
      <c r="AG24" s="441"/>
      <c r="AH24" s="461">
        <v>118</v>
      </c>
      <c r="AI24" s="462"/>
      <c r="AJ24" s="462"/>
      <c r="AK24" s="462"/>
      <c r="AL24" s="504"/>
      <c r="AM24" s="461">
        <v>336890</v>
      </c>
      <c r="AN24" s="462"/>
      <c r="AO24" s="462"/>
      <c r="AP24" s="462"/>
      <c r="AQ24" s="462"/>
      <c r="AR24" s="504"/>
      <c r="AS24" s="461">
        <v>2855</v>
      </c>
      <c r="AT24" s="462"/>
      <c r="AU24" s="462"/>
      <c r="AV24" s="462"/>
      <c r="AW24" s="462"/>
      <c r="AX24" s="463"/>
      <c r="AY24" s="526" t="s">
        <v>163</v>
      </c>
      <c r="AZ24" s="527"/>
      <c r="BA24" s="527"/>
      <c r="BB24" s="527"/>
      <c r="BC24" s="527"/>
      <c r="BD24" s="527"/>
      <c r="BE24" s="527"/>
      <c r="BF24" s="527"/>
      <c r="BG24" s="527"/>
      <c r="BH24" s="527"/>
      <c r="BI24" s="527"/>
      <c r="BJ24" s="527"/>
      <c r="BK24" s="527"/>
      <c r="BL24" s="527"/>
      <c r="BM24" s="528"/>
      <c r="BN24" s="410">
        <v>5501054</v>
      </c>
      <c r="BO24" s="411"/>
      <c r="BP24" s="411"/>
      <c r="BQ24" s="411"/>
      <c r="BR24" s="411"/>
      <c r="BS24" s="411"/>
      <c r="BT24" s="411"/>
      <c r="BU24" s="412"/>
      <c r="BV24" s="410">
        <v>5418738</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5">
      <c r="A25" s="181"/>
      <c r="B25" s="581"/>
      <c r="C25" s="557"/>
      <c r="D25" s="558"/>
      <c r="E25" s="460" t="s">
        <v>164</v>
      </c>
      <c r="F25" s="440"/>
      <c r="G25" s="440"/>
      <c r="H25" s="440"/>
      <c r="I25" s="440"/>
      <c r="J25" s="440"/>
      <c r="K25" s="441"/>
      <c r="L25" s="461">
        <v>1</v>
      </c>
      <c r="M25" s="462"/>
      <c r="N25" s="462"/>
      <c r="O25" s="462"/>
      <c r="P25" s="504"/>
      <c r="Q25" s="461">
        <v>6200</v>
      </c>
      <c r="R25" s="462"/>
      <c r="S25" s="462"/>
      <c r="T25" s="462"/>
      <c r="U25" s="462"/>
      <c r="V25" s="504"/>
      <c r="W25" s="556"/>
      <c r="X25" s="557"/>
      <c r="Y25" s="558"/>
      <c r="Z25" s="460" t="s">
        <v>165</v>
      </c>
      <c r="AA25" s="440"/>
      <c r="AB25" s="440"/>
      <c r="AC25" s="440"/>
      <c r="AD25" s="440"/>
      <c r="AE25" s="440"/>
      <c r="AF25" s="440"/>
      <c r="AG25" s="441"/>
      <c r="AH25" s="461" t="s">
        <v>122</v>
      </c>
      <c r="AI25" s="462"/>
      <c r="AJ25" s="462"/>
      <c r="AK25" s="462"/>
      <c r="AL25" s="504"/>
      <c r="AM25" s="461" t="s">
        <v>122</v>
      </c>
      <c r="AN25" s="462"/>
      <c r="AO25" s="462"/>
      <c r="AP25" s="462"/>
      <c r="AQ25" s="462"/>
      <c r="AR25" s="504"/>
      <c r="AS25" s="461" t="s">
        <v>122</v>
      </c>
      <c r="AT25" s="462"/>
      <c r="AU25" s="462"/>
      <c r="AV25" s="462"/>
      <c r="AW25" s="462"/>
      <c r="AX25" s="463"/>
      <c r="AY25" s="370" t="s">
        <v>166</v>
      </c>
      <c r="AZ25" s="371"/>
      <c r="BA25" s="371"/>
      <c r="BB25" s="371"/>
      <c r="BC25" s="371"/>
      <c r="BD25" s="371"/>
      <c r="BE25" s="371"/>
      <c r="BF25" s="371"/>
      <c r="BG25" s="371"/>
      <c r="BH25" s="371"/>
      <c r="BI25" s="371"/>
      <c r="BJ25" s="371"/>
      <c r="BK25" s="371"/>
      <c r="BL25" s="371"/>
      <c r="BM25" s="372"/>
      <c r="BN25" s="373">
        <v>341000</v>
      </c>
      <c r="BO25" s="374"/>
      <c r="BP25" s="374"/>
      <c r="BQ25" s="374"/>
      <c r="BR25" s="374"/>
      <c r="BS25" s="374"/>
      <c r="BT25" s="374"/>
      <c r="BU25" s="375"/>
      <c r="BV25" s="373">
        <v>305000</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5">
      <c r="A26" s="181"/>
      <c r="B26" s="581"/>
      <c r="C26" s="557"/>
      <c r="D26" s="558"/>
      <c r="E26" s="460" t="s">
        <v>167</v>
      </c>
      <c r="F26" s="440"/>
      <c r="G26" s="440"/>
      <c r="H26" s="440"/>
      <c r="I26" s="440"/>
      <c r="J26" s="440"/>
      <c r="K26" s="441"/>
      <c r="L26" s="461">
        <v>1</v>
      </c>
      <c r="M26" s="462"/>
      <c r="N26" s="462"/>
      <c r="O26" s="462"/>
      <c r="P26" s="504"/>
      <c r="Q26" s="461">
        <v>5800</v>
      </c>
      <c r="R26" s="462"/>
      <c r="S26" s="462"/>
      <c r="T26" s="462"/>
      <c r="U26" s="462"/>
      <c r="V26" s="504"/>
      <c r="W26" s="556"/>
      <c r="X26" s="557"/>
      <c r="Y26" s="558"/>
      <c r="Z26" s="460" t="s">
        <v>168</v>
      </c>
      <c r="AA26" s="562"/>
      <c r="AB26" s="562"/>
      <c r="AC26" s="562"/>
      <c r="AD26" s="562"/>
      <c r="AE26" s="562"/>
      <c r="AF26" s="562"/>
      <c r="AG26" s="563"/>
      <c r="AH26" s="461">
        <v>3</v>
      </c>
      <c r="AI26" s="462"/>
      <c r="AJ26" s="462"/>
      <c r="AK26" s="462"/>
      <c r="AL26" s="504"/>
      <c r="AM26" s="461">
        <v>6777</v>
      </c>
      <c r="AN26" s="462"/>
      <c r="AO26" s="462"/>
      <c r="AP26" s="462"/>
      <c r="AQ26" s="462"/>
      <c r="AR26" s="504"/>
      <c r="AS26" s="461">
        <v>2259</v>
      </c>
      <c r="AT26" s="462"/>
      <c r="AU26" s="462"/>
      <c r="AV26" s="462"/>
      <c r="AW26" s="462"/>
      <c r="AX26" s="463"/>
      <c r="AY26" s="413" t="s">
        <v>169</v>
      </c>
      <c r="AZ26" s="414"/>
      <c r="BA26" s="414"/>
      <c r="BB26" s="414"/>
      <c r="BC26" s="414"/>
      <c r="BD26" s="414"/>
      <c r="BE26" s="414"/>
      <c r="BF26" s="414"/>
      <c r="BG26" s="414"/>
      <c r="BH26" s="414"/>
      <c r="BI26" s="414"/>
      <c r="BJ26" s="414"/>
      <c r="BK26" s="414"/>
      <c r="BL26" s="414"/>
      <c r="BM26" s="415"/>
      <c r="BN26" s="410" t="s">
        <v>122</v>
      </c>
      <c r="BO26" s="411"/>
      <c r="BP26" s="411"/>
      <c r="BQ26" s="411"/>
      <c r="BR26" s="411"/>
      <c r="BS26" s="411"/>
      <c r="BT26" s="411"/>
      <c r="BU26" s="412"/>
      <c r="BV26" s="410" t="s">
        <v>122</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3">
      <c r="A27" s="181"/>
      <c r="B27" s="581"/>
      <c r="C27" s="557"/>
      <c r="D27" s="558"/>
      <c r="E27" s="460" t="s">
        <v>170</v>
      </c>
      <c r="F27" s="440"/>
      <c r="G27" s="440"/>
      <c r="H27" s="440"/>
      <c r="I27" s="440"/>
      <c r="J27" s="440"/>
      <c r="K27" s="441"/>
      <c r="L27" s="461">
        <v>1</v>
      </c>
      <c r="M27" s="462"/>
      <c r="N27" s="462"/>
      <c r="O27" s="462"/>
      <c r="P27" s="504"/>
      <c r="Q27" s="461">
        <v>2900</v>
      </c>
      <c r="R27" s="462"/>
      <c r="S27" s="462"/>
      <c r="T27" s="462"/>
      <c r="U27" s="462"/>
      <c r="V27" s="504"/>
      <c r="W27" s="556"/>
      <c r="X27" s="557"/>
      <c r="Y27" s="558"/>
      <c r="Z27" s="460" t="s">
        <v>171</v>
      </c>
      <c r="AA27" s="440"/>
      <c r="AB27" s="440"/>
      <c r="AC27" s="440"/>
      <c r="AD27" s="440"/>
      <c r="AE27" s="440"/>
      <c r="AF27" s="440"/>
      <c r="AG27" s="441"/>
      <c r="AH27" s="461">
        <v>3</v>
      </c>
      <c r="AI27" s="462"/>
      <c r="AJ27" s="462"/>
      <c r="AK27" s="462"/>
      <c r="AL27" s="504"/>
      <c r="AM27" s="461">
        <v>12120</v>
      </c>
      <c r="AN27" s="462"/>
      <c r="AO27" s="462"/>
      <c r="AP27" s="462"/>
      <c r="AQ27" s="462"/>
      <c r="AR27" s="504"/>
      <c r="AS27" s="461">
        <v>4040</v>
      </c>
      <c r="AT27" s="462"/>
      <c r="AU27" s="462"/>
      <c r="AV27" s="462"/>
      <c r="AW27" s="462"/>
      <c r="AX27" s="463"/>
      <c r="AY27" s="505" t="s">
        <v>172</v>
      </c>
      <c r="AZ27" s="506"/>
      <c r="BA27" s="506"/>
      <c r="BB27" s="506"/>
      <c r="BC27" s="506"/>
      <c r="BD27" s="506"/>
      <c r="BE27" s="506"/>
      <c r="BF27" s="506"/>
      <c r="BG27" s="506"/>
      <c r="BH27" s="506"/>
      <c r="BI27" s="506"/>
      <c r="BJ27" s="506"/>
      <c r="BK27" s="506"/>
      <c r="BL27" s="506"/>
      <c r="BM27" s="507"/>
      <c r="BN27" s="529">
        <v>706779</v>
      </c>
      <c r="BO27" s="530"/>
      <c r="BP27" s="530"/>
      <c r="BQ27" s="530"/>
      <c r="BR27" s="530"/>
      <c r="BS27" s="530"/>
      <c r="BT27" s="530"/>
      <c r="BU27" s="531"/>
      <c r="BV27" s="529">
        <v>703230</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5">
      <c r="A28" s="181"/>
      <c r="B28" s="581"/>
      <c r="C28" s="557"/>
      <c r="D28" s="558"/>
      <c r="E28" s="460" t="s">
        <v>173</v>
      </c>
      <c r="F28" s="440"/>
      <c r="G28" s="440"/>
      <c r="H28" s="440"/>
      <c r="I28" s="440"/>
      <c r="J28" s="440"/>
      <c r="K28" s="441"/>
      <c r="L28" s="461">
        <v>1</v>
      </c>
      <c r="M28" s="462"/>
      <c r="N28" s="462"/>
      <c r="O28" s="462"/>
      <c r="P28" s="504"/>
      <c r="Q28" s="461">
        <v>2500</v>
      </c>
      <c r="R28" s="462"/>
      <c r="S28" s="462"/>
      <c r="T28" s="462"/>
      <c r="U28" s="462"/>
      <c r="V28" s="504"/>
      <c r="W28" s="556"/>
      <c r="X28" s="557"/>
      <c r="Y28" s="558"/>
      <c r="Z28" s="460" t="s">
        <v>174</v>
      </c>
      <c r="AA28" s="440"/>
      <c r="AB28" s="440"/>
      <c r="AC28" s="440"/>
      <c r="AD28" s="440"/>
      <c r="AE28" s="440"/>
      <c r="AF28" s="440"/>
      <c r="AG28" s="441"/>
      <c r="AH28" s="461" t="s">
        <v>122</v>
      </c>
      <c r="AI28" s="462"/>
      <c r="AJ28" s="462"/>
      <c r="AK28" s="462"/>
      <c r="AL28" s="504"/>
      <c r="AM28" s="461" t="s">
        <v>122</v>
      </c>
      <c r="AN28" s="462"/>
      <c r="AO28" s="462"/>
      <c r="AP28" s="462"/>
      <c r="AQ28" s="462"/>
      <c r="AR28" s="504"/>
      <c r="AS28" s="461" t="s">
        <v>122</v>
      </c>
      <c r="AT28" s="462"/>
      <c r="AU28" s="462"/>
      <c r="AV28" s="462"/>
      <c r="AW28" s="462"/>
      <c r="AX28" s="463"/>
      <c r="AY28" s="564" t="s">
        <v>175</v>
      </c>
      <c r="AZ28" s="565"/>
      <c r="BA28" s="565"/>
      <c r="BB28" s="566"/>
      <c r="BC28" s="370" t="s">
        <v>46</v>
      </c>
      <c r="BD28" s="371"/>
      <c r="BE28" s="371"/>
      <c r="BF28" s="371"/>
      <c r="BG28" s="371"/>
      <c r="BH28" s="371"/>
      <c r="BI28" s="371"/>
      <c r="BJ28" s="371"/>
      <c r="BK28" s="371"/>
      <c r="BL28" s="371"/>
      <c r="BM28" s="372"/>
      <c r="BN28" s="373">
        <v>3883034</v>
      </c>
      <c r="BO28" s="374"/>
      <c r="BP28" s="374"/>
      <c r="BQ28" s="374"/>
      <c r="BR28" s="374"/>
      <c r="BS28" s="374"/>
      <c r="BT28" s="374"/>
      <c r="BU28" s="375"/>
      <c r="BV28" s="373">
        <v>3580242</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5">
      <c r="A29" s="181"/>
      <c r="B29" s="581"/>
      <c r="C29" s="557"/>
      <c r="D29" s="558"/>
      <c r="E29" s="460" t="s">
        <v>176</v>
      </c>
      <c r="F29" s="440"/>
      <c r="G29" s="440"/>
      <c r="H29" s="440"/>
      <c r="I29" s="440"/>
      <c r="J29" s="440"/>
      <c r="K29" s="441"/>
      <c r="L29" s="461">
        <v>8</v>
      </c>
      <c r="M29" s="462"/>
      <c r="N29" s="462"/>
      <c r="O29" s="462"/>
      <c r="P29" s="504"/>
      <c r="Q29" s="461">
        <v>2400</v>
      </c>
      <c r="R29" s="462"/>
      <c r="S29" s="462"/>
      <c r="T29" s="462"/>
      <c r="U29" s="462"/>
      <c r="V29" s="504"/>
      <c r="W29" s="559"/>
      <c r="X29" s="560"/>
      <c r="Y29" s="561"/>
      <c r="Z29" s="460" t="s">
        <v>177</v>
      </c>
      <c r="AA29" s="440"/>
      <c r="AB29" s="440"/>
      <c r="AC29" s="440"/>
      <c r="AD29" s="440"/>
      <c r="AE29" s="440"/>
      <c r="AF29" s="440"/>
      <c r="AG29" s="441"/>
      <c r="AH29" s="461">
        <v>121</v>
      </c>
      <c r="AI29" s="462"/>
      <c r="AJ29" s="462"/>
      <c r="AK29" s="462"/>
      <c r="AL29" s="504"/>
      <c r="AM29" s="461">
        <v>349010</v>
      </c>
      <c r="AN29" s="462"/>
      <c r="AO29" s="462"/>
      <c r="AP29" s="462"/>
      <c r="AQ29" s="462"/>
      <c r="AR29" s="504"/>
      <c r="AS29" s="461">
        <v>2884</v>
      </c>
      <c r="AT29" s="462"/>
      <c r="AU29" s="462"/>
      <c r="AV29" s="462"/>
      <c r="AW29" s="462"/>
      <c r="AX29" s="463"/>
      <c r="AY29" s="567"/>
      <c r="AZ29" s="568"/>
      <c r="BA29" s="568"/>
      <c r="BB29" s="569"/>
      <c r="BC29" s="444" t="s">
        <v>178</v>
      </c>
      <c r="BD29" s="445"/>
      <c r="BE29" s="445"/>
      <c r="BF29" s="445"/>
      <c r="BG29" s="445"/>
      <c r="BH29" s="445"/>
      <c r="BI29" s="445"/>
      <c r="BJ29" s="445"/>
      <c r="BK29" s="445"/>
      <c r="BL29" s="445"/>
      <c r="BM29" s="446"/>
      <c r="BN29" s="410">
        <v>153490</v>
      </c>
      <c r="BO29" s="411"/>
      <c r="BP29" s="411"/>
      <c r="BQ29" s="411"/>
      <c r="BR29" s="411"/>
      <c r="BS29" s="411"/>
      <c r="BT29" s="411"/>
      <c r="BU29" s="412"/>
      <c r="BV29" s="410">
        <v>130848</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3">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179</v>
      </c>
      <c r="X30" s="578"/>
      <c r="Y30" s="578"/>
      <c r="Z30" s="578"/>
      <c r="AA30" s="578"/>
      <c r="AB30" s="578"/>
      <c r="AC30" s="578"/>
      <c r="AD30" s="578"/>
      <c r="AE30" s="578"/>
      <c r="AF30" s="578"/>
      <c r="AG30" s="579"/>
      <c r="AH30" s="537">
        <v>95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518225</v>
      </c>
      <c r="BO30" s="530"/>
      <c r="BP30" s="530"/>
      <c r="BQ30" s="530"/>
      <c r="BR30" s="530"/>
      <c r="BS30" s="530"/>
      <c r="BT30" s="530"/>
      <c r="BU30" s="531"/>
      <c r="BV30" s="529">
        <v>486194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573" t="s">
        <v>180</v>
      </c>
      <c r="D32" s="573"/>
      <c r="E32" s="573"/>
      <c r="F32" s="573"/>
      <c r="G32" s="573"/>
      <c r="H32" s="573"/>
      <c r="I32" s="573"/>
      <c r="J32" s="573"/>
      <c r="K32" s="573"/>
      <c r="L32" s="573"/>
      <c r="M32" s="573"/>
      <c r="N32" s="573"/>
      <c r="O32" s="573"/>
      <c r="P32" s="573"/>
      <c r="Q32" s="573"/>
      <c r="R32" s="573"/>
      <c r="S32" s="573"/>
      <c r="U32" s="414" t="s">
        <v>181</v>
      </c>
      <c r="V32" s="414"/>
      <c r="W32" s="414"/>
      <c r="X32" s="414"/>
      <c r="Y32" s="414"/>
      <c r="Z32" s="414"/>
      <c r="AA32" s="414"/>
      <c r="AB32" s="414"/>
      <c r="AC32" s="414"/>
      <c r="AD32" s="414"/>
      <c r="AE32" s="414"/>
      <c r="AF32" s="414"/>
      <c r="AG32" s="414"/>
      <c r="AH32" s="414"/>
      <c r="AI32" s="414"/>
      <c r="AJ32" s="414"/>
      <c r="AK32" s="414"/>
      <c r="AM32" s="414" t="s">
        <v>182</v>
      </c>
      <c r="AN32" s="414"/>
      <c r="AO32" s="414"/>
      <c r="AP32" s="414"/>
      <c r="AQ32" s="414"/>
      <c r="AR32" s="414"/>
      <c r="AS32" s="414"/>
      <c r="AT32" s="414"/>
      <c r="AU32" s="414"/>
      <c r="AV32" s="414"/>
      <c r="AW32" s="414"/>
      <c r="AX32" s="414"/>
      <c r="AY32" s="414"/>
      <c r="AZ32" s="414"/>
      <c r="BA32" s="414"/>
      <c r="BB32" s="414"/>
      <c r="BC32" s="414"/>
      <c r="BE32" s="414" t="s">
        <v>183</v>
      </c>
      <c r="BF32" s="414"/>
      <c r="BG32" s="414"/>
      <c r="BH32" s="414"/>
      <c r="BI32" s="414"/>
      <c r="BJ32" s="414"/>
      <c r="BK32" s="414"/>
      <c r="BL32" s="414"/>
      <c r="BM32" s="414"/>
      <c r="BN32" s="414"/>
      <c r="BO32" s="414"/>
      <c r="BP32" s="414"/>
      <c r="BQ32" s="414"/>
      <c r="BR32" s="414"/>
      <c r="BS32" s="414"/>
      <c r="BT32" s="414"/>
      <c r="BU32" s="414"/>
      <c r="BW32" s="414" t="s">
        <v>184</v>
      </c>
      <c r="BX32" s="414"/>
      <c r="BY32" s="414"/>
      <c r="BZ32" s="414"/>
      <c r="CA32" s="414"/>
      <c r="CB32" s="414"/>
      <c r="CC32" s="414"/>
      <c r="CD32" s="414"/>
      <c r="CE32" s="414"/>
      <c r="CF32" s="414"/>
      <c r="CG32" s="414"/>
      <c r="CH32" s="414"/>
      <c r="CI32" s="414"/>
      <c r="CJ32" s="414"/>
      <c r="CK32" s="414"/>
      <c r="CL32" s="414"/>
      <c r="CM32" s="414"/>
      <c r="CO32" s="414" t="s">
        <v>185</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25">
      <c r="A33" s="181"/>
      <c r="B33" s="205"/>
      <c r="C33" s="434" t="s">
        <v>186</v>
      </c>
      <c r="D33" s="434"/>
      <c r="E33" s="399" t="s">
        <v>187</v>
      </c>
      <c r="F33" s="399"/>
      <c r="G33" s="399"/>
      <c r="H33" s="399"/>
      <c r="I33" s="399"/>
      <c r="J33" s="399"/>
      <c r="K33" s="399"/>
      <c r="L33" s="399"/>
      <c r="M33" s="399"/>
      <c r="N33" s="399"/>
      <c r="O33" s="399"/>
      <c r="P33" s="399"/>
      <c r="Q33" s="399"/>
      <c r="R33" s="399"/>
      <c r="S33" s="399"/>
      <c r="T33" s="206"/>
      <c r="U33" s="434" t="s">
        <v>186</v>
      </c>
      <c r="V33" s="434"/>
      <c r="W33" s="399" t="s">
        <v>187</v>
      </c>
      <c r="X33" s="399"/>
      <c r="Y33" s="399"/>
      <c r="Z33" s="399"/>
      <c r="AA33" s="399"/>
      <c r="AB33" s="399"/>
      <c r="AC33" s="399"/>
      <c r="AD33" s="399"/>
      <c r="AE33" s="399"/>
      <c r="AF33" s="399"/>
      <c r="AG33" s="399"/>
      <c r="AH33" s="399"/>
      <c r="AI33" s="399"/>
      <c r="AJ33" s="399"/>
      <c r="AK33" s="399"/>
      <c r="AL33" s="206"/>
      <c r="AM33" s="434" t="s">
        <v>186</v>
      </c>
      <c r="AN33" s="434"/>
      <c r="AO33" s="399" t="s">
        <v>187</v>
      </c>
      <c r="AP33" s="399"/>
      <c r="AQ33" s="399"/>
      <c r="AR33" s="399"/>
      <c r="AS33" s="399"/>
      <c r="AT33" s="399"/>
      <c r="AU33" s="399"/>
      <c r="AV33" s="399"/>
      <c r="AW33" s="399"/>
      <c r="AX33" s="399"/>
      <c r="AY33" s="399"/>
      <c r="AZ33" s="399"/>
      <c r="BA33" s="399"/>
      <c r="BB33" s="399"/>
      <c r="BC33" s="399"/>
      <c r="BD33" s="207"/>
      <c r="BE33" s="399" t="s">
        <v>188</v>
      </c>
      <c r="BF33" s="399"/>
      <c r="BG33" s="399" t="s">
        <v>189</v>
      </c>
      <c r="BH33" s="399"/>
      <c r="BI33" s="399"/>
      <c r="BJ33" s="399"/>
      <c r="BK33" s="399"/>
      <c r="BL33" s="399"/>
      <c r="BM33" s="399"/>
      <c r="BN33" s="399"/>
      <c r="BO33" s="399"/>
      <c r="BP33" s="399"/>
      <c r="BQ33" s="399"/>
      <c r="BR33" s="399"/>
      <c r="BS33" s="399"/>
      <c r="BT33" s="399"/>
      <c r="BU33" s="399"/>
      <c r="BV33" s="207"/>
      <c r="BW33" s="434" t="s">
        <v>188</v>
      </c>
      <c r="BX33" s="434"/>
      <c r="BY33" s="399" t="s">
        <v>190</v>
      </c>
      <c r="BZ33" s="399"/>
      <c r="CA33" s="399"/>
      <c r="CB33" s="399"/>
      <c r="CC33" s="399"/>
      <c r="CD33" s="399"/>
      <c r="CE33" s="399"/>
      <c r="CF33" s="399"/>
      <c r="CG33" s="399"/>
      <c r="CH33" s="399"/>
      <c r="CI33" s="399"/>
      <c r="CJ33" s="399"/>
      <c r="CK33" s="399"/>
      <c r="CL33" s="399"/>
      <c r="CM33" s="399"/>
      <c r="CN33" s="206"/>
      <c r="CO33" s="434" t="s">
        <v>186</v>
      </c>
      <c r="CP33" s="434"/>
      <c r="CQ33" s="399" t="s">
        <v>191</v>
      </c>
      <c r="CR33" s="399"/>
      <c r="CS33" s="399"/>
      <c r="CT33" s="399"/>
      <c r="CU33" s="399"/>
      <c r="CV33" s="399"/>
      <c r="CW33" s="399"/>
      <c r="CX33" s="399"/>
      <c r="CY33" s="399"/>
      <c r="CZ33" s="399"/>
      <c r="DA33" s="399"/>
      <c r="DB33" s="399"/>
      <c r="DC33" s="399"/>
      <c r="DD33" s="399"/>
      <c r="DE33" s="399"/>
      <c r="DF33" s="206"/>
      <c r="DG33" s="599" t="s">
        <v>192</v>
      </c>
      <c r="DH33" s="599"/>
      <c r="DI33" s="208"/>
    </row>
    <row r="34" spans="1:113" ht="32.25" customHeight="1" x14ac:dyDescent="0.25">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81"/>
      <c r="AM34" s="600">
        <f>IF(AO34="","",MAX(C34:D43,U34:V43)+1)</f>
        <v>4</v>
      </c>
      <c r="AN34" s="600"/>
      <c r="AO34" s="601" t="str">
        <f>IF('各会計、関係団体の財政状況及び健全化判断比率'!B30="","",'各会計、関係団体の財政状況及び健全化判断比率'!B30)</f>
        <v>上水道事業会計</v>
      </c>
      <c r="AP34" s="601"/>
      <c r="AQ34" s="601"/>
      <c r="AR34" s="601"/>
      <c r="AS34" s="601"/>
      <c r="AT34" s="601"/>
      <c r="AU34" s="601"/>
      <c r="AV34" s="601"/>
      <c r="AW34" s="601"/>
      <c r="AX34" s="601"/>
      <c r="AY34" s="601"/>
      <c r="AZ34" s="601"/>
      <c r="BA34" s="601"/>
      <c r="BB34" s="601"/>
      <c r="BC34" s="601"/>
      <c r="BD34" s="181"/>
      <c r="BE34" s="600" t="str">
        <f>IF(BG34="","",MAX(C34:D43,U34:V43,AM34:AN43)+1)</f>
        <v/>
      </c>
      <c r="BF34" s="600"/>
      <c r="BG34" s="601"/>
      <c r="BH34" s="601"/>
      <c r="BI34" s="601"/>
      <c r="BJ34" s="601"/>
      <c r="BK34" s="601"/>
      <c r="BL34" s="601"/>
      <c r="BM34" s="601"/>
      <c r="BN34" s="601"/>
      <c r="BO34" s="601"/>
      <c r="BP34" s="601"/>
      <c r="BQ34" s="601"/>
      <c r="BR34" s="601"/>
      <c r="BS34" s="601"/>
      <c r="BT34" s="601"/>
      <c r="BU34" s="601"/>
      <c r="BV34" s="181"/>
      <c r="BW34" s="600">
        <f>IF(BY34="","",MAX(C34:D43,U34:V43,AM34:AN43,BE34:BF43)+1)</f>
        <v>6</v>
      </c>
      <c r="BX34" s="600"/>
      <c r="BY34" s="601" t="str">
        <f>IF('各会計、関係団体の財政状況及び健全化判断比率'!B68="","",'各会計、関係団体の財政状況及び健全化判断比率'!B68)</f>
        <v>岐阜県市町村会館組合</v>
      </c>
      <c r="BZ34" s="601"/>
      <c r="CA34" s="601"/>
      <c r="CB34" s="601"/>
      <c r="CC34" s="601"/>
      <c r="CD34" s="601"/>
      <c r="CE34" s="601"/>
      <c r="CF34" s="601"/>
      <c r="CG34" s="601"/>
      <c r="CH34" s="601"/>
      <c r="CI34" s="601"/>
      <c r="CJ34" s="601"/>
      <c r="CK34" s="601"/>
      <c r="CL34" s="601"/>
      <c r="CM34" s="601"/>
      <c r="CN34" s="181"/>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8"/>
    </row>
    <row r="35" spans="1:113" ht="32.25" customHeight="1" x14ac:dyDescent="0.25">
      <c r="A35" s="181"/>
      <c r="B35" s="205"/>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81"/>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81"/>
      <c r="AM35" s="600">
        <f t="shared" ref="AM35:AM43" si="0">IF(AO35="","",AM34+1)</f>
        <v>5</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81"/>
      <c r="BE35" s="600" t="str">
        <f t="shared" ref="BE35:BE43" si="1">IF(BG35="","",BE34+1)</f>
        <v/>
      </c>
      <c r="BF35" s="600"/>
      <c r="BG35" s="601"/>
      <c r="BH35" s="601"/>
      <c r="BI35" s="601"/>
      <c r="BJ35" s="601"/>
      <c r="BK35" s="601"/>
      <c r="BL35" s="601"/>
      <c r="BM35" s="601"/>
      <c r="BN35" s="601"/>
      <c r="BO35" s="601"/>
      <c r="BP35" s="601"/>
      <c r="BQ35" s="601"/>
      <c r="BR35" s="601"/>
      <c r="BS35" s="601"/>
      <c r="BT35" s="601"/>
      <c r="BU35" s="601"/>
      <c r="BV35" s="181"/>
      <c r="BW35" s="600">
        <f t="shared" ref="BW35:BW43" si="2">IF(BY35="","",BW34+1)</f>
        <v>7</v>
      </c>
      <c r="BX35" s="600"/>
      <c r="BY35" s="601" t="str">
        <f>IF('各会計、関係団体の財政状況及び健全化判断比率'!B69="","",'各会計、関係団体の財政状況及び健全化判断比率'!B69)</f>
        <v>岐阜県市町村退職手当組合</v>
      </c>
      <c r="BZ35" s="601"/>
      <c r="CA35" s="601"/>
      <c r="CB35" s="601"/>
      <c r="CC35" s="601"/>
      <c r="CD35" s="601"/>
      <c r="CE35" s="601"/>
      <c r="CF35" s="601"/>
      <c r="CG35" s="601"/>
      <c r="CH35" s="601"/>
      <c r="CI35" s="601"/>
      <c r="CJ35" s="601"/>
      <c r="CK35" s="601"/>
      <c r="CL35" s="601"/>
      <c r="CM35" s="601"/>
      <c r="CN35" s="181"/>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8"/>
    </row>
    <row r="36" spans="1:113" ht="32.25" customHeight="1" x14ac:dyDescent="0.25">
      <c r="A36" s="181"/>
      <c r="B36" s="205"/>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81"/>
      <c r="U36" s="600" t="str">
        <f t="shared" ref="U36:U43" si="4">IF(W36="","",U35+1)</f>
        <v/>
      </c>
      <c r="V36" s="600"/>
      <c r="W36" s="601"/>
      <c r="X36" s="601"/>
      <c r="Y36" s="601"/>
      <c r="Z36" s="601"/>
      <c r="AA36" s="601"/>
      <c r="AB36" s="601"/>
      <c r="AC36" s="601"/>
      <c r="AD36" s="601"/>
      <c r="AE36" s="601"/>
      <c r="AF36" s="601"/>
      <c r="AG36" s="601"/>
      <c r="AH36" s="601"/>
      <c r="AI36" s="601"/>
      <c r="AJ36" s="601"/>
      <c r="AK36" s="601"/>
      <c r="AL36" s="181"/>
      <c r="AM36" s="600" t="str">
        <f t="shared" si="0"/>
        <v/>
      </c>
      <c r="AN36" s="600"/>
      <c r="AO36" s="601"/>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8</v>
      </c>
      <c r="BX36" s="600"/>
      <c r="BY36" s="601" t="str">
        <f>IF('各会計、関係団体の財政状況及び健全化判断比率'!B70="","",'各会計、関係団体の財政状況及び健全化判断比率'!B70)</f>
        <v>西濃環境整備組合</v>
      </c>
      <c r="BZ36" s="601"/>
      <c r="CA36" s="601"/>
      <c r="CB36" s="601"/>
      <c r="CC36" s="601"/>
      <c r="CD36" s="601"/>
      <c r="CE36" s="601"/>
      <c r="CF36" s="601"/>
      <c r="CG36" s="601"/>
      <c r="CH36" s="601"/>
      <c r="CI36" s="601"/>
      <c r="CJ36" s="601"/>
      <c r="CK36" s="601"/>
      <c r="CL36" s="601"/>
      <c r="CM36" s="601"/>
      <c r="CN36" s="181"/>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25">
      <c r="A37" s="181"/>
      <c r="B37" s="205"/>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81"/>
      <c r="U37" s="600" t="str">
        <f t="shared" si="4"/>
        <v/>
      </c>
      <c r="V37" s="600"/>
      <c r="W37" s="601"/>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9</v>
      </c>
      <c r="BX37" s="600"/>
      <c r="BY37" s="601" t="str">
        <f>IF('各会計、関係団体の財政状況及び健全化判断比率'!B71="","",'各会計、関係団体の財政状況及び健全化判断比率'!B71)</f>
        <v>岐阜地域児童発達支援センター組合</v>
      </c>
      <c r="BZ37" s="601"/>
      <c r="CA37" s="601"/>
      <c r="CB37" s="601"/>
      <c r="CC37" s="601"/>
      <c r="CD37" s="601"/>
      <c r="CE37" s="601"/>
      <c r="CF37" s="601"/>
      <c r="CG37" s="601"/>
      <c r="CH37" s="601"/>
      <c r="CI37" s="601"/>
      <c r="CJ37" s="601"/>
      <c r="CK37" s="601"/>
      <c r="CL37" s="601"/>
      <c r="CM37" s="601"/>
      <c r="CN37" s="181"/>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25">
      <c r="A38" s="181"/>
      <c r="B38" s="205"/>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81"/>
      <c r="U38" s="600" t="str">
        <f t="shared" si="4"/>
        <v/>
      </c>
      <c r="V38" s="600"/>
      <c r="W38" s="601"/>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10</v>
      </c>
      <c r="BX38" s="600"/>
      <c r="BY38" s="601" t="str">
        <f>IF('各会計、関係団体の財政状況及び健全化判断比率'!B72="","",'各会計、関係団体の財政状況及び健全化判断比率'!B72)</f>
        <v>後期高齢者医療広域連合（一般会計分）</v>
      </c>
      <c r="BZ38" s="601"/>
      <c r="CA38" s="601"/>
      <c r="CB38" s="601"/>
      <c r="CC38" s="601"/>
      <c r="CD38" s="601"/>
      <c r="CE38" s="601"/>
      <c r="CF38" s="601"/>
      <c r="CG38" s="601"/>
      <c r="CH38" s="601"/>
      <c r="CI38" s="601"/>
      <c r="CJ38" s="601"/>
      <c r="CK38" s="601"/>
      <c r="CL38" s="601"/>
      <c r="CM38" s="601"/>
      <c r="CN38" s="181"/>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25">
      <c r="A39" s="181"/>
      <c r="B39" s="205"/>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81"/>
      <c r="U39" s="600" t="str">
        <f t="shared" si="4"/>
        <v/>
      </c>
      <c r="V39" s="600"/>
      <c r="W39" s="601"/>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11</v>
      </c>
      <c r="BX39" s="600"/>
      <c r="BY39" s="601" t="str">
        <f>IF('各会計、関係団体の財政状況及び健全化判断比率'!B73="","",'各会計、関係団体の財政状況及び健全化判断比率'!B73)</f>
        <v>後期高齢者医療広域連合（特別会計分）</v>
      </c>
      <c r="BZ39" s="601"/>
      <c r="CA39" s="601"/>
      <c r="CB39" s="601"/>
      <c r="CC39" s="601"/>
      <c r="CD39" s="601"/>
      <c r="CE39" s="601"/>
      <c r="CF39" s="601"/>
      <c r="CG39" s="601"/>
      <c r="CH39" s="601"/>
      <c r="CI39" s="601"/>
      <c r="CJ39" s="601"/>
      <c r="CK39" s="601"/>
      <c r="CL39" s="601"/>
      <c r="CM39" s="601"/>
      <c r="CN39" s="181"/>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25">
      <c r="A40" s="181"/>
      <c r="B40" s="205"/>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f t="shared" si="2"/>
        <v>12</v>
      </c>
      <c r="BX40" s="600"/>
      <c r="BY40" s="601" t="str">
        <f>IF('各会計、関係団体の財政状況及び健全化判断比率'!B74="","",'各会計、関係団体の財政状況及び健全化判断比率'!B74)</f>
        <v>もとす広域連合（普通会計分）</v>
      </c>
      <c r="BZ40" s="601"/>
      <c r="CA40" s="601"/>
      <c r="CB40" s="601"/>
      <c r="CC40" s="601"/>
      <c r="CD40" s="601"/>
      <c r="CE40" s="601"/>
      <c r="CF40" s="601"/>
      <c r="CG40" s="601"/>
      <c r="CH40" s="601"/>
      <c r="CI40" s="601"/>
      <c r="CJ40" s="601"/>
      <c r="CK40" s="601"/>
      <c r="CL40" s="601"/>
      <c r="CM40" s="601"/>
      <c r="CN40" s="181"/>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25">
      <c r="A41" s="181"/>
      <c r="B41" s="205"/>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f t="shared" si="2"/>
        <v>13</v>
      </c>
      <c r="BX41" s="600"/>
      <c r="BY41" s="601" t="str">
        <f>IF('各会計、関係団体の財政状況及び健全化判断比率'!B75="","",'各会計、関係団体の財政状況及び健全化判断比率'!B75)</f>
        <v>もとす広域連合（介護保険特別会計分）</v>
      </c>
      <c r="BZ41" s="601"/>
      <c r="CA41" s="601"/>
      <c r="CB41" s="601"/>
      <c r="CC41" s="601"/>
      <c r="CD41" s="601"/>
      <c r="CE41" s="601"/>
      <c r="CF41" s="601"/>
      <c r="CG41" s="601"/>
      <c r="CH41" s="601"/>
      <c r="CI41" s="601"/>
      <c r="CJ41" s="601"/>
      <c r="CK41" s="601"/>
      <c r="CL41" s="601"/>
      <c r="CM41" s="601"/>
      <c r="CN41" s="181"/>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25">
      <c r="B42" s="205"/>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f t="shared" si="2"/>
        <v>14</v>
      </c>
      <c r="BX42" s="600"/>
      <c r="BY42" s="601" t="str">
        <f>IF('各会計、関係団体の財政状況及び健全化判断比率'!B76="","",'各会計、関係団体の財政状況及び健全化判断比率'!B76)</f>
        <v>もとす広域連合（老人福祉施設特別会計分）</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25">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603" t="s">
        <v>194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5">
      <c r="E47" s="603" t="s">
        <v>195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5">
      <c r="E48" s="603" t="s">
        <v>196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5">
      <c r="E49" s="604" t="s">
        <v>197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5">
      <c r="E50" s="603" t="s">
        <v>198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5">
      <c r="E51" s="603" t="s">
        <v>199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5">
      <c r="E52" s="603" t="s">
        <v>200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5">
      <c r="E53" s="603" t="s">
        <v>201</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25"/>
    <row r="55" spans="5:113" x14ac:dyDescent="0.25"/>
    <row r="56" spans="5:113" x14ac:dyDescent="0.25"/>
  </sheetData>
  <sheetProtection algorithmName="SHA-512" hashValue="HMZfU+scdwCb9WLU1L/jmzKacPsBWp9N243oOggC1i37p0wyr/vM56zQwfKauSKBsA9EH8DMicQSETAJd/wleg==" saltValue="HM1WR75phksZ4M6a0v8Y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202</v>
      </c>
      <c r="DI1" s="606"/>
      <c r="DJ1" s="606"/>
      <c r="DK1" s="606"/>
      <c r="DL1" s="606"/>
      <c r="DM1" s="606"/>
      <c r="DN1" s="607"/>
      <c r="DO1" s="214"/>
      <c r="DP1" s="605" t="s">
        <v>203</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08" t="s">
        <v>205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207</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25">
      <c r="B4" s="608" t="s">
        <v>1</v>
      </c>
      <c r="C4" s="609"/>
      <c r="D4" s="609"/>
      <c r="E4" s="609"/>
      <c r="F4" s="609"/>
      <c r="G4" s="609"/>
      <c r="H4" s="609"/>
      <c r="I4" s="609"/>
      <c r="J4" s="609"/>
      <c r="K4" s="609"/>
      <c r="L4" s="609"/>
      <c r="M4" s="609"/>
      <c r="N4" s="609"/>
      <c r="O4" s="609"/>
      <c r="P4" s="609"/>
      <c r="Q4" s="610"/>
      <c r="R4" s="608" t="s">
        <v>208</v>
      </c>
      <c r="S4" s="609"/>
      <c r="T4" s="609"/>
      <c r="U4" s="609"/>
      <c r="V4" s="609"/>
      <c r="W4" s="609"/>
      <c r="X4" s="609"/>
      <c r="Y4" s="610"/>
      <c r="Z4" s="608" t="s">
        <v>209</v>
      </c>
      <c r="AA4" s="609"/>
      <c r="AB4" s="609"/>
      <c r="AC4" s="610"/>
      <c r="AD4" s="608" t="s">
        <v>210</v>
      </c>
      <c r="AE4" s="609"/>
      <c r="AF4" s="609"/>
      <c r="AG4" s="609"/>
      <c r="AH4" s="609"/>
      <c r="AI4" s="609"/>
      <c r="AJ4" s="609"/>
      <c r="AK4" s="610"/>
      <c r="AL4" s="608" t="s">
        <v>209</v>
      </c>
      <c r="AM4" s="609"/>
      <c r="AN4" s="609"/>
      <c r="AO4" s="610"/>
      <c r="AP4" s="611" t="s">
        <v>211</v>
      </c>
      <c r="AQ4" s="611"/>
      <c r="AR4" s="611"/>
      <c r="AS4" s="611"/>
      <c r="AT4" s="611"/>
      <c r="AU4" s="611"/>
      <c r="AV4" s="611"/>
      <c r="AW4" s="611"/>
      <c r="AX4" s="611"/>
      <c r="AY4" s="611"/>
      <c r="AZ4" s="611"/>
      <c r="BA4" s="611"/>
      <c r="BB4" s="611"/>
      <c r="BC4" s="611"/>
      <c r="BD4" s="611"/>
      <c r="BE4" s="611"/>
      <c r="BF4" s="611"/>
      <c r="BG4" s="611" t="s">
        <v>212</v>
      </c>
      <c r="BH4" s="611"/>
      <c r="BI4" s="611"/>
      <c r="BJ4" s="611"/>
      <c r="BK4" s="611"/>
      <c r="BL4" s="611"/>
      <c r="BM4" s="611"/>
      <c r="BN4" s="611"/>
      <c r="BO4" s="611" t="s">
        <v>209</v>
      </c>
      <c r="BP4" s="611"/>
      <c r="BQ4" s="611"/>
      <c r="BR4" s="611"/>
      <c r="BS4" s="611" t="s">
        <v>213</v>
      </c>
      <c r="BT4" s="611"/>
      <c r="BU4" s="611"/>
      <c r="BV4" s="611"/>
      <c r="BW4" s="611"/>
      <c r="BX4" s="611"/>
      <c r="BY4" s="611"/>
      <c r="BZ4" s="611"/>
      <c r="CA4" s="611"/>
      <c r="CB4" s="611"/>
      <c r="CD4" s="608" t="s">
        <v>214</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25">
      <c r="B5" s="612" t="s">
        <v>215</v>
      </c>
      <c r="C5" s="613"/>
      <c r="D5" s="613"/>
      <c r="E5" s="613"/>
      <c r="F5" s="613"/>
      <c r="G5" s="613"/>
      <c r="H5" s="613"/>
      <c r="I5" s="613"/>
      <c r="J5" s="613"/>
      <c r="K5" s="613"/>
      <c r="L5" s="613"/>
      <c r="M5" s="613"/>
      <c r="N5" s="613"/>
      <c r="O5" s="613"/>
      <c r="P5" s="613"/>
      <c r="Q5" s="614"/>
      <c r="R5" s="615">
        <v>2519059</v>
      </c>
      <c r="S5" s="616"/>
      <c r="T5" s="616"/>
      <c r="U5" s="616"/>
      <c r="V5" s="616"/>
      <c r="W5" s="616"/>
      <c r="X5" s="616"/>
      <c r="Y5" s="617"/>
      <c r="Z5" s="618">
        <v>32.6</v>
      </c>
      <c r="AA5" s="618"/>
      <c r="AB5" s="618"/>
      <c r="AC5" s="618"/>
      <c r="AD5" s="619">
        <v>2519059</v>
      </c>
      <c r="AE5" s="619"/>
      <c r="AF5" s="619"/>
      <c r="AG5" s="619"/>
      <c r="AH5" s="619"/>
      <c r="AI5" s="619"/>
      <c r="AJ5" s="619"/>
      <c r="AK5" s="619"/>
      <c r="AL5" s="620">
        <v>54</v>
      </c>
      <c r="AM5" s="621"/>
      <c r="AN5" s="621"/>
      <c r="AO5" s="622"/>
      <c r="AP5" s="612" t="s">
        <v>216</v>
      </c>
      <c r="AQ5" s="613"/>
      <c r="AR5" s="613"/>
      <c r="AS5" s="613"/>
      <c r="AT5" s="613"/>
      <c r="AU5" s="613"/>
      <c r="AV5" s="613"/>
      <c r="AW5" s="613"/>
      <c r="AX5" s="613"/>
      <c r="AY5" s="613"/>
      <c r="AZ5" s="613"/>
      <c r="BA5" s="613"/>
      <c r="BB5" s="613"/>
      <c r="BC5" s="613"/>
      <c r="BD5" s="613"/>
      <c r="BE5" s="613"/>
      <c r="BF5" s="614"/>
      <c r="BG5" s="626">
        <v>2519059</v>
      </c>
      <c r="BH5" s="627"/>
      <c r="BI5" s="627"/>
      <c r="BJ5" s="627"/>
      <c r="BK5" s="627"/>
      <c r="BL5" s="627"/>
      <c r="BM5" s="627"/>
      <c r="BN5" s="628"/>
      <c r="BO5" s="629">
        <v>100</v>
      </c>
      <c r="BP5" s="629"/>
      <c r="BQ5" s="629"/>
      <c r="BR5" s="629"/>
      <c r="BS5" s="630" t="s">
        <v>122</v>
      </c>
      <c r="BT5" s="630"/>
      <c r="BU5" s="630"/>
      <c r="BV5" s="630"/>
      <c r="BW5" s="630"/>
      <c r="BX5" s="630"/>
      <c r="BY5" s="630"/>
      <c r="BZ5" s="630"/>
      <c r="CA5" s="630"/>
      <c r="CB5" s="634"/>
      <c r="CD5" s="608" t="s">
        <v>211</v>
      </c>
      <c r="CE5" s="609"/>
      <c r="CF5" s="609"/>
      <c r="CG5" s="609"/>
      <c r="CH5" s="609"/>
      <c r="CI5" s="609"/>
      <c r="CJ5" s="609"/>
      <c r="CK5" s="609"/>
      <c r="CL5" s="609"/>
      <c r="CM5" s="609"/>
      <c r="CN5" s="609"/>
      <c r="CO5" s="609"/>
      <c r="CP5" s="609"/>
      <c r="CQ5" s="610"/>
      <c r="CR5" s="608" t="s">
        <v>217</v>
      </c>
      <c r="CS5" s="609"/>
      <c r="CT5" s="609"/>
      <c r="CU5" s="609"/>
      <c r="CV5" s="609"/>
      <c r="CW5" s="609"/>
      <c r="CX5" s="609"/>
      <c r="CY5" s="610"/>
      <c r="CZ5" s="608" t="s">
        <v>209</v>
      </c>
      <c r="DA5" s="609"/>
      <c r="DB5" s="609"/>
      <c r="DC5" s="610"/>
      <c r="DD5" s="608" t="s">
        <v>218</v>
      </c>
      <c r="DE5" s="609"/>
      <c r="DF5" s="609"/>
      <c r="DG5" s="609"/>
      <c r="DH5" s="609"/>
      <c r="DI5" s="609"/>
      <c r="DJ5" s="609"/>
      <c r="DK5" s="609"/>
      <c r="DL5" s="609"/>
      <c r="DM5" s="609"/>
      <c r="DN5" s="609"/>
      <c r="DO5" s="609"/>
      <c r="DP5" s="610"/>
      <c r="DQ5" s="608" t="s">
        <v>219</v>
      </c>
      <c r="DR5" s="609"/>
      <c r="DS5" s="609"/>
      <c r="DT5" s="609"/>
      <c r="DU5" s="609"/>
      <c r="DV5" s="609"/>
      <c r="DW5" s="609"/>
      <c r="DX5" s="609"/>
      <c r="DY5" s="609"/>
      <c r="DZ5" s="609"/>
      <c r="EA5" s="609"/>
      <c r="EB5" s="609"/>
      <c r="EC5" s="610"/>
    </row>
    <row r="6" spans="2:143" ht="11.25" customHeight="1" x14ac:dyDescent="0.25">
      <c r="B6" s="623" t="s">
        <v>220</v>
      </c>
      <c r="C6" s="624"/>
      <c r="D6" s="624"/>
      <c r="E6" s="624"/>
      <c r="F6" s="624"/>
      <c r="G6" s="624"/>
      <c r="H6" s="624"/>
      <c r="I6" s="624"/>
      <c r="J6" s="624"/>
      <c r="K6" s="624"/>
      <c r="L6" s="624"/>
      <c r="M6" s="624"/>
      <c r="N6" s="624"/>
      <c r="O6" s="624"/>
      <c r="P6" s="624"/>
      <c r="Q6" s="625"/>
      <c r="R6" s="626">
        <v>51669</v>
      </c>
      <c r="S6" s="627"/>
      <c r="T6" s="627"/>
      <c r="U6" s="627"/>
      <c r="V6" s="627"/>
      <c r="W6" s="627"/>
      <c r="X6" s="627"/>
      <c r="Y6" s="628"/>
      <c r="Z6" s="629">
        <v>0.7</v>
      </c>
      <c r="AA6" s="629"/>
      <c r="AB6" s="629"/>
      <c r="AC6" s="629"/>
      <c r="AD6" s="630">
        <v>51669</v>
      </c>
      <c r="AE6" s="630"/>
      <c r="AF6" s="630"/>
      <c r="AG6" s="630"/>
      <c r="AH6" s="630"/>
      <c r="AI6" s="630"/>
      <c r="AJ6" s="630"/>
      <c r="AK6" s="630"/>
      <c r="AL6" s="631">
        <v>1.1000000000000001</v>
      </c>
      <c r="AM6" s="632"/>
      <c r="AN6" s="632"/>
      <c r="AO6" s="633"/>
      <c r="AP6" s="623" t="s">
        <v>221</v>
      </c>
      <c r="AQ6" s="624"/>
      <c r="AR6" s="624"/>
      <c r="AS6" s="624"/>
      <c r="AT6" s="624"/>
      <c r="AU6" s="624"/>
      <c r="AV6" s="624"/>
      <c r="AW6" s="624"/>
      <c r="AX6" s="624"/>
      <c r="AY6" s="624"/>
      <c r="AZ6" s="624"/>
      <c r="BA6" s="624"/>
      <c r="BB6" s="624"/>
      <c r="BC6" s="624"/>
      <c r="BD6" s="624"/>
      <c r="BE6" s="624"/>
      <c r="BF6" s="625"/>
      <c r="BG6" s="626">
        <v>2519059</v>
      </c>
      <c r="BH6" s="627"/>
      <c r="BI6" s="627"/>
      <c r="BJ6" s="627"/>
      <c r="BK6" s="627"/>
      <c r="BL6" s="627"/>
      <c r="BM6" s="627"/>
      <c r="BN6" s="628"/>
      <c r="BO6" s="629">
        <v>100</v>
      </c>
      <c r="BP6" s="629"/>
      <c r="BQ6" s="629"/>
      <c r="BR6" s="629"/>
      <c r="BS6" s="630" t="s">
        <v>122</v>
      </c>
      <c r="BT6" s="630"/>
      <c r="BU6" s="630"/>
      <c r="BV6" s="630"/>
      <c r="BW6" s="630"/>
      <c r="BX6" s="630"/>
      <c r="BY6" s="630"/>
      <c r="BZ6" s="630"/>
      <c r="CA6" s="630"/>
      <c r="CB6" s="634"/>
      <c r="CD6" s="612" t="s">
        <v>222</v>
      </c>
      <c r="CE6" s="613"/>
      <c r="CF6" s="613"/>
      <c r="CG6" s="613"/>
      <c r="CH6" s="613"/>
      <c r="CI6" s="613"/>
      <c r="CJ6" s="613"/>
      <c r="CK6" s="613"/>
      <c r="CL6" s="613"/>
      <c r="CM6" s="613"/>
      <c r="CN6" s="613"/>
      <c r="CO6" s="613"/>
      <c r="CP6" s="613"/>
      <c r="CQ6" s="614"/>
      <c r="CR6" s="626">
        <v>68306</v>
      </c>
      <c r="CS6" s="627"/>
      <c r="CT6" s="627"/>
      <c r="CU6" s="627"/>
      <c r="CV6" s="627"/>
      <c r="CW6" s="627"/>
      <c r="CX6" s="627"/>
      <c r="CY6" s="628"/>
      <c r="CZ6" s="620">
        <v>0.9</v>
      </c>
      <c r="DA6" s="621"/>
      <c r="DB6" s="621"/>
      <c r="DC6" s="637"/>
      <c r="DD6" s="635" t="s">
        <v>122</v>
      </c>
      <c r="DE6" s="627"/>
      <c r="DF6" s="627"/>
      <c r="DG6" s="627"/>
      <c r="DH6" s="627"/>
      <c r="DI6" s="627"/>
      <c r="DJ6" s="627"/>
      <c r="DK6" s="627"/>
      <c r="DL6" s="627"/>
      <c r="DM6" s="627"/>
      <c r="DN6" s="627"/>
      <c r="DO6" s="627"/>
      <c r="DP6" s="628"/>
      <c r="DQ6" s="635">
        <v>68306</v>
      </c>
      <c r="DR6" s="627"/>
      <c r="DS6" s="627"/>
      <c r="DT6" s="627"/>
      <c r="DU6" s="627"/>
      <c r="DV6" s="627"/>
      <c r="DW6" s="627"/>
      <c r="DX6" s="627"/>
      <c r="DY6" s="627"/>
      <c r="DZ6" s="627"/>
      <c r="EA6" s="627"/>
      <c r="EB6" s="627"/>
      <c r="EC6" s="636"/>
    </row>
    <row r="7" spans="2:143" ht="11.25" customHeight="1" x14ac:dyDescent="0.25">
      <c r="B7" s="623" t="s">
        <v>223</v>
      </c>
      <c r="C7" s="624"/>
      <c r="D7" s="624"/>
      <c r="E7" s="624"/>
      <c r="F7" s="624"/>
      <c r="G7" s="624"/>
      <c r="H7" s="624"/>
      <c r="I7" s="624"/>
      <c r="J7" s="624"/>
      <c r="K7" s="624"/>
      <c r="L7" s="624"/>
      <c r="M7" s="624"/>
      <c r="N7" s="624"/>
      <c r="O7" s="624"/>
      <c r="P7" s="624"/>
      <c r="Q7" s="625"/>
      <c r="R7" s="626">
        <v>913</v>
      </c>
      <c r="S7" s="627"/>
      <c r="T7" s="627"/>
      <c r="U7" s="627"/>
      <c r="V7" s="627"/>
      <c r="W7" s="627"/>
      <c r="X7" s="627"/>
      <c r="Y7" s="628"/>
      <c r="Z7" s="629">
        <v>0</v>
      </c>
      <c r="AA7" s="629"/>
      <c r="AB7" s="629"/>
      <c r="AC7" s="629"/>
      <c r="AD7" s="630">
        <v>913</v>
      </c>
      <c r="AE7" s="630"/>
      <c r="AF7" s="630"/>
      <c r="AG7" s="630"/>
      <c r="AH7" s="630"/>
      <c r="AI7" s="630"/>
      <c r="AJ7" s="630"/>
      <c r="AK7" s="630"/>
      <c r="AL7" s="631">
        <v>0</v>
      </c>
      <c r="AM7" s="632"/>
      <c r="AN7" s="632"/>
      <c r="AO7" s="633"/>
      <c r="AP7" s="623" t="s">
        <v>224</v>
      </c>
      <c r="AQ7" s="624"/>
      <c r="AR7" s="624"/>
      <c r="AS7" s="624"/>
      <c r="AT7" s="624"/>
      <c r="AU7" s="624"/>
      <c r="AV7" s="624"/>
      <c r="AW7" s="624"/>
      <c r="AX7" s="624"/>
      <c r="AY7" s="624"/>
      <c r="AZ7" s="624"/>
      <c r="BA7" s="624"/>
      <c r="BB7" s="624"/>
      <c r="BC7" s="624"/>
      <c r="BD7" s="624"/>
      <c r="BE7" s="624"/>
      <c r="BF7" s="625"/>
      <c r="BG7" s="626">
        <v>1134405</v>
      </c>
      <c r="BH7" s="627"/>
      <c r="BI7" s="627"/>
      <c r="BJ7" s="627"/>
      <c r="BK7" s="627"/>
      <c r="BL7" s="627"/>
      <c r="BM7" s="627"/>
      <c r="BN7" s="628"/>
      <c r="BO7" s="629">
        <v>45</v>
      </c>
      <c r="BP7" s="629"/>
      <c r="BQ7" s="629"/>
      <c r="BR7" s="629"/>
      <c r="BS7" s="630" t="s">
        <v>122</v>
      </c>
      <c r="BT7" s="630"/>
      <c r="BU7" s="630"/>
      <c r="BV7" s="630"/>
      <c r="BW7" s="630"/>
      <c r="BX7" s="630"/>
      <c r="BY7" s="630"/>
      <c r="BZ7" s="630"/>
      <c r="CA7" s="630"/>
      <c r="CB7" s="634"/>
      <c r="CD7" s="623" t="s">
        <v>225</v>
      </c>
      <c r="CE7" s="624"/>
      <c r="CF7" s="624"/>
      <c r="CG7" s="624"/>
      <c r="CH7" s="624"/>
      <c r="CI7" s="624"/>
      <c r="CJ7" s="624"/>
      <c r="CK7" s="624"/>
      <c r="CL7" s="624"/>
      <c r="CM7" s="624"/>
      <c r="CN7" s="624"/>
      <c r="CO7" s="624"/>
      <c r="CP7" s="624"/>
      <c r="CQ7" s="625"/>
      <c r="CR7" s="626">
        <v>1047957</v>
      </c>
      <c r="CS7" s="627"/>
      <c r="CT7" s="627"/>
      <c r="CU7" s="627"/>
      <c r="CV7" s="627"/>
      <c r="CW7" s="627"/>
      <c r="CX7" s="627"/>
      <c r="CY7" s="628"/>
      <c r="CZ7" s="629">
        <v>14.6</v>
      </c>
      <c r="DA7" s="629"/>
      <c r="DB7" s="629"/>
      <c r="DC7" s="629"/>
      <c r="DD7" s="635">
        <v>3088</v>
      </c>
      <c r="DE7" s="627"/>
      <c r="DF7" s="627"/>
      <c r="DG7" s="627"/>
      <c r="DH7" s="627"/>
      <c r="DI7" s="627"/>
      <c r="DJ7" s="627"/>
      <c r="DK7" s="627"/>
      <c r="DL7" s="627"/>
      <c r="DM7" s="627"/>
      <c r="DN7" s="627"/>
      <c r="DO7" s="627"/>
      <c r="DP7" s="628"/>
      <c r="DQ7" s="635">
        <v>893942</v>
      </c>
      <c r="DR7" s="627"/>
      <c r="DS7" s="627"/>
      <c r="DT7" s="627"/>
      <c r="DU7" s="627"/>
      <c r="DV7" s="627"/>
      <c r="DW7" s="627"/>
      <c r="DX7" s="627"/>
      <c r="DY7" s="627"/>
      <c r="DZ7" s="627"/>
      <c r="EA7" s="627"/>
      <c r="EB7" s="627"/>
      <c r="EC7" s="636"/>
    </row>
    <row r="8" spans="2:143" ht="11.25" customHeight="1" x14ac:dyDescent="0.25">
      <c r="B8" s="623" t="s">
        <v>226</v>
      </c>
      <c r="C8" s="624"/>
      <c r="D8" s="624"/>
      <c r="E8" s="624"/>
      <c r="F8" s="624"/>
      <c r="G8" s="624"/>
      <c r="H8" s="624"/>
      <c r="I8" s="624"/>
      <c r="J8" s="624"/>
      <c r="K8" s="624"/>
      <c r="L8" s="624"/>
      <c r="M8" s="624"/>
      <c r="N8" s="624"/>
      <c r="O8" s="624"/>
      <c r="P8" s="624"/>
      <c r="Q8" s="625"/>
      <c r="R8" s="626">
        <v>17737</v>
      </c>
      <c r="S8" s="627"/>
      <c r="T8" s="627"/>
      <c r="U8" s="627"/>
      <c r="V8" s="627"/>
      <c r="W8" s="627"/>
      <c r="X8" s="627"/>
      <c r="Y8" s="628"/>
      <c r="Z8" s="629">
        <v>0.2</v>
      </c>
      <c r="AA8" s="629"/>
      <c r="AB8" s="629"/>
      <c r="AC8" s="629"/>
      <c r="AD8" s="630">
        <v>17737</v>
      </c>
      <c r="AE8" s="630"/>
      <c r="AF8" s="630"/>
      <c r="AG8" s="630"/>
      <c r="AH8" s="630"/>
      <c r="AI8" s="630"/>
      <c r="AJ8" s="630"/>
      <c r="AK8" s="630"/>
      <c r="AL8" s="631">
        <v>0.4</v>
      </c>
      <c r="AM8" s="632"/>
      <c r="AN8" s="632"/>
      <c r="AO8" s="633"/>
      <c r="AP8" s="623" t="s">
        <v>227</v>
      </c>
      <c r="AQ8" s="624"/>
      <c r="AR8" s="624"/>
      <c r="AS8" s="624"/>
      <c r="AT8" s="624"/>
      <c r="AU8" s="624"/>
      <c r="AV8" s="624"/>
      <c r="AW8" s="624"/>
      <c r="AX8" s="624"/>
      <c r="AY8" s="624"/>
      <c r="AZ8" s="624"/>
      <c r="BA8" s="624"/>
      <c r="BB8" s="624"/>
      <c r="BC8" s="624"/>
      <c r="BD8" s="624"/>
      <c r="BE8" s="624"/>
      <c r="BF8" s="625"/>
      <c r="BG8" s="626">
        <v>34415</v>
      </c>
      <c r="BH8" s="627"/>
      <c r="BI8" s="627"/>
      <c r="BJ8" s="627"/>
      <c r="BK8" s="627"/>
      <c r="BL8" s="627"/>
      <c r="BM8" s="627"/>
      <c r="BN8" s="628"/>
      <c r="BO8" s="629">
        <v>1.4</v>
      </c>
      <c r="BP8" s="629"/>
      <c r="BQ8" s="629"/>
      <c r="BR8" s="629"/>
      <c r="BS8" s="630" t="s">
        <v>122</v>
      </c>
      <c r="BT8" s="630"/>
      <c r="BU8" s="630"/>
      <c r="BV8" s="630"/>
      <c r="BW8" s="630"/>
      <c r="BX8" s="630"/>
      <c r="BY8" s="630"/>
      <c r="BZ8" s="630"/>
      <c r="CA8" s="630"/>
      <c r="CB8" s="634"/>
      <c r="CD8" s="623" t="s">
        <v>228</v>
      </c>
      <c r="CE8" s="624"/>
      <c r="CF8" s="624"/>
      <c r="CG8" s="624"/>
      <c r="CH8" s="624"/>
      <c r="CI8" s="624"/>
      <c r="CJ8" s="624"/>
      <c r="CK8" s="624"/>
      <c r="CL8" s="624"/>
      <c r="CM8" s="624"/>
      <c r="CN8" s="624"/>
      <c r="CO8" s="624"/>
      <c r="CP8" s="624"/>
      <c r="CQ8" s="625"/>
      <c r="CR8" s="626">
        <v>2790804</v>
      </c>
      <c r="CS8" s="627"/>
      <c r="CT8" s="627"/>
      <c r="CU8" s="627"/>
      <c r="CV8" s="627"/>
      <c r="CW8" s="627"/>
      <c r="CX8" s="627"/>
      <c r="CY8" s="628"/>
      <c r="CZ8" s="629">
        <v>38.799999999999997</v>
      </c>
      <c r="DA8" s="629"/>
      <c r="DB8" s="629"/>
      <c r="DC8" s="629"/>
      <c r="DD8" s="635">
        <v>3416</v>
      </c>
      <c r="DE8" s="627"/>
      <c r="DF8" s="627"/>
      <c r="DG8" s="627"/>
      <c r="DH8" s="627"/>
      <c r="DI8" s="627"/>
      <c r="DJ8" s="627"/>
      <c r="DK8" s="627"/>
      <c r="DL8" s="627"/>
      <c r="DM8" s="627"/>
      <c r="DN8" s="627"/>
      <c r="DO8" s="627"/>
      <c r="DP8" s="628"/>
      <c r="DQ8" s="635">
        <v>1639537</v>
      </c>
      <c r="DR8" s="627"/>
      <c r="DS8" s="627"/>
      <c r="DT8" s="627"/>
      <c r="DU8" s="627"/>
      <c r="DV8" s="627"/>
      <c r="DW8" s="627"/>
      <c r="DX8" s="627"/>
      <c r="DY8" s="627"/>
      <c r="DZ8" s="627"/>
      <c r="EA8" s="627"/>
      <c r="EB8" s="627"/>
      <c r="EC8" s="636"/>
    </row>
    <row r="9" spans="2:143" ht="11.25" customHeight="1" x14ac:dyDescent="0.25">
      <c r="B9" s="623" t="s">
        <v>229</v>
      </c>
      <c r="C9" s="624"/>
      <c r="D9" s="624"/>
      <c r="E9" s="624"/>
      <c r="F9" s="624"/>
      <c r="G9" s="624"/>
      <c r="H9" s="624"/>
      <c r="I9" s="624"/>
      <c r="J9" s="624"/>
      <c r="K9" s="624"/>
      <c r="L9" s="624"/>
      <c r="M9" s="624"/>
      <c r="N9" s="624"/>
      <c r="O9" s="624"/>
      <c r="P9" s="624"/>
      <c r="Q9" s="625"/>
      <c r="R9" s="626">
        <v>19928</v>
      </c>
      <c r="S9" s="627"/>
      <c r="T9" s="627"/>
      <c r="U9" s="627"/>
      <c r="V9" s="627"/>
      <c r="W9" s="627"/>
      <c r="X9" s="627"/>
      <c r="Y9" s="628"/>
      <c r="Z9" s="629">
        <v>0.3</v>
      </c>
      <c r="AA9" s="629"/>
      <c r="AB9" s="629"/>
      <c r="AC9" s="629"/>
      <c r="AD9" s="630">
        <v>19928</v>
      </c>
      <c r="AE9" s="630"/>
      <c r="AF9" s="630"/>
      <c r="AG9" s="630"/>
      <c r="AH9" s="630"/>
      <c r="AI9" s="630"/>
      <c r="AJ9" s="630"/>
      <c r="AK9" s="630"/>
      <c r="AL9" s="631">
        <v>0.4</v>
      </c>
      <c r="AM9" s="632"/>
      <c r="AN9" s="632"/>
      <c r="AO9" s="633"/>
      <c r="AP9" s="623" t="s">
        <v>230</v>
      </c>
      <c r="AQ9" s="624"/>
      <c r="AR9" s="624"/>
      <c r="AS9" s="624"/>
      <c r="AT9" s="624"/>
      <c r="AU9" s="624"/>
      <c r="AV9" s="624"/>
      <c r="AW9" s="624"/>
      <c r="AX9" s="624"/>
      <c r="AY9" s="624"/>
      <c r="AZ9" s="624"/>
      <c r="BA9" s="624"/>
      <c r="BB9" s="624"/>
      <c r="BC9" s="624"/>
      <c r="BD9" s="624"/>
      <c r="BE9" s="624"/>
      <c r="BF9" s="625"/>
      <c r="BG9" s="626">
        <v>994451</v>
      </c>
      <c r="BH9" s="627"/>
      <c r="BI9" s="627"/>
      <c r="BJ9" s="627"/>
      <c r="BK9" s="627"/>
      <c r="BL9" s="627"/>
      <c r="BM9" s="627"/>
      <c r="BN9" s="628"/>
      <c r="BO9" s="629">
        <v>39.5</v>
      </c>
      <c r="BP9" s="629"/>
      <c r="BQ9" s="629"/>
      <c r="BR9" s="629"/>
      <c r="BS9" s="630" t="s">
        <v>122</v>
      </c>
      <c r="BT9" s="630"/>
      <c r="BU9" s="630"/>
      <c r="BV9" s="630"/>
      <c r="BW9" s="630"/>
      <c r="BX9" s="630"/>
      <c r="BY9" s="630"/>
      <c r="BZ9" s="630"/>
      <c r="CA9" s="630"/>
      <c r="CB9" s="634"/>
      <c r="CD9" s="623" t="s">
        <v>231</v>
      </c>
      <c r="CE9" s="624"/>
      <c r="CF9" s="624"/>
      <c r="CG9" s="624"/>
      <c r="CH9" s="624"/>
      <c r="CI9" s="624"/>
      <c r="CJ9" s="624"/>
      <c r="CK9" s="624"/>
      <c r="CL9" s="624"/>
      <c r="CM9" s="624"/>
      <c r="CN9" s="624"/>
      <c r="CO9" s="624"/>
      <c r="CP9" s="624"/>
      <c r="CQ9" s="625"/>
      <c r="CR9" s="626">
        <v>556124</v>
      </c>
      <c r="CS9" s="627"/>
      <c r="CT9" s="627"/>
      <c r="CU9" s="627"/>
      <c r="CV9" s="627"/>
      <c r="CW9" s="627"/>
      <c r="CX9" s="627"/>
      <c r="CY9" s="628"/>
      <c r="CZ9" s="629">
        <v>7.7</v>
      </c>
      <c r="DA9" s="629"/>
      <c r="DB9" s="629"/>
      <c r="DC9" s="629"/>
      <c r="DD9" s="635">
        <v>7947</v>
      </c>
      <c r="DE9" s="627"/>
      <c r="DF9" s="627"/>
      <c r="DG9" s="627"/>
      <c r="DH9" s="627"/>
      <c r="DI9" s="627"/>
      <c r="DJ9" s="627"/>
      <c r="DK9" s="627"/>
      <c r="DL9" s="627"/>
      <c r="DM9" s="627"/>
      <c r="DN9" s="627"/>
      <c r="DO9" s="627"/>
      <c r="DP9" s="628"/>
      <c r="DQ9" s="635">
        <v>405756</v>
      </c>
      <c r="DR9" s="627"/>
      <c r="DS9" s="627"/>
      <c r="DT9" s="627"/>
      <c r="DU9" s="627"/>
      <c r="DV9" s="627"/>
      <c r="DW9" s="627"/>
      <c r="DX9" s="627"/>
      <c r="DY9" s="627"/>
      <c r="DZ9" s="627"/>
      <c r="EA9" s="627"/>
      <c r="EB9" s="627"/>
      <c r="EC9" s="636"/>
    </row>
    <row r="10" spans="2:143" ht="11.25" customHeight="1" x14ac:dyDescent="0.25">
      <c r="B10" s="623" t="s">
        <v>232</v>
      </c>
      <c r="C10" s="624"/>
      <c r="D10" s="624"/>
      <c r="E10" s="624"/>
      <c r="F10" s="624"/>
      <c r="G10" s="624"/>
      <c r="H10" s="624"/>
      <c r="I10" s="624"/>
      <c r="J10" s="624"/>
      <c r="K10" s="624"/>
      <c r="L10" s="624"/>
      <c r="M10" s="624"/>
      <c r="N10" s="624"/>
      <c r="O10" s="624"/>
      <c r="P10" s="624"/>
      <c r="Q10" s="625"/>
      <c r="R10" s="626" t="s">
        <v>122</v>
      </c>
      <c r="S10" s="627"/>
      <c r="T10" s="627"/>
      <c r="U10" s="627"/>
      <c r="V10" s="627"/>
      <c r="W10" s="627"/>
      <c r="X10" s="627"/>
      <c r="Y10" s="628"/>
      <c r="Z10" s="629" t="s">
        <v>122</v>
      </c>
      <c r="AA10" s="629"/>
      <c r="AB10" s="629"/>
      <c r="AC10" s="629"/>
      <c r="AD10" s="630" t="s">
        <v>122</v>
      </c>
      <c r="AE10" s="630"/>
      <c r="AF10" s="630"/>
      <c r="AG10" s="630"/>
      <c r="AH10" s="630"/>
      <c r="AI10" s="630"/>
      <c r="AJ10" s="630"/>
      <c r="AK10" s="630"/>
      <c r="AL10" s="631" t="s">
        <v>122</v>
      </c>
      <c r="AM10" s="632"/>
      <c r="AN10" s="632"/>
      <c r="AO10" s="633"/>
      <c r="AP10" s="623" t="s">
        <v>233</v>
      </c>
      <c r="AQ10" s="624"/>
      <c r="AR10" s="624"/>
      <c r="AS10" s="624"/>
      <c r="AT10" s="624"/>
      <c r="AU10" s="624"/>
      <c r="AV10" s="624"/>
      <c r="AW10" s="624"/>
      <c r="AX10" s="624"/>
      <c r="AY10" s="624"/>
      <c r="AZ10" s="624"/>
      <c r="BA10" s="624"/>
      <c r="BB10" s="624"/>
      <c r="BC10" s="624"/>
      <c r="BD10" s="624"/>
      <c r="BE10" s="624"/>
      <c r="BF10" s="625"/>
      <c r="BG10" s="626">
        <v>52226</v>
      </c>
      <c r="BH10" s="627"/>
      <c r="BI10" s="627"/>
      <c r="BJ10" s="627"/>
      <c r="BK10" s="627"/>
      <c r="BL10" s="627"/>
      <c r="BM10" s="627"/>
      <c r="BN10" s="628"/>
      <c r="BO10" s="629">
        <v>2.1</v>
      </c>
      <c r="BP10" s="629"/>
      <c r="BQ10" s="629"/>
      <c r="BR10" s="629"/>
      <c r="BS10" s="630" t="s">
        <v>122</v>
      </c>
      <c r="BT10" s="630"/>
      <c r="BU10" s="630"/>
      <c r="BV10" s="630"/>
      <c r="BW10" s="630"/>
      <c r="BX10" s="630"/>
      <c r="BY10" s="630"/>
      <c r="BZ10" s="630"/>
      <c r="CA10" s="630"/>
      <c r="CB10" s="634"/>
      <c r="CD10" s="623" t="s">
        <v>234</v>
      </c>
      <c r="CE10" s="624"/>
      <c r="CF10" s="624"/>
      <c r="CG10" s="624"/>
      <c r="CH10" s="624"/>
      <c r="CI10" s="624"/>
      <c r="CJ10" s="624"/>
      <c r="CK10" s="624"/>
      <c r="CL10" s="624"/>
      <c r="CM10" s="624"/>
      <c r="CN10" s="624"/>
      <c r="CO10" s="624"/>
      <c r="CP10" s="624"/>
      <c r="CQ10" s="625"/>
      <c r="CR10" s="626">
        <v>16328</v>
      </c>
      <c r="CS10" s="627"/>
      <c r="CT10" s="627"/>
      <c r="CU10" s="627"/>
      <c r="CV10" s="627"/>
      <c r="CW10" s="627"/>
      <c r="CX10" s="627"/>
      <c r="CY10" s="628"/>
      <c r="CZ10" s="629">
        <v>0.2</v>
      </c>
      <c r="DA10" s="629"/>
      <c r="DB10" s="629"/>
      <c r="DC10" s="629"/>
      <c r="DD10" s="635">
        <v>5669</v>
      </c>
      <c r="DE10" s="627"/>
      <c r="DF10" s="627"/>
      <c r="DG10" s="627"/>
      <c r="DH10" s="627"/>
      <c r="DI10" s="627"/>
      <c r="DJ10" s="627"/>
      <c r="DK10" s="627"/>
      <c r="DL10" s="627"/>
      <c r="DM10" s="627"/>
      <c r="DN10" s="627"/>
      <c r="DO10" s="627"/>
      <c r="DP10" s="628"/>
      <c r="DQ10" s="635">
        <v>10596</v>
      </c>
      <c r="DR10" s="627"/>
      <c r="DS10" s="627"/>
      <c r="DT10" s="627"/>
      <c r="DU10" s="627"/>
      <c r="DV10" s="627"/>
      <c r="DW10" s="627"/>
      <c r="DX10" s="627"/>
      <c r="DY10" s="627"/>
      <c r="DZ10" s="627"/>
      <c r="EA10" s="627"/>
      <c r="EB10" s="627"/>
      <c r="EC10" s="636"/>
    </row>
    <row r="11" spans="2:143" ht="11.25" customHeight="1" x14ac:dyDescent="0.25">
      <c r="B11" s="623" t="s">
        <v>235</v>
      </c>
      <c r="C11" s="624"/>
      <c r="D11" s="624"/>
      <c r="E11" s="624"/>
      <c r="F11" s="624"/>
      <c r="G11" s="624"/>
      <c r="H11" s="624"/>
      <c r="I11" s="624"/>
      <c r="J11" s="624"/>
      <c r="K11" s="624"/>
      <c r="L11" s="624"/>
      <c r="M11" s="624"/>
      <c r="N11" s="624"/>
      <c r="O11" s="624"/>
      <c r="P11" s="624"/>
      <c r="Q11" s="625"/>
      <c r="R11" s="626">
        <v>427094</v>
      </c>
      <c r="S11" s="627"/>
      <c r="T11" s="627"/>
      <c r="U11" s="627"/>
      <c r="V11" s="627"/>
      <c r="W11" s="627"/>
      <c r="X11" s="627"/>
      <c r="Y11" s="628"/>
      <c r="Z11" s="631">
        <v>5.5</v>
      </c>
      <c r="AA11" s="632"/>
      <c r="AB11" s="632"/>
      <c r="AC11" s="638"/>
      <c r="AD11" s="635">
        <v>427094</v>
      </c>
      <c r="AE11" s="627"/>
      <c r="AF11" s="627"/>
      <c r="AG11" s="627"/>
      <c r="AH11" s="627"/>
      <c r="AI11" s="627"/>
      <c r="AJ11" s="627"/>
      <c r="AK11" s="628"/>
      <c r="AL11" s="631">
        <v>9.1</v>
      </c>
      <c r="AM11" s="632"/>
      <c r="AN11" s="632"/>
      <c r="AO11" s="633"/>
      <c r="AP11" s="623" t="s">
        <v>236</v>
      </c>
      <c r="AQ11" s="624"/>
      <c r="AR11" s="624"/>
      <c r="AS11" s="624"/>
      <c r="AT11" s="624"/>
      <c r="AU11" s="624"/>
      <c r="AV11" s="624"/>
      <c r="AW11" s="624"/>
      <c r="AX11" s="624"/>
      <c r="AY11" s="624"/>
      <c r="AZ11" s="624"/>
      <c r="BA11" s="624"/>
      <c r="BB11" s="624"/>
      <c r="BC11" s="624"/>
      <c r="BD11" s="624"/>
      <c r="BE11" s="624"/>
      <c r="BF11" s="625"/>
      <c r="BG11" s="626">
        <v>53313</v>
      </c>
      <c r="BH11" s="627"/>
      <c r="BI11" s="627"/>
      <c r="BJ11" s="627"/>
      <c r="BK11" s="627"/>
      <c r="BL11" s="627"/>
      <c r="BM11" s="627"/>
      <c r="BN11" s="628"/>
      <c r="BO11" s="629">
        <v>2.1</v>
      </c>
      <c r="BP11" s="629"/>
      <c r="BQ11" s="629"/>
      <c r="BR11" s="629"/>
      <c r="BS11" s="630" t="s">
        <v>122</v>
      </c>
      <c r="BT11" s="630"/>
      <c r="BU11" s="630"/>
      <c r="BV11" s="630"/>
      <c r="BW11" s="630"/>
      <c r="BX11" s="630"/>
      <c r="BY11" s="630"/>
      <c r="BZ11" s="630"/>
      <c r="CA11" s="630"/>
      <c r="CB11" s="634"/>
      <c r="CD11" s="623" t="s">
        <v>237</v>
      </c>
      <c r="CE11" s="624"/>
      <c r="CF11" s="624"/>
      <c r="CG11" s="624"/>
      <c r="CH11" s="624"/>
      <c r="CI11" s="624"/>
      <c r="CJ11" s="624"/>
      <c r="CK11" s="624"/>
      <c r="CL11" s="624"/>
      <c r="CM11" s="624"/>
      <c r="CN11" s="624"/>
      <c r="CO11" s="624"/>
      <c r="CP11" s="624"/>
      <c r="CQ11" s="625"/>
      <c r="CR11" s="626">
        <v>23611</v>
      </c>
      <c r="CS11" s="627"/>
      <c r="CT11" s="627"/>
      <c r="CU11" s="627"/>
      <c r="CV11" s="627"/>
      <c r="CW11" s="627"/>
      <c r="CX11" s="627"/>
      <c r="CY11" s="628"/>
      <c r="CZ11" s="629">
        <v>0.3</v>
      </c>
      <c r="DA11" s="629"/>
      <c r="DB11" s="629"/>
      <c r="DC11" s="629"/>
      <c r="DD11" s="635">
        <v>3114</v>
      </c>
      <c r="DE11" s="627"/>
      <c r="DF11" s="627"/>
      <c r="DG11" s="627"/>
      <c r="DH11" s="627"/>
      <c r="DI11" s="627"/>
      <c r="DJ11" s="627"/>
      <c r="DK11" s="627"/>
      <c r="DL11" s="627"/>
      <c r="DM11" s="627"/>
      <c r="DN11" s="627"/>
      <c r="DO11" s="627"/>
      <c r="DP11" s="628"/>
      <c r="DQ11" s="635">
        <v>21450</v>
      </c>
      <c r="DR11" s="627"/>
      <c r="DS11" s="627"/>
      <c r="DT11" s="627"/>
      <c r="DU11" s="627"/>
      <c r="DV11" s="627"/>
      <c r="DW11" s="627"/>
      <c r="DX11" s="627"/>
      <c r="DY11" s="627"/>
      <c r="DZ11" s="627"/>
      <c r="EA11" s="627"/>
      <c r="EB11" s="627"/>
      <c r="EC11" s="636"/>
    </row>
    <row r="12" spans="2:143" ht="11.25" customHeight="1" x14ac:dyDescent="0.25">
      <c r="B12" s="623" t="s">
        <v>238</v>
      </c>
      <c r="C12" s="624"/>
      <c r="D12" s="624"/>
      <c r="E12" s="624"/>
      <c r="F12" s="624"/>
      <c r="G12" s="624"/>
      <c r="H12" s="624"/>
      <c r="I12" s="624"/>
      <c r="J12" s="624"/>
      <c r="K12" s="624"/>
      <c r="L12" s="624"/>
      <c r="M12" s="624"/>
      <c r="N12" s="624"/>
      <c r="O12" s="624"/>
      <c r="P12" s="624"/>
      <c r="Q12" s="625"/>
      <c r="R12" s="626" t="s">
        <v>122</v>
      </c>
      <c r="S12" s="627"/>
      <c r="T12" s="627"/>
      <c r="U12" s="627"/>
      <c r="V12" s="627"/>
      <c r="W12" s="627"/>
      <c r="X12" s="627"/>
      <c r="Y12" s="628"/>
      <c r="Z12" s="629" t="s">
        <v>122</v>
      </c>
      <c r="AA12" s="629"/>
      <c r="AB12" s="629"/>
      <c r="AC12" s="629"/>
      <c r="AD12" s="630" t="s">
        <v>122</v>
      </c>
      <c r="AE12" s="630"/>
      <c r="AF12" s="630"/>
      <c r="AG12" s="630"/>
      <c r="AH12" s="630"/>
      <c r="AI12" s="630"/>
      <c r="AJ12" s="630"/>
      <c r="AK12" s="630"/>
      <c r="AL12" s="631" t="s">
        <v>122</v>
      </c>
      <c r="AM12" s="632"/>
      <c r="AN12" s="632"/>
      <c r="AO12" s="633"/>
      <c r="AP12" s="623" t="s">
        <v>239</v>
      </c>
      <c r="AQ12" s="624"/>
      <c r="AR12" s="624"/>
      <c r="AS12" s="624"/>
      <c r="AT12" s="624"/>
      <c r="AU12" s="624"/>
      <c r="AV12" s="624"/>
      <c r="AW12" s="624"/>
      <c r="AX12" s="624"/>
      <c r="AY12" s="624"/>
      <c r="AZ12" s="624"/>
      <c r="BA12" s="624"/>
      <c r="BB12" s="624"/>
      <c r="BC12" s="624"/>
      <c r="BD12" s="624"/>
      <c r="BE12" s="624"/>
      <c r="BF12" s="625"/>
      <c r="BG12" s="626">
        <v>1169748</v>
      </c>
      <c r="BH12" s="627"/>
      <c r="BI12" s="627"/>
      <c r="BJ12" s="627"/>
      <c r="BK12" s="627"/>
      <c r="BL12" s="627"/>
      <c r="BM12" s="627"/>
      <c r="BN12" s="628"/>
      <c r="BO12" s="629">
        <v>46.4</v>
      </c>
      <c r="BP12" s="629"/>
      <c r="BQ12" s="629"/>
      <c r="BR12" s="629"/>
      <c r="BS12" s="630" t="s">
        <v>122</v>
      </c>
      <c r="BT12" s="630"/>
      <c r="BU12" s="630"/>
      <c r="BV12" s="630"/>
      <c r="BW12" s="630"/>
      <c r="BX12" s="630"/>
      <c r="BY12" s="630"/>
      <c r="BZ12" s="630"/>
      <c r="CA12" s="630"/>
      <c r="CB12" s="634"/>
      <c r="CD12" s="623" t="s">
        <v>240</v>
      </c>
      <c r="CE12" s="624"/>
      <c r="CF12" s="624"/>
      <c r="CG12" s="624"/>
      <c r="CH12" s="624"/>
      <c r="CI12" s="624"/>
      <c r="CJ12" s="624"/>
      <c r="CK12" s="624"/>
      <c r="CL12" s="624"/>
      <c r="CM12" s="624"/>
      <c r="CN12" s="624"/>
      <c r="CO12" s="624"/>
      <c r="CP12" s="624"/>
      <c r="CQ12" s="625"/>
      <c r="CR12" s="626">
        <v>19946</v>
      </c>
      <c r="CS12" s="627"/>
      <c r="CT12" s="627"/>
      <c r="CU12" s="627"/>
      <c r="CV12" s="627"/>
      <c r="CW12" s="627"/>
      <c r="CX12" s="627"/>
      <c r="CY12" s="628"/>
      <c r="CZ12" s="629">
        <v>0.3</v>
      </c>
      <c r="DA12" s="629"/>
      <c r="DB12" s="629"/>
      <c r="DC12" s="629"/>
      <c r="DD12" s="635" t="s">
        <v>122</v>
      </c>
      <c r="DE12" s="627"/>
      <c r="DF12" s="627"/>
      <c r="DG12" s="627"/>
      <c r="DH12" s="627"/>
      <c r="DI12" s="627"/>
      <c r="DJ12" s="627"/>
      <c r="DK12" s="627"/>
      <c r="DL12" s="627"/>
      <c r="DM12" s="627"/>
      <c r="DN12" s="627"/>
      <c r="DO12" s="627"/>
      <c r="DP12" s="628"/>
      <c r="DQ12" s="635">
        <v>19895</v>
      </c>
      <c r="DR12" s="627"/>
      <c r="DS12" s="627"/>
      <c r="DT12" s="627"/>
      <c r="DU12" s="627"/>
      <c r="DV12" s="627"/>
      <c r="DW12" s="627"/>
      <c r="DX12" s="627"/>
      <c r="DY12" s="627"/>
      <c r="DZ12" s="627"/>
      <c r="EA12" s="627"/>
      <c r="EB12" s="627"/>
      <c r="EC12" s="636"/>
    </row>
    <row r="13" spans="2:143" ht="11.25" customHeight="1" x14ac:dyDescent="0.25">
      <c r="B13" s="623" t="s">
        <v>241</v>
      </c>
      <c r="C13" s="624"/>
      <c r="D13" s="624"/>
      <c r="E13" s="624"/>
      <c r="F13" s="624"/>
      <c r="G13" s="624"/>
      <c r="H13" s="624"/>
      <c r="I13" s="624"/>
      <c r="J13" s="624"/>
      <c r="K13" s="624"/>
      <c r="L13" s="624"/>
      <c r="M13" s="624"/>
      <c r="N13" s="624"/>
      <c r="O13" s="624"/>
      <c r="P13" s="624"/>
      <c r="Q13" s="625"/>
      <c r="R13" s="626" t="s">
        <v>122</v>
      </c>
      <c r="S13" s="627"/>
      <c r="T13" s="627"/>
      <c r="U13" s="627"/>
      <c r="V13" s="627"/>
      <c r="W13" s="627"/>
      <c r="X13" s="627"/>
      <c r="Y13" s="628"/>
      <c r="Z13" s="629" t="s">
        <v>122</v>
      </c>
      <c r="AA13" s="629"/>
      <c r="AB13" s="629"/>
      <c r="AC13" s="629"/>
      <c r="AD13" s="630" t="s">
        <v>122</v>
      </c>
      <c r="AE13" s="630"/>
      <c r="AF13" s="630"/>
      <c r="AG13" s="630"/>
      <c r="AH13" s="630"/>
      <c r="AI13" s="630"/>
      <c r="AJ13" s="630"/>
      <c r="AK13" s="630"/>
      <c r="AL13" s="631" t="s">
        <v>122</v>
      </c>
      <c r="AM13" s="632"/>
      <c r="AN13" s="632"/>
      <c r="AO13" s="633"/>
      <c r="AP13" s="623" t="s">
        <v>242</v>
      </c>
      <c r="AQ13" s="624"/>
      <c r="AR13" s="624"/>
      <c r="AS13" s="624"/>
      <c r="AT13" s="624"/>
      <c r="AU13" s="624"/>
      <c r="AV13" s="624"/>
      <c r="AW13" s="624"/>
      <c r="AX13" s="624"/>
      <c r="AY13" s="624"/>
      <c r="AZ13" s="624"/>
      <c r="BA13" s="624"/>
      <c r="BB13" s="624"/>
      <c r="BC13" s="624"/>
      <c r="BD13" s="624"/>
      <c r="BE13" s="624"/>
      <c r="BF13" s="625"/>
      <c r="BG13" s="626">
        <v>1145985</v>
      </c>
      <c r="BH13" s="627"/>
      <c r="BI13" s="627"/>
      <c r="BJ13" s="627"/>
      <c r="BK13" s="627"/>
      <c r="BL13" s="627"/>
      <c r="BM13" s="627"/>
      <c r="BN13" s="628"/>
      <c r="BO13" s="629">
        <v>45.5</v>
      </c>
      <c r="BP13" s="629"/>
      <c r="BQ13" s="629"/>
      <c r="BR13" s="629"/>
      <c r="BS13" s="630" t="s">
        <v>122</v>
      </c>
      <c r="BT13" s="630"/>
      <c r="BU13" s="630"/>
      <c r="BV13" s="630"/>
      <c r="BW13" s="630"/>
      <c r="BX13" s="630"/>
      <c r="BY13" s="630"/>
      <c r="BZ13" s="630"/>
      <c r="CA13" s="630"/>
      <c r="CB13" s="634"/>
      <c r="CD13" s="623" t="s">
        <v>243</v>
      </c>
      <c r="CE13" s="624"/>
      <c r="CF13" s="624"/>
      <c r="CG13" s="624"/>
      <c r="CH13" s="624"/>
      <c r="CI13" s="624"/>
      <c r="CJ13" s="624"/>
      <c r="CK13" s="624"/>
      <c r="CL13" s="624"/>
      <c r="CM13" s="624"/>
      <c r="CN13" s="624"/>
      <c r="CO13" s="624"/>
      <c r="CP13" s="624"/>
      <c r="CQ13" s="625"/>
      <c r="CR13" s="626">
        <v>695855</v>
      </c>
      <c r="CS13" s="627"/>
      <c r="CT13" s="627"/>
      <c r="CU13" s="627"/>
      <c r="CV13" s="627"/>
      <c r="CW13" s="627"/>
      <c r="CX13" s="627"/>
      <c r="CY13" s="628"/>
      <c r="CZ13" s="629">
        <v>9.6999999999999993</v>
      </c>
      <c r="DA13" s="629"/>
      <c r="DB13" s="629"/>
      <c r="DC13" s="629"/>
      <c r="DD13" s="635">
        <v>202862</v>
      </c>
      <c r="DE13" s="627"/>
      <c r="DF13" s="627"/>
      <c r="DG13" s="627"/>
      <c r="DH13" s="627"/>
      <c r="DI13" s="627"/>
      <c r="DJ13" s="627"/>
      <c r="DK13" s="627"/>
      <c r="DL13" s="627"/>
      <c r="DM13" s="627"/>
      <c r="DN13" s="627"/>
      <c r="DO13" s="627"/>
      <c r="DP13" s="628"/>
      <c r="DQ13" s="635">
        <v>556642</v>
      </c>
      <c r="DR13" s="627"/>
      <c r="DS13" s="627"/>
      <c r="DT13" s="627"/>
      <c r="DU13" s="627"/>
      <c r="DV13" s="627"/>
      <c r="DW13" s="627"/>
      <c r="DX13" s="627"/>
      <c r="DY13" s="627"/>
      <c r="DZ13" s="627"/>
      <c r="EA13" s="627"/>
      <c r="EB13" s="627"/>
      <c r="EC13" s="636"/>
    </row>
    <row r="14" spans="2:143" ht="11.25" customHeight="1" x14ac:dyDescent="0.25">
      <c r="B14" s="623" t="s">
        <v>244</v>
      </c>
      <c r="C14" s="624"/>
      <c r="D14" s="624"/>
      <c r="E14" s="624"/>
      <c r="F14" s="624"/>
      <c r="G14" s="624"/>
      <c r="H14" s="624"/>
      <c r="I14" s="624"/>
      <c r="J14" s="624"/>
      <c r="K14" s="624"/>
      <c r="L14" s="624"/>
      <c r="M14" s="624"/>
      <c r="N14" s="624"/>
      <c r="O14" s="624"/>
      <c r="P14" s="624"/>
      <c r="Q14" s="625"/>
      <c r="R14" s="626">
        <v>55</v>
      </c>
      <c r="S14" s="627"/>
      <c r="T14" s="627"/>
      <c r="U14" s="627"/>
      <c r="V14" s="627"/>
      <c r="W14" s="627"/>
      <c r="X14" s="627"/>
      <c r="Y14" s="628"/>
      <c r="Z14" s="629">
        <v>0</v>
      </c>
      <c r="AA14" s="629"/>
      <c r="AB14" s="629"/>
      <c r="AC14" s="629"/>
      <c r="AD14" s="630">
        <v>55</v>
      </c>
      <c r="AE14" s="630"/>
      <c r="AF14" s="630"/>
      <c r="AG14" s="630"/>
      <c r="AH14" s="630"/>
      <c r="AI14" s="630"/>
      <c r="AJ14" s="630"/>
      <c r="AK14" s="630"/>
      <c r="AL14" s="631">
        <v>0</v>
      </c>
      <c r="AM14" s="632"/>
      <c r="AN14" s="632"/>
      <c r="AO14" s="633"/>
      <c r="AP14" s="623" t="s">
        <v>245</v>
      </c>
      <c r="AQ14" s="624"/>
      <c r="AR14" s="624"/>
      <c r="AS14" s="624"/>
      <c r="AT14" s="624"/>
      <c r="AU14" s="624"/>
      <c r="AV14" s="624"/>
      <c r="AW14" s="624"/>
      <c r="AX14" s="624"/>
      <c r="AY14" s="624"/>
      <c r="AZ14" s="624"/>
      <c r="BA14" s="624"/>
      <c r="BB14" s="624"/>
      <c r="BC14" s="624"/>
      <c r="BD14" s="624"/>
      <c r="BE14" s="624"/>
      <c r="BF14" s="625"/>
      <c r="BG14" s="626">
        <v>56988</v>
      </c>
      <c r="BH14" s="627"/>
      <c r="BI14" s="627"/>
      <c r="BJ14" s="627"/>
      <c r="BK14" s="627"/>
      <c r="BL14" s="627"/>
      <c r="BM14" s="627"/>
      <c r="BN14" s="628"/>
      <c r="BO14" s="629">
        <v>2.2999999999999998</v>
      </c>
      <c r="BP14" s="629"/>
      <c r="BQ14" s="629"/>
      <c r="BR14" s="629"/>
      <c r="BS14" s="630" t="s">
        <v>122</v>
      </c>
      <c r="BT14" s="630"/>
      <c r="BU14" s="630"/>
      <c r="BV14" s="630"/>
      <c r="BW14" s="630"/>
      <c r="BX14" s="630"/>
      <c r="BY14" s="630"/>
      <c r="BZ14" s="630"/>
      <c r="CA14" s="630"/>
      <c r="CB14" s="634"/>
      <c r="CD14" s="623" t="s">
        <v>246</v>
      </c>
      <c r="CE14" s="624"/>
      <c r="CF14" s="624"/>
      <c r="CG14" s="624"/>
      <c r="CH14" s="624"/>
      <c r="CI14" s="624"/>
      <c r="CJ14" s="624"/>
      <c r="CK14" s="624"/>
      <c r="CL14" s="624"/>
      <c r="CM14" s="624"/>
      <c r="CN14" s="624"/>
      <c r="CO14" s="624"/>
      <c r="CP14" s="624"/>
      <c r="CQ14" s="625"/>
      <c r="CR14" s="626">
        <v>601256</v>
      </c>
      <c r="CS14" s="627"/>
      <c r="CT14" s="627"/>
      <c r="CU14" s="627"/>
      <c r="CV14" s="627"/>
      <c r="CW14" s="627"/>
      <c r="CX14" s="627"/>
      <c r="CY14" s="628"/>
      <c r="CZ14" s="629">
        <v>8.4</v>
      </c>
      <c r="DA14" s="629"/>
      <c r="DB14" s="629"/>
      <c r="DC14" s="629"/>
      <c r="DD14" s="635">
        <v>323285</v>
      </c>
      <c r="DE14" s="627"/>
      <c r="DF14" s="627"/>
      <c r="DG14" s="627"/>
      <c r="DH14" s="627"/>
      <c r="DI14" s="627"/>
      <c r="DJ14" s="627"/>
      <c r="DK14" s="627"/>
      <c r="DL14" s="627"/>
      <c r="DM14" s="627"/>
      <c r="DN14" s="627"/>
      <c r="DO14" s="627"/>
      <c r="DP14" s="628"/>
      <c r="DQ14" s="635">
        <v>300520</v>
      </c>
      <c r="DR14" s="627"/>
      <c r="DS14" s="627"/>
      <c r="DT14" s="627"/>
      <c r="DU14" s="627"/>
      <c r="DV14" s="627"/>
      <c r="DW14" s="627"/>
      <c r="DX14" s="627"/>
      <c r="DY14" s="627"/>
      <c r="DZ14" s="627"/>
      <c r="EA14" s="627"/>
      <c r="EB14" s="627"/>
      <c r="EC14" s="636"/>
    </row>
    <row r="15" spans="2:143" ht="11.25" customHeight="1" x14ac:dyDescent="0.25">
      <c r="B15" s="623" t="s">
        <v>247</v>
      </c>
      <c r="C15" s="624"/>
      <c r="D15" s="624"/>
      <c r="E15" s="624"/>
      <c r="F15" s="624"/>
      <c r="G15" s="624"/>
      <c r="H15" s="624"/>
      <c r="I15" s="624"/>
      <c r="J15" s="624"/>
      <c r="K15" s="624"/>
      <c r="L15" s="624"/>
      <c r="M15" s="624"/>
      <c r="N15" s="624"/>
      <c r="O15" s="624"/>
      <c r="P15" s="624"/>
      <c r="Q15" s="625"/>
      <c r="R15" s="626" t="s">
        <v>122</v>
      </c>
      <c r="S15" s="627"/>
      <c r="T15" s="627"/>
      <c r="U15" s="627"/>
      <c r="V15" s="627"/>
      <c r="W15" s="627"/>
      <c r="X15" s="627"/>
      <c r="Y15" s="628"/>
      <c r="Z15" s="629" t="s">
        <v>122</v>
      </c>
      <c r="AA15" s="629"/>
      <c r="AB15" s="629"/>
      <c r="AC15" s="629"/>
      <c r="AD15" s="630" t="s">
        <v>122</v>
      </c>
      <c r="AE15" s="630"/>
      <c r="AF15" s="630"/>
      <c r="AG15" s="630"/>
      <c r="AH15" s="630"/>
      <c r="AI15" s="630"/>
      <c r="AJ15" s="630"/>
      <c r="AK15" s="630"/>
      <c r="AL15" s="631" t="s">
        <v>122</v>
      </c>
      <c r="AM15" s="632"/>
      <c r="AN15" s="632"/>
      <c r="AO15" s="633"/>
      <c r="AP15" s="623" t="s">
        <v>248</v>
      </c>
      <c r="AQ15" s="624"/>
      <c r="AR15" s="624"/>
      <c r="AS15" s="624"/>
      <c r="AT15" s="624"/>
      <c r="AU15" s="624"/>
      <c r="AV15" s="624"/>
      <c r="AW15" s="624"/>
      <c r="AX15" s="624"/>
      <c r="AY15" s="624"/>
      <c r="AZ15" s="624"/>
      <c r="BA15" s="624"/>
      <c r="BB15" s="624"/>
      <c r="BC15" s="624"/>
      <c r="BD15" s="624"/>
      <c r="BE15" s="624"/>
      <c r="BF15" s="625"/>
      <c r="BG15" s="626">
        <v>157918</v>
      </c>
      <c r="BH15" s="627"/>
      <c r="BI15" s="627"/>
      <c r="BJ15" s="627"/>
      <c r="BK15" s="627"/>
      <c r="BL15" s="627"/>
      <c r="BM15" s="627"/>
      <c r="BN15" s="628"/>
      <c r="BO15" s="629">
        <v>6.3</v>
      </c>
      <c r="BP15" s="629"/>
      <c r="BQ15" s="629"/>
      <c r="BR15" s="629"/>
      <c r="BS15" s="630" t="s">
        <v>122</v>
      </c>
      <c r="BT15" s="630"/>
      <c r="BU15" s="630"/>
      <c r="BV15" s="630"/>
      <c r="BW15" s="630"/>
      <c r="BX15" s="630"/>
      <c r="BY15" s="630"/>
      <c r="BZ15" s="630"/>
      <c r="CA15" s="630"/>
      <c r="CB15" s="634"/>
      <c r="CD15" s="623" t="s">
        <v>249</v>
      </c>
      <c r="CE15" s="624"/>
      <c r="CF15" s="624"/>
      <c r="CG15" s="624"/>
      <c r="CH15" s="624"/>
      <c r="CI15" s="624"/>
      <c r="CJ15" s="624"/>
      <c r="CK15" s="624"/>
      <c r="CL15" s="624"/>
      <c r="CM15" s="624"/>
      <c r="CN15" s="624"/>
      <c r="CO15" s="624"/>
      <c r="CP15" s="624"/>
      <c r="CQ15" s="625"/>
      <c r="CR15" s="626">
        <v>680782</v>
      </c>
      <c r="CS15" s="627"/>
      <c r="CT15" s="627"/>
      <c r="CU15" s="627"/>
      <c r="CV15" s="627"/>
      <c r="CW15" s="627"/>
      <c r="CX15" s="627"/>
      <c r="CY15" s="628"/>
      <c r="CZ15" s="629">
        <v>9.5</v>
      </c>
      <c r="DA15" s="629"/>
      <c r="DB15" s="629"/>
      <c r="DC15" s="629"/>
      <c r="DD15" s="635">
        <v>93325</v>
      </c>
      <c r="DE15" s="627"/>
      <c r="DF15" s="627"/>
      <c r="DG15" s="627"/>
      <c r="DH15" s="627"/>
      <c r="DI15" s="627"/>
      <c r="DJ15" s="627"/>
      <c r="DK15" s="627"/>
      <c r="DL15" s="627"/>
      <c r="DM15" s="627"/>
      <c r="DN15" s="627"/>
      <c r="DO15" s="627"/>
      <c r="DP15" s="628"/>
      <c r="DQ15" s="635">
        <v>564224</v>
      </c>
      <c r="DR15" s="627"/>
      <c r="DS15" s="627"/>
      <c r="DT15" s="627"/>
      <c r="DU15" s="627"/>
      <c r="DV15" s="627"/>
      <c r="DW15" s="627"/>
      <c r="DX15" s="627"/>
      <c r="DY15" s="627"/>
      <c r="DZ15" s="627"/>
      <c r="EA15" s="627"/>
      <c r="EB15" s="627"/>
      <c r="EC15" s="636"/>
    </row>
    <row r="16" spans="2:143" ht="11.25" customHeight="1" x14ac:dyDescent="0.25">
      <c r="B16" s="623" t="s">
        <v>250</v>
      </c>
      <c r="C16" s="624"/>
      <c r="D16" s="624"/>
      <c r="E16" s="624"/>
      <c r="F16" s="624"/>
      <c r="G16" s="624"/>
      <c r="H16" s="624"/>
      <c r="I16" s="624"/>
      <c r="J16" s="624"/>
      <c r="K16" s="624"/>
      <c r="L16" s="624"/>
      <c r="M16" s="624"/>
      <c r="N16" s="624"/>
      <c r="O16" s="624"/>
      <c r="P16" s="624"/>
      <c r="Q16" s="625"/>
      <c r="R16" s="626">
        <v>6643</v>
      </c>
      <c r="S16" s="627"/>
      <c r="T16" s="627"/>
      <c r="U16" s="627"/>
      <c r="V16" s="627"/>
      <c r="W16" s="627"/>
      <c r="X16" s="627"/>
      <c r="Y16" s="628"/>
      <c r="Z16" s="629">
        <v>0.1</v>
      </c>
      <c r="AA16" s="629"/>
      <c r="AB16" s="629"/>
      <c r="AC16" s="629"/>
      <c r="AD16" s="630">
        <v>6643</v>
      </c>
      <c r="AE16" s="630"/>
      <c r="AF16" s="630"/>
      <c r="AG16" s="630"/>
      <c r="AH16" s="630"/>
      <c r="AI16" s="630"/>
      <c r="AJ16" s="630"/>
      <c r="AK16" s="630"/>
      <c r="AL16" s="631">
        <v>0.1</v>
      </c>
      <c r="AM16" s="632"/>
      <c r="AN16" s="632"/>
      <c r="AO16" s="633"/>
      <c r="AP16" s="623" t="s">
        <v>251</v>
      </c>
      <c r="AQ16" s="624"/>
      <c r="AR16" s="624"/>
      <c r="AS16" s="624"/>
      <c r="AT16" s="624"/>
      <c r="AU16" s="624"/>
      <c r="AV16" s="624"/>
      <c r="AW16" s="624"/>
      <c r="AX16" s="624"/>
      <c r="AY16" s="624"/>
      <c r="AZ16" s="624"/>
      <c r="BA16" s="624"/>
      <c r="BB16" s="624"/>
      <c r="BC16" s="624"/>
      <c r="BD16" s="624"/>
      <c r="BE16" s="624"/>
      <c r="BF16" s="625"/>
      <c r="BG16" s="626" t="s">
        <v>122</v>
      </c>
      <c r="BH16" s="627"/>
      <c r="BI16" s="627"/>
      <c r="BJ16" s="627"/>
      <c r="BK16" s="627"/>
      <c r="BL16" s="627"/>
      <c r="BM16" s="627"/>
      <c r="BN16" s="628"/>
      <c r="BO16" s="629" t="s">
        <v>122</v>
      </c>
      <c r="BP16" s="629"/>
      <c r="BQ16" s="629"/>
      <c r="BR16" s="629"/>
      <c r="BS16" s="630" t="s">
        <v>122</v>
      </c>
      <c r="BT16" s="630"/>
      <c r="BU16" s="630"/>
      <c r="BV16" s="630"/>
      <c r="BW16" s="630"/>
      <c r="BX16" s="630"/>
      <c r="BY16" s="630"/>
      <c r="BZ16" s="630"/>
      <c r="CA16" s="630"/>
      <c r="CB16" s="634"/>
      <c r="CD16" s="623" t="s">
        <v>252</v>
      </c>
      <c r="CE16" s="624"/>
      <c r="CF16" s="624"/>
      <c r="CG16" s="624"/>
      <c r="CH16" s="624"/>
      <c r="CI16" s="624"/>
      <c r="CJ16" s="624"/>
      <c r="CK16" s="624"/>
      <c r="CL16" s="624"/>
      <c r="CM16" s="624"/>
      <c r="CN16" s="624"/>
      <c r="CO16" s="624"/>
      <c r="CP16" s="624"/>
      <c r="CQ16" s="625"/>
      <c r="CR16" s="626" t="s">
        <v>122</v>
      </c>
      <c r="CS16" s="627"/>
      <c r="CT16" s="627"/>
      <c r="CU16" s="627"/>
      <c r="CV16" s="627"/>
      <c r="CW16" s="627"/>
      <c r="CX16" s="627"/>
      <c r="CY16" s="628"/>
      <c r="CZ16" s="629" t="s">
        <v>122</v>
      </c>
      <c r="DA16" s="629"/>
      <c r="DB16" s="629"/>
      <c r="DC16" s="629"/>
      <c r="DD16" s="635" t="s">
        <v>122</v>
      </c>
      <c r="DE16" s="627"/>
      <c r="DF16" s="627"/>
      <c r="DG16" s="627"/>
      <c r="DH16" s="627"/>
      <c r="DI16" s="627"/>
      <c r="DJ16" s="627"/>
      <c r="DK16" s="627"/>
      <c r="DL16" s="627"/>
      <c r="DM16" s="627"/>
      <c r="DN16" s="627"/>
      <c r="DO16" s="627"/>
      <c r="DP16" s="628"/>
      <c r="DQ16" s="635" t="s">
        <v>122</v>
      </c>
      <c r="DR16" s="627"/>
      <c r="DS16" s="627"/>
      <c r="DT16" s="627"/>
      <c r="DU16" s="627"/>
      <c r="DV16" s="627"/>
      <c r="DW16" s="627"/>
      <c r="DX16" s="627"/>
      <c r="DY16" s="627"/>
      <c r="DZ16" s="627"/>
      <c r="EA16" s="627"/>
      <c r="EB16" s="627"/>
      <c r="EC16" s="636"/>
    </row>
    <row r="17" spans="2:133" ht="11.25" customHeight="1" x14ac:dyDescent="0.25">
      <c r="B17" s="623" t="s">
        <v>253</v>
      </c>
      <c r="C17" s="624"/>
      <c r="D17" s="624"/>
      <c r="E17" s="624"/>
      <c r="F17" s="624"/>
      <c r="G17" s="624"/>
      <c r="H17" s="624"/>
      <c r="I17" s="624"/>
      <c r="J17" s="624"/>
      <c r="K17" s="624"/>
      <c r="L17" s="624"/>
      <c r="M17" s="624"/>
      <c r="N17" s="624"/>
      <c r="O17" s="624"/>
      <c r="P17" s="624"/>
      <c r="Q17" s="625"/>
      <c r="R17" s="626">
        <v>27606</v>
      </c>
      <c r="S17" s="627"/>
      <c r="T17" s="627"/>
      <c r="U17" s="627"/>
      <c r="V17" s="627"/>
      <c r="W17" s="627"/>
      <c r="X17" s="627"/>
      <c r="Y17" s="628"/>
      <c r="Z17" s="629">
        <v>0.4</v>
      </c>
      <c r="AA17" s="629"/>
      <c r="AB17" s="629"/>
      <c r="AC17" s="629"/>
      <c r="AD17" s="630">
        <v>27606</v>
      </c>
      <c r="AE17" s="630"/>
      <c r="AF17" s="630"/>
      <c r="AG17" s="630"/>
      <c r="AH17" s="630"/>
      <c r="AI17" s="630"/>
      <c r="AJ17" s="630"/>
      <c r="AK17" s="630"/>
      <c r="AL17" s="631">
        <v>0.6</v>
      </c>
      <c r="AM17" s="632"/>
      <c r="AN17" s="632"/>
      <c r="AO17" s="633"/>
      <c r="AP17" s="623" t="s">
        <v>254</v>
      </c>
      <c r="AQ17" s="624"/>
      <c r="AR17" s="624"/>
      <c r="AS17" s="624"/>
      <c r="AT17" s="624"/>
      <c r="AU17" s="624"/>
      <c r="AV17" s="624"/>
      <c r="AW17" s="624"/>
      <c r="AX17" s="624"/>
      <c r="AY17" s="624"/>
      <c r="AZ17" s="624"/>
      <c r="BA17" s="624"/>
      <c r="BB17" s="624"/>
      <c r="BC17" s="624"/>
      <c r="BD17" s="624"/>
      <c r="BE17" s="624"/>
      <c r="BF17" s="625"/>
      <c r="BG17" s="626" t="s">
        <v>122</v>
      </c>
      <c r="BH17" s="627"/>
      <c r="BI17" s="627"/>
      <c r="BJ17" s="627"/>
      <c r="BK17" s="627"/>
      <c r="BL17" s="627"/>
      <c r="BM17" s="627"/>
      <c r="BN17" s="628"/>
      <c r="BO17" s="629" t="s">
        <v>122</v>
      </c>
      <c r="BP17" s="629"/>
      <c r="BQ17" s="629"/>
      <c r="BR17" s="629"/>
      <c r="BS17" s="630" t="s">
        <v>122</v>
      </c>
      <c r="BT17" s="630"/>
      <c r="BU17" s="630"/>
      <c r="BV17" s="630"/>
      <c r="BW17" s="630"/>
      <c r="BX17" s="630"/>
      <c r="BY17" s="630"/>
      <c r="BZ17" s="630"/>
      <c r="CA17" s="630"/>
      <c r="CB17" s="634"/>
      <c r="CD17" s="623" t="s">
        <v>255</v>
      </c>
      <c r="CE17" s="624"/>
      <c r="CF17" s="624"/>
      <c r="CG17" s="624"/>
      <c r="CH17" s="624"/>
      <c r="CI17" s="624"/>
      <c r="CJ17" s="624"/>
      <c r="CK17" s="624"/>
      <c r="CL17" s="624"/>
      <c r="CM17" s="624"/>
      <c r="CN17" s="624"/>
      <c r="CO17" s="624"/>
      <c r="CP17" s="624"/>
      <c r="CQ17" s="625"/>
      <c r="CR17" s="626">
        <v>691957</v>
      </c>
      <c r="CS17" s="627"/>
      <c r="CT17" s="627"/>
      <c r="CU17" s="627"/>
      <c r="CV17" s="627"/>
      <c r="CW17" s="627"/>
      <c r="CX17" s="627"/>
      <c r="CY17" s="628"/>
      <c r="CZ17" s="629">
        <v>9.6</v>
      </c>
      <c r="DA17" s="629"/>
      <c r="DB17" s="629"/>
      <c r="DC17" s="629"/>
      <c r="DD17" s="635" t="s">
        <v>122</v>
      </c>
      <c r="DE17" s="627"/>
      <c r="DF17" s="627"/>
      <c r="DG17" s="627"/>
      <c r="DH17" s="627"/>
      <c r="DI17" s="627"/>
      <c r="DJ17" s="627"/>
      <c r="DK17" s="627"/>
      <c r="DL17" s="627"/>
      <c r="DM17" s="627"/>
      <c r="DN17" s="627"/>
      <c r="DO17" s="627"/>
      <c r="DP17" s="628"/>
      <c r="DQ17" s="635">
        <v>691957</v>
      </c>
      <c r="DR17" s="627"/>
      <c r="DS17" s="627"/>
      <c r="DT17" s="627"/>
      <c r="DU17" s="627"/>
      <c r="DV17" s="627"/>
      <c r="DW17" s="627"/>
      <c r="DX17" s="627"/>
      <c r="DY17" s="627"/>
      <c r="DZ17" s="627"/>
      <c r="EA17" s="627"/>
      <c r="EB17" s="627"/>
      <c r="EC17" s="636"/>
    </row>
    <row r="18" spans="2:133" ht="11.25" customHeight="1" x14ac:dyDescent="0.25">
      <c r="B18" s="623" t="s">
        <v>256</v>
      </c>
      <c r="C18" s="624"/>
      <c r="D18" s="624"/>
      <c r="E18" s="624"/>
      <c r="F18" s="624"/>
      <c r="G18" s="624"/>
      <c r="H18" s="624"/>
      <c r="I18" s="624"/>
      <c r="J18" s="624"/>
      <c r="K18" s="624"/>
      <c r="L18" s="624"/>
      <c r="M18" s="624"/>
      <c r="N18" s="624"/>
      <c r="O18" s="624"/>
      <c r="P18" s="624"/>
      <c r="Q18" s="625"/>
      <c r="R18" s="626">
        <v>27079</v>
      </c>
      <c r="S18" s="627"/>
      <c r="T18" s="627"/>
      <c r="U18" s="627"/>
      <c r="V18" s="627"/>
      <c r="W18" s="627"/>
      <c r="X18" s="627"/>
      <c r="Y18" s="628"/>
      <c r="Z18" s="629">
        <v>0.4</v>
      </c>
      <c r="AA18" s="629"/>
      <c r="AB18" s="629"/>
      <c r="AC18" s="629"/>
      <c r="AD18" s="630">
        <v>27079</v>
      </c>
      <c r="AE18" s="630"/>
      <c r="AF18" s="630"/>
      <c r="AG18" s="630"/>
      <c r="AH18" s="630"/>
      <c r="AI18" s="630"/>
      <c r="AJ18" s="630"/>
      <c r="AK18" s="630"/>
      <c r="AL18" s="631">
        <v>0.6</v>
      </c>
      <c r="AM18" s="632"/>
      <c r="AN18" s="632"/>
      <c r="AO18" s="633"/>
      <c r="AP18" s="623" t="s">
        <v>257</v>
      </c>
      <c r="AQ18" s="624"/>
      <c r="AR18" s="624"/>
      <c r="AS18" s="624"/>
      <c r="AT18" s="624"/>
      <c r="AU18" s="624"/>
      <c r="AV18" s="624"/>
      <c r="AW18" s="624"/>
      <c r="AX18" s="624"/>
      <c r="AY18" s="624"/>
      <c r="AZ18" s="624"/>
      <c r="BA18" s="624"/>
      <c r="BB18" s="624"/>
      <c r="BC18" s="624"/>
      <c r="BD18" s="624"/>
      <c r="BE18" s="624"/>
      <c r="BF18" s="625"/>
      <c r="BG18" s="626" t="s">
        <v>122</v>
      </c>
      <c r="BH18" s="627"/>
      <c r="BI18" s="627"/>
      <c r="BJ18" s="627"/>
      <c r="BK18" s="627"/>
      <c r="BL18" s="627"/>
      <c r="BM18" s="627"/>
      <c r="BN18" s="628"/>
      <c r="BO18" s="629" t="s">
        <v>122</v>
      </c>
      <c r="BP18" s="629"/>
      <c r="BQ18" s="629"/>
      <c r="BR18" s="629"/>
      <c r="BS18" s="630" t="s">
        <v>122</v>
      </c>
      <c r="BT18" s="630"/>
      <c r="BU18" s="630"/>
      <c r="BV18" s="630"/>
      <c r="BW18" s="630"/>
      <c r="BX18" s="630"/>
      <c r="BY18" s="630"/>
      <c r="BZ18" s="630"/>
      <c r="CA18" s="630"/>
      <c r="CB18" s="634"/>
      <c r="CD18" s="623" t="s">
        <v>258</v>
      </c>
      <c r="CE18" s="624"/>
      <c r="CF18" s="624"/>
      <c r="CG18" s="624"/>
      <c r="CH18" s="624"/>
      <c r="CI18" s="624"/>
      <c r="CJ18" s="624"/>
      <c r="CK18" s="624"/>
      <c r="CL18" s="624"/>
      <c r="CM18" s="624"/>
      <c r="CN18" s="624"/>
      <c r="CO18" s="624"/>
      <c r="CP18" s="624"/>
      <c r="CQ18" s="625"/>
      <c r="CR18" s="626" t="s">
        <v>122</v>
      </c>
      <c r="CS18" s="627"/>
      <c r="CT18" s="627"/>
      <c r="CU18" s="627"/>
      <c r="CV18" s="627"/>
      <c r="CW18" s="627"/>
      <c r="CX18" s="627"/>
      <c r="CY18" s="628"/>
      <c r="CZ18" s="629" t="s">
        <v>122</v>
      </c>
      <c r="DA18" s="629"/>
      <c r="DB18" s="629"/>
      <c r="DC18" s="629"/>
      <c r="DD18" s="635" t="s">
        <v>122</v>
      </c>
      <c r="DE18" s="627"/>
      <c r="DF18" s="627"/>
      <c r="DG18" s="627"/>
      <c r="DH18" s="627"/>
      <c r="DI18" s="627"/>
      <c r="DJ18" s="627"/>
      <c r="DK18" s="627"/>
      <c r="DL18" s="627"/>
      <c r="DM18" s="627"/>
      <c r="DN18" s="627"/>
      <c r="DO18" s="627"/>
      <c r="DP18" s="628"/>
      <c r="DQ18" s="635" t="s">
        <v>122</v>
      </c>
      <c r="DR18" s="627"/>
      <c r="DS18" s="627"/>
      <c r="DT18" s="627"/>
      <c r="DU18" s="627"/>
      <c r="DV18" s="627"/>
      <c r="DW18" s="627"/>
      <c r="DX18" s="627"/>
      <c r="DY18" s="627"/>
      <c r="DZ18" s="627"/>
      <c r="EA18" s="627"/>
      <c r="EB18" s="627"/>
      <c r="EC18" s="636"/>
    </row>
    <row r="19" spans="2:133" ht="11.25" customHeight="1" x14ac:dyDescent="0.25">
      <c r="B19" s="623" t="s">
        <v>259</v>
      </c>
      <c r="C19" s="624"/>
      <c r="D19" s="624"/>
      <c r="E19" s="624"/>
      <c r="F19" s="624"/>
      <c r="G19" s="624"/>
      <c r="H19" s="624"/>
      <c r="I19" s="624"/>
      <c r="J19" s="624"/>
      <c r="K19" s="624"/>
      <c r="L19" s="624"/>
      <c r="M19" s="624"/>
      <c r="N19" s="624"/>
      <c r="O19" s="624"/>
      <c r="P19" s="624"/>
      <c r="Q19" s="625"/>
      <c r="R19" s="626">
        <v>26696</v>
      </c>
      <c r="S19" s="627"/>
      <c r="T19" s="627"/>
      <c r="U19" s="627"/>
      <c r="V19" s="627"/>
      <c r="W19" s="627"/>
      <c r="X19" s="627"/>
      <c r="Y19" s="628"/>
      <c r="Z19" s="629">
        <v>0.3</v>
      </c>
      <c r="AA19" s="629"/>
      <c r="AB19" s="629"/>
      <c r="AC19" s="629"/>
      <c r="AD19" s="630">
        <v>26696</v>
      </c>
      <c r="AE19" s="630"/>
      <c r="AF19" s="630"/>
      <c r="AG19" s="630"/>
      <c r="AH19" s="630"/>
      <c r="AI19" s="630"/>
      <c r="AJ19" s="630"/>
      <c r="AK19" s="630"/>
      <c r="AL19" s="631">
        <v>0.6</v>
      </c>
      <c r="AM19" s="632"/>
      <c r="AN19" s="632"/>
      <c r="AO19" s="633"/>
      <c r="AP19" s="623" t="s">
        <v>260</v>
      </c>
      <c r="AQ19" s="624"/>
      <c r="AR19" s="624"/>
      <c r="AS19" s="624"/>
      <c r="AT19" s="624"/>
      <c r="AU19" s="624"/>
      <c r="AV19" s="624"/>
      <c r="AW19" s="624"/>
      <c r="AX19" s="624"/>
      <c r="AY19" s="624"/>
      <c r="AZ19" s="624"/>
      <c r="BA19" s="624"/>
      <c r="BB19" s="624"/>
      <c r="BC19" s="624"/>
      <c r="BD19" s="624"/>
      <c r="BE19" s="624"/>
      <c r="BF19" s="625"/>
      <c r="BG19" s="626" t="s">
        <v>122</v>
      </c>
      <c r="BH19" s="627"/>
      <c r="BI19" s="627"/>
      <c r="BJ19" s="627"/>
      <c r="BK19" s="627"/>
      <c r="BL19" s="627"/>
      <c r="BM19" s="627"/>
      <c r="BN19" s="628"/>
      <c r="BO19" s="629" t="s">
        <v>122</v>
      </c>
      <c r="BP19" s="629"/>
      <c r="BQ19" s="629"/>
      <c r="BR19" s="629"/>
      <c r="BS19" s="630" t="s">
        <v>122</v>
      </c>
      <c r="BT19" s="630"/>
      <c r="BU19" s="630"/>
      <c r="BV19" s="630"/>
      <c r="BW19" s="630"/>
      <c r="BX19" s="630"/>
      <c r="BY19" s="630"/>
      <c r="BZ19" s="630"/>
      <c r="CA19" s="630"/>
      <c r="CB19" s="634"/>
      <c r="CD19" s="623" t="s">
        <v>261</v>
      </c>
      <c r="CE19" s="624"/>
      <c r="CF19" s="624"/>
      <c r="CG19" s="624"/>
      <c r="CH19" s="624"/>
      <c r="CI19" s="624"/>
      <c r="CJ19" s="624"/>
      <c r="CK19" s="624"/>
      <c r="CL19" s="624"/>
      <c r="CM19" s="624"/>
      <c r="CN19" s="624"/>
      <c r="CO19" s="624"/>
      <c r="CP19" s="624"/>
      <c r="CQ19" s="625"/>
      <c r="CR19" s="626" t="s">
        <v>122</v>
      </c>
      <c r="CS19" s="627"/>
      <c r="CT19" s="627"/>
      <c r="CU19" s="627"/>
      <c r="CV19" s="627"/>
      <c r="CW19" s="627"/>
      <c r="CX19" s="627"/>
      <c r="CY19" s="628"/>
      <c r="CZ19" s="629" t="s">
        <v>122</v>
      </c>
      <c r="DA19" s="629"/>
      <c r="DB19" s="629"/>
      <c r="DC19" s="629"/>
      <c r="DD19" s="635" t="s">
        <v>122</v>
      </c>
      <c r="DE19" s="627"/>
      <c r="DF19" s="627"/>
      <c r="DG19" s="627"/>
      <c r="DH19" s="627"/>
      <c r="DI19" s="627"/>
      <c r="DJ19" s="627"/>
      <c r="DK19" s="627"/>
      <c r="DL19" s="627"/>
      <c r="DM19" s="627"/>
      <c r="DN19" s="627"/>
      <c r="DO19" s="627"/>
      <c r="DP19" s="628"/>
      <c r="DQ19" s="635" t="s">
        <v>122</v>
      </c>
      <c r="DR19" s="627"/>
      <c r="DS19" s="627"/>
      <c r="DT19" s="627"/>
      <c r="DU19" s="627"/>
      <c r="DV19" s="627"/>
      <c r="DW19" s="627"/>
      <c r="DX19" s="627"/>
      <c r="DY19" s="627"/>
      <c r="DZ19" s="627"/>
      <c r="EA19" s="627"/>
      <c r="EB19" s="627"/>
      <c r="EC19" s="636"/>
    </row>
    <row r="20" spans="2:133" ht="11.25" customHeight="1" x14ac:dyDescent="0.25">
      <c r="B20" s="639" t="s">
        <v>262</v>
      </c>
      <c r="C20" s="640"/>
      <c r="D20" s="640"/>
      <c r="E20" s="640"/>
      <c r="F20" s="640"/>
      <c r="G20" s="640"/>
      <c r="H20" s="640"/>
      <c r="I20" s="640"/>
      <c r="J20" s="640"/>
      <c r="K20" s="640"/>
      <c r="L20" s="640"/>
      <c r="M20" s="640"/>
      <c r="N20" s="640"/>
      <c r="O20" s="640"/>
      <c r="P20" s="640"/>
      <c r="Q20" s="641"/>
      <c r="R20" s="626">
        <v>383</v>
      </c>
      <c r="S20" s="627"/>
      <c r="T20" s="627"/>
      <c r="U20" s="627"/>
      <c r="V20" s="627"/>
      <c r="W20" s="627"/>
      <c r="X20" s="627"/>
      <c r="Y20" s="628"/>
      <c r="Z20" s="629">
        <v>0</v>
      </c>
      <c r="AA20" s="629"/>
      <c r="AB20" s="629"/>
      <c r="AC20" s="629"/>
      <c r="AD20" s="630">
        <v>383</v>
      </c>
      <c r="AE20" s="630"/>
      <c r="AF20" s="630"/>
      <c r="AG20" s="630"/>
      <c r="AH20" s="630"/>
      <c r="AI20" s="630"/>
      <c r="AJ20" s="630"/>
      <c r="AK20" s="630"/>
      <c r="AL20" s="631">
        <v>0</v>
      </c>
      <c r="AM20" s="632"/>
      <c r="AN20" s="632"/>
      <c r="AO20" s="633"/>
      <c r="AP20" s="623" t="s">
        <v>263</v>
      </c>
      <c r="AQ20" s="624"/>
      <c r="AR20" s="624"/>
      <c r="AS20" s="624"/>
      <c r="AT20" s="624"/>
      <c r="AU20" s="624"/>
      <c r="AV20" s="624"/>
      <c r="AW20" s="624"/>
      <c r="AX20" s="624"/>
      <c r="AY20" s="624"/>
      <c r="AZ20" s="624"/>
      <c r="BA20" s="624"/>
      <c r="BB20" s="624"/>
      <c r="BC20" s="624"/>
      <c r="BD20" s="624"/>
      <c r="BE20" s="624"/>
      <c r="BF20" s="625"/>
      <c r="BG20" s="626" t="s">
        <v>122</v>
      </c>
      <c r="BH20" s="627"/>
      <c r="BI20" s="627"/>
      <c r="BJ20" s="627"/>
      <c r="BK20" s="627"/>
      <c r="BL20" s="627"/>
      <c r="BM20" s="627"/>
      <c r="BN20" s="628"/>
      <c r="BO20" s="629" t="s">
        <v>122</v>
      </c>
      <c r="BP20" s="629"/>
      <c r="BQ20" s="629"/>
      <c r="BR20" s="629"/>
      <c r="BS20" s="630" t="s">
        <v>122</v>
      </c>
      <c r="BT20" s="630"/>
      <c r="BU20" s="630"/>
      <c r="BV20" s="630"/>
      <c r="BW20" s="630"/>
      <c r="BX20" s="630"/>
      <c r="BY20" s="630"/>
      <c r="BZ20" s="630"/>
      <c r="CA20" s="630"/>
      <c r="CB20" s="634"/>
      <c r="CD20" s="623" t="s">
        <v>264</v>
      </c>
      <c r="CE20" s="624"/>
      <c r="CF20" s="624"/>
      <c r="CG20" s="624"/>
      <c r="CH20" s="624"/>
      <c r="CI20" s="624"/>
      <c r="CJ20" s="624"/>
      <c r="CK20" s="624"/>
      <c r="CL20" s="624"/>
      <c r="CM20" s="624"/>
      <c r="CN20" s="624"/>
      <c r="CO20" s="624"/>
      <c r="CP20" s="624"/>
      <c r="CQ20" s="625"/>
      <c r="CR20" s="626">
        <v>7192926</v>
      </c>
      <c r="CS20" s="627"/>
      <c r="CT20" s="627"/>
      <c r="CU20" s="627"/>
      <c r="CV20" s="627"/>
      <c r="CW20" s="627"/>
      <c r="CX20" s="627"/>
      <c r="CY20" s="628"/>
      <c r="CZ20" s="629">
        <v>100</v>
      </c>
      <c r="DA20" s="629"/>
      <c r="DB20" s="629"/>
      <c r="DC20" s="629"/>
      <c r="DD20" s="635">
        <v>642706</v>
      </c>
      <c r="DE20" s="627"/>
      <c r="DF20" s="627"/>
      <c r="DG20" s="627"/>
      <c r="DH20" s="627"/>
      <c r="DI20" s="627"/>
      <c r="DJ20" s="627"/>
      <c r="DK20" s="627"/>
      <c r="DL20" s="627"/>
      <c r="DM20" s="627"/>
      <c r="DN20" s="627"/>
      <c r="DO20" s="627"/>
      <c r="DP20" s="628"/>
      <c r="DQ20" s="635">
        <v>5172825</v>
      </c>
      <c r="DR20" s="627"/>
      <c r="DS20" s="627"/>
      <c r="DT20" s="627"/>
      <c r="DU20" s="627"/>
      <c r="DV20" s="627"/>
      <c r="DW20" s="627"/>
      <c r="DX20" s="627"/>
      <c r="DY20" s="627"/>
      <c r="DZ20" s="627"/>
      <c r="EA20" s="627"/>
      <c r="EB20" s="627"/>
      <c r="EC20" s="636"/>
    </row>
    <row r="21" spans="2:133" ht="11.25" customHeight="1" x14ac:dyDescent="0.25">
      <c r="B21" s="623" t="s">
        <v>265</v>
      </c>
      <c r="C21" s="624"/>
      <c r="D21" s="624"/>
      <c r="E21" s="624"/>
      <c r="F21" s="624"/>
      <c r="G21" s="624"/>
      <c r="H21" s="624"/>
      <c r="I21" s="624"/>
      <c r="J21" s="624"/>
      <c r="K21" s="624"/>
      <c r="L21" s="624"/>
      <c r="M21" s="624"/>
      <c r="N21" s="624"/>
      <c r="O21" s="624"/>
      <c r="P21" s="624"/>
      <c r="Q21" s="625"/>
      <c r="R21" s="626">
        <v>1628061</v>
      </c>
      <c r="S21" s="627"/>
      <c r="T21" s="627"/>
      <c r="U21" s="627"/>
      <c r="V21" s="627"/>
      <c r="W21" s="627"/>
      <c r="X21" s="627"/>
      <c r="Y21" s="628"/>
      <c r="Z21" s="629">
        <v>21.1</v>
      </c>
      <c r="AA21" s="629"/>
      <c r="AB21" s="629"/>
      <c r="AC21" s="629"/>
      <c r="AD21" s="630">
        <v>1569376</v>
      </c>
      <c r="AE21" s="630"/>
      <c r="AF21" s="630"/>
      <c r="AG21" s="630"/>
      <c r="AH21" s="630"/>
      <c r="AI21" s="630"/>
      <c r="AJ21" s="630"/>
      <c r="AK21" s="630"/>
      <c r="AL21" s="631">
        <v>33.6</v>
      </c>
      <c r="AM21" s="632"/>
      <c r="AN21" s="632"/>
      <c r="AO21" s="633"/>
      <c r="AP21" s="623" t="s">
        <v>266</v>
      </c>
      <c r="AQ21" s="642"/>
      <c r="AR21" s="642"/>
      <c r="AS21" s="642"/>
      <c r="AT21" s="642"/>
      <c r="AU21" s="642"/>
      <c r="AV21" s="642"/>
      <c r="AW21" s="642"/>
      <c r="AX21" s="642"/>
      <c r="AY21" s="642"/>
      <c r="AZ21" s="642"/>
      <c r="BA21" s="642"/>
      <c r="BB21" s="642"/>
      <c r="BC21" s="642"/>
      <c r="BD21" s="642"/>
      <c r="BE21" s="642"/>
      <c r="BF21" s="643"/>
      <c r="BG21" s="626" t="s">
        <v>122</v>
      </c>
      <c r="BH21" s="627"/>
      <c r="BI21" s="627"/>
      <c r="BJ21" s="627"/>
      <c r="BK21" s="627"/>
      <c r="BL21" s="627"/>
      <c r="BM21" s="627"/>
      <c r="BN21" s="628"/>
      <c r="BO21" s="629" t="s">
        <v>122</v>
      </c>
      <c r="BP21" s="629"/>
      <c r="BQ21" s="629"/>
      <c r="BR21" s="629"/>
      <c r="BS21" s="630" t="s">
        <v>122</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x14ac:dyDescent="0.25">
      <c r="B22" s="623" t="s">
        <v>267</v>
      </c>
      <c r="C22" s="624"/>
      <c r="D22" s="624"/>
      <c r="E22" s="624"/>
      <c r="F22" s="624"/>
      <c r="G22" s="624"/>
      <c r="H22" s="624"/>
      <c r="I22" s="624"/>
      <c r="J22" s="624"/>
      <c r="K22" s="624"/>
      <c r="L22" s="624"/>
      <c r="M22" s="624"/>
      <c r="N22" s="624"/>
      <c r="O22" s="624"/>
      <c r="P22" s="624"/>
      <c r="Q22" s="625"/>
      <c r="R22" s="626">
        <v>1569376</v>
      </c>
      <c r="S22" s="627"/>
      <c r="T22" s="627"/>
      <c r="U22" s="627"/>
      <c r="V22" s="627"/>
      <c r="W22" s="627"/>
      <c r="X22" s="627"/>
      <c r="Y22" s="628"/>
      <c r="Z22" s="629">
        <v>20.3</v>
      </c>
      <c r="AA22" s="629"/>
      <c r="AB22" s="629"/>
      <c r="AC22" s="629"/>
      <c r="AD22" s="630">
        <v>1569376</v>
      </c>
      <c r="AE22" s="630"/>
      <c r="AF22" s="630"/>
      <c r="AG22" s="630"/>
      <c r="AH22" s="630"/>
      <c r="AI22" s="630"/>
      <c r="AJ22" s="630"/>
      <c r="AK22" s="630"/>
      <c r="AL22" s="631">
        <v>33.6</v>
      </c>
      <c r="AM22" s="632"/>
      <c r="AN22" s="632"/>
      <c r="AO22" s="633"/>
      <c r="AP22" s="623" t="s">
        <v>268</v>
      </c>
      <c r="AQ22" s="642"/>
      <c r="AR22" s="642"/>
      <c r="AS22" s="642"/>
      <c r="AT22" s="642"/>
      <c r="AU22" s="642"/>
      <c r="AV22" s="642"/>
      <c r="AW22" s="642"/>
      <c r="AX22" s="642"/>
      <c r="AY22" s="642"/>
      <c r="AZ22" s="642"/>
      <c r="BA22" s="642"/>
      <c r="BB22" s="642"/>
      <c r="BC22" s="642"/>
      <c r="BD22" s="642"/>
      <c r="BE22" s="642"/>
      <c r="BF22" s="643"/>
      <c r="BG22" s="626" t="s">
        <v>122</v>
      </c>
      <c r="BH22" s="627"/>
      <c r="BI22" s="627"/>
      <c r="BJ22" s="627"/>
      <c r="BK22" s="627"/>
      <c r="BL22" s="627"/>
      <c r="BM22" s="627"/>
      <c r="BN22" s="628"/>
      <c r="BO22" s="629" t="s">
        <v>122</v>
      </c>
      <c r="BP22" s="629"/>
      <c r="BQ22" s="629"/>
      <c r="BR22" s="629"/>
      <c r="BS22" s="630" t="s">
        <v>122</v>
      </c>
      <c r="BT22" s="630"/>
      <c r="BU22" s="630"/>
      <c r="BV22" s="630"/>
      <c r="BW22" s="630"/>
      <c r="BX22" s="630"/>
      <c r="BY22" s="630"/>
      <c r="BZ22" s="630"/>
      <c r="CA22" s="630"/>
      <c r="CB22" s="634"/>
      <c r="CD22" s="608" t="s">
        <v>269</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25">
      <c r="B23" s="623" t="s">
        <v>270</v>
      </c>
      <c r="C23" s="624"/>
      <c r="D23" s="624"/>
      <c r="E23" s="624"/>
      <c r="F23" s="624"/>
      <c r="G23" s="624"/>
      <c r="H23" s="624"/>
      <c r="I23" s="624"/>
      <c r="J23" s="624"/>
      <c r="K23" s="624"/>
      <c r="L23" s="624"/>
      <c r="M23" s="624"/>
      <c r="N23" s="624"/>
      <c r="O23" s="624"/>
      <c r="P23" s="624"/>
      <c r="Q23" s="625"/>
      <c r="R23" s="626">
        <v>58685</v>
      </c>
      <c r="S23" s="627"/>
      <c r="T23" s="627"/>
      <c r="U23" s="627"/>
      <c r="V23" s="627"/>
      <c r="W23" s="627"/>
      <c r="X23" s="627"/>
      <c r="Y23" s="628"/>
      <c r="Z23" s="629">
        <v>0.8</v>
      </c>
      <c r="AA23" s="629"/>
      <c r="AB23" s="629"/>
      <c r="AC23" s="629"/>
      <c r="AD23" s="630" t="s">
        <v>122</v>
      </c>
      <c r="AE23" s="630"/>
      <c r="AF23" s="630"/>
      <c r="AG23" s="630"/>
      <c r="AH23" s="630"/>
      <c r="AI23" s="630"/>
      <c r="AJ23" s="630"/>
      <c r="AK23" s="630"/>
      <c r="AL23" s="631" t="s">
        <v>122</v>
      </c>
      <c r="AM23" s="632"/>
      <c r="AN23" s="632"/>
      <c r="AO23" s="633"/>
      <c r="AP23" s="623" t="s">
        <v>271</v>
      </c>
      <c r="AQ23" s="642"/>
      <c r="AR23" s="642"/>
      <c r="AS23" s="642"/>
      <c r="AT23" s="642"/>
      <c r="AU23" s="642"/>
      <c r="AV23" s="642"/>
      <c r="AW23" s="642"/>
      <c r="AX23" s="642"/>
      <c r="AY23" s="642"/>
      <c r="AZ23" s="642"/>
      <c r="BA23" s="642"/>
      <c r="BB23" s="642"/>
      <c r="BC23" s="642"/>
      <c r="BD23" s="642"/>
      <c r="BE23" s="642"/>
      <c r="BF23" s="643"/>
      <c r="BG23" s="626" t="s">
        <v>122</v>
      </c>
      <c r="BH23" s="627"/>
      <c r="BI23" s="627"/>
      <c r="BJ23" s="627"/>
      <c r="BK23" s="627"/>
      <c r="BL23" s="627"/>
      <c r="BM23" s="627"/>
      <c r="BN23" s="628"/>
      <c r="BO23" s="629" t="s">
        <v>122</v>
      </c>
      <c r="BP23" s="629"/>
      <c r="BQ23" s="629"/>
      <c r="BR23" s="629"/>
      <c r="BS23" s="630" t="s">
        <v>122</v>
      </c>
      <c r="BT23" s="630"/>
      <c r="BU23" s="630"/>
      <c r="BV23" s="630"/>
      <c r="BW23" s="630"/>
      <c r="BX23" s="630"/>
      <c r="BY23" s="630"/>
      <c r="BZ23" s="630"/>
      <c r="CA23" s="630"/>
      <c r="CB23" s="634"/>
      <c r="CD23" s="608" t="s">
        <v>211</v>
      </c>
      <c r="CE23" s="609"/>
      <c r="CF23" s="609"/>
      <c r="CG23" s="609"/>
      <c r="CH23" s="609"/>
      <c r="CI23" s="609"/>
      <c r="CJ23" s="609"/>
      <c r="CK23" s="609"/>
      <c r="CL23" s="609"/>
      <c r="CM23" s="609"/>
      <c r="CN23" s="609"/>
      <c r="CO23" s="609"/>
      <c r="CP23" s="609"/>
      <c r="CQ23" s="610"/>
      <c r="CR23" s="608" t="s">
        <v>272</v>
      </c>
      <c r="CS23" s="609"/>
      <c r="CT23" s="609"/>
      <c r="CU23" s="609"/>
      <c r="CV23" s="609"/>
      <c r="CW23" s="609"/>
      <c r="CX23" s="609"/>
      <c r="CY23" s="610"/>
      <c r="CZ23" s="608" t="s">
        <v>273</v>
      </c>
      <c r="DA23" s="609"/>
      <c r="DB23" s="609"/>
      <c r="DC23" s="610"/>
      <c r="DD23" s="608" t="s">
        <v>274</v>
      </c>
      <c r="DE23" s="609"/>
      <c r="DF23" s="609"/>
      <c r="DG23" s="609"/>
      <c r="DH23" s="609"/>
      <c r="DI23" s="609"/>
      <c r="DJ23" s="609"/>
      <c r="DK23" s="610"/>
      <c r="DL23" s="653" t="s">
        <v>275</v>
      </c>
      <c r="DM23" s="654"/>
      <c r="DN23" s="654"/>
      <c r="DO23" s="654"/>
      <c r="DP23" s="654"/>
      <c r="DQ23" s="654"/>
      <c r="DR23" s="654"/>
      <c r="DS23" s="654"/>
      <c r="DT23" s="654"/>
      <c r="DU23" s="654"/>
      <c r="DV23" s="655"/>
      <c r="DW23" s="608" t="s">
        <v>276</v>
      </c>
      <c r="DX23" s="609"/>
      <c r="DY23" s="609"/>
      <c r="DZ23" s="609"/>
      <c r="EA23" s="609"/>
      <c r="EB23" s="609"/>
      <c r="EC23" s="610"/>
    </row>
    <row r="24" spans="2:133" ht="11.25" customHeight="1" x14ac:dyDescent="0.25">
      <c r="B24" s="623" t="s">
        <v>277</v>
      </c>
      <c r="C24" s="624"/>
      <c r="D24" s="624"/>
      <c r="E24" s="624"/>
      <c r="F24" s="624"/>
      <c r="G24" s="624"/>
      <c r="H24" s="624"/>
      <c r="I24" s="624"/>
      <c r="J24" s="624"/>
      <c r="K24" s="624"/>
      <c r="L24" s="624"/>
      <c r="M24" s="624"/>
      <c r="N24" s="624"/>
      <c r="O24" s="624"/>
      <c r="P24" s="624"/>
      <c r="Q24" s="625"/>
      <c r="R24" s="626" t="s">
        <v>122</v>
      </c>
      <c r="S24" s="627"/>
      <c r="T24" s="627"/>
      <c r="U24" s="627"/>
      <c r="V24" s="627"/>
      <c r="W24" s="627"/>
      <c r="X24" s="627"/>
      <c r="Y24" s="628"/>
      <c r="Z24" s="629" t="s">
        <v>122</v>
      </c>
      <c r="AA24" s="629"/>
      <c r="AB24" s="629"/>
      <c r="AC24" s="629"/>
      <c r="AD24" s="630" t="s">
        <v>122</v>
      </c>
      <c r="AE24" s="630"/>
      <c r="AF24" s="630"/>
      <c r="AG24" s="630"/>
      <c r="AH24" s="630"/>
      <c r="AI24" s="630"/>
      <c r="AJ24" s="630"/>
      <c r="AK24" s="630"/>
      <c r="AL24" s="631" t="s">
        <v>122</v>
      </c>
      <c r="AM24" s="632"/>
      <c r="AN24" s="632"/>
      <c r="AO24" s="633"/>
      <c r="AP24" s="623" t="s">
        <v>278</v>
      </c>
      <c r="AQ24" s="642"/>
      <c r="AR24" s="642"/>
      <c r="AS24" s="642"/>
      <c r="AT24" s="642"/>
      <c r="AU24" s="642"/>
      <c r="AV24" s="642"/>
      <c r="AW24" s="642"/>
      <c r="AX24" s="642"/>
      <c r="AY24" s="642"/>
      <c r="AZ24" s="642"/>
      <c r="BA24" s="642"/>
      <c r="BB24" s="642"/>
      <c r="BC24" s="642"/>
      <c r="BD24" s="642"/>
      <c r="BE24" s="642"/>
      <c r="BF24" s="643"/>
      <c r="BG24" s="626" t="s">
        <v>122</v>
      </c>
      <c r="BH24" s="627"/>
      <c r="BI24" s="627"/>
      <c r="BJ24" s="627"/>
      <c r="BK24" s="627"/>
      <c r="BL24" s="627"/>
      <c r="BM24" s="627"/>
      <c r="BN24" s="628"/>
      <c r="BO24" s="629" t="s">
        <v>122</v>
      </c>
      <c r="BP24" s="629"/>
      <c r="BQ24" s="629"/>
      <c r="BR24" s="629"/>
      <c r="BS24" s="630" t="s">
        <v>122</v>
      </c>
      <c r="BT24" s="630"/>
      <c r="BU24" s="630"/>
      <c r="BV24" s="630"/>
      <c r="BW24" s="630"/>
      <c r="BX24" s="630"/>
      <c r="BY24" s="630"/>
      <c r="BZ24" s="630"/>
      <c r="CA24" s="630"/>
      <c r="CB24" s="634"/>
      <c r="CD24" s="612" t="s">
        <v>279</v>
      </c>
      <c r="CE24" s="613"/>
      <c r="CF24" s="613"/>
      <c r="CG24" s="613"/>
      <c r="CH24" s="613"/>
      <c r="CI24" s="613"/>
      <c r="CJ24" s="613"/>
      <c r="CK24" s="613"/>
      <c r="CL24" s="613"/>
      <c r="CM24" s="613"/>
      <c r="CN24" s="613"/>
      <c r="CO24" s="613"/>
      <c r="CP24" s="613"/>
      <c r="CQ24" s="614"/>
      <c r="CR24" s="615">
        <v>3249902</v>
      </c>
      <c r="CS24" s="616"/>
      <c r="CT24" s="616"/>
      <c r="CU24" s="616"/>
      <c r="CV24" s="616"/>
      <c r="CW24" s="616"/>
      <c r="CX24" s="616"/>
      <c r="CY24" s="617"/>
      <c r="CZ24" s="620">
        <v>45.2</v>
      </c>
      <c r="DA24" s="621"/>
      <c r="DB24" s="621"/>
      <c r="DC24" s="637"/>
      <c r="DD24" s="661">
        <v>2280609</v>
      </c>
      <c r="DE24" s="616"/>
      <c r="DF24" s="616"/>
      <c r="DG24" s="616"/>
      <c r="DH24" s="616"/>
      <c r="DI24" s="616"/>
      <c r="DJ24" s="616"/>
      <c r="DK24" s="617"/>
      <c r="DL24" s="661">
        <v>2014175</v>
      </c>
      <c r="DM24" s="616"/>
      <c r="DN24" s="616"/>
      <c r="DO24" s="616"/>
      <c r="DP24" s="616"/>
      <c r="DQ24" s="616"/>
      <c r="DR24" s="616"/>
      <c r="DS24" s="616"/>
      <c r="DT24" s="616"/>
      <c r="DU24" s="616"/>
      <c r="DV24" s="617"/>
      <c r="DW24" s="620">
        <v>42.8</v>
      </c>
      <c r="DX24" s="621"/>
      <c r="DY24" s="621"/>
      <c r="DZ24" s="621"/>
      <c r="EA24" s="621"/>
      <c r="EB24" s="621"/>
      <c r="EC24" s="622"/>
    </row>
    <row r="25" spans="2:133" ht="11.25" customHeight="1" x14ac:dyDescent="0.25">
      <c r="B25" s="623" t="s">
        <v>280</v>
      </c>
      <c r="C25" s="624"/>
      <c r="D25" s="624"/>
      <c r="E25" s="624"/>
      <c r="F25" s="624"/>
      <c r="G25" s="624"/>
      <c r="H25" s="624"/>
      <c r="I25" s="624"/>
      <c r="J25" s="624"/>
      <c r="K25" s="624"/>
      <c r="L25" s="624"/>
      <c r="M25" s="624"/>
      <c r="N25" s="624"/>
      <c r="O25" s="624"/>
      <c r="P25" s="624"/>
      <c r="Q25" s="625"/>
      <c r="R25" s="626">
        <v>4725844</v>
      </c>
      <c r="S25" s="627"/>
      <c r="T25" s="627"/>
      <c r="U25" s="627"/>
      <c r="V25" s="627"/>
      <c r="W25" s="627"/>
      <c r="X25" s="627"/>
      <c r="Y25" s="628"/>
      <c r="Z25" s="629">
        <v>61.2</v>
      </c>
      <c r="AA25" s="629"/>
      <c r="AB25" s="629"/>
      <c r="AC25" s="629"/>
      <c r="AD25" s="630">
        <v>4667159</v>
      </c>
      <c r="AE25" s="630"/>
      <c r="AF25" s="630"/>
      <c r="AG25" s="630"/>
      <c r="AH25" s="630"/>
      <c r="AI25" s="630"/>
      <c r="AJ25" s="630"/>
      <c r="AK25" s="630"/>
      <c r="AL25" s="631">
        <v>100</v>
      </c>
      <c r="AM25" s="632"/>
      <c r="AN25" s="632"/>
      <c r="AO25" s="633"/>
      <c r="AP25" s="623" t="s">
        <v>281</v>
      </c>
      <c r="AQ25" s="642"/>
      <c r="AR25" s="642"/>
      <c r="AS25" s="642"/>
      <c r="AT25" s="642"/>
      <c r="AU25" s="642"/>
      <c r="AV25" s="642"/>
      <c r="AW25" s="642"/>
      <c r="AX25" s="642"/>
      <c r="AY25" s="642"/>
      <c r="AZ25" s="642"/>
      <c r="BA25" s="642"/>
      <c r="BB25" s="642"/>
      <c r="BC25" s="642"/>
      <c r="BD25" s="642"/>
      <c r="BE25" s="642"/>
      <c r="BF25" s="643"/>
      <c r="BG25" s="626" t="s">
        <v>122</v>
      </c>
      <c r="BH25" s="627"/>
      <c r="BI25" s="627"/>
      <c r="BJ25" s="627"/>
      <c r="BK25" s="627"/>
      <c r="BL25" s="627"/>
      <c r="BM25" s="627"/>
      <c r="BN25" s="628"/>
      <c r="BO25" s="629" t="s">
        <v>122</v>
      </c>
      <c r="BP25" s="629"/>
      <c r="BQ25" s="629"/>
      <c r="BR25" s="629"/>
      <c r="BS25" s="630" t="s">
        <v>122</v>
      </c>
      <c r="BT25" s="630"/>
      <c r="BU25" s="630"/>
      <c r="BV25" s="630"/>
      <c r="BW25" s="630"/>
      <c r="BX25" s="630"/>
      <c r="BY25" s="630"/>
      <c r="BZ25" s="630"/>
      <c r="CA25" s="630"/>
      <c r="CB25" s="634"/>
      <c r="CD25" s="623" t="s">
        <v>282</v>
      </c>
      <c r="CE25" s="624"/>
      <c r="CF25" s="624"/>
      <c r="CG25" s="624"/>
      <c r="CH25" s="624"/>
      <c r="CI25" s="624"/>
      <c r="CJ25" s="624"/>
      <c r="CK25" s="624"/>
      <c r="CL25" s="624"/>
      <c r="CM25" s="624"/>
      <c r="CN25" s="624"/>
      <c r="CO25" s="624"/>
      <c r="CP25" s="624"/>
      <c r="CQ25" s="625"/>
      <c r="CR25" s="626">
        <v>1196356</v>
      </c>
      <c r="CS25" s="658"/>
      <c r="CT25" s="658"/>
      <c r="CU25" s="658"/>
      <c r="CV25" s="658"/>
      <c r="CW25" s="658"/>
      <c r="CX25" s="658"/>
      <c r="CY25" s="659"/>
      <c r="CZ25" s="631">
        <v>16.600000000000001</v>
      </c>
      <c r="DA25" s="656"/>
      <c r="DB25" s="656"/>
      <c r="DC25" s="660"/>
      <c r="DD25" s="635">
        <v>1019632</v>
      </c>
      <c r="DE25" s="658"/>
      <c r="DF25" s="658"/>
      <c r="DG25" s="658"/>
      <c r="DH25" s="658"/>
      <c r="DI25" s="658"/>
      <c r="DJ25" s="658"/>
      <c r="DK25" s="659"/>
      <c r="DL25" s="635">
        <v>1015416</v>
      </c>
      <c r="DM25" s="658"/>
      <c r="DN25" s="658"/>
      <c r="DO25" s="658"/>
      <c r="DP25" s="658"/>
      <c r="DQ25" s="658"/>
      <c r="DR25" s="658"/>
      <c r="DS25" s="658"/>
      <c r="DT25" s="658"/>
      <c r="DU25" s="658"/>
      <c r="DV25" s="659"/>
      <c r="DW25" s="631">
        <v>21.6</v>
      </c>
      <c r="DX25" s="656"/>
      <c r="DY25" s="656"/>
      <c r="DZ25" s="656"/>
      <c r="EA25" s="656"/>
      <c r="EB25" s="656"/>
      <c r="EC25" s="657"/>
    </row>
    <row r="26" spans="2:133" ht="11.25" customHeight="1" x14ac:dyDescent="0.25">
      <c r="B26" s="623" t="s">
        <v>283</v>
      </c>
      <c r="C26" s="624"/>
      <c r="D26" s="624"/>
      <c r="E26" s="624"/>
      <c r="F26" s="624"/>
      <c r="G26" s="624"/>
      <c r="H26" s="624"/>
      <c r="I26" s="624"/>
      <c r="J26" s="624"/>
      <c r="K26" s="624"/>
      <c r="L26" s="624"/>
      <c r="M26" s="624"/>
      <c r="N26" s="624"/>
      <c r="O26" s="624"/>
      <c r="P26" s="624"/>
      <c r="Q26" s="625"/>
      <c r="R26" s="626">
        <v>1982</v>
      </c>
      <c r="S26" s="627"/>
      <c r="T26" s="627"/>
      <c r="U26" s="627"/>
      <c r="V26" s="627"/>
      <c r="W26" s="627"/>
      <c r="X26" s="627"/>
      <c r="Y26" s="628"/>
      <c r="Z26" s="629">
        <v>0</v>
      </c>
      <c r="AA26" s="629"/>
      <c r="AB26" s="629"/>
      <c r="AC26" s="629"/>
      <c r="AD26" s="630">
        <v>1982</v>
      </c>
      <c r="AE26" s="630"/>
      <c r="AF26" s="630"/>
      <c r="AG26" s="630"/>
      <c r="AH26" s="630"/>
      <c r="AI26" s="630"/>
      <c r="AJ26" s="630"/>
      <c r="AK26" s="630"/>
      <c r="AL26" s="631">
        <v>0</v>
      </c>
      <c r="AM26" s="632"/>
      <c r="AN26" s="632"/>
      <c r="AO26" s="633"/>
      <c r="AP26" s="623" t="s">
        <v>284</v>
      </c>
      <c r="AQ26" s="642"/>
      <c r="AR26" s="642"/>
      <c r="AS26" s="642"/>
      <c r="AT26" s="642"/>
      <c r="AU26" s="642"/>
      <c r="AV26" s="642"/>
      <c r="AW26" s="642"/>
      <c r="AX26" s="642"/>
      <c r="AY26" s="642"/>
      <c r="AZ26" s="642"/>
      <c r="BA26" s="642"/>
      <c r="BB26" s="642"/>
      <c r="BC26" s="642"/>
      <c r="BD26" s="642"/>
      <c r="BE26" s="642"/>
      <c r="BF26" s="643"/>
      <c r="BG26" s="626" t="s">
        <v>122</v>
      </c>
      <c r="BH26" s="627"/>
      <c r="BI26" s="627"/>
      <c r="BJ26" s="627"/>
      <c r="BK26" s="627"/>
      <c r="BL26" s="627"/>
      <c r="BM26" s="627"/>
      <c r="BN26" s="628"/>
      <c r="BO26" s="629" t="s">
        <v>122</v>
      </c>
      <c r="BP26" s="629"/>
      <c r="BQ26" s="629"/>
      <c r="BR26" s="629"/>
      <c r="BS26" s="630" t="s">
        <v>122</v>
      </c>
      <c r="BT26" s="630"/>
      <c r="BU26" s="630"/>
      <c r="BV26" s="630"/>
      <c r="BW26" s="630"/>
      <c r="BX26" s="630"/>
      <c r="BY26" s="630"/>
      <c r="BZ26" s="630"/>
      <c r="CA26" s="630"/>
      <c r="CB26" s="634"/>
      <c r="CD26" s="623" t="s">
        <v>285</v>
      </c>
      <c r="CE26" s="624"/>
      <c r="CF26" s="624"/>
      <c r="CG26" s="624"/>
      <c r="CH26" s="624"/>
      <c r="CI26" s="624"/>
      <c r="CJ26" s="624"/>
      <c r="CK26" s="624"/>
      <c r="CL26" s="624"/>
      <c r="CM26" s="624"/>
      <c r="CN26" s="624"/>
      <c r="CO26" s="624"/>
      <c r="CP26" s="624"/>
      <c r="CQ26" s="625"/>
      <c r="CR26" s="626">
        <v>619496</v>
      </c>
      <c r="CS26" s="627"/>
      <c r="CT26" s="627"/>
      <c r="CU26" s="627"/>
      <c r="CV26" s="627"/>
      <c r="CW26" s="627"/>
      <c r="CX26" s="627"/>
      <c r="CY26" s="628"/>
      <c r="CZ26" s="631">
        <v>8.6</v>
      </c>
      <c r="DA26" s="656"/>
      <c r="DB26" s="656"/>
      <c r="DC26" s="660"/>
      <c r="DD26" s="635">
        <v>528198</v>
      </c>
      <c r="DE26" s="627"/>
      <c r="DF26" s="627"/>
      <c r="DG26" s="627"/>
      <c r="DH26" s="627"/>
      <c r="DI26" s="627"/>
      <c r="DJ26" s="627"/>
      <c r="DK26" s="628"/>
      <c r="DL26" s="635" t="s">
        <v>122</v>
      </c>
      <c r="DM26" s="627"/>
      <c r="DN26" s="627"/>
      <c r="DO26" s="627"/>
      <c r="DP26" s="627"/>
      <c r="DQ26" s="627"/>
      <c r="DR26" s="627"/>
      <c r="DS26" s="627"/>
      <c r="DT26" s="627"/>
      <c r="DU26" s="627"/>
      <c r="DV26" s="628"/>
      <c r="DW26" s="631" t="s">
        <v>122</v>
      </c>
      <c r="DX26" s="656"/>
      <c r="DY26" s="656"/>
      <c r="DZ26" s="656"/>
      <c r="EA26" s="656"/>
      <c r="EB26" s="656"/>
      <c r="EC26" s="657"/>
    </row>
    <row r="27" spans="2:133" ht="11.25" customHeight="1" x14ac:dyDescent="0.25">
      <c r="B27" s="623" t="s">
        <v>286</v>
      </c>
      <c r="C27" s="624"/>
      <c r="D27" s="624"/>
      <c r="E27" s="624"/>
      <c r="F27" s="624"/>
      <c r="G27" s="624"/>
      <c r="H27" s="624"/>
      <c r="I27" s="624"/>
      <c r="J27" s="624"/>
      <c r="K27" s="624"/>
      <c r="L27" s="624"/>
      <c r="M27" s="624"/>
      <c r="N27" s="624"/>
      <c r="O27" s="624"/>
      <c r="P27" s="624"/>
      <c r="Q27" s="625"/>
      <c r="R27" s="626">
        <v>19720</v>
      </c>
      <c r="S27" s="627"/>
      <c r="T27" s="627"/>
      <c r="U27" s="627"/>
      <c r="V27" s="627"/>
      <c r="W27" s="627"/>
      <c r="X27" s="627"/>
      <c r="Y27" s="628"/>
      <c r="Z27" s="629">
        <v>0.3</v>
      </c>
      <c r="AA27" s="629"/>
      <c r="AB27" s="629"/>
      <c r="AC27" s="629"/>
      <c r="AD27" s="630" t="s">
        <v>122</v>
      </c>
      <c r="AE27" s="630"/>
      <c r="AF27" s="630"/>
      <c r="AG27" s="630"/>
      <c r="AH27" s="630"/>
      <c r="AI27" s="630"/>
      <c r="AJ27" s="630"/>
      <c r="AK27" s="630"/>
      <c r="AL27" s="631" t="s">
        <v>122</v>
      </c>
      <c r="AM27" s="632"/>
      <c r="AN27" s="632"/>
      <c r="AO27" s="633"/>
      <c r="AP27" s="623" t="s">
        <v>287</v>
      </c>
      <c r="AQ27" s="624"/>
      <c r="AR27" s="624"/>
      <c r="AS27" s="624"/>
      <c r="AT27" s="624"/>
      <c r="AU27" s="624"/>
      <c r="AV27" s="624"/>
      <c r="AW27" s="624"/>
      <c r="AX27" s="624"/>
      <c r="AY27" s="624"/>
      <c r="AZ27" s="624"/>
      <c r="BA27" s="624"/>
      <c r="BB27" s="624"/>
      <c r="BC27" s="624"/>
      <c r="BD27" s="624"/>
      <c r="BE27" s="624"/>
      <c r="BF27" s="625"/>
      <c r="BG27" s="626">
        <v>2519059</v>
      </c>
      <c r="BH27" s="627"/>
      <c r="BI27" s="627"/>
      <c r="BJ27" s="627"/>
      <c r="BK27" s="627"/>
      <c r="BL27" s="627"/>
      <c r="BM27" s="627"/>
      <c r="BN27" s="628"/>
      <c r="BO27" s="629">
        <v>100</v>
      </c>
      <c r="BP27" s="629"/>
      <c r="BQ27" s="629"/>
      <c r="BR27" s="629"/>
      <c r="BS27" s="630" t="s">
        <v>122</v>
      </c>
      <c r="BT27" s="630"/>
      <c r="BU27" s="630"/>
      <c r="BV27" s="630"/>
      <c r="BW27" s="630"/>
      <c r="BX27" s="630"/>
      <c r="BY27" s="630"/>
      <c r="BZ27" s="630"/>
      <c r="CA27" s="630"/>
      <c r="CB27" s="634"/>
      <c r="CD27" s="623" t="s">
        <v>288</v>
      </c>
      <c r="CE27" s="624"/>
      <c r="CF27" s="624"/>
      <c r="CG27" s="624"/>
      <c r="CH27" s="624"/>
      <c r="CI27" s="624"/>
      <c r="CJ27" s="624"/>
      <c r="CK27" s="624"/>
      <c r="CL27" s="624"/>
      <c r="CM27" s="624"/>
      <c r="CN27" s="624"/>
      <c r="CO27" s="624"/>
      <c r="CP27" s="624"/>
      <c r="CQ27" s="625"/>
      <c r="CR27" s="626">
        <v>1361589</v>
      </c>
      <c r="CS27" s="658"/>
      <c r="CT27" s="658"/>
      <c r="CU27" s="658"/>
      <c r="CV27" s="658"/>
      <c r="CW27" s="658"/>
      <c r="CX27" s="658"/>
      <c r="CY27" s="659"/>
      <c r="CZ27" s="631">
        <v>18.899999999999999</v>
      </c>
      <c r="DA27" s="656"/>
      <c r="DB27" s="656"/>
      <c r="DC27" s="660"/>
      <c r="DD27" s="635">
        <v>569020</v>
      </c>
      <c r="DE27" s="658"/>
      <c r="DF27" s="658"/>
      <c r="DG27" s="658"/>
      <c r="DH27" s="658"/>
      <c r="DI27" s="658"/>
      <c r="DJ27" s="658"/>
      <c r="DK27" s="659"/>
      <c r="DL27" s="635">
        <v>306802</v>
      </c>
      <c r="DM27" s="658"/>
      <c r="DN27" s="658"/>
      <c r="DO27" s="658"/>
      <c r="DP27" s="658"/>
      <c r="DQ27" s="658"/>
      <c r="DR27" s="658"/>
      <c r="DS27" s="658"/>
      <c r="DT27" s="658"/>
      <c r="DU27" s="658"/>
      <c r="DV27" s="659"/>
      <c r="DW27" s="631">
        <v>6.5</v>
      </c>
      <c r="DX27" s="656"/>
      <c r="DY27" s="656"/>
      <c r="DZ27" s="656"/>
      <c r="EA27" s="656"/>
      <c r="EB27" s="656"/>
      <c r="EC27" s="657"/>
    </row>
    <row r="28" spans="2:133" ht="11.25" customHeight="1" x14ac:dyDescent="0.25">
      <c r="B28" s="623" t="s">
        <v>289</v>
      </c>
      <c r="C28" s="624"/>
      <c r="D28" s="624"/>
      <c r="E28" s="624"/>
      <c r="F28" s="624"/>
      <c r="G28" s="624"/>
      <c r="H28" s="624"/>
      <c r="I28" s="624"/>
      <c r="J28" s="624"/>
      <c r="K28" s="624"/>
      <c r="L28" s="624"/>
      <c r="M28" s="624"/>
      <c r="N28" s="624"/>
      <c r="O28" s="624"/>
      <c r="P28" s="624"/>
      <c r="Q28" s="625"/>
      <c r="R28" s="626">
        <v>54034</v>
      </c>
      <c r="S28" s="627"/>
      <c r="T28" s="627"/>
      <c r="U28" s="627"/>
      <c r="V28" s="627"/>
      <c r="W28" s="627"/>
      <c r="X28" s="627"/>
      <c r="Y28" s="628"/>
      <c r="Z28" s="629">
        <v>0.7</v>
      </c>
      <c r="AA28" s="629"/>
      <c r="AB28" s="629"/>
      <c r="AC28" s="629"/>
      <c r="AD28" s="630" t="s">
        <v>122</v>
      </c>
      <c r="AE28" s="630"/>
      <c r="AF28" s="630"/>
      <c r="AG28" s="630"/>
      <c r="AH28" s="630"/>
      <c r="AI28" s="630"/>
      <c r="AJ28" s="630"/>
      <c r="AK28" s="630"/>
      <c r="AL28" s="631" t="s">
        <v>122</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290</v>
      </c>
      <c r="CE28" s="624"/>
      <c r="CF28" s="624"/>
      <c r="CG28" s="624"/>
      <c r="CH28" s="624"/>
      <c r="CI28" s="624"/>
      <c r="CJ28" s="624"/>
      <c r="CK28" s="624"/>
      <c r="CL28" s="624"/>
      <c r="CM28" s="624"/>
      <c r="CN28" s="624"/>
      <c r="CO28" s="624"/>
      <c r="CP28" s="624"/>
      <c r="CQ28" s="625"/>
      <c r="CR28" s="626">
        <v>691957</v>
      </c>
      <c r="CS28" s="627"/>
      <c r="CT28" s="627"/>
      <c r="CU28" s="627"/>
      <c r="CV28" s="627"/>
      <c r="CW28" s="627"/>
      <c r="CX28" s="627"/>
      <c r="CY28" s="628"/>
      <c r="CZ28" s="631">
        <v>9.6</v>
      </c>
      <c r="DA28" s="656"/>
      <c r="DB28" s="656"/>
      <c r="DC28" s="660"/>
      <c r="DD28" s="635">
        <v>691957</v>
      </c>
      <c r="DE28" s="627"/>
      <c r="DF28" s="627"/>
      <c r="DG28" s="627"/>
      <c r="DH28" s="627"/>
      <c r="DI28" s="627"/>
      <c r="DJ28" s="627"/>
      <c r="DK28" s="628"/>
      <c r="DL28" s="635">
        <v>691957</v>
      </c>
      <c r="DM28" s="627"/>
      <c r="DN28" s="627"/>
      <c r="DO28" s="627"/>
      <c r="DP28" s="627"/>
      <c r="DQ28" s="627"/>
      <c r="DR28" s="627"/>
      <c r="DS28" s="627"/>
      <c r="DT28" s="627"/>
      <c r="DU28" s="627"/>
      <c r="DV28" s="628"/>
      <c r="DW28" s="631">
        <v>14.7</v>
      </c>
      <c r="DX28" s="656"/>
      <c r="DY28" s="656"/>
      <c r="DZ28" s="656"/>
      <c r="EA28" s="656"/>
      <c r="EB28" s="656"/>
      <c r="EC28" s="657"/>
    </row>
    <row r="29" spans="2:133" ht="11.25" customHeight="1" x14ac:dyDescent="0.25">
      <c r="B29" s="623" t="s">
        <v>291</v>
      </c>
      <c r="C29" s="624"/>
      <c r="D29" s="624"/>
      <c r="E29" s="624"/>
      <c r="F29" s="624"/>
      <c r="G29" s="624"/>
      <c r="H29" s="624"/>
      <c r="I29" s="624"/>
      <c r="J29" s="624"/>
      <c r="K29" s="624"/>
      <c r="L29" s="624"/>
      <c r="M29" s="624"/>
      <c r="N29" s="624"/>
      <c r="O29" s="624"/>
      <c r="P29" s="624"/>
      <c r="Q29" s="625"/>
      <c r="R29" s="626">
        <v>76678</v>
      </c>
      <c r="S29" s="627"/>
      <c r="T29" s="627"/>
      <c r="U29" s="627"/>
      <c r="V29" s="627"/>
      <c r="W29" s="627"/>
      <c r="X29" s="627"/>
      <c r="Y29" s="628"/>
      <c r="Z29" s="629">
        <v>1</v>
      </c>
      <c r="AA29" s="629"/>
      <c r="AB29" s="629"/>
      <c r="AC29" s="629"/>
      <c r="AD29" s="630" t="s">
        <v>122</v>
      </c>
      <c r="AE29" s="630"/>
      <c r="AF29" s="630"/>
      <c r="AG29" s="630"/>
      <c r="AH29" s="630"/>
      <c r="AI29" s="630"/>
      <c r="AJ29" s="630"/>
      <c r="AK29" s="630"/>
      <c r="AL29" s="631" t="s">
        <v>122</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2" t="s">
        <v>292</v>
      </c>
      <c r="CE29" s="663"/>
      <c r="CF29" s="623" t="s">
        <v>66</v>
      </c>
      <c r="CG29" s="624"/>
      <c r="CH29" s="624"/>
      <c r="CI29" s="624"/>
      <c r="CJ29" s="624"/>
      <c r="CK29" s="624"/>
      <c r="CL29" s="624"/>
      <c r="CM29" s="624"/>
      <c r="CN29" s="624"/>
      <c r="CO29" s="624"/>
      <c r="CP29" s="624"/>
      <c r="CQ29" s="625"/>
      <c r="CR29" s="626">
        <v>691957</v>
      </c>
      <c r="CS29" s="658"/>
      <c r="CT29" s="658"/>
      <c r="CU29" s="658"/>
      <c r="CV29" s="658"/>
      <c r="CW29" s="658"/>
      <c r="CX29" s="658"/>
      <c r="CY29" s="659"/>
      <c r="CZ29" s="631">
        <v>9.6</v>
      </c>
      <c r="DA29" s="656"/>
      <c r="DB29" s="656"/>
      <c r="DC29" s="660"/>
      <c r="DD29" s="635">
        <v>691957</v>
      </c>
      <c r="DE29" s="658"/>
      <c r="DF29" s="658"/>
      <c r="DG29" s="658"/>
      <c r="DH29" s="658"/>
      <c r="DI29" s="658"/>
      <c r="DJ29" s="658"/>
      <c r="DK29" s="659"/>
      <c r="DL29" s="635">
        <v>691957</v>
      </c>
      <c r="DM29" s="658"/>
      <c r="DN29" s="658"/>
      <c r="DO29" s="658"/>
      <c r="DP29" s="658"/>
      <c r="DQ29" s="658"/>
      <c r="DR29" s="658"/>
      <c r="DS29" s="658"/>
      <c r="DT29" s="658"/>
      <c r="DU29" s="658"/>
      <c r="DV29" s="659"/>
      <c r="DW29" s="631">
        <v>14.7</v>
      </c>
      <c r="DX29" s="656"/>
      <c r="DY29" s="656"/>
      <c r="DZ29" s="656"/>
      <c r="EA29" s="656"/>
      <c r="EB29" s="656"/>
      <c r="EC29" s="657"/>
    </row>
    <row r="30" spans="2:133" ht="11.25" customHeight="1" x14ac:dyDescent="0.25">
      <c r="B30" s="623" t="s">
        <v>293</v>
      </c>
      <c r="C30" s="624"/>
      <c r="D30" s="624"/>
      <c r="E30" s="624"/>
      <c r="F30" s="624"/>
      <c r="G30" s="624"/>
      <c r="H30" s="624"/>
      <c r="I30" s="624"/>
      <c r="J30" s="624"/>
      <c r="K30" s="624"/>
      <c r="L30" s="624"/>
      <c r="M30" s="624"/>
      <c r="N30" s="624"/>
      <c r="O30" s="624"/>
      <c r="P30" s="624"/>
      <c r="Q30" s="625"/>
      <c r="R30" s="626">
        <v>1016482</v>
      </c>
      <c r="S30" s="627"/>
      <c r="T30" s="627"/>
      <c r="U30" s="627"/>
      <c r="V30" s="627"/>
      <c r="W30" s="627"/>
      <c r="X30" s="627"/>
      <c r="Y30" s="628"/>
      <c r="Z30" s="629">
        <v>13.2</v>
      </c>
      <c r="AA30" s="629"/>
      <c r="AB30" s="629"/>
      <c r="AC30" s="629"/>
      <c r="AD30" s="630" t="s">
        <v>122</v>
      </c>
      <c r="AE30" s="630"/>
      <c r="AF30" s="630"/>
      <c r="AG30" s="630"/>
      <c r="AH30" s="630"/>
      <c r="AI30" s="630"/>
      <c r="AJ30" s="630"/>
      <c r="AK30" s="630"/>
      <c r="AL30" s="631" t="s">
        <v>122</v>
      </c>
      <c r="AM30" s="632"/>
      <c r="AN30" s="632"/>
      <c r="AO30" s="633"/>
      <c r="AP30" s="608" t="s">
        <v>211</v>
      </c>
      <c r="AQ30" s="609"/>
      <c r="AR30" s="609"/>
      <c r="AS30" s="609"/>
      <c r="AT30" s="609"/>
      <c r="AU30" s="609"/>
      <c r="AV30" s="609"/>
      <c r="AW30" s="609"/>
      <c r="AX30" s="609"/>
      <c r="AY30" s="609"/>
      <c r="AZ30" s="609"/>
      <c r="BA30" s="609"/>
      <c r="BB30" s="609"/>
      <c r="BC30" s="609"/>
      <c r="BD30" s="609"/>
      <c r="BE30" s="609"/>
      <c r="BF30" s="610"/>
      <c r="BG30" s="608" t="s">
        <v>294</v>
      </c>
      <c r="BH30" s="668"/>
      <c r="BI30" s="668"/>
      <c r="BJ30" s="668"/>
      <c r="BK30" s="668"/>
      <c r="BL30" s="668"/>
      <c r="BM30" s="668"/>
      <c r="BN30" s="668"/>
      <c r="BO30" s="668"/>
      <c r="BP30" s="668"/>
      <c r="BQ30" s="669"/>
      <c r="BR30" s="608" t="s">
        <v>295</v>
      </c>
      <c r="BS30" s="668"/>
      <c r="BT30" s="668"/>
      <c r="BU30" s="668"/>
      <c r="BV30" s="668"/>
      <c r="BW30" s="668"/>
      <c r="BX30" s="668"/>
      <c r="BY30" s="668"/>
      <c r="BZ30" s="668"/>
      <c r="CA30" s="668"/>
      <c r="CB30" s="669"/>
      <c r="CD30" s="664"/>
      <c r="CE30" s="665"/>
      <c r="CF30" s="623" t="s">
        <v>296</v>
      </c>
      <c r="CG30" s="624"/>
      <c r="CH30" s="624"/>
      <c r="CI30" s="624"/>
      <c r="CJ30" s="624"/>
      <c r="CK30" s="624"/>
      <c r="CL30" s="624"/>
      <c r="CM30" s="624"/>
      <c r="CN30" s="624"/>
      <c r="CO30" s="624"/>
      <c r="CP30" s="624"/>
      <c r="CQ30" s="625"/>
      <c r="CR30" s="626">
        <v>663379</v>
      </c>
      <c r="CS30" s="627"/>
      <c r="CT30" s="627"/>
      <c r="CU30" s="627"/>
      <c r="CV30" s="627"/>
      <c r="CW30" s="627"/>
      <c r="CX30" s="627"/>
      <c r="CY30" s="628"/>
      <c r="CZ30" s="631">
        <v>9.1999999999999993</v>
      </c>
      <c r="DA30" s="656"/>
      <c r="DB30" s="656"/>
      <c r="DC30" s="660"/>
      <c r="DD30" s="635">
        <v>663379</v>
      </c>
      <c r="DE30" s="627"/>
      <c r="DF30" s="627"/>
      <c r="DG30" s="627"/>
      <c r="DH30" s="627"/>
      <c r="DI30" s="627"/>
      <c r="DJ30" s="627"/>
      <c r="DK30" s="628"/>
      <c r="DL30" s="635">
        <v>663379</v>
      </c>
      <c r="DM30" s="627"/>
      <c r="DN30" s="627"/>
      <c r="DO30" s="627"/>
      <c r="DP30" s="627"/>
      <c r="DQ30" s="627"/>
      <c r="DR30" s="627"/>
      <c r="DS30" s="627"/>
      <c r="DT30" s="627"/>
      <c r="DU30" s="627"/>
      <c r="DV30" s="628"/>
      <c r="DW30" s="631">
        <v>14.1</v>
      </c>
      <c r="DX30" s="656"/>
      <c r="DY30" s="656"/>
      <c r="DZ30" s="656"/>
      <c r="EA30" s="656"/>
      <c r="EB30" s="656"/>
      <c r="EC30" s="657"/>
    </row>
    <row r="31" spans="2:133" ht="11.25" customHeight="1" x14ac:dyDescent="0.25">
      <c r="B31" s="639" t="s">
        <v>297</v>
      </c>
      <c r="C31" s="640"/>
      <c r="D31" s="640"/>
      <c r="E31" s="640"/>
      <c r="F31" s="640"/>
      <c r="G31" s="640"/>
      <c r="H31" s="640"/>
      <c r="I31" s="640"/>
      <c r="J31" s="640"/>
      <c r="K31" s="640"/>
      <c r="L31" s="640"/>
      <c r="M31" s="640"/>
      <c r="N31" s="640"/>
      <c r="O31" s="640"/>
      <c r="P31" s="640"/>
      <c r="Q31" s="641"/>
      <c r="R31" s="626" t="s">
        <v>122</v>
      </c>
      <c r="S31" s="627"/>
      <c r="T31" s="627"/>
      <c r="U31" s="627"/>
      <c r="V31" s="627"/>
      <c r="W31" s="627"/>
      <c r="X31" s="627"/>
      <c r="Y31" s="628"/>
      <c r="Z31" s="629" t="s">
        <v>122</v>
      </c>
      <c r="AA31" s="629"/>
      <c r="AB31" s="629"/>
      <c r="AC31" s="629"/>
      <c r="AD31" s="630" t="s">
        <v>122</v>
      </c>
      <c r="AE31" s="630"/>
      <c r="AF31" s="630"/>
      <c r="AG31" s="630"/>
      <c r="AH31" s="630"/>
      <c r="AI31" s="630"/>
      <c r="AJ31" s="630"/>
      <c r="AK31" s="630"/>
      <c r="AL31" s="631" t="s">
        <v>122</v>
      </c>
      <c r="AM31" s="632"/>
      <c r="AN31" s="632"/>
      <c r="AO31" s="633"/>
      <c r="AP31" s="672" t="s">
        <v>298</v>
      </c>
      <c r="AQ31" s="673"/>
      <c r="AR31" s="673"/>
      <c r="AS31" s="673"/>
      <c r="AT31" s="678" t="s">
        <v>299</v>
      </c>
      <c r="AU31" s="218"/>
      <c r="AV31" s="218"/>
      <c r="AW31" s="218"/>
      <c r="AX31" s="612" t="s">
        <v>177</v>
      </c>
      <c r="AY31" s="613"/>
      <c r="AZ31" s="613"/>
      <c r="BA31" s="613"/>
      <c r="BB31" s="613"/>
      <c r="BC31" s="613"/>
      <c r="BD31" s="613"/>
      <c r="BE31" s="613"/>
      <c r="BF31" s="614"/>
      <c r="BG31" s="682">
        <v>99.1</v>
      </c>
      <c r="BH31" s="670"/>
      <c r="BI31" s="670"/>
      <c r="BJ31" s="670"/>
      <c r="BK31" s="670"/>
      <c r="BL31" s="670"/>
      <c r="BM31" s="621">
        <v>96.4</v>
      </c>
      <c r="BN31" s="670"/>
      <c r="BO31" s="670"/>
      <c r="BP31" s="670"/>
      <c r="BQ31" s="671"/>
      <c r="BR31" s="682">
        <v>98.9</v>
      </c>
      <c r="BS31" s="670"/>
      <c r="BT31" s="670"/>
      <c r="BU31" s="670"/>
      <c r="BV31" s="670"/>
      <c r="BW31" s="670"/>
      <c r="BX31" s="621">
        <v>96.1</v>
      </c>
      <c r="BY31" s="670"/>
      <c r="BZ31" s="670"/>
      <c r="CA31" s="670"/>
      <c r="CB31" s="671"/>
      <c r="CD31" s="664"/>
      <c r="CE31" s="665"/>
      <c r="CF31" s="623" t="s">
        <v>300</v>
      </c>
      <c r="CG31" s="624"/>
      <c r="CH31" s="624"/>
      <c r="CI31" s="624"/>
      <c r="CJ31" s="624"/>
      <c r="CK31" s="624"/>
      <c r="CL31" s="624"/>
      <c r="CM31" s="624"/>
      <c r="CN31" s="624"/>
      <c r="CO31" s="624"/>
      <c r="CP31" s="624"/>
      <c r="CQ31" s="625"/>
      <c r="CR31" s="626">
        <v>28578</v>
      </c>
      <c r="CS31" s="658"/>
      <c r="CT31" s="658"/>
      <c r="CU31" s="658"/>
      <c r="CV31" s="658"/>
      <c r="CW31" s="658"/>
      <c r="CX31" s="658"/>
      <c r="CY31" s="659"/>
      <c r="CZ31" s="631">
        <v>0.4</v>
      </c>
      <c r="DA31" s="656"/>
      <c r="DB31" s="656"/>
      <c r="DC31" s="660"/>
      <c r="DD31" s="635">
        <v>28578</v>
      </c>
      <c r="DE31" s="658"/>
      <c r="DF31" s="658"/>
      <c r="DG31" s="658"/>
      <c r="DH31" s="658"/>
      <c r="DI31" s="658"/>
      <c r="DJ31" s="658"/>
      <c r="DK31" s="659"/>
      <c r="DL31" s="635">
        <v>28578</v>
      </c>
      <c r="DM31" s="658"/>
      <c r="DN31" s="658"/>
      <c r="DO31" s="658"/>
      <c r="DP31" s="658"/>
      <c r="DQ31" s="658"/>
      <c r="DR31" s="658"/>
      <c r="DS31" s="658"/>
      <c r="DT31" s="658"/>
      <c r="DU31" s="658"/>
      <c r="DV31" s="659"/>
      <c r="DW31" s="631">
        <v>0.6</v>
      </c>
      <c r="DX31" s="656"/>
      <c r="DY31" s="656"/>
      <c r="DZ31" s="656"/>
      <c r="EA31" s="656"/>
      <c r="EB31" s="656"/>
      <c r="EC31" s="657"/>
    </row>
    <row r="32" spans="2:133" ht="11.25" customHeight="1" x14ac:dyDescent="0.25">
      <c r="B32" s="623" t="s">
        <v>301</v>
      </c>
      <c r="C32" s="624"/>
      <c r="D32" s="624"/>
      <c r="E32" s="624"/>
      <c r="F32" s="624"/>
      <c r="G32" s="624"/>
      <c r="H32" s="624"/>
      <c r="I32" s="624"/>
      <c r="J32" s="624"/>
      <c r="K32" s="624"/>
      <c r="L32" s="624"/>
      <c r="M32" s="624"/>
      <c r="N32" s="624"/>
      <c r="O32" s="624"/>
      <c r="P32" s="624"/>
      <c r="Q32" s="625"/>
      <c r="R32" s="626">
        <v>482665</v>
      </c>
      <c r="S32" s="627"/>
      <c r="T32" s="627"/>
      <c r="U32" s="627"/>
      <c r="V32" s="627"/>
      <c r="W32" s="627"/>
      <c r="X32" s="627"/>
      <c r="Y32" s="628"/>
      <c r="Z32" s="629">
        <v>6.3</v>
      </c>
      <c r="AA32" s="629"/>
      <c r="AB32" s="629"/>
      <c r="AC32" s="629"/>
      <c r="AD32" s="630" t="s">
        <v>122</v>
      </c>
      <c r="AE32" s="630"/>
      <c r="AF32" s="630"/>
      <c r="AG32" s="630"/>
      <c r="AH32" s="630"/>
      <c r="AI32" s="630"/>
      <c r="AJ32" s="630"/>
      <c r="AK32" s="630"/>
      <c r="AL32" s="631" t="s">
        <v>122</v>
      </c>
      <c r="AM32" s="632"/>
      <c r="AN32" s="632"/>
      <c r="AO32" s="633"/>
      <c r="AP32" s="674"/>
      <c r="AQ32" s="675"/>
      <c r="AR32" s="675"/>
      <c r="AS32" s="675"/>
      <c r="AT32" s="679"/>
      <c r="AU32" s="214" t="s">
        <v>302</v>
      </c>
      <c r="AX32" s="623" t="s">
        <v>303</v>
      </c>
      <c r="AY32" s="624"/>
      <c r="AZ32" s="624"/>
      <c r="BA32" s="624"/>
      <c r="BB32" s="624"/>
      <c r="BC32" s="624"/>
      <c r="BD32" s="624"/>
      <c r="BE32" s="624"/>
      <c r="BF32" s="625"/>
      <c r="BG32" s="683">
        <v>98.9</v>
      </c>
      <c r="BH32" s="658"/>
      <c r="BI32" s="658"/>
      <c r="BJ32" s="658"/>
      <c r="BK32" s="658"/>
      <c r="BL32" s="658"/>
      <c r="BM32" s="632">
        <v>96.4</v>
      </c>
      <c r="BN32" s="658"/>
      <c r="BO32" s="658"/>
      <c r="BP32" s="658"/>
      <c r="BQ32" s="681"/>
      <c r="BR32" s="683">
        <v>98.6</v>
      </c>
      <c r="BS32" s="658"/>
      <c r="BT32" s="658"/>
      <c r="BU32" s="658"/>
      <c r="BV32" s="658"/>
      <c r="BW32" s="658"/>
      <c r="BX32" s="632">
        <v>96.3</v>
      </c>
      <c r="BY32" s="658"/>
      <c r="BZ32" s="658"/>
      <c r="CA32" s="658"/>
      <c r="CB32" s="681"/>
      <c r="CD32" s="666"/>
      <c r="CE32" s="667"/>
      <c r="CF32" s="623" t="s">
        <v>304</v>
      </c>
      <c r="CG32" s="624"/>
      <c r="CH32" s="624"/>
      <c r="CI32" s="624"/>
      <c r="CJ32" s="624"/>
      <c r="CK32" s="624"/>
      <c r="CL32" s="624"/>
      <c r="CM32" s="624"/>
      <c r="CN32" s="624"/>
      <c r="CO32" s="624"/>
      <c r="CP32" s="624"/>
      <c r="CQ32" s="625"/>
      <c r="CR32" s="626" t="s">
        <v>122</v>
      </c>
      <c r="CS32" s="627"/>
      <c r="CT32" s="627"/>
      <c r="CU32" s="627"/>
      <c r="CV32" s="627"/>
      <c r="CW32" s="627"/>
      <c r="CX32" s="627"/>
      <c r="CY32" s="628"/>
      <c r="CZ32" s="631" t="s">
        <v>122</v>
      </c>
      <c r="DA32" s="656"/>
      <c r="DB32" s="656"/>
      <c r="DC32" s="660"/>
      <c r="DD32" s="635" t="s">
        <v>122</v>
      </c>
      <c r="DE32" s="627"/>
      <c r="DF32" s="627"/>
      <c r="DG32" s="627"/>
      <c r="DH32" s="627"/>
      <c r="DI32" s="627"/>
      <c r="DJ32" s="627"/>
      <c r="DK32" s="628"/>
      <c r="DL32" s="635" t="s">
        <v>122</v>
      </c>
      <c r="DM32" s="627"/>
      <c r="DN32" s="627"/>
      <c r="DO32" s="627"/>
      <c r="DP32" s="627"/>
      <c r="DQ32" s="627"/>
      <c r="DR32" s="627"/>
      <c r="DS32" s="627"/>
      <c r="DT32" s="627"/>
      <c r="DU32" s="627"/>
      <c r="DV32" s="628"/>
      <c r="DW32" s="631" t="s">
        <v>122</v>
      </c>
      <c r="DX32" s="656"/>
      <c r="DY32" s="656"/>
      <c r="DZ32" s="656"/>
      <c r="EA32" s="656"/>
      <c r="EB32" s="656"/>
      <c r="EC32" s="657"/>
    </row>
    <row r="33" spans="2:133" ht="11.25" customHeight="1" x14ac:dyDescent="0.25">
      <c r="B33" s="623" t="s">
        <v>305</v>
      </c>
      <c r="C33" s="624"/>
      <c r="D33" s="624"/>
      <c r="E33" s="624"/>
      <c r="F33" s="624"/>
      <c r="G33" s="624"/>
      <c r="H33" s="624"/>
      <c r="I33" s="624"/>
      <c r="J33" s="624"/>
      <c r="K33" s="624"/>
      <c r="L33" s="624"/>
      <c r="M33" s="624"/>
      <c r="N33" s="624"/>
      <c r="O33" s="624"/>
      <c r="P33" s="624"/>
      <c r="Q33" s="625"/>
      <c r="R33" s="626">
        <v>48642</v>
      </c>
      <c r="S33" s="627"/>
      <c r="T33" s="627"/>
      <c r="U33" s="627"/>
      <c r="V33" s="627"/>
      <c r="W33" s="627"/>
      <c r="X33" s="627"/>
      <c r="Y33" s="628"/>
      <c r="Z33" s="629">
        <v>0.6</v>
      </c>
      <c r="AA33" s="629"/>
      <c r="AB33" s="629"/>
      <c r="AC33" s="629"/>
      <c r="AD33" s="630" t="s">
        <v>122</v>
      </c>
      <c r="AE33" s="630"/>
      <c r="AF33" s="630"/>
      <c r="AG33" s="630"/>
      <c r="AH33" s="630"/>
      <c r="AI33" s="630"/>
      <c r="AJ33" s="630"/>
      <c r="AK33" s="630"/>
      <c r="AL33" s="631" t="s">
        <v>122</v>
      </c>
      <c r="AM33" s="632"/>
      <c r="AN33" s="632"/>
      <c r="AO33" s="633"/>
      <c r="AP33" s="676"/>
      <c r="AQ33" s="677"/>
      <c r="AR33" s="677"/>
      <c r="AS33" s="677"/>
      <c r="AT33" s="680"/>
      <c r="AU33" s="219"/>
      <c r="AV33" s="219"/>
      <c r="AW33" s="219"/>
      <c r="AX33" s="647" t="s">
        <v>306</v>
      </c>
      <c r="AY33" s="648"/>
      <c r="AZ33" s="648"/>
      <c r="BA33" s="648"/>
      <c r="BB33" s="648"/>
      <c r="BC33" s="648"/>
      <c r="BD33" s="648"/>
      <c r="BE33" s="648"/>
      <c r="BF33" s="649"/>
      <c r="BG33" s="684">
        <v>99.2</v>
      </c>
      <c r="BH33" s="685"/>
      <c r="BI33" s="685"/>
      <c r="BJ33" s="685"/>
      <c r="BK33" s="685"/>
      <c r="BL33" s="685"/>
      <c r="BM33" s="686">
        <v>95.7</v>
      </c>
      <c r="BN33" s="685"/>
      <c r="BO33" s="685"/>
      <c r="BP33" s="685"/>
      <c r="BQ33" s="687"/>
      <c r="BR33" s="684">
        <v>99</v>
      </c>
      <c r="BS33" s="685"/>
      <c r="BT33" s="685"/>
      <c r="BU33" s="685"/>
      <c r="BV33" s="685"/>
      <c r="BW33" s="685"/>
      <c r="BX33" s="686">
        <v>95.4</v>
      </c>
      <c r="BY33" s="685"/>
      <c r="BZ33" s="685"/>
      <c r="CA33" s="685"/>
      <c r="CB33" s="687"/>
      <c r="CD33" s="623" t="s">
        <v>307</v>
      </c>
      <c r="CE33" s="624"/>
      <c r="CF33" s="624"/>
      <c r="CG33" s="624"/>
      <c r="CH33" s="624"/>
      <c r="CI33" s="624"/>
      <c r="CJ33" s="624"/>
      <c r="CK33" s="624"/>
      <c r="CL33" s="624"/>
      <c r="CM33" s="624"/>
      <c r="CN33" s="624"/>
      <c r="CO33" s="624"/>
      <c r="CP33" s="624"/>
      <c r="CQ33" s="625"/>
      <c r="CR33" s="626">
        <v>3300318</v>
      </c>
      <c r="CS33" s="658"/>
      <c r="CT33" s="658"/>
      <c r="CU33" s="658"/>
      <c r="CV33" s="658"/>
      <c r="CW33" s="658"/>
      <c r="CX33" s="658"/>
      <c r="CY33" s="659"/>
      <c r="CZ33" s="631">
        <v>45.9</v>
      </c>
      <c r="DA33" s="656"/>
      <c r="DB33" s="656"/>
      <c r="DC33" s="660"/>
      <c r="DD33" s="635">
        <v>2710757</v>
      </c>
      <c r="DE33" s="658"/>
      <c r="DF33" s="658"/>
      <c r="DG33" s="658"/>
      <c r="DH33" s="658"/>
      <c r="DI33" s="658"/>
      <c r="DJ33" s="658"/>
      <c r="DK33" s="659"/>
      <c r="DL33" s="635">
        <v>2135661</v>
      </c>
      <c r="DM33" s="658"/>
      <c r="DN33" s="658"/>
      <c r="DO33" s="658"/>
      <c r="DP33" s="658"/>
      <c r="DQ33" s="658"/>
      <c r="DR33" s="658"/>
      <c r="DS33" s="658"/>
      <c r="DT33" s="658"/>
      <c r="DU33" s="658"/>
      <c r="DV33" s="659"/>
      <c r="DW33" s="631">
        <v>45.4</v>
      </c>
      <c r="DX33" s="656"/>
      <c r="DY33" s="656"/>
      <c r="DZ33" s="656"/>
      <c r="EA33" s="656"/>
      <c r="EB33" s="656"/>
      <c r="EC33" s="657"/>
    </row>
    <row r="34" spans="2:133" ht="11.25" customHeight="1" x14ac:dyDescent="0.25">
      <c r="B34" s="623" t="s">
        <v>308</v>
      </c>
      <c r="C34" s="624"/>
      <c r="D34" s="624"/>
      <c r="E34" s="624"/>
      <c r="F34" s="624"/>
      <c r="G34" s="624"/>
      <c r="H34" s="624"/>
      <c r="I34" s="624"/>
      <c r="J34" s="624"/>
      <c r="K34" s="624"/>
      <c r="L34" s="624"/>
      <c r="M34" s="624"/>
      <c r="N34" s="624"/>
      <c r="O34" s="624"/>
      <c r="P34" s="624"/>
      <c r="Q34" s="625"/>
      <c r="R34" s="626">
        <v>35489</v>
      </c>
      <c r="S34" s="627"/>
      <c r="T34" s="627"/>
      <c r="U34" s="627"/>
      <c r="V34" s="627"/>
      <c r="W34" s="627"/>
      <c r="X34" s="627"/>
      <c r="Y34" s="628"/>
      <c r="Z34" s="629">
        <v>0.5</v>
      </c>
      <c r="AA34" s="629"/>
      <c r="AB34" s="629"/>
      <c r="AC34" s="629"/>
      <c r="AD34" s="630" t="s">
        <v>122</v>
      </c>
      <c r="AE34" s="630"/>
      <c r="AF34" s="630"/>
      <c r="AG34" s="630"/>
      <c r="AH34" s="630"/>
      <c r="AI34" s="630"/>
      <c r="AJ34" s="630"/>
      <c r="AK34" s="630"/>
      <c r="AL34" s="631" t="s">
        <v>122</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309</v>
      </c>
      <c r="CE34" s="624"/>
      <c r="CF34" s="624"/>
      <c r="CG34" s="624"/>
      <c r="CH34" s="624"/>
      <c r="CI34" s="624"/>
      <c r="CJ34" s="624"/>
      <c r="CK34" s="624"/>
      <c r="CL34" s="624"/>
      <c r="CM34" s="624"/>
      <c r="CN34" s="624"/>
      <c r="CO34" s="624"/>
      <c r="CP34" s="624"/>
      <c r="CQ34" s="625"/>
      <c r="CR34" s="626">
        <v>915616</v>
      </c>
      <c r="CS34" s="627"/>
      <c r="CT34" s="627"/>
      <c r="CU34" s="627"/>
      <c r="CV34" s="627"/>
      <c r="CW34" s="627"/>
      <c r="CX34" s="627"/>
      <c r="CY34" s="628"/>
      <c r="CZ34" s="631">
        <v>12.7</v>
      </c>
      <c r="DA34" s="656"/>
      <c r="DB34" s="656"/>
      <c r="DC34" s="660"/>
      <c r="DD34" s="635">
        <v>675549</v>
      </c>
      <c r="DE34" s="627"/>
      <c r="DF34" s="627"/>
      <c r="DG34" s="627"/>
      <c r="DH34" s="627"/>
      <c r="DI34" s="627"/>
      <c r="DJ34" s="627"/>
      <c r="DK34" s="628"/>
      <c r="DL34" s="635">
        <v>621999</v>
      </c>
      <c r="DM34" s="627"/>
      <c r="DN34" s="627"/>
      <c r="DO34" s="627"/>
      <c r="DP34" s="627"/>
      <c r="DQ34" s="627"/>
      <c r="DR34" s="627"/>
      <c r="DS34" s="627"/>
      <c r="DT34" s="627"/>
      <c r="DU34" s="627"/>
      <c r="DV34" s="628"/>
      <c r="DW34" s="631">
        <v>13.2</v>
      </c>
      <c r="DX34" s="656"/>
      <c r="DY34" s="656"/>
      <c r="DZ34" s="656"/>
      <c r="EA34" s="656"/>
      <c r="EB34" s="656"/>
      <c r="EC34" s="657"/>
    </row>
    <row r="35" spans="2:133" ht="11.25" customHeight="1" x14ac:dyDescent="0.25">
      <c r="B35" s="623" t="s">
        <v>310</v>
      </c>
      <c r="C35" s="624"/>
      <c r="D35" s="624"/>
      <c r="E35" s="624"/>
      <c r="F35" s="624"/>
      <c r="G35" s="624"/>
      <c r="H35" s="624"/>
      <c r="I35" s="624"/>
      <c r="J35" s="624"/>
      <c r="K35" s="624"/>
      <c r="L35" s="624"/>
      <c r="M35" s="624"/>
      <c r="N35" s="624"/>
      <c r="O35" s="624"/>
      <c r="P35" s="624"/>
      <c r="Q35" s="625"/>
      <c r="R35" s="626">
        <v>13143</v>
      </c>
      <c r="S35" s="627"/>
      <c r="T35" s="627"/>
      <c r="U35" s="627"/>
      <c r="V35" s="627"/>
      <c r="W35" s="627"/>
      <c r="X35" s="627"/>
      <c r="Y35" s="628"/>
      <c r="Z35" s="629">
        <v>0.2</v>
      </c>
      <c r="AA35" s="629"/>
      <c r="AB35" s="629"/>
      <c r="AC35" s="629"/>
      <c r="AD35" s="630" t="s">
        <v>122</v>
      </c>
      <c r="AE35" s="630"/>
      <c r="AF35" s="630"/>
      <c r="AG35" s="630"/>
      <c r="AH35" s="630"/>
      <c r="AI35" s="630"/>
      <c r="AJ35" s="630"/>
      <c r="AK35" s="630"/>
      <c r="AL35" s="631" t="s">
        <v>122</v>
      </c>
      <c r="AM35" s="632"/>
      <c r="AN35" s="632"/>
      <c r="AO35" s="633"/>
      <c r="AP35" s="222"/>
      <c r="AQ35" s="608" t="s">
        <v>311</v>
      </c>
      <c r="AR35" s="609"/>
      <c r="AS35" s="609"/>
      <c r="AT35" s="609"/>
      <c r="AU35" s="609"/>
      <c r="AV35" s="609"/>
      <c r="AW35" s="609"/>
      <c r="AX35" s="609"/>
      <c r="AY35" s="609"/>
      <c r="AZ35" s="609"/>
      <c r="BA35" s="609"/>
      <c r="BB35" s="609"/>
      <c r="BC35" s="609"/>
      <c r="BD35" s="609"/>
      <c r="BE35" s="609"/>
      <c r="BF35" s="610"/>
      <c r="BG35" s="608" t="s">
        <v>312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313</v>
      </c>
      <c r="CE35" s="624"/>
      <c r="CF35" s="624"/>
      <c r="CG35" s="624"/>
      <c r="CH35" s="624"/>
      <c r="CI35" s="624"/>
      <c r="CJ35" s="624"/>
      <c r="CK35" s="624"/>
      <c r="CL35" s="624"/>
      <c r="CM35" s="624"/>
      <c r="CN35" s="624"/>
      <c r="CO35" s="624"/>
      <c r="CP35" s="624"/>
      <c r="CQ35" s="625"/>
      <c r="CR35" s="626">
        <v>10751</v>
      </c>
      <c r="CS35" s="658"/>
      <c r="CT35" s="658"/>
      <c r="CU35" s="658"/>
      <c r="CV35" s="658"/>
      <c r="CW35" s="658"/>
      <c r="CX35" s="658"/>
      <c r="CY35" s="659"/>
      <c r="CZ35" s="631">
        <v>0.1</v>
      </c>
      <c r="DA35" s="656"/>
      <c r="DB35" s="656"/>
      <c r="DC35" s="660"/>
      <c r="DD35" s="635">
        <v>10751</v>
      </c>
      <c r="DE35" s="658"/>
      <c r="DF35" s="658"/>
      <c r="DG35" s="658"/>
      <c r="DH35" s="658"/>
      <c r="DI35" s="658"/>
      <c r="DJ35" s="658"/>
      <c r="DK35" s="659"/>
      <c r="DL35" s="635">
        <v>1048</v>
      </c>
      <c r="DM35" s="658"/>
      <c r="DN35" s="658"/>
      <c r="DO35" s="658"/>
      <c r="DP35" s="658"/>
      <c r="DQ35" s="658"/>
      <c r="DR35" s="658"/>
      <c r="DS35" s="658"/>
      <c r="DT35" s="658"/>
      <c r="DU35" s="658"/>
      <c r="DV35" s="659"/>
      <c r="DW35" s="631">
        <v>0</v>
      </c>
      <c r="DX35" s="656"/>
      <c r="DY35" s="656"/>
      <c r="DZ35" s="656"/>
      <c r="EA35" s="656"/>
      <c r="EB35" s="656"/>
      <c r="EC35" s="657"/>
    </row>
    <row r="36" spans="2:133" ht="11.25" customHeight="1" x14ac:dyDescent="0.25">
      <c r="B36" s="623" t="s">
        <v>314</v>
      </c>
      <c r="C36" s="624"/>
      <c r="D36" s="624"/>
      <c r="E36" s="624"/>
      <c r="F36" s="624"/>
      <c r="G36" s="624"/>
      <c r="H36" s="624"/>
      <c r="I36" s="624"/>
      <c r="J36" s="624"/>
      <c r="K36" s="624"/>
      <c r="L36" s="624"/>
      <c r="M36" s="624"/>
      <c r="N36" s="624"/>
      <c r="O36" s="624"/>
      <c r="P36" s="624"/>
      <c r="Q36" s="625"/>
      <c r="R36" s="626">
        <v>638761</v>
      </c>
      <c r="S36" s="627"/>
      <c r="T36" s="627"/>
      <c r="U36" s="627"/>
      <c r="V36" s="627"/>
      <c r="W36" s="627"/>
      <c r="X36" s="627"/>
      <c r="Y36" s="628"/>
      <c r="Z36" s="629">
        <v>8.3000000000000007</v>
      </c>
      <c r="AA36" s="629"/>
      <c r="AB36" s="629"/>
      <c r="AC36" s="629"/>
      <c r="AD36" s="630" t="s">
        <v>122</v>
      </c>
      <c r="AE36" s="630"/>
      <c r="AF36" s="630"/>
      <c r="AG36" s="630"/>
      <c r="AH36" s="630"/>
      <c r="AI36" s="630"/>
      <c r="AJ36" s="630"/>
      <c r="AK36" s="630"/>
      <c r="AL36" s="631" t="s">
        <v>122</v>
      </c>
      <c r="AM36" s="632"/>
      <c r="AN36" s="632"/>
      <c r="AO36" s="633"/>
      <c r="AP36" s="222"/>
      <c r="AQ36" s="692" t="s">
        <v>315</v>
      </c>
      <c r="AR36" s="693"/>
      <c r="AS36" s="693"/>
      <c r="AT36" s="693"/>
      <c r="AU36" s="693"/>
      <c r="AV36" s="693"/>
      <c r="AW36" s="693"/>
      <c r="AX36" s="693"/>
      <c r="AY36" s="694"/>
      <c r="AZ36" s="615">
        <v>1005515</v>
      </c>
      <c r="BA36" s="616"/>
      <c r="BB36" s="616"/>
      <c r="BC36" s="616"/>
      <c r="BD36" s="616"/>
      <c r="BE36" s="616"/>
      <c r="BF36" s="688"/>
      <c r="BG36" s="612" t="s">
        <v>316</v>
      </c>
      <c r="BH36" s="613"/>
      <c r="BI36" s="613"/>
      <c r="BJ36" s="613"/>
      <c r="BK36" s="613"/>
      <c r="BL36" s="613"/>
      <c r="BM36" s="613"/>
      <c r="BN36" s="613"/>
      <c r="BO36" s="613"/>
      <c r="BP36" s="613"/>
      <c r="BQ36" s="613"/>
      <c r="BR36" s="613"/>
      <c r="BS36" s="613"/>
      <c r="BT36" s="613"/>
      <c r="BU36" s="614"/>
      <c r="BV36" s="615">
        <v>241679</v>
      </c>
      <c r="BW36" s="616"/>
      <c r="BX36" s="616"/>
      <c r="BY36" s="616"/>
      <c r="BZ36" s="616"/>
      <c r="CA36" s="616"/>
      <c r="CB36" s="688"/>
      <c r="CD36" s="623" t="s">
        <v>317</v>
      </c>
      <c r="CE36" s="624"/>
      <c r="CF36" s="624"/>
      <c r="CG36" s="624"/>
      <c r="CH36" s="624"/>
      <c r="CI36" s="624"/>
      <c r="CJ36" s="624"/>
      <c r="CK36" s="624"/>
      <c r="CL36" s="624"/>
      <c r="CM36" s="624"/>
      <c r="CN36" s="624"/>
      <c r="CO36" s="624"/>
      <c r="CP36" s="624"/>
      <c r="CQ36" s="625"/>
      <c r="CR36" s="626">
        <v>1417987</v>
      </c>
      <c r="CS36" s="627"/>
      <c r="CT36" s="627"/>
      <c r="CU36" s="627"/>
      <c r="CV36" s="627"/>
      <c r="CW36" s="627"/>
      <c r="CX36" s="627"/>
      <c r="CY36" s="628"/>
      <c r="CZ36" s="631">
        <v>19.7</v>
      </c>
      <c r="DA36" s="656"/>
      <c r="DB36" s="656"/>
      <c r="DC36" s="660"/>
      <c r="DD36" s="635">
        <v>1219741</v>
      </c>
      <c r="DE36" s="627"/>
      <c r="DF36" s="627"/>
      <c r="DG36" s="627"/>
      <c r="DH36" s="627"/>
      <c r="DI36" s="627"/>
      <c r="DJ36" s="627"/>
      <c r="DK36" s="628"/>
      <c r="DL36" s="635">
        <v>1044711</v>
      </c>
      <c r="DM36" s="627"/>
      <c r="DN36" s="627"/>
      <c r="DO36" s="627"/>
      <c r="DP36" s="627"/>
      <c r="DQ36" s="627"/>
      <c r="DR36" s="627"/>
      <c r="DS36" s="627"/>
      <c r="DT36" s="627"/>
      <c r="DU36" s="627"/>
      <c r="DV36" s="628"/>
      <c r="DW36" s="631">
        <v>22.2</v>
      </c>
      <c r="DX36" s="656"/>
      <c r="DY36" s="656"/>
      <c r="DZ36" s="656"/>
      <c r="EA36" s="656"/>
      <c r="EB36" s="656"/>
      <c r="EC36" s="657"/>
    </row>
    <row r="37" spans="2:133" ht="11.25" customHeight="1" x14ac:dyDescent="0.25">
      <c r="B37" s="623" t="s">
        <v>318</v>
      </c>
      <c r="C37" s="624"/>
      <c r="D37" s="624"/>
      <c r="E37" s="624"/>
      <c r="F37" s="624"/>
      <c r="G37" s="624"/>
      <c r="H37" s="624"/>
      <c r="I37" s="624"/>
      <c r="J37" s="624"/>
      <c r="K37" s="624"/>
      <c r="L37" s="624"/>
      <c r="M37" s="624"/>
      <c r="N37" s="624"/>
      <c r="O37" s="624"/>
      <c r="P37" s="624"/>
      <c r="Q37" s="625"/>
      <c r="R37" s="626">
        <v>135424</v>
      </c>
      <c r="S37" s="627"/>
      <c r="T37" s="627"/>
      <c r="U37" s="627"/>
      <c r="V37" s="627"/>
      <c r="W37" s="627"/>
      <c r="X37" s="627"/>
      <c r="Y37" s="628"/>
      <c r="Z37" s="629">
        <v>1.8</v>
      </c>
      <c r="AA37" s="629"/>
      <c r="AB37" s="629"/>
      <c r="AC37" s="629"/>
      <c r="AD37" s="630">
        <v>21</v>
      </c>
      <c r="AE37" s="630"/>
      <c r="AF37" s="630"/>
      <c r="AG37" s="630"/>
      <c r="AH37" s="630"/>
      <c r="AI37" s="630"/>
      <c r="AJ37" s="630"/>
      <c r="AK37" s="630"/>
      <c r="AL37" s="631">
        <v>0</v>
      </c>
      <c r="AM37" s="632"/>
      <c r="AN37" s="632"/>
      <c r="AO37" s="633"/>
      <c r="AQ37" s="689" t="s">
        <v>319</v>
      </c>
      <c r="AR37" s="690"/>
      <c r="AS37" s="690"/>
      <c r="AT37" s="690"/>
      <c r="AU37" s="690"/>
      <c r="AV37" s="690"/>
      <c r="AW37" s="690"/>
      <c r="AX37" s="690"/>
      <c r="AY37" s="691"/>
      <c r="AZ37" s="626">
        <v>399000</v>
      </c>
      <c r="BA37" s="627"/>
      <c r="BB37" s="627"/>
      <c r="BC37" s="627"/>
      <c r="BD37" s="658"/>
      <c r="BE37" s="658"/>
      <c r="BF37" s="681"/>
      <c r="BG37" s="623" t="s">
        <v>320</v>
      </c>
      <c r="BH37" s="624"/>
      <c r="BI37" s="624"/>
      <c r="BJ37" s="624"/>
      <c r="BK37" s="624"/>
      <c r="BL37" s="624"/>
      <c r="BM37" s="624"/>
      <c r="BN37" s="624"/>
      <c r="BO37" s="624"/>
      <c r="BP37" s="624"/>
      <c r="BQ37" s="624"/>
      <c r="BR37" s="624"/>
      <c r="BS37" s="624"/>
      <c r="BT37" s="624"/>
      <c r="BU37" s="625"/>
      <c r="BV37" s="626">
        <v>233318</v>
      </c>
      <c r="BW37" s="627"/>
      <c r="BX37" s="627"/>
      <c r="BY37" s="627"/>
      <c r="BZ37" s="627"/>
      <c r="CA37" s="627"/>
      <c r="CB37" s="636"/>
      <c r="CD37" s="623" t="s">
        <v>321</v>
      </c>
      <c r="CE37" s="624"/>
      <c r="CF37" s="624"/>
      <c r="CG37" s="624"/>
      <c r="CH37" s="624"/>
      <c r="CI37" s="624"/>
      <c r="CJ37" s="624"/>
      <c r="CK37" s="624"/>
      <c r="CL37" s="624"/>
      <c r="CM37" s="624"/>
      <c r="CN37" s="624"/>
      <c r="CO37" s="624"/>
      <c r="CP37" s="624"/>
      <c r="CQ37" s="625"/>
      <c r="CR37" s="626">
        <v>214710</v>
      </c>
      <c r="CS37" s="658"/>
      <c r="CT37" s="658"/>
      <c r="CU37" s="658"/>
      <c r="CV37" s="658"/>
      <c r="CW37" s="658"/>
      <c r="CX37" s="658"/>
      <c r="CY37" s="659"/>
      <c r="CZ37" s="631">
        <v>3</v>
      </c>
      <c r="DA37" s="656"/>
      <c r="DB37" s="656"/>
      <c r="DC37" s="660"/>
      <c r="DD37" s="635">
        <v>211814</v>
      </c>
      <c r="DE37" s="658"/>
      <c r="DF37" s="658"/>
      <c r="DG37" s="658"/>
      <c r="DH37" s="658"/>
      <c r="DI37" s="658"/>
      <c r="DJ37" s="658"/>
      <c r="DK37" s="659"/>
      <c r="DL37" s="635">
        <v>173336</v>
      </c>
      <c r="DM37" s="658"/>
      <c r="DN37" s="658"/>
      <c r="DO37" s="658"/>
      <c r="DP37" s="658"/>
      <c r="DQ37" s="658"/>
      <c r="DR37" s="658"/>
      <c r="DS37" s="658"/>
      <c r="DT37" s="658"/>
      <c r="DU37" s="658"/>
      <c r="DV37" s="659"/>
      <c r="DW37" s="631">
        <v>3.7</v>
      </c>
      <c r="DX37" s="656"/>
      <c r="DY37" s="656"/>
      <c r="DZ37" s="656"/>
      <c r="EA37" s="656"/>
      <c r="EB37" s="656"/>
      <c r="EC37" s="657"/>
    </row>
    <row r="38" spans="2:133" ht="11.25" customHeight="1" x14ac:dyDescent="0.25">
      <c r="B38" s="623" t="s">
        <v>322</v>
      </c>
      <c r="C38" s="624"/>
      <c r="D38" s="624"/>
      <c r="E38" s="624"/>
      <c r="F38" s="624"/>
      <c r="G38" s="624"/>
      <c r="H38" s="624"/>
      <c r="I38" s="624"/>
      <c r="J38" s="624"/>
      <c r="K38" s="624"/>
      <c r="L38" s="624"/>
      <c r="M38" s="624"/>
      <c r="N38" s="624"/>
      <c r="O38" s="624"/>
      <c r="P38" s="624"/>
      <c r="Q38" s="625"/>
      <c r="R38" s="626">
        <v>471887</v>
      </c>
      <c r="S38" s="627"/>
      <c r="T38" s="627"/>
      <c r="U38" s="627"/>
      <c r="V38" s="627"/>
      <c r="W38" s="627"/>
      <c r="X38" s="627"/>
      <c r="Y38" s="628"/>
      <c r="Z38" s="629">
        <v>6.1</v>
      </c>
      <c r="AA38" s="629"/>
      <c r="AB38" s="629"/>
      <c r="AC38" s="629"/>
      <c r="AD38" s="630" t="s">
        <v>122</v>
      </c>
      <c r="AE38" s="630"/>
      <c r="AF38" s="630"/>
      <c r="AG38" s="630"/>
      <c r="AH38" s="630"/>
      <c r="AI38" s="630"/>
      <c r="AJ38" s="630"/>
      <c r="AK38" s="630"/>
      <c r="AL38" s="631" t="s">
        <v>122</v>
      </c>
      <c r="AM38" s="632"/>
      <c r="AN38" s="632"/>
      <c r="AO38" s="633"/>
      <c r="AQ38" s="689" t="s">
        <v>323</v>
      </c>
      <c r="AR38" s="690"/>
      <c r="AS38" s="690"/>
      <c r="AT38" s="690"/>
      <c r="AU38" s="690"/>
      <c r="AV38" s="690"/>
      <c r="AW38" s="690"/>
      <c r="AX38" s="690"/>
      <c r="AY38" s="691"/>
      <c r="AZ38" s="626">
        <v>8016</v>
      </c>
      <c r="BA38" s="627"/>
      <c r="BB38" s="627"/>
      <c r="BC38" s="627"/>
      <c r="BD38" s="658"/>
      <c r="BE38" s="658"/>
      <c r="BF38" s="681"/>
      <c r="BG38" s="623" t="s">
        <v>324</v>
      </c>
      <c r="BH38" s="624"/>
      <c r="BI38" s="624"/>
      <c r="BJ38" s="624"/>
      <c r="BK38" s="624"/>
      <c r="BL38" s="624"/>
      <c r="BM38" s="624"/>
      <c r="BN38" s="624"/>
      <c r="BO38" s="624"/>
      <c r="BP38" s="624"/>
      <c r="BQ38" s="624"/>
      <c r="BR38" s="624"/>
      <c r="BS38" s="624"/>
      <c r="BT38" s="624"/>
      <c r="BU38" s="625"/>
      <c r="BV38" s="626">
        <v>2306</v>
      </c>
      <c r="BW38" s="627"/>
      <c r="BX38" s="627"/>
      <c r="BY38" s="627"/>
      <c r="BZ38" s="627"/>
      <c r="CA38" s="627"/>
      <c r="CB38" s="636"/>
      <c r="CD38" s="623" t="s">
        <v>325</v>
      </c>
      <c r="CE38" s="624"/>
      <c r="CF38" s="624"/>
      <c r="CG38" s="624"/>
      <c r="CH38" s="624"/>
      <c r="CI38" s="624"/>
      <c r="CJ38" s="624"/>
      <c r="CK38" s="624"/>
      <c r="CL38" s="624"/>
      <c r="CM38" s="624"/>
      <c r="CN38" s="624"/>
      <c r="CO38" s="624"/>
      <c r="CP38" s="624"/>
      <c r="CQ38" s="625"/>
      <c r="CR38" s="626">
        <v>598499</v>
      </c>
      <c r="CS38" s="627"/>
      <c r="CT38" s="627"/>
      <c r="CU38" s="627"/>
      <c r="CV38" s="627"/>
      <c r="CW38" s="627"/>
      <c r="CX38" s="627"/>
      <c r="CY38" s="628"/>
      <c r="CZ38" s="631">
        <v>8.3000000000000007</v>
      </c>
      <c r="DA38" s="656"/>
      <c r="DB38" s="656"/>
      <c r="DC38" s="660"/>
      <c r="DD38" s="635">
        <v>482177</v>
      </c>
      <c r="DE38" s="627"/>
      <c r="DF38" s="627"/>
      <c r="DG38" s="627"/>
      <c r="DH38" s="627"/>
      <c r="DI38" s="627"/>
      <c r="DJ38" s="627"/>
      <c r="DK38" s="628"/>
      <c r="DL38" s="635">
        <v>467903</v>
      </c>
      <c r="DM38" s="627"/>
      <c r="DN38" s="627"/>
      <c r="DO38" s="627"/>
      <c r="DP38" s="627"/>
      <c r="DQ38" s="627"/>
      <c r="DR38" s="627"/>
      <c r="DS38" s="627"/>
      <c r="DT38" s="627"/>
      <c r="DU38" s="627"/>
      <c r="DV38" s="628"/>
      <c r="DW38" s="631">
        <v>9.9</v>
      </c>
      <c r="DX38" s="656"/>
      <c r="DY38" s="656"/>
      <c r="DZ38" s="656"/>
      <c r="EA38" s="656"/>
      <c r="EB38" s="656"/>
      <c r="EC38" s="657"/>
    </row>
    <row r="39" spans="2:133" ht="11.25" customHeight="1" x14ac:dyDescent="0.25">
      <c r="B39" s="623" t="s">
        <v>326</v>
      </c>
      <c r="C39" s="624"/>
      <c r="D39" s="624"/>
      <c r="E39" s="624"/>
      <c r="F39" s="624"/>
      <c r="G39" s="624"/>
      <c r="H39" s="624"/>
      <c r="I39" s="624"/>
      <c r="J39" s="624"/>
      <c r="K39" s="624"/>
      <c r="L39" s="624"/>
      <c r="M39" s="624"/>
      <c r="N39" s="624"/>
      <c r="O39" s="624"/>
      <c r="P39" s="624"/>
      <c r="Q39" s="625"/>
      <c r="R39" s="626" t="s">
        <v>122</v>
      </c>
      <c r="S39" s="627"/>
      <c r="T39" s="627"/>
      <c r="U39" s="627"/>
      <c r="V39" s="627"/>
      <c r="W39" s="627"/>
      <c r="X39" s="627"/>
      <c r="Y39" s="628"/>
      <c r="Z39" s="629" t="s">
        <v>122</v>
      </c>
      <c r="AA39" s="629"/>
      <c r="AB39" s="629"/>
      <c r="AC39" s="629"/>
      <c r="AD39" s="630" t="s">
        <v>122</v>
      </c>
      <c r="AE39" s="630"/>
      <c r="AF39" s="630"/>
      <c r="AG39" s="630"/>
      <c r="AH39" s="630"/>
      <c r="AI39" s="630"/>
      <c r="AJ39" s="630"/>
      <c r="AK39" s="630"/>
      <c r="AL39" s="631" t="s">
        <v>122</v>
      </c>
      <c r="AM39" s="632"/>
      <c r="AN39" s="632"/>
      <c r="AO39" s="633"/>
      <c r="AQ39" s="689" t="s">
        <v>327</v>
      </c>
      <c r="AR39" s="690"/>
      <c r="AS39" s="690"/>
      <c r="AT39" s="690"/>
      <c r="AU39" s="690"/>
      <c r="AV39" s="690"/>
      <c r="AW39" s="690"/>
      <c r="AX39" s="690"/>
      <c r="AY39" s="691"/>
      <c r="AZ39" s="626">
        <v>7755</v>
      </c>
      <c r="BA39" s="627"/>
      <c r="BB39" s="627"/>
      <c r="BC39" s="627"/>
      <c r="BD39" s="658"/>
      <c r="BE39" s="658"/>
      <c r="BF39" s="681"/>
      <c r="BG39" s="623" t="s">
        <v>328</v>
      </c>
      <c r="BH39" s="624"/>
      <c r="BI39" s="624"/>
      <c r="BJ39" s="624"/>
      <c r="BK39" s="624"/>
      <c r="BL39" s="624"/>
      <c r="BM39" s="624"/>
      <c r="BN39" s="624"/>
      <c r="BO39" s="624"/>
      <c r="BP39" s="624"/>
      <c r="BQ39" s="624"/>
      <c r="BR39" s="624"/>
      <c r="BS39" s="624"/>
      <c r="BT39" s="624"/>
      <c r="BU39" s="625"/>
      <c r="BV39" s="626">
        <v>3598</v>
      </c>
      <c r="BW39" s="627"/>
      <c r="BX39" s="627"/>
      <c r="BY39" s="627"/>
      <c r="BZ39" s="627"/>
      <c r="CA39" s="627"/>
      <c r="CB39" s="636"/>
      <c r="CD39" s="623" t="s">
        <v>329</v>
      </c>
      <c r="CE39" s="624"/>
      <c r="CF39" s="624"/>
      <c r="CG39" s="624"/>
      <c r="CH39" s="624"/>
      <c r="CI39" s="624"/>
      <c r="CJ39" s="624"/>
      <c r="CK39" s="624"/>
      <c r="CL39" s="624"/>
      <c r="CM39" s="624"/>
      <c r="CN39" s="624"/>
      <c r="CO39" s="624"/>
      <c r="CP39" s="624"/>
      <c r="CQ39" s="625"/>
      <c r="CR39" s="626">
        <v>357465</v>
      </c>
      <c r="CS39" s="658"/>
      <c r="CT39" s="658"/>
      <c r="CU39" s="658"/>
      <c r="CV39" s="658"/>
      <c r="CW39" s="658"/>
      <c r="CX39" s="658"/>
      <c r="CY39" s="659"/>
      <c r="CZ39" s="631">
        <v>5</v>
      </c>
      <c r="DA39" s="656"/>
      <c r="DB39" s="656"/>
      <c r="DC39" s="660"/>
      <c r="DD39" s="635">
        <v>322539</v>
      </c>
      <c r="DE39" s="658"/>
      <c r="DF39" s="658"/>
      <c r="DG39" s="658"/>
      <c r="DH39" s="658"/>
      <c r="DI39" s="658"/>
      <c r="DJ39" s="658"/>
      <c r="DK39" s="659"/>
      <c r="DL39" s="635" t="s">
        <v>122</v>
      </c>
      <c r="DM39" s="658"/>
      <c r="DN39" s="658"/>
      <c r="DO39" s="658"/>
      <c r="DP39" s="658"/>
      <c r="DQ39" s="658"/>
      <c r="DR39" s="658"/>
      <c r="DS39" s="658"/>
      <c r="DT39" s="658"/>
      <c r="DU39" s="658"/>
      <c r="DV39" s="659"/>
      <c r="DW39" s="631" t="s">
        <v>122</v>
      </c>
      <c r="DX39" s="656"/>
      <c r="DY39" s="656"/>
      <c r="DZ39" s="656"/>
      <c r="EA39" s="656"/>
      <c r="EB39" s="656"/>
      <c r="EC39" s="657"/>
    </row>
    <row r="40" spans="2:133" ht="11.25" customHeight="1" x14ac:dyDescent="0.25">
      <c r="B40" s="623" t="s">
        <v>330</v>
      </c>
      <c r="C40" s="624"/>
      <c r="D40" s="624"/>
      <c r="E40" s="624"/>
      <c r="F40" s="624"/>
      <c r="G40" s="624"/>
      <c r="H40" s="624"/>
      <c r="I40" s="624"/>
      <c r="J40" s="624"/>
      <c r="K40" s="624"/>
      <c r="L40" s="624"/>
      <c r="M40" s="624"/>
      <c r="N40" s="624"/>
      <c r="O40" s="624"/>
      <c r="P40" s="624"/>
      <c r="Q40" s="625"/>
      <c r="R40" s="626">
        <v>37887</v>
      </c>
      <c r="S40" s="627"/>
      <c r="T40" s="627"/>
      <c r="U40" s="627"/>
      <c r="V40" s="627"/>
      <c r="W40" s="627"/>
      <c r="X40" s="627"/>
      <c r="Y40" s="628"/>
      <c r="Z40" s="629">
        <v>0.5</v>
      </c>
      <c r="AA40" s="629"/>
      <c r="AB40" s="629"/>
      <c r="AC40" s="629"/>
      <c r="AD40" s="630" t="s">
        <v>122</v>
      </c>
      <c r="AE40" s="630"/>
      <c r="AF40" s="630"/>
      <c r="AG40" s="630"/>
      <c r="AH40" s="630"/>
      <c r="AI40" s="630"/>
      <c r="AJ40" s="630"/>
      <c r="AK40" s="630"/>
      <c r="AL40" s="631" t="s">
        <v>122</v>
      </c>
      <c r="AM40" s="632"/>
      <c r="AN40" s="632"/>
      <c r="AO40" s="633"/>
      <c r="AQ40" s="689" t="s">
        <v>331</v>
      </c>
      <c r="AR40" s="690"/>
      <c r="AS40" s="690"/>
      <c r="AT40" s="690"/>
      <c r="AU40" s="690"/>
      <c r="AV40" s="690"/>
      <c r="AW40" s="690"/>
      <c r="AX40" s="690"/>
      <c r="AY40" s="691"/>
      <c r="AZ40" s="626" t="s">
        <v>122</v>
      </c>
      <c r="BA40" s="627"/>
      <c r="BB40" s="627"/>
      <c r="BC40" s="627"/>
      <c r="BD40" s="658"/>
      <c r="BE40" s="658"/>
      <c r="BF40" s="681"/>
      <c r="BG40" s="674" t="s">
        <v>332</v>
      </c>
      <c r="BH40" s="675"/>
      <c r="BI40" s="675"/>
      <c r="BJ40" s="675"/>
      <c r="BK40" s="675"/>
      <c r="BL40" s="223"/>
      <c r="BM40" s="624" t="s">
        <v>333</v>
      </c>
      <c r="BN40" s="624"/>
      <c r="BO40" s="624"/>
      <c r="BP40" s="624"/>
      <c r="BQ40" s="624"/>
      <c r="BR40" s="624"/>
      <c r="BS40" s="624"/>
      <c r="BT40" s="624"/>
      <c r="BU40" s="625"/>
      <c r="BV40" s="626">
        <v>99</v>
      </c>
      <c r="BW40" s="627"/>
      <c r="BX40" s="627"/>
      <c r="BY40" s="627"/>
      <c r="BZ40" s="627"/>
      <c r="CA40" s="627"/>
      <c r="CB40" s="636"/>
      <c r="CD40" s="623" t="s">
        <v>334</v>
      </c>
      <c r="CE40" s="624"/>
      <c r="CF40" s="624"/>
      <c r="CG40" s="624"/>
      <c r="CH40" s="624"/>
      <c r="CI40" s="624"/>
      <c r="CJ40" s="624"/>
      <c r="CK40" s="624"/>
      <c r="CL40" s="624"/>
      <c r="CM40" s="624"/>
      <c r="CN40" s="624"/>
      <c r="CO40" s="624"/>
      <c r="CP40" s="624"/>
      <c r="CQ40" s="625"/>
      <c r="CR40" s="626" t="s">
        <v>122</v>
      </c>
      <c r="CS40" s="627"/>
      <c r="CT40" s="627"/>
      <c r="CU40" s="627"/>
      <c r="CV40" s="627"/>
      <c r="CW40" s="627"/>
      <c r="CX40" s="627"/>
      <c r="CY40" s="628"/>
      <c r="CZ40" s="631" t="s">
        <v>122</v>
      </c>
      <c r="DA40" s="656"/>
      <c r="DB40" s="656"/>
      <c r="DC40" s="660"/>
      <c r="DD40" s="635" t="s">
        <v>122</v>
      </c>
      <c r="DE40" s="627"/>
      <c r="DF40" s="627"/>
      <c r="DG40" s="627"/>
      <c r="DH40" s="627"/>
      <c r="DI40" s="627"/>
      <c r="DJ40" s="627"/>
      <c r="DK40" s="628"/>
      <c r="DL40" s="635" t="s">
        <v>122</v>
      </c>
      <c r="DM40" s="627"/>
      <c r="DN40" s="627"/>
      <c r="DO40" s="627"/>
      <c r="DP40" s="627"/>
      <c r="DQ40" s="627"/>
      <c r="DR40" s="627"/>
      <c r="DS40" s="627"/>
      <c r="DT40" s="627"/>
      <c r="DU40" s="627"/>
      <c r="DV40" s="628"/>
      <c r="DW40" s="631" t="s">
        <v>122</v>
      </c>
      <c r="DX40" s="656"/>
      <c r="DY40" s="656"/>
      <c r="DZ40" s="656"/>
      <c r="EA40" s="656"/>
      <c r="EB40" s="656"/>
      <c r="EC40" s="657"/>
    </row>
    <row r="41" spans="2:133" ht="11.25" customHeight="1" x14ac:dyDescent="0.25">
      <c r="B41" s="647" t="s">
        <v>335</v>
      </c>
      <c r="C41" s="648"/>
      <c r="D41" s="648"/>
      <c r="E41" s="648"/>
      <c r="F41" s="648"/>
      <c r="G41" s="648"/>
      <c r="H41" s="648"/>
      <c r="I41" s="648"/>
      <c r="J41" s="648"/>
      <c r="K41" s="648"/>
      <c r="L41" s="648"/>
      <c r="M41" s="648"/>
      <c r="N41" s="648"/>
      <c r="O41" s="648"/>
      <c r="P41" s="648"/>
      <c r="Q41" s="649"/>
      <c r="R41" s="698">
        <v>7720751</v>
      </c>
      <c r="S41" s="699"/>
      <c r="T41" s="699"/>
      <c r="U41" s="699"/>
      <c r="V41" s="699"/>
      <c r="W41" s="699"/>
      <c r="X41" s="699"/>
      <c r="Y41" s="703"/>
      <c r="Z41" s="704">
        <v>100</v>
      </c>
      <c r="AA41" s="704"/>
      <c r="AB41" s="704"/>
      <c r="AC41" s="704"/>
      <c r="AD41" s="705">
        <v>4669162</v>
      </c>
      <c r="AE41" s="705"/>
      <c r="AF41" s="705"/>
      <c r="AG41" s="705"/>
      <c r="AH41" s="705"/>
      <c r="AI41" s="705"/>
      <c r="AJ41" s="705"/>
      <c r="AK41" s="705"/>
      <c r="AL41" s="706">
        <v>100</v>
      </c>
      <c r="AM41" s="686"/>
      <c r="AN41" s="686"/>
      <c r="AO41" s="707"/>
      <c r="AQ41" s="689" t="s">
        <v>336</v>
      </c>
      <c r="AR41" s="690"/>
      <c r="AS41" s="690"/>
      <c r="AT41" s="690"/>
      <c r="AU41" s="690"/>
      <c r="AV41" s="690"/>
      <c r="AW41" s="690"/>
      <c r="AX41" s="690"/>
      <c r="AY41" s="691"/>
      <c r="AZ41" s="626">
        <v>132260</v>
      </c>
      <c r="BA41" s="627"/>
      <c r="BB41" s="627"/>
      <c r="BC41" s="627"/>
      <c r="BD41" s="658"/>
      <c r="BE41" s="658"/>
      <c r="BF41" s="681"/>
      <c r="BG41" s="674"/>
      <c r="BH41" s="675"/>
      <c r="BI41" s="675"/>
      <c r="BJ41" s="675"/>
      <c r="BK41" s="675"/>
      <c r="BL41" s="223"/>
      <c r="BM41" s="624" t="s">
        <v>337</v>
      </c>
      <c r="BN41" s="624"/>
      <c r="BO41" s="624"/>
      <c r="BP41" s="624"/>
      <c r="BQ41" s="624"/>
      <c r="BR41" s="624"/>
      <c r="BS41" s="624"/>
      <c r="BT41" s="624"/>
      <c r="BU41" s="625"/>
      <c r="BV41" s="626" t="s">
        <v>122</v>
      </c>
      <c r="BW41" s="627"/>
      <c r="BX41" s="627"/>
      <c r="BY41" s="627"/>
      <c r="BZ41" s="627"/>
      <c r="CA41" s="627"/>
      <c r="CB41" s="636"/>
      <c r="CD41" s="623" t="s">
        <v>338</v>
      </c>
      <c r="CE41" s="624"/>
      <c r="CF41" s="624"/>
      <c r="CG41" s="624"/>
      <c r="CH41" s="624"/>
      <c r="CI41" s="624"/>
      <c r="CJ41" s="624"/>
      <c r="CK41" s="624"/>
      <c r="CL41" s="624"/>
      <c r="CM41" s="624"/>
      <c r="CN41" s="624"/>
      <c r="CO41" s="624"/>
      <c r="CP41" s="624"/>
      <c r="CQ41" s="625"/>
      <c r="CR41" s="626" t="s">
        <v>122</v>
      </c>
      <c r="CS41" s="658"/>
      <c r="CT41" s="658"/>
      <c r="CU41" s="658"/>
      <c r="CV41" s="658"/>
      <c r="CW41" s="658"/>
      <c r="CX41" s="658"/>
      <c r="CY41" s="659"/>
      <c r="CZ41" s="631" t="s">
        <v>122</v>
      </c>
      <c r="DA41" s="656"/>
      <c r="DB41" s="656"/>
      <c r="DC41" s="660"/>
      <c r="DD41" s="635" t="s">
        <v>122</v>
      </c>
      <c r="DE41" s="658"/>
      <c r="DF41" s="658"/>
      <c r="DG41" s="658"/>
      <c r="DH41" s="658"/>
      <c r="DI41" s="658"/>
      <c r="DJ41" s="658"/>
      <c r="DK41" s="659"/>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25">
      <c r="AQ42" s="695" t="s">
        <v>339</v>
      </c>
      <c r="AR42" s="696"/>
      <c r="AS42" s="696"/>
      <c r="AT42" s="696"/>
      <c r="AU42" s="696"/>
      <c r="AV42" s="696"/>
      <c r="AW42" s="696"/>
      <c r="AX42" s="696"/>
      <c r="AY42" s="697"/>
      <c r="AZ42" s="698">
        <v>458484</v>
      </c>
      <c r="BA42" s="699"/>
      <c r="BB42" s="699"/>
      <c r="BC42" s="699"/>
      <c r="BD42" s="685"/>
      <c r="BE42" s="685"/>
      <c r="BF42" s="687"/>
      <c r="BG42" s="676"/>
      <c r="BH42" s="677"/>
      <c r="BI42" s="677"/>
      <c r="BJ42" s="677"/>
      <c r="BK42" s="677"/>
      <c r="BL42" s="224"/>
      <c r="BM42" s="648" t="s">
        <v>340</v>
      </c>
      <c r="BN42" s="648"/>
      <c r="BO42" s="648"/>
      <c r="BP42" s="648"/>
      <c r="BQ42" s="648"/>
      <c r="BR42" s="648"/>
      <c r="BS42" s="648"/>
      <c r="BT42" s="648"/>
      <c r="BU42" s="649"/>
      <c r="BV42" s="698">
        <v>358</v>
      </c>
      <c r="BW42" s="699"/>
      <c r="BX42" s="699"/>
      <c r="BY42" s="699"/>
      <c r="BZ42" s="699"/>
      <c r="CA42" s="699"/>
      <c r="CB42" s="708"/>
      <c r="CD42" s="623" t="s">
        <v>341</v>
      </c>
      <c r="CE42" s="624"/>
      <c r="CF42" s="624"/>
      <c r="CG42" s="624"/>
      <c r="CH42" s="624"/>
      <c r="CI42" s="624"/>
      <c r="CJ42" s="624"/>
      <c r="CK42" s="624"/>
      <c r="CL42" s="624"/>
      <c r="CM42" s="624"/>
      <c r="CN42" s="624"/>
      <c r="CO42" s="624"/>
      <c r="CP42" s="624"/>
      <c r="CQ42" s="625"/>
      <c r="CR42" s="626">
        <v>642706</v>
      </c>
      <c r="CS42" s="658"/>
      <c r="CT42" s="658"/>
      <c r="CU42" s="658"/>
      <c r="CV42" s="658"/>
      <c r="CW42" s="658"/>
      <c r="CX42" s="658"/>
      <c r="CY42" s="659"/>
      <c r="CZ42" s="631">
        <v>8.9</v>
      </c>
      <c r="DA42" s="656"/>
      <c r="DB42" s="656"/>
      <c r="DC42" s="660"/>
      <c r="DD42" s="635">
        <v>181459</v>
      </c>
      <c r="DE42" s="658"/>
      <c r="DF42" s="658"/>
      <c r="DG42" s="658"/>
      <c r="DH42" s="658"/>
      <c r="DI42" s="658"/>
      <c r="DJ42" s="658"/>
      <c r="DK42" s="659"/>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25">
      <c r="B43" s="214" t="s">
        <v>342</v>
      </c>
      <c r="CD43" s="623" t="s">
        <v>343</v>
      </c>
      <c r="CE43" s="624"/>
      <c r="CF43" s="624"/>
      <c r="CG43" s="624"/>
      <c r="CH43" s="624"/>
      <c r="CI43" s="624"/>
      <c r="CJ43" s="624"/>
      <c r="CK43" s="624"/>
      <c r="CL43" s="624"/>
      <c r="CM43" s="624"/>
      <c r="CN43" s="624"/>
      <c r="CO43" s="624"/>
      <c r="CP43" s="624"/>
      <c r="CQ43" s="625"/>
      <c r="CR43" s="626">
        <v>16289</v>
      </c>
      <c r="CS43" s="658"/>
      <c r="CT43" s="658"/>
      <c r="CU43" s="658"/>
      <c r="CV43" s="658"/>
      <c r="CW43" s="658"/>
      <c r="CX43" s="658"/>
      <c r="CY43" s="659"/>
      <c r="CZ43" s="631">
        <v>0.2</v>
      </c>
      <c r="DA43" s="656"/>
      <c r="DB43" s="656"/>
      <c r="DC43" s="660"/>
      <c r="DD43" s="635">
        <v>16289</v>
      </c>
      <c r="DE43" s="658"/>
      <c r="DF43" s="658"/>
      <c r="DG43" s="658"/>
      <c r="DH43" s="658"/>
      <c r="DI43" s="658"/>
      <c r="DJ43" s="658"/>
      <c r="DK43" s="659"/>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25">
      <c r="B44" s="712" t="s">
        <v>344</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2" t="s">
        <v>292</v>
      </c>
      <c r="CE44" s="663"/>
      <c r="CF44" s="623" t="s">
        <v>345</v>
      </c>
      <c r="CG44" s="624"/>
      <c r="CH44" s="624"/>
      <c r="CI44" s="624"/>
      <c r="CJ44" s="624"/>
      <c r="CK44" s="624"/>
      <c r="CL44" s="624"/>
      <c r="CM44" s="624"/>
      <c r="CN44" s="624"/>
      <c r="CO44" s="624"/>
      <c r="CP44" s="624"/>
      <c r="CQ44" s="625"/>
      <c r="CR44" s="626">
        <v>642706</v>
      </c>
      <c r="CS44" s="627"/>
      <c r="CT44" s="627"/>
      <c r="CU44" s="627"/>
      <c r="CV44" s="627"/>
      <c r="CW44" s="627"/>
      <c r="CX44" s="627"/>
      <c r="CY44" s="628"/>
      <c r="CZ44" s="631">
        <v>8.9</v>
      </c>
      <c r="DA44" s="632"/>
      <c r="DB44" s="632"/>
      <c r="DC44" s="638"/>
      <c r="DD44" s="635">
        <v>181459</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25">
      <c r="B45" s="712" t="s">
        <v>346</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4"/>
      <c r="CE45" s="665"/>
      <c r="CF45" s="623" t="s">
        <v>347</v>
      </c>
      <c r="CG45" s="624"/>
      <c r="CH45" s="624"/>
      <c r="CI45" s="624"/>
      <c r="CJ45" s="624"/>
      <c r="CK45" s="624"/>
      <c r="CL45" s="624"/>
      <c r="CM45" s="624"/>
      <c r="CN45" s="624"/>
      <c r="CO45" s="624"/>
      <c r="CP45" s="624"/>
      <c r="CQ45" s="625"/>
      <c r="CR45" s="626">
        <v>35148</v>
      </c>
      <c r="CS45" s="658"/>
      <c r="CT45" s="658"/>
      <c r="CU45" s="658"/>
      <c r="CV45" s="658"/>
      <c r="CW45" s="658"/>
      <c r="CX45" s="658"/>
      <c r="CY45" s="659"/>
      <c r="CZ45" s="631">
        <v>0.5</v>
      </c>
      <c r="DA45" s="656"/>
      <c r="DB45" s="656"/>
      <c r="DC45" s="660"/>
      <c r="DD45" s="635">
        <v>13499</v>
      </c>
      <c r="DE45" s="658"/>
      <c r="DF45" s="658"/>
      <c r="DG45" s="658"/>
      <c r="DH45" s="658"/>
      <c r="DI45" s="658"/>
      <c r="DJ45" s="658"/>
      <c r="DK45" s="659"/>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25">
      <c r="B46" s="225"/>
      <c r="CD46" s="664"/>
      <c r="CE46" s="665"/>
      <c r="CF46" s="623" t="s">
        <v>348</v>
      </c>
      <c r="CG46" s="624"/>
      <c r="CH46" s="624"/>
      <c r="CI46" s="624"/>
      <c r="CJ46" s="624"/>
      <c r="CK46" s="624"/>
      <c r="CL46" s="624"/>
      <c r="CM46" s="624"/>
      <c r="CN46" s="624"/>
      <c r="CO46" s="624"/>
      <c r="CP46" s="624"/>
      <c r="CQ46" s="625"/>
      <c r="CR46" s="626">
        <v>607558</v>
      </c>
      <c r="CS46" s="627"/>
      <c r="CT46" s="627"/>
      <c r="CU46" s="627"/>
      <c r="CV46" s="627"/>
      <c r="CW46" s="627"/>
      <c r="CX46" s="627"/>
      <c r="CY46" s="628"/>
      <c r="CZ46" s="631">
        <v>8.4</v>
      </c>
      <c r="DA46" s="632"/>
      <c r="DB46" s="632"/>
      <c r="DC46" s="638"/>
      <c r="DD46" s="635">
        <v>167960</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25">
      <c r="B47" s="225"/>
      <c r="CD47" s="664"/>
      <c r="CE47" s="665"/>
      <c r="CF47" s="623" t="s">
        <v>349</v>
      </c>
      <c r="CG47" s="624"/>
      <c r="CH47" s="624"/>
      <c r="CI47" s="624"/>
      <c r="CJ47" s="624"/>
      <c r="CK47" s="624"/>
      <c r="CL47" s="624"/>
      <c r="CM47" s="624"/>
      <c r="CN47" s="624"/>
      <c r="CO47" s="624"/>
      <c r="CP47" s="624"/>
      <c r="CQ47" s="625"/>
      <c r="CR47" s="626" t="s">
        <v>122</v>
      </c>
      <c r="CS47" s="658"/>
      <c r="CT47" s="658"/>
      <c r="CU47" s="658"/>
      <c r="CV47" s="658"/>
      <c r="CW47" s="658"/>
      <c r="CX47" s="658"/>
      <c r="CY47" s="659"/>
      <c r="CZ47" s="631" t="s">
        <v>122</v>
      </c>
      <c r="DA47" s="656"/>
      <c r="DB47" s="656"/>
      <c r="DC47" s="660"/>
      <c r="DD47" s="635" t="s">
        <v>122</v>
      </c>
      <c r="DE47" s="658"/>
      <c r="DF47" s="658"/>
      <c r="DG47" s="658"/>
      <c r="DH47" s="658"/>
      <c r="DI47" s="658"/>
      <c r="DJ47" s="658"/>
      <c r="DK47" s="659"/>
      <c r="DL47" s="709"/>
      <c r="DM47" s="710"/>
      <c r="DN47" s="710"/>
      <c r="DO47" s="710"/>
      <c r="DP47" s="710"/>
      <c r="DQ47" s="710"/>
      <c r="DR47" s="710"/>
      <c r="DS47" s="710"/>
      <c r="DT47" s="710"/>
      <c r="DU47" s="710"/>
      <c r="DV47" s="711"/>
      <c r="DW47" s="700"/>
      <c r="DX47" s="701"/>
      <c r="DY47" s="701"/>
      <c r="DZ47" s="701"/>
      <c r="EA47" s="701"/>
      <c r="EB47" s="701"/>
      <c r="EC47" s="702"/>
    </row>
    <row r="48" spans="2:133" ht="10.5" x14ac:dyDescent="0.25">
      <c r="B48" s="225"/>
      <c r="CD48" s="666"/>
      <c r="CE48" s="667"/>
      <c r="CF48" s="623" t="s">
        <v>350</v>
      </c>
      <c r="CG48" s="624"/>
      <c r="CH48" s="624"/>
      <c r="CI48" s="624"/>
      <c r="CJ48" s="624"/>
      <c r="CK48" s="624"/>
      <c r="CL48" s="624"/>
      <c r="CM48" s="624"/>
      <c r="CN48" s="624"/>
      <c r="CO48" s="624"/>
      <c r="CP48" s="624"/>
      <c r="CQ48" s="625"/>
      <c r="CR48" s="626" t="s">
        <v>122</v>
      </c>
      <c r="CS48" s="627"/>
      <c r="CT48" s="627"/>
      <c r="CU48" s="627"/>
      <c r="CV48" s="627"/>
      <c r="CW48" s="627"/>
      <c r="CX48" s="627"/>
      <c r="CY48" s="628"/>
      <c r="CZ48" s="631" t="s">
        <v>122</v>
      </c>
      <c r="DA48" s="632"/>
      <c r="DB48" s="632"/>
      <c r="DC48" s="638"/>
      <c r="DD48" s="635" t="s">
        <v>122</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25">
      <c r="B49" s="225"/>
      <c r="CD49" s="647" t="s">
        <v>351</v>
      </c>
      <c r="CE49" s="648"/>
      <c r="CF49" s="648"/>
      <c r="CG49" s="648"/>
      <c r="CH49" s="648"/>
      <c r="CI49" s="648"/>
      <c r="CJ49" s="648"/>
      <c r="CK49" s="648"/>
      <c r="CL49" s="648"/>
      <c r="CM49" s="648"/>
      <c r="CN49" s="648"/>
      <c r="CO49" s="648"/>
      <c r="CP49" s="648"/>
      <c r="CQ49" s="649"/>
      <c r="CR49" s="698">
        <v>7192926</v>
      </c>
      <c r="CS49" s="685"/>
      <c r="CT49" s="685"/>
      <c r="CU49" s="685"/>
      <c r="CV49" s="685"/>
      <c r="CW49" s="685"/>
      <c r="CX49" s="685"/>
      <c r="CY49" s="714"/>
      <c r="CZ49" s="706">
        <v>100</v>
      </c>
      <c r="DA49" s="715"/>
      <c r="DB49" s="715"/>
      <c r="DC49" s="716"/>
      <c r="DD49" s="717">
        <v>5172825</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4/ufn+2uD2FeAWk3CD4z4uUD5KJvQawhBrVvYZ77yZnITEdKn6vp517xyMKwOK2D5Od4wKp/A4ZifLhKpLEN9A==" saltValue="COZnWVFQ4FFBN3K13Exd7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24" t="s">
        <v>352</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353</v>
      </c>
      <c r="DK2" s="726"/>
      <c r="DL2" s="726"/>
      <c r="DM2" s="726"/>
      <c r="DN2" s="726"/>
      <c r="DO2" s="727"/>
      <c r="DP2" s="228"/>
      <c r="DQ2" s="725" t="s">
        <v>354</v>
      </c>
      <c r="DR2" s="726"/>
      <c r="DS2" s="726"/>
      <c r="DT2" s="726"/>
      <c r="DU2" s="726"/>
      <c r="DV2" s="726"/>
      <c r="DW2" s="726"/>
      <c r="DX2" s="726"/>
      <c r="DY2" s="726"/>
      <c r="DZ2" s="727"/>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28" t="s">
        <v>355</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356</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25">
      <c r="A5" s="730" t="s">
        <v>357</v>
      </c>
      <c r="B5" s="731"/>
      <c r="C5" s="731"/>
      <c r="D5" s="731"/>
      <c r="E5" s="731"/>
      <c r="F5" s="731"/>
      <c r="G5" s="731"/>
      <c r="H5" s="731"/>
      <c r="I5" s="731"/>
      <c r="J5" s="731"/>
      <c r="K5" s="731"/>
      <c r="L5" s="731"/>
      <c r="M5" s="731"/>
      <c r="N5" s="731"/>
      <c r="O5" s="731"/>
      <c r="P5" s="732"/>
      <c r="Q5" s="736" t="s">
        <v>358</v>
      </c>
      <c r="R5" s="737"/>
      <c r="S5" s="737"/>
      <c r="T5" s="737"/>
      <c r="U5" s="738"/>
      <c r="V5" s="736" t="s">
        <v>359</v>
      </c>
      <c r="W5" s="737"/>
      <c r="X5" s="737"/>
      <c r="Y5" s="737"/>
      <c r="Z5" s="738"/>
      <c r="AA5" s="736" t="s">
        <v>360</v>
      </c>
      <c r="AB5" s="737"/>
      <c r="AC5" s="737"/>
      <c r="AD5" s="737"/>
      <c r="AE5" s="737"/>
      <c r="AF5" s="742" t="s">
        <v>361</v>
      </c>
      <c r="AG5" s="737"/>
      <c r="AH5" s="737"/>
      <c r="AI5" s="737"/>
      <c r="AJ5" s="743"/>
      <c r="AK5" s="737" t="s">
        <v>362</v>
      </c>
      <c r="AL5" s="737"/>
      <c r="AM5" s="737"/>
      <c r="AN5" s="737"/>
      <c r="AO5" s="738"/>
      <c r="AP5" s="736" t="s">
        <v>363</v>
      </c>
      <c r="AQ5" s="737"/>
      <c r="AR5" s="737"/>
      <c r="AS5" s="737"/>
      <c r="AT5" s="738"/>
      <c r="AU5" s="736" t="s">
        <v>364</v>
      </c>
      <c r="AV5" s="737"/>
      <c r="AW5" s="737"/>
      <c r="AX5" s="737"/>
      <c r="AY5" s="743"/>
      <c r="AZ5" s="232"/>
      <c r="BA5" s="232"/>
      <c r="BB5" s="232"/>
      <c r="BC5" s="232"/>
      <c r="BD5" s="232"/>
      <c r="BE5" s="233"/>
      <c r="BF5" s="233"/>
      <c r="BG5" s="233"/>
      <c r="BH5" s="233"/>
      <c r="BI5" s="233"/>
      <c r="BJ5" s="233"/>
      <c r="BK5" s="233"/>
      <c r="BL5" s="233"/>
      <c r="BM5" s="233"/>
      <c r="BN5" s="233"/>
      <c r="BO5" s="233"/>
      <c r="BP5" s="233"/>
      <c r="BQ5" s="730" t="s">
        <v>365</v>
      </c>
      <c r="BR5" s="731"/>
      <c r="BS5" s="731"/>
      <c r="BT5" s="731"/>
      <c r="BU5" s="731"/>
      <c r="BV5" s="731"/>
      <c r="BW5" s="731"/>
      <c r="BX5" s="731"/>
      <c r="BY5" s="731"/>
      <c r="BZ5" s="731"/>
      <c r="CA5" s="731"/>
      <c r="CB5" s="731"/>
      <c r="CC5" s="731"/>
      <c r="CD5" s="731"/>
      <c r="CE5" s="731"/>
      <c r="CF5" s="731"/>
      <c r="CG5" s="732"/>
      <c r="CH5" s="736" t="s">
        <v>366</v>
      </c>
      <c r="CI5" s="737"/>
      <c r="CJ5" s="737"/>
      <c r="CK5" s="737"/>
      <c r="CL5" s="738"/>
      <c r="CM5" s="736" t="s">
        <v>367</v>
      </c>
      <c r="CN5" s="737"/>
      <c r="CO5" s="737"/>
      <c r="CP5" s="737"/>
      <c r="CQ5" s="738"/>
      <c r="CR5" s="736" t="s">
        <v>368</v>
      </c>
      <c r="CS5" s="737"/>
      <c r="CT5" s="737"/>
      <c r="CU5" s="737"/>
      <c r="CV5" s="738"/>
      <c r="CW5" s="736" t="s">
        <v>369</v>
      </c>
      <c r="CX5" s="737"/>
      <c r="CY5" s="737"/>
      <c r="CZ5" s="737"/>
      <c r="DA5" s="738"/>
      <c r="DB5" s="736" t="s">
        <v>370</v>
      </c>
      <c r="DC5" s="737"/>
      <c r="DD5" s="737"/>
      <c r="DE5" s="737"/>
      <c r="DF5" s="738"/>
      <c r="DG5" s="766" t="s">
        <v>371</v>
      </c>
      <c r="DH5" s="767"/>
      <c r="DI5" s="767"/>
      <c r="DJ5" s="767"/>
      <c r="DK5" s="768"/>
      <c r="DL5" s="766" t="s">
        <v>372</v>
      </c>
      <c r="DM5" s="767"/>
      <c r="DN5" s="767"/>
      <c r="DO5" s="767"/>
      <c r="DP5" s="768"/>
      <c r="DQ5" s="736" t="s">
        <v>373</v>
      </c>
      <c r="DR5" s="737"/>
      <c r="DS5" s="737"/>
      <c r="DT5" s="737"/>
      <c r="DU5" s="738"/>
      <c r="DV5" s="736" t="s">
        <v>364</v>
      </c>
      <c r="DW5" s="737"/>
      <c r="DX5" s="737"/>
      <c r="DY5" s="737"/>
      <c r="DZ5" s="743"/>
      <c r="EA5" s="234"/>
    </row>
    <row r="6" spans="1:131" s="235" customFormat="1" ht="26.25" customHeight="1" thickBot="1" x14ac:dyDescent="0.3">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9"/>
      <c r="DH6" s="770"/>
      <c r="DI6" s="770"/>
      <c r="DJ6" s="770"/>
      <c r="DK6" s="771"/>
      <c r="DL6" s="769"/>
      <c r="DM6" s="770"/>
      <c r="DN6" s="770"/>
      <c r="DO6" s="770"/>
      <c r="DP6" s="771"/>
      <c r="DQ6" s="739"/>
      <c r="DR6" s="740"/>
      <c r="DS6" s="740"/>
      <c r="DT6" s="740"/>
      <c r="DU6" s="741"/>
      <c r="DV6" s="739"/>
      <c r="DW6" s="740"/>
      <c r="DX6" s="740"/>
      <c r="DY6" s="740"/>
      <c r="DZ6" s="745"/>
      <c r="EA6" s="234"/>
    </row>
    <row r="7" spans="1:131" s="235" customFormat="1" ht="26.25" customHeight="1" thickTop="1" x14ac:dyDescent="0.25">
      <c r="A7" s="236">
        <v>1</v>
      </c>
      <c r="B7" s="752" t="s">
        <v>374</v>
      </c>
      <c r="C7" s="753"/>
      <c r="D7" s="753"/>
      <c r="E7" s="753"/>
      <c r="F7" s="753"/>
      <c r="G7" s="753"/>
      <c r="H7" s="753"/>
      <c r="I7" s="753"/>
      <c r="J7" s="753"/>
      <c r="K7" s="753"/>
      <c r="L7" s="753"/>
      <c r="M7" s="753"/>
      <c r="N7" s="753"/>
      <c r="O7" s="753"/>
      <c r="P7" s="754"/>
      <c r="Q7" s="755">
        <v>7757</v>
      </c>
      <c r="R7" s="756"/>
      <c r="S7" s="756"/>
      <c r="T7" s="756"/>
      <c r="U7" s="756"/>
      <c r="V7" s="756">
        <v>7229</v>
      </c>
      <c r="W7" s="756"/>
      <c r="X7" s="756"/>
      <c r="Y7" s="756"/>
      <c r="Z7" s="756"/>
      <c r="AA7" s="756">
        <v>528</v>
      </c>
      <c r="AB7" s="756"/>
      <c r="AC7" s="756"/>
      <c r="AD7" s="756"/>
      <c r="AE7" s="757"/>
      <c r="AF7" s="758">
        <v>487</v>
      </c>
      <c r="AG7" s="759"/>
      <c r="AH7" s="759"/>
      <c r="AI7" s="759"/>
      <c r="AJ7" s="760"/>
      <c r="AK7" s="761">
        <v>13</v>
      </c>
      <c r="AL7" s="762"/>
      <c r="AM7" s="762"/>
      <c r="AN7" s="762"/>
      <c r="AO7" s="762"/>
      <c r="AP7" s="762">
        <v>8589</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9"/>
      <c r="BT7" s="750"/>
      <c r="BU7" s="750"/>
      <c r="BV7" s="750"/>
      <c r="BW7" s="750"/>
      <c r="BX7" s="750"/>
      <c r="BY7" s="750"/>
      <c r="BZ7" s="750"/>
      <c r="CA7" s="750"/>
      <c r="CB7" s="750"/>
      <c r="CC7" s="750"/>
      <c r="CD7" s="750"/>
      <c r="CE7" s="750"/>
      <c r="CF7" s="750"/>
      <c r="CG7" s="765"/>
      <c r="CH7" s="746"/>
      <c r="CI7" s="747"/>
      <c r="CJ7" s="747"/>
      <c r="CK7" s="747"/>
      <c r="CL7" s="748"/>
      <c r="CM7" s="746"/>
      <c r="CN7" s="747"/>
      <c r="CO7" s="747"/>
      <c r="CP7" s="747"/>
      <c r="CQ7" s="748"/>
      <c r="CR7" s="746"/>
      <c r="CS7" s="747"/>
      <c r="CT7" s="747"/>
      <c r="CU7" s="747"/>
      <c r="CV7" s="748"/>
      <c r="CW7" s="746"/>
      <c r="CX7" s="747"/>
      <c r="CY7" s="747"/>
      <c r="CZ7" s="747"/>
      <c r="DA7" s="748"/>
      <c r="DB7" s="746"/>
      <c r="DC7" s="747"/>
      <c r="DD7" s="747"/>
      <c r="DE7" s="747"/>
      <c r="DF7" s="748"/>
      <c r="DG7" s="746"/>
      <c r="DH7" s="747"/>
      <c r="DI7" s="747"/>
      <c r="DJ7" s="747"/>
      <c r="DK7" s="748"/>
      <c r="DL7" s="746"/>
      <c r="DM7" s="747"/>
      <c r="DN7" s="747"/>
      <c r="DO7" s="747"/>
      <c r="DP7" s="748"/>
      <c r="DQ7" s="746"/>
      <c r="DR7" s="747"/>
      <c r="DS7" s="747"/>
      <c r="DT7" s="747"/>
      <c r="DU7" s="748"/>
      <c r="DV7" s="749"/>
      <c r="DW7" s="750"/>
      <c r="DX7" s="750"/>
      <c r="DY7" s="750"/>
      <c r="DZ7" s="751"/>
      <c r="EA7" s="234"/>
    </row>
    <row r="8" spans="1:131" s="235" customFormat="1" ht="26.25" customHeight="1" x14ac:dyDescent="0.25">
      <c r="A8" s="238">
        <v>2</v>
      </c>
      <c r="B8" s="783"/>
      <c r="C8" s="784"/>
      <c r="D8" s="784"/>
      <c r="E8" s="784"/>
      <c r="F8" s="784"/>
      <c r="G8" s="784"/>
      <c r="H8" s="784"/>
      <c r="I8" s="784"/>
      <c r="J8" s="784"/>
      <c r="K8" s="784"/>
      <c r="L8" s="784"/>
      <c r="M8" s="784"/>
      <c r="N8" s="784"/>
      <c r="O8" s="784"/>
      <c r="P8" s="785"/>
      <c r="Q8" s="786"/>
      <c r="R8" s="787"/>
      <c r="S8" s="787"/>
      <c r="T8" s="787"/>
      <c r="U8" s="787"/>
      <c r="V8" s="787"/>
      <c r="W8" s="787"/>
      <c r="X8" s="787"/>
      <c r="Y8" s="787"/>
      <c r="Z8" s="787"/>
      <c r="AA8" s="787"/>
      <c r="AB8" s="787"/>
      <c r="AC8" s="787"/>
      <c r="AD8" s="787"/>
      <c r="AE8" s="788"/>
      <c r="AF8" s="789"/>
      <c r="AG8" s="790"/>
      <c r="AH8" s="790"/>
      <c r="AI8" s="790"/>
      <c r="AJ8" s="791"/>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234"/>
    </row>
    <row r="9" spans="1:131" s="235" customFormat="1" ht="26.25" customHeight="1" x14ac:dyDescent="0.25">
      <c r="A9" s="238">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x14ac:dyDescent="0.25">
      <c r="A10" s="238">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25">
      <c r="A11" s="238">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25">
      <c r="A12" s="238">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25">
      <c r="A13" s="238">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25">
      <c r="A14" s="238">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25">
      <c r="A15" s="238">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25">
      <c r="A16" s="238">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25">
      <c r="A17" s="238">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25">
      <c r="A18" s="238">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25">
      <c r="A19" s="238">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25">
      <c r="A20" s="238">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3">
      <c r="A21" s="238">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25">
      <c r="A22" s="238">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375</v>
      </c>
      <c r="BA22" s="809"/>
      <c r="BB22" s="809"/>
      <c r="BC22" s="809"/>
      <c r="BD22" s="810"/>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3">
      <c r="A23" s="240" t="s">
        <v>376</v>
      </c>
      <c r="B23" s="792" t="s">
        <v>377</v>
      </c>
      <c r="C23" s="793"/>
      <c r="D23" s="793"/>
      <c r="E23" s="793"/>
      <c r="F23" s="793"/>
      <c r="G23" s="793"/>
      <c r="H23" s="793"/>
      <c r="I23" s="793"/>
      <c r="J23" s="793"/>
      <c r="K23" s="793"/>
      <c r="L23" s="793"/>
      <c r="M23" s="793"/>
      <c r="N23" s="793"/>
      <c r="O23" s="793"/>
      <c r="P23" s="794"/>
      <c r="Q23" s="795">
        <v>7757</v>
      </c>
      <c r="R23" s="796"/>
      <c r="S23" s="796"/>
      <c r="T23" s="796"/>
      <c r="U23" s="796"/>
      <c r="V23" s="796">
        <v>7229</v>
      </c>
      <c r="W23" s="796"/>
      <c r="X23" s="796"/>
      <c r="Y23" s="796"/>
      <c r="Z23" s="796"/>
      <c r="AA23" s="796">
        <v>528</v>
      </c>
      <c r="AB23" s="796"/>
      <c r="AC23" s="796"/>
      <c r="AD23" s="796"/>
      <c r="AE23" s="797"/>
      <c r="AF23" s="798">
        <v>487</v>
      </c>
      <c r="AG23" s="796"/>
      <c r="AH23" s="796"/>
      <c r="AI23" s="796"/>
      <c r="AJ23" s="799"/>
      <c r="AK23" s="800"/>
      <c r="AL23" s="801"/>
      <c r="AM23" s="801"/>
      <c r="AN23" s="801"/>
      <c r="AO23" s="801"/>
      <c r="AP23" s="796">
        <v>8589</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25">
      <c r="A24" s="811" t="s">
        <v>378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3">
      <c r="A25" s="728" t="s">
        <v>379</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25">
      <c r="A26" s="730" t="s">
        <v>357</v>
      </c>
      <c r="B26" s="731"/>
      <c r="C26" s="731"/>
      <c r="D26" s="731"/>
      <c r="E26" s="731"/>
      <c r="F26" s="731"/>
      <c r="G26" s="731"/>
      <c r="H26" s="731"/>
      <c r="I26" s="731"/>
      <c r="J26" s="731"/>
      <c r="K26" s="731"/>
      <c r="L26" s="731"/>
      <c r="M26" s="731"/>
      <c r="N26" s="731"/>
      <c r="O26" s="731"/>
      <c r="P26" s="732"/>
      <c r="Q26" s="736" t="s">
        <v>380</v>
      </c>
      <c r="R26" s="737"/>
      <c r="S26" s="737"/>
      <c r="T26" s="737"/>
      <c r="U26" s="738"/>
      <c r="V26" s="736" t="s">
        <v>381</v>
      </c>
      <c r="W26" s="737"/>
      <c r="X26" s="737"/>
      <c r="Y26" s="737"/>
      <c r="Z26" s="738"/>
      <c r="AA26" s="736" t="s">
        <v>382</v>
      </c>
      <c r="AB26" s="737"/>
      <c r="AC26" s="737"/>
      <c r="AD26" s="737"/>
      <c r="AE26" s="737"/>
      <c r="AF26" s="817" t="s">
        <v>383</v>
      </c>
      <c r="AG26" s="818"/>
      <c r="AH26" s="818"/>
      <c r="AI26" s="818"/>
      <c r="AJ26" s="819"/>
      <c r="AK26" s="737" t="s">
        <v>384</v>
      </c>
      <c r="AL26" s="737"/>
      <c r="AM26" s="737"/>
      <c r="AN26" s="737"/>
      <c r="AO26" s="738"/>
      <c r="AP26" s="736" t="s">
        <v>385</v>
      </c>
      <c r="AQ26" s="737"/>
      <c r="AR26" s="737"/>
      <c r="AS26" s="737"/>
      <c r="AT26" s="738"/>
      <c r="AU26" s="736" t="s">
        <v>386</v>
      </c>
      <c r="AV26" s="737"/>
      <c r="AW26" s="737"/>
      <c r="AX26" s="737"/>
      <c r="AY26" s="738"/>
      <c r="AZ26" s="736" t="s">
        <v>387</v>
      </c>
      <c r="BA26" s="737"/>
      <c r="BB26" s="737"/>
      <c r="BC26" s="737"/>
      <c r="BD26" s="738"/>
      <c r="BE26" s="736" t="s">
        <v>364</v>
      </c>
      <c r="BF26" s="737"/>
      <c r="BG26" s="737"/>
      <c r="BH26" s="737"/>
      <c r="BI26" s="743"/>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3">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0"/>
      <c r="AG27" s="821"/>
      <c r="AH27" s="821"/>
      <c r="AI27" s="821"/>
      <c r="AJ27" s="822"/>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25">
      <c r="A28" s="242">
        <v>1</v>
      </c>
      <c r="B28" s="752" t="s">
        <v>388</v>
      </c>
      <c r="C28" s="753"/>
      <c r="D28" s="753"/>
      <c r="E28" s="753"/>
      <c r="F28" s="753"/>
      <c r="G28" s="753"/>
      <c r="H28" s="753"/>
      <c r="I28" s="753"/>
      <c r="J28" s="753"/>
      <c r="K28" s="753"/>
      <c r="L28" s="753"/>
      <c r="M28" s="753"/>
      <c r="N28" s="753"/>
      <c r="O28" s="753"/>
      <c r="P28" s="754"/>
      <c r="Q28" s="825">
        <v>2117</v>
      </c>
      <c r="R28" s="826"/>
      <c r="S28" s="826"/>
      <c r="T28" s="826"/>
      <c r="U28" s="826"/>
      <c r="V28" s="826">
        <v>1876</v>
      </c>
      <c r="W28" s="826"/>
      <c r="X28" s="826"/>
      <c r="Y28" s="826"/>
      <c r="Z28" s="826"/>
      <c r="AA28" s="826">
        <v>242</v>
      </c>
      <c r="AB28" s="826"/>
      <c r="AC28" s="826"/>
      <c r="AD28" s="826"/>
      <c r="AE28" s="827"/>
      <c r="AF28" s="828">
        <v>242</v>
      </c>
      <c r="AG28" s="826"/>
      <c r="AH28" s="826"/>
      <c r="AI28" s="826"/>
      <c r="AJ28" s="829"/>
      <c r="AK28" s="830">
        <v>132</v>
      </c>
      <c r="AL28" s="831"/>
      <c r="AM28" s="831"/>
      <c r="AN28" s="831"/>
      <c r="AO28" s="831"/>
      <c r="AP28" s="831" t="s">
        <v>540</v>
      </c>
      <c r="AQ28" s="831"/>
      <c r="AR28" s="831"/>
      <c r="AS28" s="831"/>
      <c r="AT28" s="831"/>
      <c r="AU28" s="831" t="s">
        <v>540</v>
      </c>
      <c r="AV28" s="831"/>
      <c r="AW28" s="831"/>
      <c r="AX28" s="831"/>
      <c r="AY28" s="831"/>
      <c r="AZ28" s="832" t="s">
        <v>540</v>
      </c>
      <c r="BA28" s="832"/>
      <c r="BB28" s="832"/>
      <c r="BC28" s="832"/>
      <c r="BD28" s="832"/>
      <c r="BE28" s="823"/>
      <c r="BF28" s="823"/>
      <c r="BG28" s="823"/>
      <c r="BH28" s="823"/>
      <c r="BI28" s="824"/>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25">
      <c r="A29" s="242">
        <v>2</v>
      </c>
      <c r="B29" s="783" t="s">
        <v>389</v>
      </c>
      <c r="C29" s="784"/>
      <c r="D29" s="784"/>
      <c r="E29" s="784"/>
      <c r="F29" s="784"/>
      <c r="G29" s="784"/>
      <c r="H29" s="784"/>
      <c r="I29" s="784"/>
      <c r="J29" s="784"/>
      <c r="K29" s="784"/>
      <c r="L29" s="784"/>
      <c r="M29" s="784"/>
      <c r="N29" s="784"/>
      <c r="O29" s="784"/>
      <c r="P29" s="785"/>
      <c r="Q29" s="786">
        <v>274</v>
      </c>
      <c r="R29" s="787"/>
      <c r="S29" s="787"/>
      <c r="T29" s="787"/>
      <c r="U29" s="787"/>
      <c r="V29" s="787">
        <v>267</v>
      </c>
      <c r="W29" s="787"/>
      <c r="X29" s="787"/>
      <c r="Y29" s="787"/>
      <c r="Z29" s="787"/>
      <c r="AA29" s="787">
        <v>7</v>
      </c>
      <c r="AB29" s="787"/>
      <c r="AC29" s="787"/>
      <c r="AD29" s="787"/>
      <c r="AE29" s="788"/>
      <c r="AF29" s="789">
        <v>7</v>
      </c>
      <c r="AG29" s="790"/>
      <c r="AH29" s="790"/>
      <c r="AI29" s="790"/>
      <c r="AJ29" s="791"/>
      <c r="AK29" s="837">
        <v>63</v>
      </c>
      <c r="AL29" s="833"/>
      <c r="AM29" s="833"/>
      <c r="AN29" s="833"/>
      <c r="AO29" s="833"/>
      <c r="AP29" s="833" t="s">
        <v>540</v>
      </c>
      <c r="AQ29" s="833"/>
      <c r="AR29" s="833"/>
      <c r="AS29" s="833"/>
      <c r="AT29" s="833"/>
      <c r="AU29" s="833" t="s">
        <v>540</v>
      </c>
      <c r="AV29" s="833"/>
      <c r="AW29" s="833"/>
      <c r="AX29" s="833"/>
      <c r="AY29" s="833"/>
      <c r="AZ29" s="834" t="s">
        <v>540</v>
      </c>
      <c r="BA29" s="834"/>
      <c r="BB29" s="834"/>
      <c r="BC29" s="834"/>
      <c r="BD29" s="834"/>
      <c r="BE29" s="835"/>
      <c r="BF29" s="835"/>
      <c r="BG29" s="835"/>
      <c r="BH29" s="835"/>
      <c r="BI29" s="836"/>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25">
      <c r="A30" s="242">
        <v>3</v>
      </c>
      <c r="B30" s="783" t="s">
        <v>390</v>
      </c>
      <c r="C30" s="784"/>
      <c r="D30" s="784"/>
      <c r="E30" s="784"/>
      <c r="F30" s="784"/>
      <c r="G30" s="784"/>
      <c r="H30" s="784"/>
      <c r="I30" s="784"/>
      <c r="J30" s="784"/>
      <c r="K30" s="784"/>
      <c r="L30" s="784"/>
      <c r="M30" s="784"/>
      <c r="N30" s="784"/>
      <c r="O30" s="784"/>
      <c r="P30" s="785"/>
      <c r="Q30" s="786">
        <v>175</v>
      </c>
      <c r="R30" s="787"/>
      <c r="S30" s="787"/>
      <c r="T30" s="787"/>
      <c r="U30" s="787"/>
      <c r="V30" s="787">
        <v>146</v>
      </c>
      <c r="W30" s="787"/>
      <c r="X30" s="787"/>
      <c r="Y30" s="787"/>
      <c r="Z30" s="787"/>
      <c r="AA30" s="787">
        <v>30</v>
      </c>
      <c r="AB30" s="787"/>
      <c r="AC30" s="787"/>
      <c r="AD30" s="787"/>
      <c r="AE30" s="788"/>
      <c r="AF30" s="789">
        <v>548</v>
      </c>
      <c r="AG30" s="790"/>
      <c r="AH30" s="790"/>
      <c r="AI30" s="790"/>
      <c r="AJ30" s="791"/>
      <c r="AK30" s="837">
        <v>8</v>
      </c>
      <c r="AL30" s="833"/>
      <c r="AM30" s="833"/>
      <c r="AN30" s="833"/>
      <c r="AO30" s="833"/>
      <c r="AP30" s="833">
        <v>12</v>
      </c>
      <c r="AQ30" s="833"/>
      <c r="AR30" s="833"/>
      <c r="AS30" s="833"/>
      <c r="AT30" s="833"/>
      <c r="AU30" s="833">
        <v>6</v>
      </c>
      <c r="AV30" s="833"/>
      <c r="AW30" s="833"/>
      <c r="AX30" s="833"/>
      <c r="AY30" s="833"/>
      <c r="AZ30" s="834" t="s">
        <v>540</v>
      </c>
      <c r="BA30" s="834"/>
      <c r="BB30" s="834"/>
      <c r="BC30" s="834"/>
      <c r="BD30" s="834"/>
      <c r="BE30" s="835" t="s">
        <v>391</v>
      </c>
      <c r="BF30" s="835"/>
      <c r="BG30" s="835"/>
      <c r="BH30" s="835"/>
      <c r="BI30" s="836"/>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25">
      <c r="A31" s="242">
        <v>4</v>
      </c>
      <c r="B31" s="783" t="s">
        <v>392</v>
      </c>
      <c r="C31" s="784"/>
      <c r="D31" s="784"/>
      <c r="E31" s="784"/>
      <c r="F31" s="784"/>
      <c r="G31" s="784"/>
      <c r="H31" s="784"/>
      <c r="I31" s="784"/>
      <c r="J31" s="784"/>
      <c r="K31" s="784"/>
      <c r="L31" s="784"/>
      <c r="M31" s="784"/>
      <c r="N31" s="784"/>
      <c r="O31" s="784"/>
      <c r="P31" s="785"/>
      <c r="Q31" s="786">
        <v>730</v>
      </c>
      <c r="R31" s="787"/>
      <c r="S31" s="787"/>
      <c r="T31" s="787"/>
      <c r="U31" s="787"/>
      <c r="V31" s="787">
        <v>561</v>
      </c>
      <c r="W31" s="787"/>
      <c r="X31" s="787"/>
      <c r="Y31" s="787"/>
      <c r="Z31" s="787"/>
      <c r="AA31" s="787">
        <v>169</v>
      </c>
      <c r="AB31" s="787"/>
      <c r="AC31" s="787"/>
      <c r="AD31" s="787"/>
      <c r="AE31" s="788"/>
      <c r="AF31" s="789">
        <v>228</v>
      </c>
      <c r="AG31" s="790"/>
      <c r="AH31" s="790"/>
      <c r="AI31" s="790"/>
      <c r="AJ31" s="791"/>
      <c r="AK31" s="837">
        <v>399</v>
      </c>
      <c r="AL31" s="833"/>
      <c r="AM31" s="833"/>
      <c r="AN31" s="833"/>
      <c r="AO31" s="833"/>
      <c r="AP31" s="833">
        <v>1518</v>
      </c>
      <c r="AQ31" s="833"/>
      <c r="AR31" s="833"/>
      <c r="AS31" s="833"/>
      <c r="AT31" s="833"/>
      <c r="AU31" s="833">
        <v>1235</v>
      </c>
      <c r="AV31" s="833"/>
      <c r="AW31" s="833"/>
      <c r="AX31" s="833"/>
      <c r="AY31" s="833"/>
      <c r="AZ31" s="834" t="s">
        <v>540</v>
      </c>
      <c r="BA31" s="834"/>
      <c r="BB31" s="834"/>
      <c r="BC31" s="834"/>
      <c r="BD31" s="834"/>
      <c r="BE31" s="835" t="s">
        <v>391</v>
      </c>
      <c r="BF31" s="835"/>
      <c r="BG31" s="835"/>
      <c r="BH31" s="835"/>
      <c r="BI31" s="836"/>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25">
      <c r="A32" s="242">
        <v>5</v>
      </c>
      <c r="B32" s="783"/>
      <c r="C32" s="784"/>
      <c r="D32" s="784"/>
      <c r="E32" s="784"/>
      <c r="F32" s="784"/>
      <c r="G32" s="784"/>
      <c r="H32" s="784"/>
      <c r="I32" s="784"/>
      <c r="J32" s="784"/>
      <c r="K32" s="784"/>
      <c r="L32" s="784"/>
      <c r="M32" s="784"/>
      <c r="N32" s="784"/>
      <c r="O32" s="784"/>
      <c r="P32" s="785"/>
      <c r="Q32" s="786"/>
      <c r="R32" s="787"/>
      <c r="S32" s="787"/>
      <c r="T32" s="787"/>
      <c r="U32" s="787"/>
      <c r="V32" s="787"/>
      <c r="W32" s="787"/>
      <c r="X32" s="787"/>
      <c r="Y32" s="787"/>
      <c r="Z32" s="787"/>
      <c r="AA32" s="787"/>
      <c r="AB32" s="787"/>
      <c r="AC32" s="787"/>
      <c r="AD32" s="787"/>
      <c r="AE32" s="788"/>
      <c r="AF32" s="789"/>
      <c r="AG32" s="790"/>
      <c r="AH32" s="790"/>
      <c r="AI32" s="790"/>
      <c r="AJ32" s="791"/>
      <c r="AK32" s="837"/>
      <c r="AL32" s="833"/>
      <c r="AM32" s="833"/>
      <c r="AN32" s="833"/>
      <c r="AO32" s="833"/>
      <c r="AP32" s="833"/>
      <c r="AQ32" s="833"/>
      <c r="AR32" s="833"/>
      <c r="AS32" s="833"/>
      <c r="AT32" s="833"/>
      <c r="AU32" s="833"/>
      <c r="AV32" s="833"/>
      <c r="AW32" s="833"/>
      <c r="AX32" s="833"/>
      <c r="AY32" s="833"/>
      <c r="AZ32" s="834"/>
      <c r="BA32" s="834"/>
      <c r="BB32" s="834"/>
      <c r="BC32" s="834"/>
      <c r="BD32" s="834"/>
      <c r="BE32" s="835"/>
      <c r="BF32" s="835"/>
      <c r="BG32" s="835"/>
      <c r="BH32" s="835"/>
      <c r="BI32" s="836"/>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25">
      <c r="A33" s="242">
        <v>6</v>
      </c>
      <c r="B33" s="783"/>
      <c r="C33" s="784"/>
      <c r="D33" s="784"/>
      <c r="E33" s="784"/>
      <c r="F33" s="784"/>
      <c r="G33" s="784"/>
      <c r="H33" s="784"/>
      <c r="I33" s="784"/>
      <c r="J33" s="784"/>
      <c r="K33" s="784"/>
      <c r="L33" s="784"/>
      <c r="M33" s="784"/>
      <c r="N33" s="784"/>
      <c r="O33" s="784"/>
      <c r="P33" s="785"/>
      <c r="Q33" s="786"/>
      <c r="R33" s="787"/>
      <c r="S33" s="787"/>
      <c r="T33" s="787"/>
      <c r="U33" s="787"/>
      <c r="V33" s="787"/>
      <c r="W33" s="787"/>
      <c r="X33" s="787"/>
      <c r="Y33" s="787"/>
      <c r="Z33" s="787"/>
      <c r="AA33" s="787"/>
      <c r="AB33" s="787"/>
      <c r="AC33" s="787"/>
      <c r="AD33" s="787"/>
      <c r="AE33" s="788"/>
      <c r="AF33" s="789"/>
      <c r="AG33" s="790"/>
      <c r="AH33" s="790"/>
      <c r="AI33" s="790"/>
      <c r="AJ33" s="791"/>
      <c r="AK33" s="837"/>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25">
      <c r="A34" s="242">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25">
      <c r="A35" s="242">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25">
      <c r="A36" s="242">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25">
      <c r="A37" s="242">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25">
      <c r="A38" s="242">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25">
      <c r="A39" s="242">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25">
      <c r="A40" s="238">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25">
      <c r="A41" s="238">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25">
      <c r="A42" s="238">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25">
      <c r="A43" s="238">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25">
      <c r="A44" s="238">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25">
      <c r="A45" s="238">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25">
      <c r="A46" s="238">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25">
      <c r="A47" s="238">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25">
      <c r="A48" s="238">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25">
      <c r="A49" s="238">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25">
      <c r="A50" s="238">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25">
      <c r="A51" s="238">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25">
      <c r="A52" s="238">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25">
      <c r="A53" s="238">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25">
      <c r="A54" s="238">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25">
      <c r="A55" s="238">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25">
      <c r="A56" s="238">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25">
      <c r="A57" s="238">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25">
      <c r="A58" s="238">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25">
      <c r="A59" s="238">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25">
      <c r="A60" s="238">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3">
      <c r="A61" s="238">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25">
      <c r="A62" s="238">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393</v>
      </c>
      <c r="BK62" s="809"/>
      <c r="BL62" s="809"/>
      <c r="BM62" s="809"/>
      <c r="BN62" s="810"/>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3">
      <c r="A63" s="240" t="s">
        <v>376</v>
      </c>
      <c r="B63" s="792" t="s">
        <v>394</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1024</v>
      </c>
      <c r="AG63" s="847"/>
      <c r="AH63" s="847"/>
      <c r="AI63" s="847"/>
      <c r="AJ63" s="848"/>
      <c r="AK63" s="849"/>
      <c r="AL63" s="844"/>
      <c r="AM63" s="844"/>
      <c r="AN63" s="844"/>
      <c r="AO63" s="844"/>
      <c r="AP63" s="847">
        <v>1530</v>
      </c>
      <c r="AQ63" s="847"/>
      <c r="AR63" s="847"/>
      <c r="AS63" s="847"/>
      <c r="AT63" s="847"/>
      <c r="AU63" s="847">
        <v>1241</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3">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25">
      <c r="A66" s="730" t="s">
        <v>396</v>
      </c>
      <c r="B66" s="731"/>
      <c r="C66" s="731"/>
      <c r="D66" s="731"/>
      <c r="E66" s="731"/>
      <c r="F66" s="731"/>
      <c r="G66" s="731"/>
      <c r="H66" s="731"/>
      <c r="I66" s="731"/>
      <c r="J66" s="731"/>
      <c r="K66" s="731"/>
      <c r="L66" s="731"/>
      <c r="M66" s="731"/>
      <c r="N66" s="731"/>
      <c r="O66" s="731"/>
      <c r="P66" s="732"/>
      <c r="Q66" s="736" t="s">
        <v>380</v>
      </c>
      <c r="R66" s="737"/>
      <c r="S66" s="737"/>
      <c r="T66" s="737"/>
      <c r="U66" s="738"/>
      <c r="V66" s="736" t="s">
        <v>381</v>
      </c>
      <c r="W66" s="737"/>
      <c r="X66" s="737"/>
      <c r="Y66" s="737"/>
      <c r="Z66" s="738"/>
      <c r="AA66" s="736" t="s">
        <v>382</v>
      </c>
      <c r="AB66" s="737"/>
      <c r="AC66" s="737"/>
      <c r="AD66" s="737"/>
      <c r="AE66" s="738"/>
      <c r="AF66" s="857" t="s">
        <v>383</v>
      </c>
      <c r="AG66" s="818"/>
      <c r="AH66" s="818"/>
      <c r="AI66" s="818"/>
      <c r="AJ66" s="858"/>
      <c r="AK66" s="736" t="s">
        <v>384</v>
      </c>
      <c r="AL66" s="731"/>
      <c r="AM66" s="731"/>
      <c r="AN66" s="731"/>
      <c r="AO66" s="732"/>
      <c r="AP66" s="736" t="s">
        <v>385</v>
      </c>
      <c r="AQ66" s="737"/>
      <c r="AR66" s="737"/>
      <c r="AS66" s="737"/>
      <c r="AT66" s="738"/>
      <c r="AU66" s="736" t="s">
        <v>397</v>
      </c>
      <c r="AV66" s="737"/>
      <c r="AW66" s="737"/>
      <c r="AX66" s="737"/>
      <c r="AY66" s="738"/>
      <c r="AZ66" s="736" t="s">
        <v>364</v>
      </c>
      <c r="BA66" s="737"/>
      <c r="BB66" s="737"/>
      <c r="BC66" s="737"/>
      <c r="BD66" s="743"/>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3">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9"/>
      <c r="AG67" s="821"/>
      <c r="AH67" s="821"/>
      <c r="AI67" s="821"/>
      <c r="AJ67" s="860"/>
      <c r="AK67" s="861"/>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5">
      <c r="A68" s="236">
        <v>1</v>
      </c>
      <c r="B68" s="872" t="s">
        <v>541</v>
      </c>
      <c r="C68" s="873"/>
      <c r="D68" s="873"/>
      <c r="E68" s="873"/>
      <c r="F68" s="873"/>
      <c r="G68" s="873"/>
      <c r="H68" s="873"/>
      <c r="I68" s="873"/>
      <c r="J68" s="873"/>
      <c r="K68" s="873"/>
      <c r="L68" s="873"/>
      <c r="M68" s="873"/>
      <c r="N68" s="873"/>
      <c r="O68" s="873"/>
      <c r="P68" s="874"/>
      <c r="Q68" s="875">
        <v>63</v>
      </c>
      <c r="R68" s="869"/>
      <c r="S68" s="869"/>
      <c r="T68" s="869"/>
      <c r="U68" s="869"/>
      <c r="V68" s="869">
        <v>57</v>
      </c>
      <c r="W68" s="869"/>
      <c r="X68" s="869"/>
      <c r="Y68" s="869"/>
      <c r="Z68" s="869"/>
      <c r="AA68" s="869">
        <v>6</v>
      </c>
      <c r="AB68" s="869"/>
      <c r="AC68" s="869"/>
      <c r="AD68" s="869"/>
      <c r="AE68" s="869"/>
      <c r="AF68" s="869">
        <v>6</v>
      </c>
      <c r="AG68" s="869"/>
      <c r="AH68" s="869"/>
      <c r="AI68" s="869"/>
      <c r="AJ68" s="869"/>
      <c r="AK68" s="869" t="s">
        <v>540</v>
      </c>
      <c r="AL68" s="869"/>
      <c r="AM68" s="869"/>
      <c r="AN68" s="869"/>
      <c r="AO68" s="869"/>
      <c r="AP68" s="869" t="s">
        <v>540</v>
      </c>
      <c r="AQ68" s="869"/>
      <c r="AR68" s="869"/>
      <c r="AS68" s="869"/>
      <c r="AT68" s="869"/>
      <c r="AU68" s="869" t="s">
        <v>540</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5">
      <c r="A69" s="238">
        <v>2</v>
      </c>
      <c r="B69" s="876" t="s">
        <v>542</v>
      </c>
      <c r="C69" s="877"/>
      <c r="D69" s="877"/>
      <c r="E69" s="877"/>
      <c r="F69" s="877"/>
      <c r="G69" s="877"/>
      <c r="H69" s="877"/>
      <c r="I69" s="877"/>
      <c r="J69" s="877"/>
      <c r="K69" s="877"/>
      <c r="L69" s="877"/>
      <c r="M69" s="877"/>
      <c r="N69" s="877"/>
      <c r="O69" s="877"/>
      <c r="P69" s="878"/>
      <c r="Q69" s="879">
        <v>5949</v>
      </c>
      <c r="R69" s="833"/>
      <c r="S69" s="833"/>
      <c r="T69" s="833"/>
      <c r="U69" s="833"/>
      <c r="V69" s="833">
        <v>4240</v>
      </c>
      <c r="W69" s="833"/>
      <c r="X69" s="833"/>
      <c r="Y69" s="833"/>
      <c r="Z69" s="833"/>
      <c r="AA69" s="833">
        <v>1709</v>
      </c>
      <c r="AB69" s="833"/>
      <c r="AC69" s="833"/>
      <c r="AD69" s="833"/>
      <c r="AE69" s="833"/>
      <c r="AF69" s="833">
        <v>1709</v>
      </c>
      <c r="AG69" s="833"/>
      <c r="AH69" s="833"/>
      <c r="AI69" s="833"/>
      <c r="AJ69" s="833"/>
      <c r="AK69" s="880" t="s">
        <v>540</v>
      </c>
      <c r="AL69" s="881"/>
      <c r="AM69" s="881"/>
      <c r="AN69" s="881"/>
      <c r="AO69" s="837"/>
      <c r="AP69" s="880" t="s">
        <v>540</v>
      </c>
      <c r="AQ69" s="881"/>
      <c r="AR69" s="881"/>
      <c r="AS69" s="881"/>
      <c r="AT69" s="837"/>
      <c r="AU69" s="833" t="s">
        <v>540</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5">
      <c r="A70" s="238">
        <v>3</v>
      </c>
      <c r="B70" s="876" t="s">
        <v>543</v>
      </c>
      <c r="C70" s="877"/>
      <c r="D70" s="877"/>
      <c r="E70" s="877"/>
      <c r="F70" s="877"/>
      <c r="G70" s="877"/>
      <c r="H70" s="877"/>
      <c r="I70" s="877"/>
      <c r="J70" s="877"/>
      <c r="K70" s="877"/>
      <c r="L70" s="877"/>
      <c r="M70" s="877"/>
      <c r="N70" s="877"/>
      <c r="O70" s="877"/>
      <c r="P70" s="878"/>
      <c r="Q70" s="879">
        <v>1815</v>
      </c>
      <c r="R70" s="833"/>
      <c r="S70" s="833"/>
      <c r="T70" s="833"/>
      <c r="U70" s="833"/>
      <c r="V70" s="833">
        <v>1547</v>
      </c>
      <c r="W70" s="833"/>
      <c r="X70" s="833"/>
      <c r="Y70" s="833"/>
      <c r="Z70" s="833"/>
      <c r="AA70" s="833">
        <v>268</v>
      </c>
      <c r="AB70" s="833"/>
      <c r="AC70" s="833"/>
      <c r="AD70" s="833"/>
      <c r="AE70" s="833"/>
      <c r="AF70" s="833">
        <v>268</v>
      </c>
      <c r="AG70" s="833"/>
      <c r="AH70" s="833"/>
      <c r="AI70" s="833"/>
      <c r="AJ70" s="833"/>
      <c r="AK70" s="833">
        <v>62</v>
      </c>
      <c r="AL70" s="833"/>
      <c r="AM70" s="833"/>
      <c r="AN70" s="833"/>
      <c r="AO70" s="833"/>
      <c r="AP70" s="833">
        <v>1411</v>
      </c>
      <c r="AQ70" s="833"/>
      <c r="AR70" s="833"/>
      <c r="AS70" s="833"/>
      <c r="AT70" s="833"/>
      <c r="AU70" s="833">
        <v>125</v>
      </c>
      <c r="AV70" s="833"/>
      <c r="AW70" s="833"/>
      <c r="AX70" s="833"/>
      <c r="AY70" s="833"/>
      <c r="AZ70" s="835" t="s">
        <v>549</v>
      </c>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5">
      <c r="A71" s="238">
        <v>4</v>
      </c>
      <c r="B71" s="876" t="s">
        <v>555</v>
      </c>
      <c r="C71" s="877"/>
      <c r="D71" s="877"/>
      <c r="E71" s="877"/>
      <c r="F71" s="877"/>
      <c r="G71" s="877"/>
      <c r="H71" s="877"/>
      <c r="I71" s="877"/>
      <c r="J71" s="877"/>
      <c r="K71" s="877"/>
      <c r="L71" s="877"/>
      <c r="M71" s="877"/>
      <c r="N71" s="877"/>
      <c r="O71" s="877"/>
      <c r="P71" s="878"/>
      <c r="Q71" s="879">
        <v>173</v>
      </c>
      <c r="R71" s="833"/>
      <c r="S71" s="833"/>
      <c r="T71" s="833"/>
      <c r="U71" s="833"/>
      <c r="V71" s="833">
        <v>166</v>
      </c>
      <c r="W71" s="833"/>
      <c r="X71" s="833"/>
      <c r="Y71" s="833"/>
      <c r="Z71" s="833"/>
      <c r="AA71" s="833">
        <v>6</v>
      </c>
      <c r="AB71" s="833"/>
      <c r="AC71" s="833"/>
      <c r="AD71" s="833"/>
      <c r="AE71" s="833"/>
      <c r="AF71" s="833">
        <v>6</v>
      </c>
      <c r="AG71" s="833"/>
      <c r="AH71" s="833"/>
      <c r="AI71" s="833"/>
      <c r="AJ71" s="833"/>
      <c r="AK71" s="833" t="s">
        <v>540</v>
      </c>
      <c r="AL71" s="833"/>
      <c r="AM71" s="833"/>
      <c r="AN71" s="833"/>
      <c r="AO71" s="833"/>
      <c r="AP71" s="833">
        <v>46</v>
      </c>
      <c r="AQ71" s="833"/>
      <c r="AR71" s="833"/>
      <c r="AS71" s="833"/>
      <c r="AT71" s="833"/>
      <c r="AU71" s="833">
        <v>1</v>
      </c>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5">
      <c r="A72" s="238">
        <v>5</v>
      </c>
      <c r="B72" s="876" t="s">
        <v>544</v>
      </c>
      <c r="C72" s="877"/>
      <c r="D72" s="877"/>
      <c r="E72" s="877"/>
      <c r="F72" s="877"/>
      <c r="G72" s="877"/>
      <c r="H72" s="877"/>
      <c r="I72" s="877"/>
      <c r="J72" s="877"/>
      <c r="K72" s="877"/>
      <c r="L72" s="877"/>
      <c r="M72" s="877"/>
      <c r="N72" s="877"/>
      <c r="O72" s="877"/>
      <c r="P72" s="878"/>
      <c r="Q72" s="879">
        <v>264</v>
      </c>
      <c r="R72" s="833"/>
      <c r="S72" s="833"/>
      <c r="T72" s="833"/>
      <c r="U72" s="833"/>
      <c r="V72" s="833">
        <v>227</v>
      </c>
      <c r="W72" s="833"/>
      <c r="X72" s="833"/>
      <c r="Y72" s="833"/>
      <c r="Z72" s="833"/>
      <c r="AA72" s="833">
        <v>37</v>
      </c>
      <c r="AB72" s="833"/>
      <c r="AC72" s="833"/>
      <c r="AD72" s="833"/>
      <c r="AE72" s="833"/>
      <c r="AF72" s="833">
        <v>37</v>
      </c>
      <c r="AG72" s="833"/>
      <c r="AH72" s="833"/>
      <c r="AI72" s="833"/>
      <c r="AJ72" s="833"/>
      <c r="AK72" s="833" t="s">
        <v>540</v>
      </c>
      <c r="AL72" s="833"/>
      <c r="AM72" s="833"/>
      <c r="AN72" s="833"/>
      <c r="AO72" s="833"/>
      <c r="AP72" s="833" t="s">
        <v>540</v>
      </c>
      <c r="AQ72" s="833"/>
      <c r="AR72" s="833"/>
      <c r="AS72" s="833"/>
      <c r="AT72" s="833"/>
      <c r="AU72" s="833" t="s">
        <v>540</v>
      </c>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5">
      <c r="A73" s="238">
        <v>6</v>
      </c>
      <c r="B73" s="876" t="s">
        <v>545</v>
      </c>
      <c r="C73" s="877"/>
      <c r="D73" s="877"/>
      <c r="E73" s="877"/>
      <c r="F73" s="877"/>
      <c r="G73" s="877"/>
      <c r="H73" s="877"/>
      <c r="I73" s="877"/>
      <c r="J73" s="877"/>
      <c r="K73" s="877"/>
      <c r="L73" s="877"/>
      <c r="M73" s="877"/>
      <c r="N73" s="877"/>
      <c r="O73" s="877"/>
      <c r="P73" s="878"/>
      <c r="Q73" s="879">
        <v>295194</v>
      </c>
      <c r="R73" s="833"/>
      <c r="S73" s="833"/>
      <c r="T73" s="833"/>
      <c r="U73" s="833"/>
      <c r="V73" s="833">
        <v>282398</v>
      </c>
      <c r="W73" s="833"/>
      <c r="X73" s="833"/>
      <c r="Y73" s="833"/>
      <c r="Z73" s="833"/>
      <c r="AA73" s="833">
        <v>12796</v>
      </c>
      <c r="AB73" s="833"/>
      <c r="AC73" s="833"/>
      <c r="AD73" s="833"/>
      <c r="AE73" s="833"/>
      <c r="AF73" s="833">
        <v>12796</v>
      </c>
      <c r="AG73" s="833"/>
      <c r="AH73" s="833"/>
      <c r="AI73" s="833"/>
      <c r="AJ73" s="833"/>
      <c r="AK73" s="833" t="s">
        <v>540</v>
      </c>
      <c r="AL73" s="833"/>
      <c r="AM73" s="833"/>
      <c r="AN73" s="833"/>
      <c r="AO73" s="833"/>
      <c r="AP73" s="833" t="s">
        <v>540</v>
      </c>
      <c r="AQ73" s="833"/>
      <c r="AR73" s="833"/>
      <c r="AS73" s="833"/>
      <c r="AT73" s="833"/>
      <c r="AU73" s="833" t="s">
        <v>540</v>
      </c>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5">
      <c r="A74" s="238">
        <v>7</v>
      </c>
      <c r="B74" s="876" t="s">
        <v>548</v>
      </c>
      <c r="C74" s="877"/>
      <c r="D74" s="877"/>
      <c r="E74" s="877"/>
      <c r="F74" s="877"/>
      <c r="G74" s="877"/>
      <c r="H74" s="877"/>
      <c r="I74" s="877"/>
      <c r="J74" s="877"/>
      <c r="K74" s="877"/>
      <c r="L74" s="877"/>
      <c r="M74" s="877"/>
      <c r="N74" s="877"/>
      <c r="O74" s="877"/>
      <c r="P74" s="878"/>
      <c r="Q74" s="879">
        <v>748</v>
      </c>
      <c r="R74" s="833"/>
      <c r="S74" s="833"/>
      <c r="T74" s="833"/>
      <c r="U74" s="833"/>
      <c r="V74" s="833">
        <v>707</v>
      </c>
      <c r="W74" s="833"/>
      <c r="X74" s="833"/>
      <c r="Y74" s="833"/>
      <c r="Z74" s="833"/>
      <c r="AA74" s="833">
        <v>41</v>
      </c>
      <c r="AB74" s="833"/>
      <c r="AC74" s="833"/>
      <c r="AD74" s="833"/>
      <c r="AE74" s="833"/>
      <c r="AF74" s="833">
        <v>41</v>
      </c>
      <c r="AG74" s="833"/>
      <c r="AH74" s="833"/>
      <c r="AI74" s="833"/>
      <c r="AJ74" s="833"/>
      <c r="AK74" s="833">
        <v>30</v>
      </c>
      <c r="AL74" s="833"/>
      <c r="AM74" s="833"/>
      <c r="AN74" s="833"/>
      <c r="AO74" s="833"/>
      <c r="AP74" s="833">
        <v>508</v>
      </c>
      <c r="AQ74" s="833"/>
      <c r="AR74" s="833"/>
      <c r="AS74" s="833"/>
      <c r="AT74" s="833"/>
      <c r="AU74" s="833">
        <v>37</v>
      </c>
      <c r="AV74" s="833"/>
      <c r="AW74" s="833"/>
      <c r="AX74" s="833"/>
      <c r="AY74" s="833"/>
      <c r="AZ74" s="835" t="s">
        <v>558</v>
      </c>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5">
      <c r="A75" s="238">
        <v>8</v>
      </c>
      <c r="B75" s="876" t="s">
        <v>547</v>
      </c>
      <c r="C75" s="877"/>
      <c r="D75" s="877"/>
      <c r="E75" s="877"/>
      <c r="F75" s="877"/>
      <c r="G75" s="877"/>
      <c r="H75" s="877"/>
      <c r="I75" s="877"/>
      <c r="J75" s="877"/>
      <c r="K75" s="877"/>
      <c r="L75" s="877"/>
      <c r="M75" s="877"/>
      <c r="N75" s="877"/>
      <c r="O75" s="877"/>
      <c r="P75" s="878"/>
      <c r="Q75" s="882">
        <v>8599</v>
      </c>
      <c r="R75" s="881"/>
      <c r="S75" s="881"/>
      <c r="T75" s="881"/>
      <c r="U75" s="837"/>
      <c r="V75" s="880">
        <v>8099</v>
      </c>
      <c r="W75" s="881"/>
      <c r="X75" s="881"/>
      <c r="Y75" s="881"/>
      <c r="Z75" s="837"/>
      <c r="AA75" s="880">
        <v>499</v>
      </c>
      <c r="AB75" s="881"/>
      <c r="AC75" s="881"/>
      <c r="AD75" s="881"/>
      <c r="AE75" s="837"/>
      <c r="AF75" s="880">
        <v>499</v>
      </c>
      <c r="AG75" s="881"/>
      <c r="AH75" s="881"/>
      <c r="AI75" s="881"/>
      <c r="AJ75" s="837"/>
      <c r="AK75" s="880" t="s">
        <v>554</v>
      </c>
      <c r="AL75" s="881"/>
      <c r="AM75" s="881"/>
      <c r="AN75" s="881"/>
      <c r="AO75" s="837"/>
      <c r="AP75" s="880" t="s">
        <v>554</v>
      </c>
      <c r="AQ75" s="881"/>
      <c r="AR75" s="881"/>
      <c r="AS75" s="881"/>
      <c r="AT75" s="837"/>
      <c r="AU75" s="880" t="s">
        <v>554</v>
      </c>
      <c r="AV75" s="881"/>
      <c r="AW75" s="881"/>
      <c r="AX75" s="881"/>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5">
      <c r="A76" s="238">
        <v>9</v>
      </c>
      <c r="B76" s="876" t="s">
        <v>546</v>
      </c>
      <c r="C76" s="877"/>
      <c r="D76" s="877"/>
      <c r="E76" s="877"/>
      <c r="F76" s="877"/>
      <c r="G76" s="877"/>
      <c r="H76" s="877"/>
      <c r="I76" s="877"/>
      <c r="J76" s="877"/>
      <c r="K76" s="877"/>
      <c r="L76" s="877"/>
      <c r="M76" s="877"/>
      <c r="N76" s="877"/>
      <c r="O76" s="877"/>
      <c r="P76" s="878"/>
      <c r="Q76" s="882">
        <v>938</v>
      </c>
      <c r="R76" s="881"/>
      <c r="S76" s="881"/>
      <c r="T76" s="881"/>
      <c r="U76" s="837"/>
      <c r="V76" s="880">
        <v>846</v>
      </c>
      <c r="W76" s="881"/>
      <c r="X76" s="881"/>
      <c r="Y76" s="881"/>
      <c r="Z76" s="837"/>
      <c r="AA76" s="880">
        <v>92</v>
      </c>
      <c r="AB76" s="881"/>
      <c r="AC76" s="881"/>
      <c r="AD76" s="881"/>
      <c r="AE76" s="837"/>
      <c r="AF76" s="880">
        <v>91</v>
      </c>
      <c r="AG76" s="881"/>
      <c r="AH76" s="881"/>
      <c r="AI76" s="881"/>
      <c r="AJ76" s="837"/>
      <c r="AK76" s="880">
        <v>98</v>
      </c>
      <c r="AL76" s="881"/>
      <c r="AM76" s="881"/>
      <c r="AN76" s="881"/>
      <c r="AO76" s="837"/>
      <c r="AP76" s="880">
        <v>4</v>
      </c>
      <c r="AQ76" s="881"/>
      <c r="AR76" s="881"/>
      <c r="AS76" s="881"/>
      <c r="AT76" s="837"/>
      <c r="AU76" s="880" t="s">
        <v>554</v>
      </c>
      <c r="AV76" s="881"/>
      <c r="AW76" s="881"/>
      <c r="AX76" s="881"/>
      <c r="AY76" s="837"/>
      <c r="AZ76" s="835" t="s">
        <v>559</v>
      </c>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5">
      <c r="A77" s="238">
        <v>10</v>
      </c>
      <c r="B77" s="876"/>
      <c r="C77" s="877"/>
      <c r="D77" s="877"/>
      <c r="E77" s="877"/>
      <c r="F77" s="877"/>
      <c r="G77" s="877"/>
      <c r="H77" s="877"/>
      <c r="I77" s="877"/>
      <c r="J77" s="877"/>
      <c r="K77" s="877"/>
      <c r="L77" s="877"/>
      <c r="M77" s="877"/>
      <c r="N77" s="877"/>
      <c r="O77" s="877"/>
      <c r="P77" s="878"/>
      <c r="Q77" s="882"/>
      <c r="R77" s="881"/>
      <c r="S77" s="881"/>
      <c r="T77" s="881"/>
      <c r="U77" s="837"/>
      <c r="V77" s="880"/>
      <c r="W77" s="881"/>
      <c r="X77" s="881"/>
      <c r="Y77" s="881"/>
      <c r="Z77" s="837"/>
      <c r="AA77" s="880"/>
      <c r="AB77" s="881"/>
      <c r="AC77" s="881"/>
      <c r="AD77" s="881"/>
      <c r="AE77" s="837"/>
      <c r="AF77" s="880"/>
      <c r="AG77" s="881"/>
      <c r="AH77" s="881"/>
      <c r="AI77" s="881"/>
      <c r="AJ77" s="837"/>
      <c r="AK77" s="880"/>
      <c r="AL77" s="881"/>
      <c r="AM77" s="881"/>
      <c r="AN77" s="881"/>
      <c r="AO77" s="837"/>
      <c r="AP77" s="880"/>
      <c r="AQ77" s="881"/>
      <c r="AR77" s="881"/>
      <c r="AS77" s="881"/>
      <c r="AT77" s="837"/>
      <c r="AU77" s="880"/>
      <c r="AV77" s="881"/>
      <c r="AW77" s="881"/>
      <c r="AX77" s="881"/>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5">
      <c r="A78" s="238">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5">
      <c r="A79" s="238">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5">
      <c r="A80" s="238">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5">
      <c r="A81" s="238">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5">
      <c r="A82" s="238">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5">
      <c r="A83" s="238">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5">
      <c r="A84" s="238">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5">
      <c r="A85" s="238">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5">
      <c r="A86" s="238">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3">
      <c r="A88" s="240" t="s">
        <v>376</v>
      </c>
      <c r="B88" s="792" t="s">
        <v>398</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v>15453</v>
      </c>
      <c r="AG88" s="847"/>
      <c r="AH88" s="847"/>
      <c r="AI88" s="847"/>
      <c r="AJ88" s="847"/>
      <c r="AK88" s="844"/>
      <c r="AL88" s="844"/>
      <c r="AM88" s="844"/>
      <c r="AN88" s="844"/>
      <c r="AO88" s="844"/>
      <c r="AP88" s="847">
        <v>1969</v>
      </c>
      <c r="AQ88" s="847"/>
      <c r="AR88" s="847"/>
      <c r="AS88" s="847"/>
      <c r="AT88" s="847"/>
      <c r="AU88" s="847">
        <v>163</v>
      </c>
      <c r="AV88" s="847"/>
      <c r="AW88" s="847"/>
      <c r="AX88" s="847"/>
      <c r="AY88" s="847"/>
      <c r="AZ88" s="852" t="s">
        <v>556</v>
      </c>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2" t="s">
        <v>399</v>
      </c>
      <c r="BS102" s="793"/>
      <c r="BT102" s="793"/>
      <c r="BU102" s="793"/>
      <c r="BV102" s="793"/>
      <c r="BW102" s="793"/>
      <c r="BX102" s="793"/>
      <c r="BY102" s="793"/>
      <c r="BZ102" s="793"/>
      <c r="CA102" s="793"/>
      <c r="CB102" s="793"/>
      <c r="CC102" s="793"/>
      <c r="CD102" s="793"/>
      <c r="CE102" s="793"/>
      <c r="CF102" s="793"/>
      <c r="CG102" s="794"/>
      <c r="CH102" s="890"/>
      <c r="CI102" s="891"/>
      <c r="CJ102" s="891"/>
      <c r="CK102" s="891"/>
      <c r="CL102" s="892"/>
      <c r="CM102" s="890"/>
      <c r="CN102" s="891"/>
      <c r="CO102" s="891"/>
      <c r="CP102" s="891"/>
      <c r="CQ102" s="892"/>
      <c r="CR102" s="893"/>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92"/>
      <c r="DW102" s="793"/>
      <c r="DX102" s="793"/>
      <c r="DY102" s="793"/>
      <c r="DZ102" s="917"/>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400</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401</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20" t="s">
        <v>404</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405</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5">
      <c r="A109" s="91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407</v>
      </c>
      <c r="AB109" s="896"/>
      <c r="AC109" s="896"/>
      <c r="AD109" s="896"/>
      <c r="AE109" s="897"/>
      <c r="AF109" s="895" t="s">
        <v>408</v>
      </c>
      <c r="AG109" s="896"/>
      <c r="AH109" s="896"/>
      <c r="AI109" s="896"/>
      <c r="AJ109" s="897"/>
      <c r="AK109" s="895" t="s">
        <v>294</v>
      </c>
      <c r="AL109" s="896"/>
      <c r="AM109" s="896"/>
      <c r="AN109" s="896"/>
      <c r="AO109" s="897"/>
      <c r="AP109" s="895" t="s">
        <v>409</v>
      </c>
      <c r="AQ109" s="896"/>
      <c r="AR109" s="896"/>
      <c r="AS109" s="896"/>
      <c r="AT109" s="898"/>
      <c r="AU109" s="91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407</v>
      </c>
      <c r="BR109" s="896"/>
      <c r="BS109" s="896"/>
      <c r="BT109" s="896"/>
      <c r="BU109" s="897"/>
      <c r="BV109" s="895" t="s">
        <v>408</v>
      </c>
      <c r="BW109" s="896"/>
      <c r="BX109" s="896"/>
      <c r="BY109" s="896"/>
      <c r="BZ109" s="897"/>
      <c r="CA109" s="895" t="s">
        <v>294</v>
      </c>
      <c r="CB109" s="896"/>
      <c r="CC109" s="896"/>
      <c r="CD109" s="896"/>
      <c r="CE109" s="897"/>
      <c r="CF109" s="916" t="s">
        <v>409</v>
      </c>
      <c r="CG109" s="916"/>
      <c r="CH109" s="916"/>
      <c r="CI109" s="916"/>
      <c r="CJ109" s="916"/>
      <c r="CK109" s="895"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407</v>
      </c>
      <c r="DH109" s="896"/>
      <c r="DI109" s="896"/>
      <c r="DJ109" s="896"/>
      <c r="DK109" s="897"/>
      <c r="DL109" s="895" t="s">
        <v>408</v>
      </c>
      <c r="DM109" s="896"/>
      <c r="DN109" s="896"/>
      <c r="DO109" s="896"/>
      <c r="DP109" s="897"/>
      <c r="DQ109" s="895" t="s">
        <v>294</v>
      </c>
      <c r="DR109" s="896"/>
      <c r="DS109" s="896"/>
      <c r="DT109" s="896"/>
      <c r="DU109" s="897"/>
      <c r="DV109" s="895" t="s">
        <v>409</v>
      </c>
      <c r="DW109" s="896"/>
      <c r="DX109" s="896"/>
      <c r="DY109" s="896"/>
      <c r="DZ109" s="898"/>
    </row>
    <row r="110" spans="1:131" s="230" customFormat="1" ht="26.25" customHeight="1" x14ac:dyDescent="0.25">
      <c r="A110" s="899" t="s">
        <v>411</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695820</v>
      </c>
      <c r="AB110" s="903"/>
      <c r="AC110" s="903"/>
      <c r="AD110" s="903"/>
      <c r="AE110" s="904"/>
      <c r="AF110" s="905">
        <v>718507</v>
      </c>
      <c r="AG110" s="903"/>
      <c r="AH110" s="903"/>
      <c r="AI110" s="903"/>
      <c r="AJ110" s="904"/>
      <c r="AK110" s="905">
        <v>691957</v>
      </c>
      <c r="AL110" s="903"/>
      <c r="AM110" s="903"/>
      <c r="AN110" s="903"/>
      <c r="AO110" s="904"/>
      <c r="AP110" s="906">
        <v>16.8</v>
      </c>
      <c r="AQ110" s="907"/>
      <c r="AR110" s="907"/>
      <c r="AS110" s="907"/>
      <c r="AT110" s="908"/>
      <c r="AU110" s="909" t="s">
        <v>69</v>
      </c>
      <c r="AV110" s="910"/>
      <c r="AW110" s="910"/>
      <c r="AX110" s="910"/>
      <c r="AY110" s="910"/>
      <c r="AZ110" s="932" t="s">
        <v>412</v>
      </c>
      <c r="BA110" s="900"/>
      <c r="BB110" s="900"/>
      <c r="BC110" s="900"/>
      <c r="BD110" s="900"/>
      <c r="BE110" s="900"/>
      <c r="BF110" s="900"/>
      <c r="BG110" s="900"/>
      <c r="BH110" s="900"/>
      <c r="BI110" s="900"/>
      <c r="BJ110" s="900"/>
      <c r="BK110" s="900"/>
      <c r="BL110" s="900"/>
      <c r="BM110" s="900"/>
      <c r="BN110" s="900"/>
      <c r="BO110" s="900"/>
      <c r="BP110" s="901"/>
      <c r="BQ110" s="933">
        <v>8660444</v>
      </c>
      <c r="BR110" s="934"/>
      <c r="BS110" s="934"/>
      <c r="BT110" s="934"/>
      <c r="BU110" s="934"/>
      <c r="BV110" s="934">
        <v>8780224</v>
      </c>
      <c r="BW110" s="934"/>
      <c r="BX110" s="934"/>
      <c r="BY110" s="934"/>
      <c r="BZ110" s="934"/>
      <c r="CA110" s="934">
        <v>8588732</v>
      </c>
      <c r="CB110" s="934"/>
      <c r="CC110" s="934"/>
      <c r="CD110" s="934"/>
      <c r="CE110" s="934"/>
      <c r="CF110" s="947">
        <v>208.3</v>
      </c>
      <c r="CG110" s="948"/>
      <c r="CH110" s="948"/>
      <c r="CI110" s="948"/>
      <c r="CJ110" s="948"/>
      <c r="CK110" s="949" t="s">
        <v>413</v>
      </c>
      <c r="CL110" s="950"/>
      <c r="CM110" s="932"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25">
      <c r="A111" s="937" t="s">
        <v>415</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416</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417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5">
      <c r="A112" s="955" t="s">
        <v>418</v>
      </c>
      <c r="B112" s="956"/>
      <c r="C112" s="926" t="s">
        <v>419</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420</v>
      </c>
      <c r="BA112" s="926"/>
      <c r="BB112" s="926"/>
      <c r="BC112" s="926"/>
      <c r="BD112" s="926"/>
      <c r="BE112" s="926"/>
      <c r="BF112" s="926"/>
      <c r="BG112" s="926"/>
      <c r="BH112" s="926"/>
      <c r="BI112" s="926"/>
      <c r="BJ112" s="926"/>
      <c r="BK112" s="926"/>
      <c r="BL112" s="926"/>
      <c r="BM112" s="926"/>
      <c r="BN112" s="926"/>
      <c r="BO112" s="926"/>
      <c r="BP112" s="927"/>
      <c r="BQ112" s="928">
        <v>2050899</v>
      </c>
      <c r="BR112" s="929"/>
      <c r="BS112" s="929"/>
      <c r="BT112" s="929"/>
      <c r="BU112" s="929"/>
      <c r="BV112" s="929">
        <v>1640174</v>
      </c>
      <c r="BW112" s="929"/>
      <c r="BX112" s="929"/>
      <c r="BY112" s="929"/>
      <c r="BZ112" s="929"/>
      <c r="CA112" s="929">
        <v>1240937</v>
      </c>
      <c r="CB112" s="929"/>
      <c r="CC112" s="929"/>
      <c r="CD112" s="929"/>
      <c r="CE112" s="929"/>
      <c r="CF112" s="923">
        <v>30.1</v>
      </c>
      <c r="CG112" s="924"/>
      <c r="CH112" s="924"/>
      <c r="CI112" s="924"/>
      <c r="CJ112" s="924"/>
      <c r="CK112" s="951"/>
      <c r="CL112" s="952"/>
      <c r="CM112" s="925" t="s">
        <v>421</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5">
      <c r="A113" s="957"/>
      <c r="B113" s="958"/>
      <c r="C113" s="926" t="s">
        <v>422</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366403</v>
      </c>
      <c r="AB113" s="941"/>
      <c r="AC113" s="941"/>
      <c r="AD113" s="941"/>
      <c r="AE113" s="942"/>
      <c r="AF113" s="943">
        <v>358116</v>
      </c>
      <c r="AG113" s="941"/>
      <c r="AH113" s="941"/>
      <c r="AI113" s="941"/>
      <c r="AJ113" s="942"/>
      <c r="AK113" s="943">
        <v>269587</v>
      </c>
      <c r="AL113" s="941"/>
      <c r="AM113" s="941"/>
      <c r="AN113" s="941"/>
      <c r="AO113" s="942"/>
      <c r="AP113" s="944">
        <v>6.5</v>
      </c>
      <c r="AQ113" s="945"/>
      <c r="AR113" s="945"/>
      <c r="AS113" s="945"/>
      <c r="AT113" s="946"/>
      <c r="AU113" s="911"/>
      <c r="AV113" s="912"/>
      <c r="AW113" s="912"/>
      <c r="AX113" s="912"/>
      <c r="AY113" s="912"/>
      <c r="AZ113" s="925" t="s">
        <v>423</v>
      </c>
      <c r="BA113" s="926"/>
      <c r="BB113" s="926"/>
      <c r="BC113" s="926"/>
      <c r="BD113" s="926"/>
      <c r="BE113" s="926"/>
      <c r="BF113" s="926"/>
      <c r="BG113" s="926"/>
      <c r="BH113" s="926"/>
      <c r="BI113" s="926"/>
      <c r="BJ113" s="926"/>
      <c r="BK113" s="926"/>
      <c r="BL113" s="926"/>
      <c r="BM113" s="926"/>
      <c r="BN113" s="926"/>
      <c r="BO113" s="926"/>
      <c r="BP113" s="927"/>
      <c r="BQ113" s="928">
        <v>205198</v>
      </c>
      <c r="BR113" s="929"/>
      <c r="BS113" s="929"/>
      <c r="BT113" s="929"/>
      <c r="BU113" s="929"/>
      <c r="BV113" s="929">
        <v>182489</v>
      </c>
      <c r="BW113" s="929"/>
      <c r="BX113" s="929"/>
      <c r="BY113" s="929"/>
      <c r="BZ113" s="929"/>
      <c r="CA113" s="929">
        <v>163607</v>
      </c>
      <c r="CB113" s="929"/>
      <c r="CC113" s="929"/>
      <c r="CD113" s="929"/>
      <c r="CE113" s="929"/>
      <c r="CF113" s="923">
        <v>4</v>
      </c>
      <c r="CG113" s="924"/>
      <c r="CH113" s="924"/>
      <c r="CI113" s="924"/>
      <c r="CJ113" s="924"/>
      <c r="CK113" s="951"/>
      <c r="CL113" s="952"/>
      <c r="CM113" s="925" t="s">
        <v>424</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5">
      <c r="A114" s="957"/>
      <c r="B114" s="958"/>
      <c r="C114" s="926" t="s">
        <v>425</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21090</v>
      </c>
      <c r="AB114" s="962"/>
      <c r="AC114" s="962"/>
      <c r="AD114" s="962"/>
      <c r="AE114" s="963"/>
      <c r="AF114" s="964">
        <v>20676</v>
      </c>
      <c r="AG114" s="962"/>
      <c r="AH114" s="962"/>
      <c r="AI114" s="962"/>
      <c r="AJ114" s="963"/>
      <c r="AK114" s="964">
        <v>21332</v>
      </c>
      <c r="AL114" s="962"/>
      <c r="AM114" s="962"/>
      <c r="AN114" s="962"/>
      <c r="AO114" s="963"/>
      <c r="AP114" s="965">
        <v>0.5</v>
      </c>
      <c r="AQ114" s="966"/>
      <c r="AR114" s="966"/>
      <c r="AS114" s="966"/>
      <c r="AT114" s="967"/>
      <c r="AU114" s="911"/>
      <c r="AV114" s="912"/>
      <c r="AW114" s="912"/>
      <c r="AX114" s="912"/>
      <c r="AY114" s="912"/>
      <c r="AZ114" s="925" t="s">
        <v>426</v>
      </c>
      <c r="BA114" s="926"/>
      <c r="BB114" s="926"/>
      <c r="BC114" s="926"/>
      <c r="BD114" s="926"/>
      <c r="BE114" s="926"/>
      <c r="BF114" s="926"/>
      <c r="BG114" s="926"/>
      <c r="BH114" s="926"/>
      <c r="BI114" s="926"/>
      <c r="BJ114" s="926"/>
      <c r="BK114" s="926"/>
      <c r="BL114" s="926"/>
      <c r="BM114" s="926"/>
      <c r="BN114" s="926"/>
      <c r="BO114" s="926"/>
      <c r="BP114" s="927"/>
      <c r="BQ114" s="928">
        <v>641297</v>
      </c>
      <c r="BR114" s="929"/>
      <c r="BS114" s="929"/>
      <c r="BT114" s="929"/>
      <c r="BU114" s="929"/>
      <c r="BV114" s="929">
        <v>691442</v>
      </c>
      <c r="BW114" s="929"/>
      <c r="BX114" s="929"/>
      <c r="BY114" s="929"/>
      <c r="BZ114" s="929"/>
      <c r="CA114" s="929">
        <v>455346</v>
      </c>
      <c r="CB114" s="929"/>
      <c r="CC114" s="929"/>
      <c r="CD114" s="929"/>
      <c r="CE114" s="929"/>
      <c r="CF114" s="923">
        <v>11</v>
      </c>
      <c r="CG114" s="924"/>
      <c r="CH114" s="924"/>
      <c r="CI114" s="924"/>
      <c r="CJ114" s="924"/>
      <c r="CK114" s="951"/>
      <c r="CL114" s="952"/>
      <c r="CM114" s="925" t="s">
        <v>427</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5">
      <c r="A115" s="957"/>
      <c r="B115" s="958"/>
      <c r="C115" s="926" t="s">
        <v>428</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429</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430</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5">
      <c r="A116" s="959"/>
      <c r="B116" s="960"/>
      <c r="C116" s="968" t="s">
        <v>431</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432</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433</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434</v>
      </c>
      <c r="Z117" s="897"/>
      <c r="AA117" s="981">
        <v>1083313</v>
      </c>
      <c r="AB117" s="982"/>
      <c r="AC117" s="982"/>
      <c r="AD117" s="982"/>
      <c r="AE117" s="983"/>
      <c r="AF117" s="984">
        <v>1097299</v>
      </c>
      <c r="AG117" s="982"/>
      <c r="AH117" s="982"/>
      <c r="AI117" s="982"/>
      <c r="AJ117" s="983"/>
      <c r="AK117" s="984">
        <v>982876</v>
      </c>
      <c r="AL117" s="982"/>
      <c r="AM117" s="982"/>
      <c r="AN117" s="982"/>
      <c r="AO117" s="983"/>
      <c r="AP117" s="985"/>
      <c r="AQ117" s="986"/>
      <c r="AR117" s="986"/>
      <c r="AS117" s="986"/>
      <c r="AT117" s="987"/>
      <c r="AU117" s="911"/>
      <c r="AV117" s="912"/>
      <c r="AW117" s="912"/>
      <c r="AX117" s="912"/>
      <c r="AY117" s="912"/>
      <c r="AZ117" s="977" t="s">
        <v>435</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436</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5">
      <c r="A118" s="91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407</v>
      </c>
      <c r="AB118" s="896"/>
      <c r="AC118" s="896"/>
      <c r="AD118" s="896"/>
      <c r="AE118" s="897"/>
      <c r="AF118" s="895" t="s">
        <v>408</v>
      </c>
      <c r="AG118" s="896"/>
      <c r="AH118" s="896"/>
      <c r="AI118" s="896"/>
      <c r="AJ118" s="897"/>
      <c r="AK118" s="895" t="s">
        <v>294</v>
      </c>
      <c r="AL118" s="896"/>
      <c r="AM118" s="896"/>
      <c r="AN118" s="896"/>
      <c r="AO118" s="897"/>
      <c r="AP118" s="973" t="s">
        <v>409</v>
      </c>
      <c r="AQ118" s="974"/>
      <c r="AR118" s="974"/>
      <c r="AS118" s="974"/>
      <c r="AT118" s="975"/>
      <c r="AU118" s="911"/>
      <c r="AV118" s="912"/>
      <c r="AW118" s="912"/>
      <c r="AX118" s="912"/>
      <c r="AY118" s="912"/>
      <c r="AZ118" s="976" t="s">
        <v>437</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438</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5">
      <c r="A119" s="1059" t="s">
        <v>413</v>
      </c>
      <c r="B119" s="950"/>
      <c r="C119" s="932"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439</v>
      </c>
      <c r="BP119" s="1008"/>
      <c r="BQ119" s="1002">
        <v>11557838</v>
      </c>
      <c r="BR119" s="1003"/>
      <c r="BS119" s="1003"/>
      <c r="BT119" s="1003"/>
      <c r="BU119" s="1003"/>
      <c r="BV119" s="1003">
        <v>11294329</v>
      </c>
      <c r="BW119" s="1003"/>
      <c r="BX119" s="1003"/>
      <c r="BY119" s="1003"/>
      <c r="BZ119" s="1003"/>
      <c r="CA119" s="1003">
        <v>10448622</v>
      </c>
      <c r="CB119" s="1003"/>
      <c r="CC119" s="1003"/>
      <c r="CD119" s="1003"/>
      <c r="CE119" s="1003"/>
      <c r="CF119" s="1004"/>
      <c r="CG119" s="1005"/>
      <c r="CH119" s="1005"/>
      <c r="CI119" s="1005"/>
      <c r="CJ119" s="1006"/>
      <c r="CK119" s="953"/>
      <c r="CL119" s="954"/>
      <c r="CM119" s="976" t="s">
        <v>440</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5">
      <c r="A120" s="1060"/>
      <c r="B120" s="952"/>
      <c r="C120" s="925" t="s">
        <v>417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441</v>
      </c>
      <c r="AV120" s="995"/>
      <c r="AW120" s="995"/>
      <c r="AX120" s="995"/>
      <c r="AY120" s="996"/>
      <c r="AZ120" s="932" t="s">
        <v>442</v>
      </c>
      <c r="BA120" s="900"/>
      <c r="BB120" s="900"/>
      <c r="BC120" s="900"/>
      <c r="BD120" s="900"/>
      <c r="BE120" s="900"/>
      <c r="BF120" s="900"/>
      <c r="BG120" s="900"/>
      <c r="BH120" s="900"/>
      <c r="BI120" s="900"/>
      <c r="BJ120" s="900"/>
      <c r="BK120" s="900"/>
      <c r="BL120" s="900"/>
      <c r="BM120" s="900"/>
      <c r="BN120" s="900"/>
      <c r="BO120" s="900"/>
      <c r="BP120" s="901"/>
      <c r="BQ120" s="933">
        <v>4167143</v>
      </c>
      <c r="BR120" s="934"/>
      <c r="BS120" s="934"/>
      <c r="BT120" s="934"/>
      <c r="BU120" s="934"/>
      <c r="BV120" s="934">
        <v>5103940</v>
      </c>
      <c r="BW120" s="934"/>
      <c r="BX120" s="934"/>
      <c r="BY120" s="934"/>
      <c r="BZ120" s="934"/>
      <c r="CA120" s="934">
        <v>5465113</v>
      </c>
      <c r="CB120" s="934"/>
      <c r="CC120" s="934"/>
      <c r="CD120" s="934"/>
      <c r="CE120" s="934"/>
      <c r="CF120" s="947">
        <v>132.5</v>
      </c>
      <c r="CG120" s="948"/>
      <c r="CH120" s="948"/>
      <c r="CI120" s="948"/>
      <c r="CJ120" s="948"/>
      <c r="CK120" s="1009" t="s">
        <v>443</v>
      </c>
      <c r="CL120" s="1010"/>
      <c r="CM120" s="1010"/>
      <c r="CN120" s="1010"/>
      <c r="CO120" s="1011"/>
      <c r="CP120" s="1017" t="s">
        <v>392</v>
      </c>
      <c r="CQ120" s="1018"/>
      <c r="CR120" s="1018"/>
      <c r="CS120" s="1018"/>
      <c r="CT120" s="1018"/>
      <c r="CU120" s="1018"/>
      <c r="CV120" s="1018"/>
      <c r="CW120" s="1018"/>
      <c r="CX120" s="1018"/>
      <c r="CY120" s="1018"/>
      <c r="CZ120" s="1018"/>
      <c r="DA120" s="1018"/>
      <c r="DB120" s="1018"/>
      <c r="DC120" s="1018"/>
      <c r="DD120" s="1018"/>
      <c r="DE120" s="1018"/>
      <c r="DF120" s="1019"/>
      <c r="DG120" s="933" t="s">
        <v>122</v>
      </c>
      <c r="DH120" s="934"/>
      <c r="DI120" s="934"/>
      <c r="DJ120" s="934"/>
      <c r="DK120" s="934"/>
      <c r="DL120" s="934" t="s">
        <v>122</v>
      </c>
      <c r="DM120" s="934"/>
      <c r="DN120" s="934"/>
      <c r="DO120" s="934"/>
      <c r="DP120" s="934"/>
      <c r="DQ120" s="934">
        <v>1235345</v>
      </c>
      <c r="DR120" s="934"/>
      <c r="DS120" s="934"/>
      <c r="DT120" s="934"/>
      <c r="DU120" s="934"/>
      <c r="DV120" s="935">
        <v>30</v>
      </c>
      <c r="DW120" s="935"/>
      <c r="DX120" s="935"/>
      <c r="DY120" s="935"/>
      <c r="DZ120" s="936"/>
    </row>
    <row r="121" spans="1:130" s="230" customFormat="1" ht="26.25" customHeight="1" x14ac:dyDescent="0.25">
      <c r="A121" s="1060"/>
      <c r="B121" s="952"/>
      <c r="C121" s="977" t="s">
        <v>444</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445</v>
      </c>
      <c r="BA121" s="926"/>
      <c r="BB121" s="926"/>
      <c r="BC121" s="926"/>
      <c r="BD121" s="926"/>
      <c r="BE121" s="926"/>
      <c r="BF121" s="926"/>
      <c r="BG121" s="926"/>
      <c r="BH121" s="926"/>
      <c r="BI121" s="926"/>
      <c r="BJ121" s="926"/>
      <c r="BK121" s="926"/>
      <c r="BL121" s="926"/>
      <c r="BM121" s="926"/>
      <c r="BN121" s="926"/>
      <c r="BO121" s="926"/>
      <c r="BP121" s="927"/>
      <c r="BQ121" s="928" t="s">
        <v>122</v>
      </c>
      <c r="BR121" s="929"/>
      <c r="BS121" s="929"/>
      <c r="BT121" s="929"/>
      <c r="BU121" s="929"/>
      <c r="BV121" s="929" t="s">
        <v>122</v>
      </c>
      <c r="BW121" s="929"/>
      <c r="BX121" s="929"/>
      <c r="BY121" s="929"/>
      <c r="BZ121" s="929"/>
      <c r="CA121" s="929" t="s">
        <v>122</v>
      </c>
      <c r="CB121" s="929"/>
      <c r="CC121" s="929"/>
      <c r="CD121" s="929"/>
      <c r="CE121" s="929"/>
      <c r="CF121" s="923" t="s">
        <v>122</v>
      </c>
      <c r="CG121" s="924"/>
      <c r="CH121" s="924"/>
      <c r="CI121" s="924"/>
      <c r="CJ121" s="924"/>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8">
        <v>9034</v>
      </c>
      <c r="DH121" s="929"/>
      <c r="DI121" s="929"/>
      <c r="DJ121" s="929"/>
      <c r="DK121" s="929"/>
      <c r="DL121" s="929">
        <v>8274</v>
      </c>
      <c r="DM121" s="929"/>
      <c r="DN121" s="929"/>
      <c r="DO121" s="929"/>
      <c r="DP121" s="929"/>
      <c r="DQ121" s="929">
        <v>5592</v>
      </c>
      <c r="DR121" s="929"/>
      <c r="DS121" s="929"/>
      <c r="DT121" s="929"/>
      <c r="DU121" s="929"/>
      <c r="DV121" s="930">
        <v>0.1</v>
      </c>
      <c r="DW121" s="930"/>
      <c r="DX121" s="930"/>
      <c r="DY121" s="930"/>
      <c r="DZ121" s="931"/>
    </row>
    <row r="122" spans="1:130" s="230" customFormat="1" ht="26.25" customHeight="1" x14ac:dyDescent="0.25">
      <c r="A122" s="1060"/>
      <c r="B122" s="952"/>
      <c r="C122" s="925" t="s">
        <v>427</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446</v>
      </c>
      <c r="BA122" s="968"/>
      <c r="BB122" s="968"/>
      <c r="BC122" s="968"/>
      <c r="BD122" s="968"/>
      <c r="BE122" s="968"/>
      <c r="BF122" s="968"/>
      <c r="BG122" s="968"/>
      <c r="BH122" s="968"/>
      <c r="BI122" s="968"/>
      <c r="BJ122" s="968"/>
      <c r="BK122" s="968"/>
      <c r="BL122" s="968"/>
      <c r="BM122" s="968"/>
      <c r="BN122" s="968"/>
      <c r="BO122" s="968"/>
      <c r="BP122" s="969"/>
      <c r="BQ122" s="1002">
        <v>7064095</v>
      </c>
      <c r="BR122" s="1003"/>
      <c r="BS122" s="1003"/>
      <c r="BT122" s="1003"/>
      <c r="BU122" s="1003"/>
      <c r="BV122" s="1003">
        <v>6638862</v>
      </c>
      <c r="BW122" s="1003"/>
      <c r="BX122" s="1003"/>
      <c r="BY122" s="1003"/>
      <c r="BZ122" s="1003"/>
      <c r="CA122" s="1003">
        <v>5883168</v>
      </c>
      <c r="CB122" s="1003"/>
      <c r="CC122" s="1003"/>
      <c r="CD122" s="1003"/>
      <c r="CE122" s="1003"/>
      <c r="CF122" s="1020">
        <v>142.69999999999999</v>
      </c>
      <c r="CG122" s="1021"/>
      <c r="CH122" s="1021"/>
      <c r="CI122" s="1021"/>
      <c r="CJ122" s="1021"/>
      <c r="CK122" s="1012"/>
      <c r="CL122" s="1013"/>
      <c r="CM122" s="1013"/>
      <c r="CN122" s="1013"/>
      <c r="CO122" s="1014"/>
      <c r="CP122" s="1022" t="s">
        <v>389</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25">
      <c r="A123" s="1060"/>
      <c r="B123" s="952"/>
      <c r="C123" s="925" t="s">
        <v>433</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447</v>
      </c>
      <c r="BP123" s="1008"/>
      <c r="BQ123" s="1066">
        <v>11231238</v>
      </c>
      <c r="BR123" s="1067"/>
      <c r="BS123" s="1067"/>
      <c r="BT123" s="1067"/>
      <c r="BU123" s="1067"/>
      <c r="BV123" s="1067">
        <v>11742802</v>
      </c>
      <c r="BW123" s="1067"/>
      <c r="BX123" s="1067"/>
      <c r="BY123" s="1067"/>
      <c r="BZ123" s="1067"/>
      <c r="CA123" s="1067">
        <v>11348281</v>
      </c>
      <c r="CB123" s="1067"/>
      <c r="CC123" s="1067"/>
      <c r="CD123" s="1067"/>
      <c r="CE123" s="1067"/>
      <c r="CF123" s="1004"/>
      <c r="CG123" s="1005"/>
      <c r="CH123" s="1005"/>
      <c r="CI123" s="1005"/>
      <c r="CJ123" s="1006"/>
      <c r="CK123" s="1012"/>
      <c r="CL123" s="1013"/>
      <c r="CM123" s="1013"/>
      <c r="CN123" s="1013"/>
      <c r="CO123" s="1014"/>
      <c r="CP123" s="1022" t="s">
        <v>388</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3">
      <c r="A124" s="1060"/>
      <c r="B124" s="952"/>
      <c r="C124" s="925" t="s">
        <v>436</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448</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7.9</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449</v>
      </c>
      <c r="CQ124" s="1023"/>
      <c r="CR124" s="1023"/>
      <c r="CS124" s="1023"/>
      <c r="CT124" s="1023"/>
      <c r="CU124" s="1023"/>
      <c r="CV124" s="1023"/>
      <c r="CW124" s="1023"/>
      <c r="CX124" s="1023"/>
      <c r="CY124" s="1023"/>
      <c r="CZ124" s="1023"/>
      <c r="DA124" s="1023"/>
      <c r="DB124" s="1023"/>
      <c r="DC124" s="1023"/>
      <c r="DD124" s="1023"/>
      <c r="DE124" s="1023"/>
      <c r="DF124" s="1024"/>
      <c r="DG124" s="1007">
        <v>2041865</v>
      </c>
      <c r="DH124" s="989"/>
      <c r="DI124" s="989"/>
      <c r="DJ124" s="989"/>
      <c r="DK124" s="990"/>
      <c r="DL124" s="988">
        <v>1631900</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5">
      <c r="A125" s="1060"/>
      <c r="B125" s="952"/>
      <c r="C125" s="925" t="s">
        <v>438</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450</v>
      </c>
      <c r="CL125" s="1010"/>
      <c r="CM125" s="1010"/>
      <c r="CN125" s="1010"/>
      <c r="CO125" s="1011"/>
      <c r="CP125" s="932" t="s">
        <v>451</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3">
      <c r="A126" s="1060"/>
      <c r="B126" s="952"/>
      <c r="C126" s="925" t="s">
        <v>440</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452</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5">
      <c r="A127" s="1061"/>
      <c r="B127" s="954"/>
      <c r="C127" s="976" t="s">
        <v>453</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454</v>
      </c>
      <c r="AY127" s="1035"/>
      <c r="AZ127" s="1035"/>
      <c r="BA127" s="1035"/>
      <c r="BB127" s="1035"/>
      <c r="BC127" s="1035"/>
      <c r="BD127" s="1035"/>
      <c r="BE127" s="1036"/>
      <c r="BF127" s="1037" t="s">
        <v>455</v>
      </c>
      <c r="BG127" s="1035"/>
      <c r="BH127" s="1035"/>
      <c r="BI127" s="1035"/>
      <c r="BJ127" s="1035"/>
      <c r="BK127" s="1035"/>
      <c r="BL127" s="1036"/>
      <c r="BM127" s="1037" t="s">
        <v>456</v>
      </c>
      <c r="BN127" s="1035"/>
      <c r="BO127" s="1035"/>
      <c r="BP127" s="1035"/>
      <c r="BQ127" s="1035"/>
      <c r="BR127" s="1035"/>
      <c r="BS127" s="1036"/>
      <c r="BT127" s="1037" t="s">
        <v>457</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458</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3">
      <c r="A128" s="1044" t="s">
        <v>459</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460</v>
      </c>
      <c r="X128" s="1046"/>
      <c r="Y128" s="1046"/>
      <c r="Z128" s="1047"/>
      <c r="AA128" s="1048" t="s">
        <v>122</v>
      </c>
      <c r="AB128" s="1049"/>
      <c r="AC128" s="1049"/>
      <c r="AD128" s="1049"/>
      <c r="AE128" s="1050"/>
      <c r="AF128" s="1051">
        <v>214</v>
      </c>
      <c r="AG128" s="1049"/>
      <c r="AH128" s="1049"/>
      <c r="AI128" s="1049"/>
      <c r="AJ128" s="1050"/>
      <c r="AK128" s="1051">
        <v>214</v>
      </c>
      <c r="AL128" s="1049"/>
      <c r="AM128" s="1049"/>
      <c r="AN128" s="1049"/>
      <c r="AO128" s="1050"/>
      <c r="AP128" s="1052"/>
      <c r="AQ128" s="1053"/>
      <c r="AR128" s="1053"/>
      <c r="AS128" s="1053"/>
      <c r="AT128" s="1054"/>
      <c r="AU128" s="232"/>
      <c r="AV128" s="232"/>
      <c r="AW128" s="232"/>
      <c r="AX128" s="899" t="s">
        <v>461</v>
      </c>
      <c r="AY128" s="900"/>
      <c r="AZ128" s="900"/>
      <c r="BA128" s="900"/>
      <c r="BB128" s="900"/>
      <c r="BC128" s="900"/>
      <c r="BD128" s="900"/>
      <c r="BE128" s="901"/>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462</v>
      </c>
      <c r="CQ128" s="729"/>
      <c r="CR128" s="729"/>
      <c r="CS128" s="729"/>
      <c r="CT128" s="729"/>
      <c r="CU128" s="729"/>
      <c r="CV128" s="729"/>
      <c r="CW128" s="729"/>
      <c r="CX128" s="729"/>
      <c r="CY128" s="729"/>
      <c r="CZ128" s="729"/>
      <c r="DA128" s="729"/>
      <c r="DB128" s="729"/>
      <c r="DC128" s="729"/>
      <c r="DD128" s="729"/>
      <c r="DE128" s="729"/>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463</v>
      </c>
      <c r="X129" s="1074"/>
      <c r="Y129" s="1074"/>
      <c r="Z129" s="1075"/>
      <c r="AA129" s="961">
        <v>4726729</v>
      </c>
      <c r="AB129" s="962"/>
      <c r="AC129" s="962"/>
      <c r="AD129" s="962"/>
      <c r="AE129" s="963"/>
      <c r="AF129" s="964">
        <v>4578391</v>
      </c>
      <c r="AG129" s="962"/>
      <c r="AH129" s="962"/>
      <c r="AI129" s="962"/>
      <c r="AJ129" s="963"/>
      <c r="AK129" s="964">
        <v>4719845</v>
      </c>
      <c r="AL129" s="962"/>
      <c r="AM129" s="962"/>
      <c r="AN129" s="962"/>
      <c r="AO129" s="963"/>
      <c r="AP129" s="1076"/>
      <c r="AQ129" s="1077"/>
      <c r="AR129" s="1077"/>
      <c r="AS129" s="1077"/>
      <c r="AT129" s="1078"/>
      <c r="AU129" s="233"/>
      <c r="AV129" s="233"/>
      <c r="AW129" s="233"/>
      <c r="AX129" s="1068" t="s">
        <v>464</v>
      </c>
      <c r="AY129" s="926"/>
      <c r="AZ129" s="926"/>
      <c r="BA129" s="926"/>
      <c r="BB129" s="926"/>
      <c r="BC129" s="926"/>
      <c r="BD129" s="926"/>
      <c r="BE129" s="927"/>
      <c r="BF129" s="1069" t="s">
        <v>122</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37" t="s">
        <v>465</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466</v>
      </c>
      <c r="X130" s="1074"/>
      <c r="Y130" s="1074"/>
      <c r="Z130" s="1075"/>
      <c r="AA130" s="961">
        <v>606321</v>
      </c>
      <c r="AB130" s="962"/>
      <c r="AC130" s="962"/>
      <c r="AD130" s="962"/>
      <c r="AE130" s="963"/>
      <c r="AF130" s="964">
        <v>599519</v>
      </c>
      <c r="AG130" s="962"/>
      <c r="AH130" s="962"/>
      <c r="AI130" s="962"/>
      <c r="AJ130" s="963"/>
      <c r="AK130" s="964">
        <v>595723</v>
      </c>
      <c r="AL130" s="962"/>
      <c r="AM130" s="962"/>
      <c r="AN130" s="962"/>
      <c r="AO130" s="963"/>
      <c r="AP130" s="1076"/>
      <c r="AQ130" s="1077"/>
      <c r="AR130" s="1077"/>
      <c r="AS130" s="1077"/>
      <c r="AT130" s="1078"/>
      <c r="AU130" s="233"/>
      <c r="AV130" s="233"/>
      <c r="AW130" s="233"/>
      <c r="AX130" s="1068" t="s">
        <v>467</v>
      </c>
      <c r="AY130" s="926"/>
      <c r="AZ130" s="926"/>
      <c r="BA130" s="926"/>
      <c r="BB130" s="926"/>
      <c r="BC130" s="926"/>
      <c r="BD130" s="926"/>
      <c r="BE130" s="927"/>
      <c r="BF130" s="1104">
        <v>11.1</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468</v>
      </c>
      <c r="X131" s="1111"/>
      <c r="Y131" s="1111"/>
      <c r="Z131" s="1112"/>
      <c r="AA131" s="1007">
        <v>4120408</v>
      </c>
      <c r="AB131" s="989"/>
      <c r="AC131" s="989"/>
      <c r="AD131" s="989"/>
      <c r="AE131" s="990"/>
      <c r="AF131" s="988">
        <v>3978872</v>
      </c>
      <c r="AG131" s="989"/>
      <c r="AH131" s="989"/>
      <c r="AI131" s="989"/>
      <c r="AJ131" s="990"/>
      <c r="AK131" s="988">
        <v>4124122</v>
      </c>
      <c r="AL131" s="989"/>
      <c r="AM131" s="989"/>
      <c r="AN131" s="989"/>
      <c r="AO131" s="990"/>
      <c r="AP131" s="1113"/>
      <c r="AQ131" s="1114"/>
      <c r="AR131" s="1114"/>
      <c r="AS131" s="1114"/>
      <c r="AT131" s="1115"/>
      <c r="AU131" s="233"/>
      <c r="AV131" s="233"/>
      <c r="AW131" s="233"/>
      <c r="AX131" s="1086" t="s">
        <v>469</v>
      </c>
      <c r="AY131" s="729"/>
      <c r="AZ131" s="729"/>
      <c r="BA131" s="729"/>
      <c r="BB131" s="729"/>
      <c r="BC131" s="729"/>
      <c r="BD131" s="729"/>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11.57632933</v>
      </c>
      <c r="AB132" s="1100"/>
      <c r="AC132" s="1100"/>
      <c r="AD132" s="1100"/>
      <c r="AE132" s="1101"/>
      <c r="AF132" s="1102">
        <v>12.505202479999999</v>
      </c>
      <c r="AG132" s="1100"/>
      <c r="AH132" s="1100"/>
      <c r="AI132" s="1100"/>
      <c r="AJ132" s="1101"/>
      <c r="AK132" s="1102">
        <v>9.3823364100000006</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11.2</v>
      </c>
      <c r="AB133" s="1083"/>
      <c r="AC133" s="1083"/>
      <c r="AD133" s="1083"/>
      <c r="AE133" s="1084"/>
      <c r="AF133" s="1082">
        <v>11.6</v>
      </c>
      <c r="AG133" s="1083"/>
      <c r="AH133" s="1083"/>
      <c r="AI133" s="1083"/>
      <c r="AJ133" s="1084"/>
      <c r="AK133" s="1082">
        <v>11.1</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X9qnlEU1gj7/fFaZ2lkRdHnUBmnXGNm4dV2BpRer/w5Ykclt+fYoA3eGUC/hdiqG0kWorLSUml0GowyYSgEQ==" saltValue="7e6bCQ/r2ntpTu81+YMZ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473</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kvOYVBML6CEoNx+Z4yESs6ue03aphr6dGts3Rd+d1+rcifO/sSJcWJLtuoEUhFOPbmj7bQhJk4ILGrnIIE01Nw==" saltValue="DbLtZMhVJHB6efg9gKQ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cdK9VxVJkX9txjsEouJT9z/IiWxXdSfZmZ9hsOOPwslr/6S9bQAorONWGXL5nKOYwQ6IlV0bRSmfv8MhQ7h0lg==" saltValue="lPkIwqgp/C7eZG6Yl6J6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476</v>
      </c>
      <c r="AP7" s="272"/>
      <c r="AQ7" s="273" t="s">
        <v>477</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478</v>
      </c>
      <c r="AQ8" s="279" t="s">
        <v>479</v>
      </c>
      <c r="AR8" s="280" t="s">
        <v>480</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481</v>
      </c>
      <c r="AL9" s="1120"/>
      <c r="AM9" s="1120"/>
      <c r="AN9" s="1121"/>
      <c r="AO9" s="281">
        <v>1196356</v>
      </c>
      <c r="AP9" s="281">
        <v>63987</v>
      </c>
      <c r="AQ9" s="282">
        <v>93942</v>
      </c>
      <c r="AR9" s="283">
        <v>-31.9</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482</v>
      </c>
      <c r="AL10" s="1120"/>
      <c r="AM10" s="1120"/>
      <c r="AN10" s="1121"/>
      <c r="AO10" s="284">
        <v>57041</v>
      </c>
      <c r="AP10" s="284">
        <v>3051</v>
      </c>
      <c r="AQ10" s="285">
        <v>12590</v>
      </c>
      <c r="AR10" s="286">
        <v>-75.8</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483</v>
      </c>
      <c r="AL11" s="1120"/>
      <c r="AM11" s="1120"/>
      <c r="AN11" s="1121"/>
      <c r="AO11" s="284">
        <v>360</v>
      </c>
      <c r="AP11" s="284">
        <v>19</v>
      </c>
      <c r="AQ11" s="285">
        <v>461</v>
      </c>
      <c r="AR11" s="286">
        <v>-95.9</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484</v>
      </c>
      <c r="AL12" s="1120"/>
      <c r="AM12" s="1120"/>
      <c r="AN12" s="1121"/>
      <c r="AO12" s="284" t="s">
        <v>485</v>
      </c>
      <c r="AP12" s="284" t="s">
        <v>485</v>
      </c>
      <c r="AQ12" s="285">
        <v>24</v>
      </c>
      <c r="AR12" s="286" t="s">
        <v>485</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486</v>
      </c>
      <c r="AL13" s="1120"/>
      <c r="AM13" s="1120"/>
      <c r="AN13" s="1121"/>
      <c r="AO13" s="284">
        <v>39954</v>
      </c>
      <c r="AP13" s="284">
        <v>2137</v>
      </c>
      <c r="AQ13" s="285">
        <v>3962</v>
      </c>
      <c r="AR13" s="286">
        <v>-46.1</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487</v>
      </c>
      <c r="AL14" s="1120"/>
      <c r="AM14" s="1120"/>
      <c r="AN14" s="1121"/>
      <c r="AO14" s="284">
        <v>16289</v>
      </c>
      <c r="AP14" s="284">
        <v>871</v>
      </c>
      <c r="AQ14" s="285">
        <v>1657</v>
      </c>
      <c r="AR14" s="286">
        <v>-47.4</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488</v>
      </c>
      <c r="AL15" s="1123"/>
      <c r="AM15" s="1123"/>
      <c r="AN15" s="1124"/>
      <c r="AO15" s="284">
        <v>-54487</v>
      </c>
      <c r="AP15" s="284">
        <v>-2914</v>
      </c>
      <c r="AQ15" s="285">
        <v>-5526</v>
      </c>
      <c r="AR15" s="286">
        <v>-47.3</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1255513</v>
      </c>
      <c r="AP16" s="284">
        <v>67151</v>
      </c>
      <c r="AQ16" s="285">
        <v>107111</v>
      </c>
      <c r="AR16" s="286">
        <v>-37.299999999999997</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493</v>
      </c>
      <c r="AL21" s="1126"/>
      <c r="AM21" s="1126"/>
      <c r="AN21" s="1127"/>
      <c r="AO21" s="297">
        <v>6.47</v>
      </c>
      <c r="AP21" s="298">
        <v>9.3000000000000007</v>
      </c>
      <c r="AQ21" s="299">
        <v>-2.83</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494</v>
      </c>
      <c r="AL22" s="1126"/>
      <c r="AM22" s="1126"/>
      <c r="AN22" s="1127"/>
      <c r="AO22" s="302">
        <v>95</v>
      </c>
      <c r="AP22" s="303">
        <v>96.8</v>
      </c>
      <c r="AQ22" s="304">
        <v>-1.8</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2.75" x14ac:dyDescent="0.25">
      <c r="A27" s="309"/>
      <c r="AO27" s="262"/>
      <c r="AP27" s="262"/>
      <c r="AQ27" s="262"/>
      <c r="AR27" s="262"/>
      <c r="AS27" s="262"/>
      <c r="AT27" s="262"/>
    </row>
    <row r="28" spans="1:46" ht="16.149999999999999" x14ac:dyDescent="0.2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476</v>
      </c>
      <c r="AP30" s="272"/>
      <c r="AQ30" s="273" t="s">
        <v>477</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478</v>
      </c>
      <c r="AQ31" s="279" t="s">
        <v>479</v>
      </c>
      <c r="AR31" s="280" t="s">
        <v>480</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498</v>
      </c>
      <c r="AL32" s="1134"/>
      <c r="AM32" s="1134"/>
      <c r="AN32" s="1135"/>
      <c r="AO32" s="312">
        <v>691957</v>
      </c>
      <c r="AP32" s="312">
        <v>37009</v>
      </c>
      <c r="AQ32" s="313">
        <v>49869</v>
      </c>
      <c r="AR32" s="314">
        <v>-25.8</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499</v>
      </c>
      <c r="AL33" s="1134"/>
      <c r="AM33" s="1134"/>
      <c r="AN33" s="1135"/>
      <c r="AO33" s="312" t="s">
        <v>485</v>
      </c>
      <c r="AP33" s="312" t="s">
        <v>485</v>
      </c>
      <c r="AQ33" s="313" t="s">
        <v>485</v>
      </c>
      <c r="AR33" s="314" t="s">
        <v>485</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500</v>
      </c>
      <c r="AL34" s="1134"/>
      <c r="AM34" s="1134"/>
      <c r="AN34" s="1135"/>
      <c r="AO34" s="312" t="s">
        <v>485</v>
      </c>
      <c r="AP34" s="312" t="s">
        <v>485</v>
      </c>
      <c r="AQ34" s="313" t="s">
        <v>485</v>
      </c>
      <c r="AR34" s="314" t="s">
        <v>485</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501</v>
      </c>
      <c r="AL35" s="1134"/>
      <c r="AM35" s="1134"/>
      <c r="AN35" s="1135"/>
      <c r="AO35" s="312">
        <v>269587</v>
      </c>
      <c r="AP35" s="312">
        <v>14419</v>
      </c>
      <c r="AQ35" s="313">
        <v>14647</v>
      </c>
      <c r="AR35" s="314">
        <v>-1.6</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502</v>
      </c>
      <c r="AL36" s="1134"/>
      <c r="AM36" s="1134"/>
      <c r="AN36" s="1135"/>
      <c r="AO36" s="312">
        <v>21332</v>
      </c>
      <c r="AP36" s="312">
        <v>1141</v>
      </c>
      <c r="AQ36" s="313">
        <v>2417</v>
      </c>
      <c r="AR36" s="314">
        <v>-52.8</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503</v>
      </c>
      <c r="AL37" s="1134"/>
      <c r="AM37" s="1134"/>
      <c r="AN37" s="1135"/>
      <c r="AO37" s="312" t="s">
        <v>485</v>
      </c>
      <c r="AP37" s="312" t="s">
        <v>485</v>
      </c>
      <c r="AQ37" s="313">
        <v>490</v>
      </c>
      <c r="AR37" s="314" t="s">
        <v>485</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504</v>
      </c>
      <c r="AL38" s="1137"/>
      <c r="AM38" s="1137"/>
      <c r="AN38" s="1138"/>
      <c r="AO38" s="315" t="s">
        <v>485</v>
      </c>
      <c r="AP38" s="315" t="s">
        <v>485</v>
      </c>
      <c r="AQ38" s="316">
        <v>2</v>
      </c>
      <c r="AR38" s="304" t="s">
        <v>485</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505</v>
      </c>
      <c r="AL39" s="1137"/>
      <c r="AM39" s="1137"/>
      <c r="AN39" s="1138"/>
      <c r="AO39" s="312">
        <v>-214</v>
      </c>
      <c r="AP39" s="312">
        <v>-11</v>
      </c>
      <c r="AQ39" s="313">
        <v>-2755</v>
      </c>
      <c r="AR39" s="314">
        <v>-99.6</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506</v>
      </c>
      <c r="AL40" s="1134"/>
      <c r="AM40" s="1134"/>
      <c r="AN40" s="1135"/>
      <c r="AO40" s="312">
        <v>-595723</v>
      </c>
      <c r="AP40" s="312">
        <v>-31862</v>
      </c>
      <c r="AQ40" s="313">
        <v>-44075</v>
      </c>
      <c r="AR40" s="314">
        <v>-27.7</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386939</v>
      </c>
      <c r="AP41" s="312">
        <v>20695</v>
      </c>
      <c r="AQ41" s="313">
        <v>20595</v>
      </c>
      <c r="AR41" s="314">
        <v>0.5</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476</v>
      </c>
      <c r="AN49" s="1130" t="s">
        <v>509</v>
      </c>
      <c r="AO49" s="1131"/>
      <c r="AP49" s="1131"/>
      <c r="AQ49" s="1131"/>
      <c r="AR49" s="1132"/>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510</v>
      </c>
      <c r="AO50" s="329" t="s">
        <v>511</v>
      </c>
      <c r="AP50" s="330" t="s">
        <v>512</v>
      </c>
      <c r="AQ50" s="331" t="s">
        <v>513</v>
      </c>
      <c r="AR50" s="332" t="s">
        <v>514</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631762</v>
      </c>
      <c r="AN51" s="334">
        <v>34283</v>
      </c>
      <c r="AO51" s="335">
        <v>308</v>
      </c>
      <c r="AP51" s="336">
        <v>87464</v>
      </c>
      <c r="AQ51" s="337">
        <v>19</v>
      </c>
      <c r="AR51" s="338">
        <v>289</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281969</v>
      </c>
      <c r="AN52" s="342">
        <v>15301</v>
      </c>
      <c r="AO52" s="343">
        <v>152.69999999999999</v>
      </c>
      <c r="AP52" s="344">
        <v>47479</v>
      </c>
      <c r="AQ52" s="345">
        <v>10.199999999999999</v>
      </c>
      <c r="AR52" s="346">
        <v>142.5</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2646515</v>
      </c>
      <c r="AN53" s="334">
        <v>143094</v>
      </c>
      <c r="AO53" s="335">
        <v>317.39999999999998</v>
      </c>
      <c r="AP53" s="336">
        <v>96248</v>
      </c>
      <c r="AQ53" s="337">
        <v>10</v>
      </c>
      <c r="AR53" s="338">
        <v>307.39999999999998</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2107215</v>
      </c>
      <c r="AN54" s="342">
        <v>113934</v>
      </c>
      <c r="AO54" s="343">
        <v>644.6</v>
      </c>
      <c r="AP54" s="344">
        <v>55768</v>
      </c>
      <c r="AQ54" s="345">
        <v>17.5</v>
      </c>
      <c r="AR54" s="346">
        <v>627.1</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2341274</v>
      </c>
      <c r="AN55" s="334">
        <v>126214</v>
      </c>
      <c r="AO55" s="335">
        <v>-11.8</v>
      </c>
      <c r="AP55" s="336">
        <v>76413</v>
      </c>
      <c r="AQ55" s="337">
        <v>-20.6</v>
      </c>
      <c r="AR55" s="338">
        <v>8.8000000000000007</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1436448</v>
      </c>
      <c r="AN56" s="342">
        <v>77437</v>
      </c>
      <c r="AO56" s="343">
        <v>-32</v>
      </c>
      <c r="AP56" s="344">
        <v>39658</v>
      </c>
      <c r="AQ56" s="345">
        <v>-28.9</v>
      </c>
      <c r="AR56" s="346">
        <v>-3.1</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1612345</v>
      </c>
      <c r="AN57" s="334">
        <v>86245</v>
      </c>
      <c r="AO57" s="335">
        <v>-31.7</v>
      </c>
      <c r="AP57" s="336">
        <v>66481</v>
      </c>
      <c r="AQ57" s="337">
        <v>-13</v>
      </c>
      <c r="AR57" s="338">
        <v>-18.7</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1339192</v>
      </c>
      <c r="AN58" s="342">
        <v>71634</v>
      </c>
      <c r="AO58" s="343">
        <v>-7.5</v>
      </c>
      <c r="AP58" s="344">
        <v>36120</v>
      </c>
      <c r="AQ58" s="345">
        <v>-8.9</v>
      </c>
      <c r="AR58" s="346">
        <v>1.4</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642706</v>
      </c>
      <c r="AN59" s="334">
        <v>34375</v>
      </c>
      <c r="AO59" s="335">
        <v>-60.1</v>
      </c>
      <c r="AP59" s="336">
        <v>67825</v>
      </c>
      <c r="AQ59" s="337">
        <v>2</v>
      </c>
      <c r="AR59" s="338">
        <v>-62.1</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607558</v>
      </c>
      <c r="AN60" s="342">
        <v>32495</v>
      </c>
      <c r="AO60" s="343">
        <v>-54.6</v>
      </c>
      <c r="AP60" s="344">
        <v>39417</v>
      </c>
      <c r="AQ60" s="345">
        <v>9.1</v>
      </c>
      <c r="AR60" s="346">
        <v>-63.7</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1574920</v>
      </c>
      <c r="AN61" s="349">
        <v>84842</v>
      </c>
      <c r="AO61" s="350">
        <v>104.4</v>
      </c>
      <c r="AP61" s="351">
        <v>78886</v>
      </c>
      <c r="AQ61" s="352">
        <v>-0.5</v>
      </c>
      <c r="AR61" s="338">
        <v>104.9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1154476</v>
      </c>
      <c r="AN62" s="342">
        <v>62160</v>
      </c>
      <c r="AO62" s="343">
        <v>140.6</v>
      </c>
      <c r="AP62" s="344">
        <v>43688</v>
      </c>
      <c r="AQ62" s="345">
        <v>-0.2</v>
      </c>
      <c r="AR62" s="346">
        <v>140.80000000000001</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INnRxpE3WOMzmAGvj6zrfU2qrQeDWxys9WTtVfkCw6ykI30ThmRq8MX11AW1jPLGWSuLtukf5QcelBtTXViqA==" saltValue="A5MKSBDsrh2s4lEo7V9J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473</v>
      </c>
    </row>
    <row r="120" spans="125:125" ht="13.5" hidden="1" customHeight="1" x14ac:dyDescent="0.25"/>
    <row r="121" spans="125:125" ht="13.5" hidden="1" customHeight="1" x14ac:dyDescent="0.25">
      <c r="DU121" s="259"/>
    </row>
  </sheetData>
  <sheetProtection algorithmName="SHA-512" hashValue="tMxtMg4RZ19YywwkIJ652Oe05rsma0Qjs0DpwtFC4a5CU0rEf+Od4a7lXLcapKEaKJqRNDrMscp/1XkCezdBVw==" saltValue="qd6HMLxaqSjgN/djdS/4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473</v>
      </c>
    </row>
  </sheetData>
  <sheetProtection algorithmName="SHA-512" hashValue="TDD9lbqRsg8TvFEUmQUMdd31MzY/IjM3/JfPhrrmILeaneFP6ceA1mCLbN8dzYhHlfZvKd87guhQiE5WjapOuA==" saltValue="h326vix8JStFbz+hw1IQ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523</v>
      </c>
      <c r="G46" s="8" t="s">
        <v>524</v>
      </c>
      <c r="H46" s="8" t="s">
        <v>525</v>
      </c>
      <c r="I46" s="8" t="s">
        <v>526</v>
      </c>
      <c r="J46" s="9" t="s">
        <v>527</v>
      </c>
    </row>
    <row r="47" spans="2:10" ht="57.75" customHeight="1" x14ac:dyDescent="0.25">
      <c r="B47" s="10"/>
      <c r="C47" s="1142" t="s">
        <v>3</v>
      </c>
      <c r="D47" s="1142"/>
      <c r="E47" s="1143"/>
      <c r="F47" s="11">
        <v>40.29</v>
      </c>
      <c r="G47" s="12">
        <v>51.32</v>
      </c>
      <c r="H47" s="12">
        <v>56.66</v>
      </c>
      <c r="I47" s="12">
        <v>78.2</v>
      </c>
      <c r="J47" s="13">
        <v>82.27</v>
      </c>
    </row>
    <row r="48" spans="2:10" ht="57.75" customHeight="1" x14ac:dyDescent="0.25">
      <c r="B48" s="14"/>
      <c r="C48" s="1144" t="s">
        <v>4</v>
      </c>
      <c r="D48" s="1144"/>
      <c r="E48" s="1145"/>
      <c r="F48" s="15">
        <v>7.75</v>
      </c>
      <c r="G48" s="16">
        <v>9.76</v>
      </c>
      <c r="H48" s="16">
        <v>11.94</v>
      </c>
      <c r="I48" s="16">
        <v>13.86</v>
      </c>
      <c r="J48" s="17">
        <v>10.31</v>
      </c>
    </row>
    <row r="49" spans="2:10" ht="57.75" customHeight="1" thickBot="1" x14ac:dyDescent="0.3">
      <c r="B49" s="18"/>
      <c r="C49" s="1146" t="s">
        <v>5</v>
      </c>
      <c r="D49" s="1146"/>
      <c r="E49" s="1147"/>
      <c r="F49" s="19">
        <v>0.61</v>
      </c>
      <c r="G49" s="20">
        <v>14.89</v>
      </c>
      <c r="H49" s="20">
        <v>11.58</v>
      </c>
      <c r="I49" s="20">
        <v>21.24</v>
      </c>
      <c r="J49" s="21">
        <v>3.28</v>
      </c>
    </row>
    <row r="50" spans="2:10" ht="12.75" x14ac:dyDescent="0.25"/>
  </sheetData>
  <sheetProtection algorithmName="SHA-512" hashValue="ZremDPkbarBOiCBNtY5vJH6w4TvctvrH0rnmd4hpvTGrZpZiB1nZa4WnEHNPyY+19IEh4gXEnfi2VQQ3WL1UGw==" saltValue="NGKxwdbfNcof6ZiZ+b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5">
      <c r="A34" s="22"/>
      <c r="B34" s="31"/>
      <c r="C34" s="1154" t="s">
        <v>528</v>
      </c>
      <c r="D34" s="1154"/>
      <c r="E34" s="1155"/>
      <c r="F34" s="32">
        <v>12.73</v>
      </c>
      <c r="G34" s="33">
        <v>12.83</v>
      </c>
      <c r="H34" s="33">
        <v>12.39</v>
      </c>
      <c r="I34" s="33">
        <v>12.25</v>
      </c>
      <c r="J34" s="34">
        <v>11.6</v>
      </c>
      <c r="K34" s="22"/>
      <c r="L34" s="22"/>
      <c r="M34" s="22"/>
      <c r="N34" s="22"/>
      <c r="O34" s="22"/>
      <c r="P34" s="22"/>
    </row>
    <row r="35" spans="1:16" ht="39" customHeight="1" x14ac:dyDescent="0.25">
      <c r="A35" s="22"/>
      <c r="B35" s="35"/>
      <c r="C35" s="1148" t="s">
        <v>529</v>
      </c>
      <c r="D35" s="1149"/>
      <c r="E35" s="1150"/>
      <c r="F35" s="36">
        <v>7.75</v>
      </c>
      <c r="G35" s="37">
        <v>9.76</v>
      </c>
      <c r="H35" s="37">
        <v>11.94</v>
      </c>
      <c r="I35" s="37">
        <v>13.86</v>
      </c>
      <c r="J35" s="38">
        <v>10.3</v>
      </c>
      <c r="K35" s="22"/>
      <c r="L35" s="22"/>
      <c r="M35" s="22"/>
      <c r="N35" s="22"/>
      <c r="O35" s="22"/>
      <c r="P35" s="22"/>
    </row>
    <row r="36" spans="1:16" ht="39" customHeight="1" x14ac:dyDescent="0.25">
      <c r="A36" s="22"/>
      <c r="B36" s="35"/>
      <c r="C36" s="1148" t="s">
        <v>530</v>
      </c>
      <c r="D36" s="1149"/>
      <c r="E36" s="1150"/>
      <c r="F36" s="36">
        <v>7.12</v>
      </c>
      <c r="G36" s="37">
        <v>7.78</v>
      </c>
      <c r="H36" s="37">
        <v>7.21</v>
      </c>
      <c r="I36" s="37">
        <v>6.42</v>
      </c>
      <c r="J36" s="38">
        <v>5.12</v>
      </c>
      <c r="K36" s="22"/>
      <c r="L36" s="22"/>
      <c r="M36" s="22"/>
      <c r="N36" s="22"/>
      <c r="O36" s="22"/>
      <c r="P36" s="22"/>
    </row>
    <row r="37" spans="1:16" ht="39" customHeight="1" x14ac:dyDescent="0.25">
      <c r="A37" s="22"/>
      <c r="B37" s="35"/>
      <c r="C37" s="1148" t="s">
        <v>531</v>
      </c>
      <c r="D37" s="1149"/>
      <c r="E37" s="1150"/>
      <c r="F37" s="36" t="s">
        <v>485</v>
      </c>
      <c r="G37" s="37" t="s">
        <v>485</v>
      </c>
      <c r="H37" s="37" t="s">
        <v>485</v>
      </c>
      <c r="I37" s="37" t="s">
        <v>485</v>
      </c>
      <c r="J37" s="38">
        <v>4.82</v>
      </c>
      <c r="K37" s="22"/>
      <c r="L37" s="22"/>
      <c r="M37" s="22"/>
      <c r="N37" s="22"/>
      <c r="O37" s="22"/>
      <c r="P37" s="22"/>
    </row>
    <row r="38" spans="1:16" ht="39" customHeight="1" x14ac:dyDescent="0.25">
      <c r="A38" s="22"/>
      <c r="B38" s="35"/>
      <c r="C38" s="1148" t="s">
        <v>532</v>
      </c>
      <c r="D38" s="1149"/>
      <c r="E38" s="1150"/>
      <c r="F38" s="36">
        <v>0.11</v>
      </c>
      <c r="G38" s="37">
        <v>0.12</v>
      </c>
      <c r="H38" s="37">
        <v>0.12</v>
      </c>
      <c r="I38" s="37">
        <v>0.16</v>
      </c>
      <c r="J38" s="38">
        <v>0.14000000000000001</v>
      </c>
      <c r="K38" s="22"/>
      <c r="L38" s="22"/>
      <c r="M38" s="22"/>
      <c r="N38" s="22"/>
      <c r="O38" s="22"/>
      <c r="P38" s="22"/>
    </row>
    <row r="39" spans="1:16" ht="39" customHeight="1" x14ac:dyDescent="0.25">
      <c r="A39" s="22"/>
      <c r="B39" s="35"/>
      <c r="C39" s="1148"/>
      <c r="D39" s="1149"/>
      <c r="E39" s="1150"/>
      <c r="F39" s="36"/>
      <c r="G39" s="37"/>
      <c r="H39" s="37"/>
      <c r="I39" s="37"/>
      <c r="J39" s="38"/>
      <c r="K39" s="22"/>
      <c r="L39" s="22"/>
      <c r="M39" s="22"/>
      <c r="N39" s="22"/>
      <c r="O39" s="22"/>
      <c r="P39" s="22"/>
    </row>
    <row r="40" spans="1:16" ht="39" customHeight="1" x14ac:dyDescent="0.25">
      <c r="A40" s="22"/>
      <c r="B40" s="35"/>
      <c r="C40" s="1148"/>
      <c r="D40" s="1149"/>
      <c r="E40" s="1150"/>
      <c r="F40" s="36"/>
      <c r="G40" s="37"/>
      <c r="H40" s="37"/>
      <c r="I40" s="37"/>
      <c r="J40" s="38"/>
      <c r="K40" s="22"/>
      <c r="L40" s="22"/>
      <c r="M40" s="22"/>
      <c r="N40" s="22"/>
      <c r="O40" s="22"/>
      <c r="P40" s="22"/>
    </row>
    <row r="41" spans="1:16" ht="39" customHeight="1" x14ac:dyDescent="0.25">
      <c r="A41" s="22"/>
      <c r="B41" s="35"/>
      <c r="C41" s="1148"/>
      <c r="D41" s="1149"/>
      <c r="E41" s="1150"/>
      <c r="F41" s="36"/>
      <c r="G41" s="37"/>
      <c r="H41" s="37"/>
      <c r="I41" s="37"/>
      <c r="J41" s="38"/>
      <c r="K41" s="22"/>
      <c r="L41" s="22"/>
      <c r="M41" s="22"/>
      <c r="N41" s="22"/>
      <c r="O41" s="22"/>
      <c r="P41" s="22"/>
    </row>
    <row r="42" spans="1:16" ht="39" customHeight="1" x14ac:dyDescent="0.25">
      <c r="A42" s="22"/>
      <c r="B42" s="39"/>
      <c r="C42" s="1148" t="s">
        <v>533</v>
      </c>
      <c r="D42" s="1149"/>
      <c r="E42" s="1150"/>
      <c r="F42" s="36" t="s">
        <v>485</v>
      </c>
      <c r="G42" s="37" t="s">
        <v>485</v>
      </c>
      <c r="H42" s="37" t="s">
        <v>485</v>
      </c>
      <c r="I42" s="37" t="s">
        <v>485</v>
      </c>
      <c r="J42" s="38" t="s">
        <v>485</v>
      </c>
      <c r="K42" s="22"/>
      <c r="L42" s="22"/>
      <c r="M42" s="22"/>
      <c r="N42" s="22"/>
      <c r="O42" s="22"/>
      <c r="P42" s="22"/>
    </row>
    <row r="43" spans="1:16" ht="39" customHeight="1" thickBot="1" x14ac:dyDescent="0.3">
      <c r="A43" s="22"/>
      <c r="B43" s="40"/>
      <c r="C43" s="1151" t="s">
        <v>534</v>
      </c>
      <c r="D43" s="1152"/>
      <c r="E43" s="1153"/>
      <c r="F43" s="41">
        <v>0.83</v>
      </c>
      <c r="G43" s="42">
        <v>1.46</v>
      </c>
      <c r="H43" s="42">
        <v>1.06</v>
      </c>
      <c r="I43" s="42">
        <v>1.79</v>
      </c>
      <c r="J43" s="43" t="s">
        <v>485</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q8v9YOtigch+9w3+Me3FKoJUM66Zd68XvTKRgzR6oSI35p4QkUQk70io4RGEviszpU5dZbQVFisiSRx6M0NCfA==" saltValue="cnaKub3QOLv8GaJs9LlR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5">
      <c r="A45" s="48"/>
      <c r="B45" s="1156" t="s">
        <v>9</v>
      </c>
      <c r="C45" s="1157"/>
      <c r="D45" s="58"/>
      <c r="E45" s="1162" t="s">
        <v>10</v>
      </c>
      <c r="F45" s="1162"/>
      <c r="G45" s="1162"/>
      <c r="H45" s="1162"/>
      <c r="I45" s="1162"/>
      <c r="J45" s="1163"/>
      <c r="K45" s="59">
        <v>630</v>
      </c>
      <c r="L45" s="60">
        <v>643</v>
      </c>
      <c r="M45" s="60">
        <v>696</v>
      </c>
      <c r="N45" s="60">
        <v>719</v>
      </c>
      <c r="O45" s="61">
        <v>692</v>
      </c>
      <c r="P45" s="48"/>
      <c r="Q45" s="48"/>
      <c r="R45" s="48"/>
      <c r="S45" s="48"/>
      <c r="T45" s="48"/>
      <c r="U45" s="48"/>
    </row>
    <row r="46" spans="1:21" ht="30.75" customHeight="1" x14ac:dyDescent="0.25">
      <c r="A46" s="48"/>
      <c r="B46" s="1158"/>
      <c r="C46" s="1159"/>
      <c r="D46" s="62"/>
      <c r="E46" s="1164" t="s">
        <v>11</v>
      </c>
      <c r="F46" s="1164"/>
      <c r="G46" s="1164"/>
      <c r="H46" s="1164"/>
      <c r="I46" s="1164"/>
      <c r="J46" s="1165"/>
      <c r="K46" s="63" t="s">
        <v>485</v>
      </c>
      <c r="L46" s="64" t="s">
        <v>485</v>
      </c>
      <c r="M46" s="64" t="s">
        <v>485</v>
      </c>
      <c r="N46" s="64" t="s">
        <v>485</v>
      </c>
      <c r="O46" s="65" t="s">
        <v>485</v>
      </c>
      <c r="P46" s="48"/>
      <c r="Q46" s="48"/>
      <c r="R46" s="48"/>
      <c r="S46" s="48"/>
      <c r="T46" s="48"/>
      <c r="U46" s="48"/>
    </row>
    <row r="47" spans="1:21" ht="30.75" customHeight="1" x14ac:dyDescent="0.25">
      <c r="A47" s="48"/>
      <c r="B47" s="1158"/>
      <c r="C47" s="1159"/>
      <c r="D47" s="62"/>
      <c r="E47" s="1164" t="s">
        <v>12</v>
      </c>
      <c r="F47" s="1164"/>
      <c r="G47" s="1164"/>
      <c r="H47" s="1164"/>
      <c r="I47" s="1164"/>
      <c r="J47" s="1165"/>
      <c r="K47" s="63" t="s">
        <v>485</v>
      </c>
      <c r="L47" s="64" t="s">
        <v>485</v>
      </c>
      <c r="M47" s="64" t="s">
        <v>485</v>
      </c>
      <c r="N47" s="64" t="s">
        <v>485</v>
      </c>
      <c r="O47" s="65" t="s">
        <v>485</v>
      </c>
      <c r="P47" s="48"/>
      <c r="Q47" s="48"/>
      <c r="R47" s="48"/>
      <c r="S47" s="48"/>
      <c r="T47" s="48"/>
      <c r="U47" s="48"/>
    </row>
    <row r="48" spans="1:21" ht="30.75" customHeight="1" x14ac:dyDescent="0.25">
      <c r="A48" s="48"/>
      <c r="B48" s="1158"/>
      <c r="C48" s="1159"/>
      <c r="D48" s="62"/>
      <c r="E48" s="1164" t="s">
        <v>13</v>
      </c>
      <c r="F48" s="1164"/>
      <c r="G48" s="1164"/>
      <c r="H48" s="1164"/>
      <c r="I48" s="1164"/>
      <c r="J48" s="1165"/>
      <c r="K48" s="63">
        <v>394</v>
      </c>
      <c r="L48" s="64">
        <v>373</v>
      </c>
      <c r="M48" s="64">
        <v>366</v>
      </c>
      <c r="N48" s="64">
        <v>358</v>
      </c>
      <c r="O48" s="65">
        <v>270</v>
      </c>
      <c r="P48" s="48"/>
      <c r="Q48" s="48"/>
      <c r="R48" s="48"/>
      <c r="S48" s="48"/>
      <c r="T48" s="48"/>
      <c r="U48" s="48"/>
    </row>
    <row r="49" spans="1:21" ht="30.75" customHeight="1" x14ac:dyDescent="0.25">
      <c r="A49" s="48"/>
      <c r="B49" s="1158"/>
      <c r="C49" s="1159"/>
      <c r="D49" s="62"/>
      <c r="E49" s="1164" t="s">
        <v>14</v>
      </c>
      <c r="F49" s="1164"/>
      <c r="G49" s="1164"/>
      <c r="H49" s="1164"/>
      <c r="I49" s="1164"/>
      <c r="J49" s="1165"/>
      <c r="K49" s="63">
        <v>25</v>
      </c>
      <c r="L49" s="64">
        <v>20</v>
      </c>
      <c r="M49" s="64">
        <v>21</v>
      </c>
      <c r="N49" s="64">
        <v>21</v>
      </c>
      <c r="O49" s="65">
        <v>21</v>
      </c>
      <c r="P49" s="48"/>
      <c r="Q49" s="48"/>
      <c r="R49" s="48"/>
      <c r="S49" s="48"/>
      <c r="T49" s="48"/>
      <c r="U49" s="48"/>
    </row>
    <row r="50" spans="1:21" ht="30.75" customHeight="1" x14ac:dyDescent="0.25">
      <c r="A50" s="48"/>
      <c r="B50" s="1158"/>
      <c r="C50" s="1159"/>
      <c r="D50" s="62"/>
      <c r="E50" s="1164" t="s">
        <v>15</v>
      </c>
      <c r="F50" s="1164"/>
      <c r="G50" s="1164"/>
      <c r="H50" s="1164"/>
      <c r="I50" s="1164"/>
      <c r="J50" s="1165"/>
      <c r="K50" s="63" t="s">
        <v>485</v>
      </c>
      <c r="L50" s="64" t="s">
        <v>485</v>
      </c>
      <c r="M50" s="64" t="s">
        <v>485</v>
      </c>
      <c r="N50" s="64" t="s">
        <v>485</v>
      </c>
      <c r="O50" s="65" t="s">
        <v>485</v>
      </c>
      <c r="P50" s="48"/>
      <c r="Q50" s="48"/>
      <c r="R50" s="48"/>
      <c r="S50" s="48"/>
      <c r="T50" s="48"/>
      <c r="U50" s="48"/>
    </row>
    <row r="51" spans="1:21" ht="30.75" customHeight="1" x14ac:dyDescent="0.25">
      <c r="A51" s="48"/>
      <c r="B51" s="1160"/>
      <c r="C51" s="1161"/>
      <c r="D51" s="66"/>
      <c r="E51" s="1164" t="s">
        <v>16</v>
      </c>
      <c r="F51" s="1164"/>
      <c r="G51" s="1164"/>
      <c r="H51" s="1164"/>
      <c r="I51" s="1164"/>
      <c r="J51" s="1165"/>
      <c r="K51" s="63" t="s">
        <v>485</v>
      </c>
      <c r="L51" s="64" t="s">
        <v>485</v>
      </c>
      <c r="M51" s="64" t="s">
        <v>485</v>
      </c>
      <c r="N51" s="64" t="s">
        <v>485</v>
      </c>
      <c r="O51" s="65" t="s">
        <v>485</v>
      </c>
      <c r="P51" s="48"/>
      <c r="Q51" s="48"/>
      <c r="R51" s="48"/>
      <c r="S51" s="48"/>
      <c r="T51" s="48"/>
      <c r="U51" s="48"/>
    </row>
    <row r="52" spans="1:21" ht="30.75" customHeight="1" x14ac:dyDescent="0.25">
      <c r="A52" s="48"/>
      <c r="B52" s="1166" t="s">
        <v>17</v>
      </c>
      <c r="C52" s="1167"/>
      <c r="D52" s="66"/>
      <c r="E52" s="1164" t="s">
        <v>18</v>
      </c>
      <c r="F52" s="1164"/>
      <c r="G52" s="1164"/>
      <c r="H52" s="1164"/>
      <c r="I52" s="1164"/>
      <c r="J52" s="1165"/>
      <c r="K52" s="63">
        <v>643</v>
      </c>
      <c r="L52" s="64">
        <v>622</v>
      </c>
      <c r="M52" s="64">
        <v>607</v>
      </c>
      <c r="N52" s="64">
        <v>599</v>
      </c>
      <c r="O52" s="65">
        <v>596</v>
      </c>
      <c r="P52" s="48"/>
      <c r="Q52" s="48"/>
      <c r="R52" s="48"/>
      <c r="S52" s="48"/>
      <c r="T52" s="48"/>
      <c r="U52" s="48"/>
    </row>
    <row r="53" spans="1:21" ht="30.75" customHeight="1" thickBot="1" x14ac:dyDescent="0.3">
      <c r="A53" s="48"/>
      <c r="B53" s="1168" t="s">
        <v>19</v>
      </c>
      <c r="C53" s="1169"/>
      <c r="D53" s="67"/>
      <c r="E53" s="1170" t="s">
        <v>20</v>
      </c>
      <c r="F53" s="1170"/>
      <c r="G53" s="1170"/>
      <c r="H53" s="1170"/>
      <c r="I53" s="1170"/>
      <c r="J53" s="1171"/>
      <c r="K53" s="68">
        <v>406</v>
      </c>
      <c r="L53" s="69">
        <v>414</v>
      </c>
      <c r="M53" s="69">
        <v>476</v>
      </c>
      <c r="N53" s="69">
        <v>499</v>
      </c>
      <c r="O53" s="70">
        <v>387</v>
      </c>
      <c r="P53" s="48"/>
      <c r="Q53" s="48"/>
      <c r="R53" s="48"/>
      <c r="S53" s="48"/>
      <c r="T53" s="48"/>
      <c r="U53" s="48"/>
    </row>
    <row r="54" spans="1:21" ht="24" customHeight="1" x14ac:dyDescent="0.3">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5">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25">
      <c r="B58" s="1172" t="s">
        <v>24</v>
      </c>
      <c r="C58" s="1173"/>
      <c r="D58" s="1178" t="s">
        <v>25</v>
      </c>
      <c r="E58" s="1179"/>
      <c r="F58" s="1179"/>
      <c r="G58" s="1179"/>
      <c r="H58" s="1179"/>
      <c r="I58" s="1179"/>
      <c r="J58" s="1180"/>
      <c r="K58" s="83" t="s">
        <v>557</v>
      </c>
      <c r="L58" s="84" t="s">
        <v>557</v>
      </c>
      <c r="M58" s="84" t="s">
        <v>557</v>
      </c>
      <c r="N58" s="84" t="s">
        <v>557</v>
      </c>
      <c r="O58" s="85" t="s">
        <v>557</v>
      </c>
    </row>
    <row r="59" spans="1:21" ht="31.5" customHeight="1" x14ac:dyDescent="0.25">
      <c r="B59" s="1174"/>
      <c r="C59" s="1175"/>
      <c r="D59" s="1181" t="s">
        <v>26</v>
      </c>
      <c r="E59" s="1182"/>
      <c r="F59" s="1182"/>
      <c r="G59" s="1182"/>
      <c r="H59" s="1182"/>
      <c r="I59" s="1182"/>
      <c r="J59" s="1183"/>
      <c r="K59" s="86" t="s">
        <v>557</v>
      </c>
      <c r="L59" s="87" t="s">
        <v>557</v>
      </c>
      <c r="M59" s="87" t="s">
        <v>557</v>
      </c>
      <c r="N59" s="87" t="s">
        <v>557</v>
      </c>
      <c r="O59" s="88" t="s">
        <v>557</v>
      </c>
    </row>
    <row r="60" spans="1:21" ht="31.5" customHeight="1" thickBot="1" x14ac:dyDescent="0.3">
      <c r="B60" s="1176"/>
      <c r="C60" s="1177"/>
      <c r="D60" s="1184" t="s">
        <v>27</v>
      </c>
      <c r="E60" s="1185"/>
      <c r="F60" s="1185"/>
      <c r="G60" s="1185"/>
      <c r="H60" s="1185"/>
      <c r="I60" s="1185"/>
      <c r="J60" s="1186"/>
      <c r="K60" s="89" t="s">
        <v>557</v>
      </c>
      <c r="L60" s="90" t="s">
        <v>557</v>
      </c>
      <c r="M60" s="90" t="s">
        <v>557</v>
      </c>
      <c r="N60" s="90" t="s">
        <v>557</v>
      </c>
      <c r="O60" s="91" t="s">
        <v>557</v>
      </c>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bFWUQffRTFKhKpip63DmOJxWyf6A2qKi8RnE+KRdXjHYswjqJQbcsxSmggOIz29/N+uysTLWywz2LMI0M6hlA==" saltValue="p00lpZEq0pk7bz6Jf2Jm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5">
      <c r="B40" s="98" t="s">
        <v>8</v>
      </c>
      <c r="C40" s="99"/>
      <c r="D40" s="99"/>
      <c r="E40" s="100"/>
      <c r="F40" s="100"/>
      <c r="G40" s="100"/>
      <c r="H40" s="101" t="s">
        <v>2</v>
      </c>
      <c r="I40" s="102" t="s">
        <v>523</v>
      </c>
      <c r="J40" s="103" t="s">
        <v>524</v>
      </c>
      <c r="K40" s="103" t="s">
        <v>525</v>
      </c>
      <c r="L40" s="103" t="s">
        <v>526</v>
      </c>
      <c r="M40" s="104" t="s">
        <v>527</v>
      </c>
    </row>
    <row r="41" spans="2:13" ht="27.75" customHeight="1" x14ac:dyDescent="0.25">
      <c r="B41" s="1187" t="s">
        <v>30</v>
      </c>
      <c r="C41" s="1188"/>
      <c r="D41" s="105"/>
      <c r="E41" s="1193" t="s">
        <v>31</v>
      </c>
      <c r="F41" s="1193"/>
      <c r="G41" s="1193"/>
      <c r="H41" s="1194"/>
      <c r="I41" s="355">
        <v>7293</v>
      </c>
      <c r="J41" s="356">
        <v>7779</v>
      </c>
      <c r="K41" s="356">
        <v>8660</v>
      </c>
      <c r="L41" s="356">
        <v>8780</v>
      </c>
      <c r="M41" s="357">
        <v>8589</v>
      </c>
    </row>
    <row r="42" spans="2:13" ht="27.75" customHeight="1" x14ac:dyDescent="0.25">
      <c r="B42" s="1189"/>
      <c r="C42" s="1190"/>
      <c r="D42" s="106"/>
      <c r="E42" s="1195" t="s">
        <v>32</v>
      </c>
      <c r="F42" s="1195"/>
      <c r="G42" s="1195"/>
      <c r="H42" s="1196"/>
      <c r="I42" s="358" t="s">
        <v>485</v>
      </c>
      <c r="J42" s="359" t="s">
        <v>485</v>
      </c>
      <c r="K42" s="359" t="s">
        <v>485</v>
      </c>
      <c r="L42" s="359" t="s">
        <v>485</v>
      </c>
      <c r="M42" s="360" t="s">
        <v>485</v>
      </c>
    </row>
    <row r="43" spans="2:13" ht="27.75" customHeight="1" x14ac:dyDescent="0.25">
      <c r="B43" s="1189"/>
      <c r="C43" s="1190"/>
      <c r="D43" s="106"/>
      <c r="E43" s="1195" t="s">
        <v>33</v>
      </c>
      <c r="F43" s="1195"/>
      <c r="G43" s="1195"/>
      <c r="H43" s="1196"/>
      <c r="I43" s="358">
        <v>3039</v>
      </c>
      <c r="J43" s="359">
        <v>2308</v>
      </c>
      <c r="K43" s="359">
        <v>2051</v>
      </c>
      <c r="L43" s="359">
        <v>1640</v>
      </c>
      <c r="M43" s="360">
        <v>1241</v>
      </c>
    </row>
    <row r="44" spans="2:13" ht="27.75" customHeight="1" x14ac:dyDescent="0.25">
      <c r="B44" s="1189"/>
      <c r="C44" s="1190"/>
      <c r="D44" s="106"/>
      <c r="E44" s="1195" t="s">
        <v>34</v>
      </c>
      <c r="F44" s="1195"/>
      <c r="G44" s="1195"/>
      <c r="H44" s="1196"/>
      <c r="I44" s="358">
        <v>198</v>
      </c>
      <c r="J44" s="359">
        <v>200</v>
      </c>
      <c r="K44" s="359">
        <v>205</v>
      </c>
      <c r="L44" s="359">
        <v>182</v>
      </c>
      <c r="M44" s="360">
        <v>164</v>
      </c>
    </row>
    <row r="45" spans="2:13" ht="27.75" customHeight="1" x14ac:dyDescent="0.25">
      <c r="B45" s="1189"/>
      <c r="C45" s="1190"/>
      <c r="D45" s="106"/>
      <c r="E45" s="1195" t="s">
        <v>35</v>
      </c>
      <c r="F45" s="1195"/>
      <c r="G45" s="1195"/>
      <c r="H45" s="1196"/>
      <c r="I45" s="358">
        <v>577</v>
      </c>
      <c r="J45" s="359">
        <v>555</v>
      </c>
      <c r="K45" s="359">
        <v>641</v>
      </c>
      <c r="L45" s="359">
        <v>691</v>
      </c>
      <c r="M45" s="360">
        <v>455</v>
      </c>
    </row>
    <row r="46" spans="2:13" ht="27.75" customHeight="1" x14ac:dyDescent="0.25">
      <c r="B46" s="1189"/>
      <c r="C46" s="1190"/>
      <c r="D46" s="107"/>
      <c r="E46" s="1195" t="s">
        <v>36</v>
      </c>
      <c r="F46" s="1195"/>
      <c r="G46" s="1195"/>
      <c r="H46" s="1196"/>
      <c r="I46" s="358" t="s">
        <v>485</v>
      </c>
      <c r="J46" s="359" t="s">
        <v>485</v>
      </c>
      <c r="K46" s="359" t="s">
        <v>485</v>
      </c>
      <c r="L46" s="359" t="s">
        <v>485</v>
      </c>
      <c r="M46" s="360" t="s">
        <v>485</v>
      </c>
    </row>
    <row r="47" spans="2:13" ht="27.75" customHeight="1" x14ac:dyDescent="0.25">
      <c r="B47" s="1189"/>
      <c r="C47" s="1190"/>
      <c r="D47" s="108"/>
      <c r="E47" s="1197" t="s">
        <v>37</v>
      </c>
      <c r="F47" s="1198"/>
      <c r="G47" s="1198"/>
      <c r="H47" s="1199"/>
      <c r="I47" s="358" t="s">
        <v>485</v>
      </c>
      <c r="J47" s="359" t="s">
        <v>485</v>
      </c>
      <c r="K47" s="359" t="s">
        <v>485</v>
      </c>
      <c r="L47" s="359" t="s">
        <v>485</v>
      </c>
      <c r="M47" s="360" t="s">
        <v>485</v>
      </c>
    </row>
    <row r="48" spans="2:13" ht="27.75" customHeight="1" x14ac:dyDescent="0.25">
      <c r="B48" s="1189"/>
      <c r="C48" s="1190"/>
      <c r="D48" s="106"/>
      <c r="E48" s="1195" t="s">
        <v>38</v>
      </c>
      <c r="F48" s="1195"/>
      <c r="G48" s="1195"/>
      <c r="H48" s="1196"/>
      <c r="I48" s="358" t="s">
        <v>485</v>
      </c>
      <c r="J48" s="359" t="s">
        <v>485</v>
      </c>
      <c r="K48" s="359" t="s">
        <v>485</v>
      </c>
      <c r="L48" s="359" t="s">
        <v>485</v>
      </c>
      <c r="M48" s="360" t="s">
        <v>485</v>
      </c>
    </row>
    <row r="49" spans="2:13" ht="27.75" customHeight="1" x14ac:dyDescent="0.25">
      <c r="B49" s="1191"/>
      <c r="C49" s="1192"/>
      <c r="D49" s="106"/>
      <c r="E49" s="1195" t="s">
        <v>39</v>
      </c>
      <c r="F49" s="1195"/>
      <c r="G49" s="1195"/>
      <c r="H49" s="1196"/>
      <c r="I49" s="358" t="s">
        <v>485</v>
      </c>
      <c r="J49" s="359" t="s">
        <v>485</v>
      </c>
      <c r="K49" s="359" t="s">
        <v>485</v>
      </c>
      <c r="L49" s="359" t="s">
        <v>485</v>
      </c>
      <c r="M49" s="360" t="s">
        <v>485</v>
      </c>
    </row>
    <row r="50" spans="2:13" ht="27.75" customHeight="1" x14ac:dyDescent="0.25">
      <c r="B50" s="1200" t="s">
        <v>40</v>
      </c>
      <c r="C50" s="1201"/>
      <c r="D50" s="109"/>
      <c r="E50" s="1195" t="s">
        <v>41</v>
      </c>
      <c r="F50" s="1195"/>
      <c r="G50" s="1195"/>
      <c r="H50" s="1196"/>
      <c r="I50" s="358">
        <v>3078</v>
      </c>
      <c r="J50" s="359">
        <v>3657</v>
      </c>
      <c r="K50" s="359">
        <v>4167</v>
      </c>
      <c r="L50" s="359">
        <v>5104</v>
      </c>
      <c r="M50" s="360">
        <v>5465</v>
      </c>
    </row>
    <row r="51" spans="2:13" ht="27.75" customHeight="1" x14ac:dyDescent="0.25">
      <c r="B51" s="1189"/>
      <c r="C51" s="1190"/>
      <c r="D51" s="106"/>
      <c r="E51" s="1195" t="s">
        <v>42</v>
      </c>
      <c r="F51" s="1195"/>
      <c r="G51" s="1195"/>
      <c r="H51" s="1196"/>
      <c r="I51" s="358" t="s">
        <v>485</v>
      </c>
      <c r="J51" s="359" t="s">
        <v>485</v>
      </c>
      <c r="K51" s="359" t="s">
        <v>485</v>
      </c>
      <c r="L51" s="359" t="s">
        <v>485</v>
      </c>
      <c r="M51" s="360" t="s">
        <v>485</v>
      </c>
    </row>
    <row r="52" spans="2:13" ht="27.75" customHeight="1" x14ac:dyDescent="0.25">
      <c r="B52" s="1191"/>
      <c r="C52" s="1192"/>
      <c r="D52" s="106"/>
      <c r="E52" s="1195" t="s">
        <v>43</v>
      </c>
      <c r="F52" s="1195"/>
      <c r="G52" s="1195"/>
      <c r="H52" s="1196"/>
      <c r="I52" s="358">
        <v>6372</v>
      </c>
      <c r="J52" s="359">
        <v>6626</v>
      </c>
      <c r="K52" s="359">
        <v>7064</v>
      </c>
      <c r="L52" s="359">
        <v>6639</v>
      </c>
      <c r="M52" s="360">
        <v>5883</v>
      </c>
    </row>
    <row r="53" spans="2:13" ht="27.75" customHeight="1" thickBot="1" x14ac:dyDescent="0.3">
      <c r="B53" s="1202" t="s">
        <v>19</v>
      </c>
      <c r="C53" s="1203"/>
      <c r="D53" s="110"/>
      <c r="E53" s="1204" t="s">
        <v>44</v>
      </c>
      <c r="F53" s="1204"/>
      <c r="G53" s="1204"/>
      <c r="H53" s="1205"/>
      <c r="I53" s="361">
        <v>1657</v>
      </c>
      <c r="J53" s="362">
        <v>559</v>
      </c>
      <c r="K53" s="362">
        <v>327</v>
      </c>
      <c r="L53" s="362">
        <v>-448</v>
      </c>
      <c r="M53" s="363">
        <v>-900</v>
      </c>
    </row>
    <row r="54" spans="2:13" ht="27.75" customHeight="1" x14ac:dyDescent="0.3">
      <c r="B54" s="111"/>
      <c r="C54" s="112"/>
      <c r="D54" s="112"/>
      <c r="E54" s="113"/>
      <c r="F54" s="113"/>
      <c r="G54" s="113"/>
      <c r="H54" s="113"/>
      <c r="I54" s="114"/>
      <c r="J54" s="114"/>
      <c r="K54" s="114"/>
      <c r="L54" s="114"/>
      <c r="M54" s="114"/>
    </row>
    <row r="55" spans="2:13" ht="12.75" x14ac:dyDescent="0.25"/>
  </sheetData>
  <sheetProtection algorithmName="SHA-512" hashValue="gZEa0V6f+CvSL7J4BzcmD8FtKtvWXrXTh3DWH1Ud4D8uGexWNYcM9HW2oQCwtH1FxVFfGO+5phZdY/n/X8sGZQ==" saltValue="bGTUji6rh7940o4qGDq3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45</v>
      </c>
    </row>
    <row r="54" spans="2:8" ht="29.25" customHeight="1" thickBot="1" x14ac:dyDescent="0.4">
      <c r="B54" s="116" t="s">
        <v>1</v>
      </c>
      <c r="C54" s="117"/>
      <c r="D54" s="117"/>
      <c r="E54" s="118" t="s">
        <v>2</v>
      </c>
      <c r="F54" s="119" t="s">
        <v>525</v>
      </c>
      <c r="G54" s="119" t="s">
        <v>526</v>
      </c>
      <c r="H54" s="120" t="s">
        <v>527</v>
      </c>
    </row>
    <row r="55" spans="2:8" ht="52.5" customHeight="1" x14ac:dyDescent="0.25">
      <c r="B55" s="121"/>
      <c r="C55" s="1211" t="s">
        <v>46</v>
      </c>
      <c r="D55" s="1211"/>
      <c r="E55" s="1212"/>
      <c r="F55" s="122">
        <v>2678</v>
      </c>
      <c r="G55" s="122">
        <v>3580</v>
      </c>
      <c r="H55" s="123">
        <v>3883</v>
      </c>
    </row>
    <row r="56" spans="2:8" ht="52.5" customHeight="1" x14ac:dyDescent="0.25">
      <c r="B56" s="124"/>
      <c r="C56" s="1213" t="s">
        <v>47</v>
      </c>
      <c r="D56" s="1213"/>
      <c r="E56" s="1214"/>
      <c r="F56" s="125">
        <v>131</v>
      </c>
      <c r="G56" s="125">
        <v>131</v>
      </c>
      <c r="H56" s="126">
        <v>153</v>
      </c>
    </row>
    <row r="57" spans="2:8" ht="53.25" customHeight="1" x14ac:dyDescent="0.25">
      <c r="B57" s="124"/>
      <c r="C57" s="1215" t="s">
        <v>48</v>
      </c>
      <c r="D57" s="1215"/>
      <c r="E57" s="1216"/>
      <c r="F57" s="127">
        <v>456</v>
      </c>
      <c r="G57" s="127">
        <v>486</v>
      </c>
      <c r="H57" s="128">
        <v>518</v>
      </c>
    </row>
    <row r="58" spans="2:8" ht="45.75" customHeight="1" x14ac:dyDescent="0.25">
      <c r="B58" s="129"/>
      <c r="C58" s="1217" t="s">
        <v>550</v>
      </c>
      <c r="D58" s="1218"/>
      <c r="E58" s="1219"/>
      <c r="F58" s="130">
        <v>363</v>
      </c>
      <c r="G58" s="130">
        <v>363</v>
      </c>
      <c r="H58" s="131">
        <v>363</v>
      </c>
    </row>
    <row r="59" spans="2:8" ht="45.75" customHeight="1" x14ac:dyDescent="0.25">
      <c r="B59" s="129"/>
      <c r="C59" s="1217" t="s">
        <v>553</v>
      </c>
      <c r="D59" s="1218"/>
      <c r="E59" s="1219"/>
      <c r="F59" s="130">
        <v>40</v>
      </c>
      <c r="G59" s="130">
        <v>70</v>
      </c>
      <c r="H59" s="131">
        <v>102</v>
      </c>
    </row>
    <row r="60" spans="2:8" ht="45.75" customHeight="1" x14ac:dyDescent="0.25">
      <c r="B60" s="129"/>
      <c r="C60" s="1217" t="s">
        <v>551</v>
      </c>
      <c r="D60" s="1218"/>
      <c r="E60" s="1219"/>
      <c r="F60" s="130">
        <v>47</v>
      </c>
      <c r="G60" s="130">
        <v>47</v>
      </c>
      <c r="H60" s="131">
        <v>47</v>
      </c>
    </row>
    <row r="61" spans="2:8" ht="45.75" customHeight="1" x14ac:dyDescent="0.25">
      <c r="B61" s="129"/>
      <c r="C61" s="364" t="s">
        <v>552</v>
      </c>
      <c r="D61" s="365"/>
      <c r="E61" s="366"/>
      <c r="F61" s="130">
        <v>5</v>
      </c>
      <c r="G61" s="130">
        <v>5</v>
      </c>
      <c r="H61" s="131">
        <v>5</v>
      </c>
    </row>
    <row r="62" spans="2:8" ht="45.75" customHeight="1" thickBot="1" x14ac:dyDescent="0.3">
      <c r="B62" s="132"/>
      <c r="C62" s="1206" t="s">
        <v>557</v>
      </c>
      <c r="D62" s="1207"/>
      <c r="E62" s="1208"/>
      <c r="F62" s="133" t="s">
        <v>557</v>
      </c>
      <c r="G62" s="133" t="s">
        <v>557</v>
      </c>
      <c r="H62" s="134" t="s">
        <v>557</v>
      </c>
    </row>
    <row r="63" spans="2:8" ht="52.5" customHeight="1" thickBot="1" x14ac:dyDescent="0.3">
      <c r="B63" s="135"/>
      <c r="C63" s="1209" t="s">
        <v>49</v>
      </c>
      <c r="D63" s="1209"/>
      <c r="E63" s="1210"/>
      <c r="F63" s="136">
        <v>3265</v>
      </c>
      <c r="G63" s="136">
        <v>4197</v>
      </c>
      <c r="H63" s="137">
        <v>4555</v>
      </c>
    </row>
    <row r="64" spans="2:8" ht="12.75" x14ac:dyDescent="0.25"/>
  </sheetData>
  <sheetProtection algorithmName="SHA-512" hashValue="3w5Ae6M4MP+kglTCeCDRIUHn84Jdl9rayNI4/gkujCbaDpqTc/+EL99zd9NJUOD4D3wqfUsVNn8MGkqdkbg7+w==" saltValue="xG5nuLrPWwBF59N+pltdHw=="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50</v>
      </c>
      <c r="E2" s="149"/>
      <c r="F2" s="150" t="s">
        <v>522</v>
      </c>
      <c r="G2" s="151"/>
      <c r="H2" s="152"/>
    </row>
    <row r="3" spans="1:8" x14ac:dyDescent="0.25">
      <c r="A3" s="148" t="s">
        <v>515</v>
      </c>
      <c r="B3" s="153"/>
      <c r="C3" s="154"/>
      <c r="D3" s="155">
        <v>34283</v>
      </c>
      <c r="E3" s="156"/>
      <c r="F3" s="157">
        <v>87464</v>
      </c>
      <c r="G3" s="158"/>
      <c r="H3" s="159"/>
    </row>
    <row r="4" spans="1:8" x14ac:dyDescent="0.25">
      <c r="A4" s="160"/>
      <c r="B4" s="161"/>
      <c r="C4" s="162"/>
      <c r="D4" s="163">
        <v>15301</v>
      </c>
      <c r="E4" s="164"/>
      <c r="F4" s="165">
        <v>47479</v>
      </c>
      <c r="G4" s="166"/>
      <c r="H4" s="167"/>
    </row>
    <row r="5" spans="1:8" x14ac:dyDescent="0.25">
      <c r="A5" s="148" t="s">
        <v>517</v>
      </c>
      <c r="B5" s="153"/>
      <c r="C5" s="154"/>
      <c r="D5" s="155">
        <v>143094</v>
      </c>
      <c r="E5" s="156"/>
      <c r="F5" s="157">
        <v>96248</v>
      </c>
      <c r="G5" s="158"/>
      <c r="H5" s="159"/>
    </row>
    <row r="6" spans="1:8" x14ac:dyDescent="0.25">
      <c r="A6" s="160"/>
      <c r="B6" s="161"/>
      <c r="C6" s="162"/>
      <c r="D6" s="163">
        <v>113934</v>
      </c>
      <c r="E6" s="164"/>
      <c r="F6" s="165">
        <v>55768</v>
      </c>
      <c r="G6" s="166"/>
      <c r="H6" s="167"/>
    </row>
    <row r="7" spans="1:8" x14ac:dyDescent="0.25">
      <c r="A7" s="148" t="s">
        <v>518</v>
      </c>
      <c r="B7" s="153"/>
      <c r="C7" s="154"/>
      <c r="D7" s="155">
        <v>126214</v>
      </c>
      <c r="E7" s="156"/>
      <c r="F7" s="157">
        <v>76413</v>
      </c>
      <c r="G7" s="158"/>
      <c r="H7" s="159"/>
    </row>
    <row r="8" spans="1:8" x14ac:dyDescent="0.25">
      <c r="A8" s="160"/>
      <c r="B8" s="161"/>
      <c r="C8" s="162"/>
      <c r="D8" s="163">
        <v>77437</v>
      </c>
      <c r="E8" s="164"/>
      <c r="F8" s="165">
        <v>39658</v>
      </c>
      <c r="G8" s="166"/>
      <c r="H8" s="167"/>
    </row>
    <row r="9" spans="1:8" x14ac:dyDescent="0.25">
      <c r="A9" s="148" t="s">
        <v>519</v>
      </c>
      <c r="B9" s="153"/>
      <c r="C9" s="154"/>
      <c r="D9" s="155">
        <v>86245</v>
      </c>
      <c r="E9" s="156"/>
      <c r="F9" s="157">
        <v>66481</v>
      </c>
      <c r="G9" s="158"/>
      <c r="H9" s="159"/>
    </row>
    <row r="10" spans="1:8" x14ac:dyDescent="0.25">
      <c r="A10" s="160"/>
      <c r="B10" s="161"/>
      <c r="C10" s="162"/>
      <c r="D10" s="163">
        <v>71634</v>
      </c>
      <c r="E10" s="164"/>
      <c r="F10" s="165">
        <v>36120</v>
      </c>
      <c r="G10" s="166"/>
      <c r="H10" s="167"/>
    </row>
    <row r="11" spans="1:8" x14ac:dyDescent="0.25">
      <c r="A11" s="148" t="s">
        <v>520</v>
      </c>
      <c r="B11" s="153"/>
      <c r="C11" s="154"/>
      <c r="D11" s="155">
        <v>34375</v>
      </c>
      <c r="E11" s="156"/>
      <c r="F11" s="157">
        <v>67825</v>
      </c>
      <c r="G11" s="158"/>
      <c r="H11" s="159"/>
    </row>
    <row r="12" spans="1:8" x14ac:dyDescent="0.25">
      <c r="A12" s="160"/>
      <c r="B12" s="161"/>
      <c r="C12" s="168"/>
      <c r="D12" s="163">
        <v>32495</v>
      </c>
      <c r="E12" s="164"/>
      <c r="F12" s="165">
        <v>39417</v>
      </c>
      <c r="G12" s="166"/>
      <c r="H12" s="167"/>
    </row>
    <row r="13" spans="1:8" x14ac:dyDescent="0.25">
      <c r="A13" s="148"/>
      <c r="B13" s="153"/>
      <c r="C13" s="169"/>
      <c r="D13" s="170">
        <v>84842</v>
      </c>
      <c r="E13" s="171"/>
      <c r="F13" s="172">
        <v>78886</v>
      </c>
      <c r="G13" s="173"/>
      <c r="H13" s="159"/>
    </row>
    <row r="14" spans="1:8" x14ac:dyDescent="0.25">
      <c r="A14" s="160"/>
      <c r="B14" s="161"/>
      <c r="C14" s="162"/>
      <c r="D14" s="163">
        <v>62160</v>
      </c>
      <c r="E14" s="164"/>
      <c r="F14" s="165">
        <v>43688</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7.75</v>
      </c>
      <c r="C19" s="174">
        <f>ROUND(VALUE(SUBSTITUTE(実質収支比率等に係る経年分析!G$48,"▲","-")),2)</f>
        <v>9.76</v>
      </c>
      <c r="D19" s="174">
        <f>ROUND(VALUE(SUBSTITUTE(実質収支比率等に係る経年分析!H$48,"▲","-")),2)</f>
        <v>11.94</v>
      </c>
      <c r="E19" s="174">
        <f>ROUND(VALUE(SUBSTITUTE(実質収支比率等に係る経年分析!I$48,"▲","-")),2)</f>
        <v>13.86</v>
      </c>
      <c r="F19" s="174">
        <f>ROUND(VALUE(SUBSTITUTE(実質収支比率等に係る経年分析!J$48,"▲","-")),2)</f>
        <v>10.31</v>
      </c>
    </row>
    <row r="20" spans="1:11" x14ac:dyDescent="0.25">
      <c r="A20" s="174" t="s">
        <v>53</v>
      </c>
      <c r="B20" s="174">
        <f>ROUND(VALUE(SUBSTITUTE(実質収支比率等に係る経年分析!F$47,"▲","-")),2)</f>
        <v>40.29</v>
      </c>
      <c r="C20" s="174">
        <f>ROUND(VALUE(SUBSTITUTE(実質収支比率等に係る経年分析!G$47,"▲","-")),2)</f>
        <v>51.32</v>
      </c>
      <c r="D20" s="174">
        <f>ROUND(VALUE(SUBSTITUTE(実質収支比率等に係る経年分析!H$47,"▲","-")),2)</f>
        <v>56.66</v>
      </c>
      <c r="E20" s="174">
        <f>ROUND(VALUE(SUBSTITUTE(実質収支比率等に係る経年分析!I$47,"▲","-")),2)</f>
        <v>78.2</v>
      </c>
      <c r="F20" s="174">
        <f>ROUND(VALUE(SUBSTITUTE(実質収支比率等に係る経年分析!J$47,"▲","-")),2)</f>
        <v>82.27</v>
      </c>
    </row>
    <row r="21" spans="1:11" x14ac:dyDescent="0.25">
      <c r="A21" s="174" t="s">
        <v>54</v>
      </c>
      <c r="B21" s="174">
        <f>IF(ISNUMBER(VALUE(SUBSTITUTE(実質収支比率等に係る経年分析!F$49,"▲","-"))),ROUND(VALUE(SUBSTITUTE(実質収支比率等に係る経年分析!F$49,"▲","-")),2),NA())</f>
        <v>0.61</v>
      </c>
      <c r="C21" s="174">
        <f>IF(ISNUMBER(VALUE(SUBSTITUTE(実質収支比率等に係る経年分析!G$49,"▲","-"))),ROUND(VALUE(SUBSTITUTE(実質収支比率等に係る経年分析!G$49,"▲","-")),2),NA())</f>
        <v>14.89</v>
      </c>
      <c r="D21" s="174">
        <f>IF(ISNUMBER(VALUE(SUBSTITUTE(実質収支比率等に係る経年分析!H$49,"▲","-"))),ROUND(VALUE(SUBSTITUTE(実質収支比率等に係る経年分析!H$49,"▲","-")),2),NA())</f>
        <v>11.58</v>
      </c>
      <c r="E21" s="174">
        <f>IF(ISNUMBER(VALUE(SUBSTITUTE(実質収支比率等に係る経年分析!I$49,"▲","-"))),ROUND(VALUE(SUBSTITUTE(実質収支比率等に係る経年分析!I$49,"▲","-")),2),NA())</f>
        <v>21.24</v>
      </c>
      <c r="F21" s="174">
        <f>IF(ISNUMBER(VALUE(SUBSTITUTE(実質収支比率等に係る経年分析!J$49,"▲","-"))),ROUND(VALUE(SUBSTITUTE(実質収支比率等に係る経年分析!J$49,"▲","-")),2),NA())</f>
        <v>3.28</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1.79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2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4.82</v>
      </c>
    </row>
    <row r="34" spans="1:16" x14ac:dyDescent="0.2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5.12</v>
      </c>
    </row>
    <row r="35" spans="1:16" x14ac:dyDescent="0.2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v>
      </c>
    </row>
    <row r="36" spans="1:16" x14ac:dyDescent="0.2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643</v>
      </c>
      <c r="E42" s="176"/>
      <c r="F42" s="176"/>
      <c r="G42" s="176">
        <f>'実質公債費比率（分子）の構造'!L$52</f>
        <v>622</v>
      </c>
      <c r="H42" s="176"/>
      <c r="I42" s="176"/>
      <c r="J42" s="176">
        <f>'実質公債費比率（分子）の構造'!M$52</f>
        <v>607</v>
      </c>
      <c r="K42" s="176"/>
      <c r="L42" s="176"/>
      <c r="M42" s="176">
        <f>'実質公債費比率（分子）の構造'!N$52</f>
        <v>599</v>
      </c>
      <c r="N42" s="176"/>
      <c r="O42" s="176"/>
      <c r="P42" s="176">
        <f>'実質公債費比率（分子）の構造'!O$52</f>
        <v>596</v>
      </c>
    </row>
    <row r="43" spans="1:16" x14ac:dyDescent="0.2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5">
      <c r="A45" s="176" t="s">
        <v>63</v>
      </c>
      <c r="B45" s="176">
        <f>'実質公債費比率（分子）の構造'!K$49</f>
        <v>25</v>
      </c>
      <c r="C45" s="176"/>
      <c r="D45" s="176"/>
      <c r="E45" s="176">
        <f>'実質公債費比率（分子）の構造'!L$49</f>
        <v>20</v>
      </c>
      <c r="F45" s="176"/>
      <c r="G45" s="176"/>
      <c r="H45" s="176">
        <f>'実質公債費比率（分子）の構造'!M$49</f>
        <v>21</v>
      </c>
      <c r="I45" s="176"/>
      <c r="J45" s="176"/>
      <c r="K45" s="176">
        <f>'実質公債費比率（分子）の構造'!N$49</f>
        <v>21</v>
      </c>
      <c r="L45" s="176"/>
      <c r="M45" s="176"/>
      <c r="N45" s="176">
        <f>'実質公債費比率（分子）の構造'!O$49</f>
        <v>21</v>
      </c>
      <c r="O45" s="176"/>
      <c r="P45" s="176"/>
    </row>
    <row r="46" spans="1:16" x14ac:dyDescent="0.25">
      <c r="A46" s="176" t="s">
        <v>64</v>
      </c>
      <c r="B46" s="176">
        <f>'実質公債費比率（分子）の構造'!K$48</f>
        <v>394</v>
      </c>
      <c r="C46" s="176"/>
      <c r="D46" s="176"/>
      <c r="E46" s="176">
        <f>'実質公債費比率（分子）の構造'!L$48</f>
        <v>373</v>
      </c>
      <c r="F46" s="176"/>
      <c r="G46" s="176"/>
      <c r="H46" s="176">
        <f>'実質公債費比率（分子）の構造'!M$48</f>
        <v>366</v>
      </c>
      <c r="I46" s="176"/>
      <c r="J46" s="176"/>
      <c r="K46" s="176">
        <f>'実質公債費比率（分子）の構造'!N$48</f>
        <v>358</v>
      </c>
      <c r="L46" s="176"/>
      <c r="M46" s="176"/>
      <c r="N46" s="176">
        <f>'実質公債費比率（分子）の構造'!O$48</f>
        <v>270</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630</v>
      </c>
      <c r="C49" s="176"/>
      <c r="D49" s="176"/>
      <c r="E49" s="176">
        <f>'実質公債費比率（分子）の構造'!L$45</f>
        <v>643</v>
      </c>
      <c r="F49" s="176"/>
      <c r="G49" s="176"/>
      <c r="H49" s="176">
        <f>'実質公債費比率（分子）の構造'!M$45</f>
        <v>696</v>
      </c>
      <c r="I49" s="176"/>
      <c r="J49" s="176"/>
      <c r="K49" s="176">
        <f>'実質公債費比率（分子）の構造'!N$45</f>
        <v>719</v>
      </c>
      <c r="L49" s="176"/>
      <c r="M49" s="176"/>
      <c r="N49" s="176">
        <f>'実質公債費比率（分子）の構造'!O$45</f>
        <v>692</v>
      </c>
      <c r="O49" s="176"/>
      <c r="P49" s="176"/>
    </row>
    <row r="50" spans="1:16" x14ac:dyDescent="0.25">
      <c r="A50" s="176" t="s">
        <v>67</v>
      </c>
      <c r="B50" s="176" t="e">
        <f>NA()</f>
        <v>#N/A</v>
      </c>
      <c r="C50" s="176">
        <f>IF(ISNUMBER('実質公債費比率（分子）の構造'!K$53),'実質公債費比率（分子）の構造'!K$53,NA())</f>
        <v>406</v>
      </c>
      <c r="D50" s="176" t="e">
        <f>NA()</f>
        <v>#N/A</v>
      </c>
      <c r="E50" s="176" t="e">
        <f>NA()</f>
        <v>#N/A</v>
      </c>
      <c r="F50" s="176">
        <f>IF(ISNUMBER('実質公債費比率（分子）の構造'!L$53),'実質公債費比率（分子）の構造'!L$53,NA())</f>
        <v>414</v>
      </c>
      <c r="G50" s="176" t="e">
        <f>NA()</f>
        <v>#N/A</v>
      </c>
      <c r="H50" s="176" t="e">
        <f>NA()</f>
        <v>#N/A</v>
      </c>
      <c r="I50" s="176">
        <f>IF(ISNUMBER('実質公債費比率（分子）の構造'!M$53),'実質公債費比率（分子）の構造'!M$53,NA())</f>
        <v>476</v>
      </c>
      <c r="J50" s="176" t="e">
        <f>NA()</f>
        <v>#N/A</v>
      </c>
      <c r="K50" s="176" t="e">
        <f>NA()</f>
        <v>#N/A</v>
      </c>
      <c r="L50" s="176">
        <f>IF(ISNUMBER('実質公債費比率（分子）の構造'!N$53),'実質公債費比率（分子）の構造'!N$53,NA())</f>
        <v>499</v>
      </c>
      <c r="M50" s="176" t="e">
        <f>NA()</f>
        <v>#N/A</v>
      </c>
      <c r="N50" s="176" t="e">
        <f>NA()</f>
        <v>#N/A</v>
      </c>
      <c r="O50" s="176">
        <f>IF(ISNUMBER('実質公債費比率（分子）の構造'!O$53),'実質公債費比率（分子）の構造'!O$53,NA())</f>
        <v>387</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6372</v>
      </c>
      <c r="E56" s="175"/>
      <c r="F56" s="175"/>
      <c r="G56" s="175">
        <f>'将来負担比率（分子）の構造'!J$52</f>
        <v>6626</v>
      </c>
      <c r="H56" s="175"/>
      <c r="I56" s="175"/>
      <c r="J56" s="175">
        <f>'将来負担比率（分子）の構造'!K$52</f>
        <v>7064</v>
      </c>
      <c r="K56" s="175"/>
      <c r="L56" s="175"/>
      <c r="M56" s="175">
        <f>'将来負担比率（分子）の構造'!L$52</f>
        <v>6639</v>
      </c>
      <c r="N56" s="175"/>
      <c r="O56" s="175"/>
      <c r="P56" s="175">
        <f>'将来負担比率（分子）の構造'!M$52</f>
        <v>5883</v>
      </c>
    </row>
    <row r="57" spans="1:16" x14ac:dyDescent="0.2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5">
      <c r="A58" s="175" t="s">
        <v>41</v>
      </c>
      <c r="B58" s="175"/>
      <c r="C58" s="175"/>
      <c r="D58" s="175">
        <f>'将来負担比率（分子）の構造'!I$50</f>
        <v>3078</v>
      </c>
      <c r="E58" s="175"/>
      <c r="F58" s="175"/>
      <c r="G58" s="175">
        <f>'将来負担比率（分子）の構造'!J$50</f>
        <v>3657</v>
      </c>
      <c r="H58" s="175"/>
      <c r="I58" s="175"/>
      <c r="J58" s="175">
        <f>'将来負担比率（分子）の構造'!K$50</f>
        <v>4167</v>
      </c>
      <c r="K58" s="175"/>
      <c r="L58" s="175"/>
      <c r="M58" s="175">
        <f>'将来負担比率（分子）の構造'!L$50</f>
        <v>5104</v>
      </c>
      <c r="N58" s="175"/>
      <c r="O58" s="175"/>
      <c r="P58" s="175">
        <f>'将来負担比率（分子）の構造'!M$50</f>
        <v>5465</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35</v>
      </c>
      <c r="B62" s="175">
        <f>'将来負担比率（分子）の構造'!I$45</f>
        <v>577</v>
      </c>
      <c r="C62" s="175"/>
      <c r="D62" s="175"/>
      <c r="E62" s="175">
        <f>'将来負担比率（分子）の構造'!J$45</f>
        <v>555</v>
      </c>
      <c r="F62" s="175"/>
      <c r="G62" s="175"/>
      <c r="H62" s="175">
        <f>'将来負担比率（分子）の構造'!K$45</f>
        <v>641</v>
      </c>
      <c r="I62" s="175"/>
      <c r="J62" s="175"/>
      <c r="K62" s="175">
        <f>'将来負担比率（分子）の構造'!L$45</f>
        <v>691</v>
      </c>
      <c r="L62" s="175"/>
      <c r="M62" s="175"/>
      <c r="N62" s="175">
        <f>'将来負担比率（分子）の構造'!M$45</f>
        <v>455</v>
      </c>
      <c r="O62" s="175"/>
      <c r="P62" s="175"/>
    </row>
    <row r="63" spans="1:16" x14ac:dyDescent="0.25">
      <c r="A63" s="175" t="s">
        <v>34</v>
      </c>
      <c r="B63" s="175">
        <f>'将来負担比率（分子）の構造'!I$44</f>
        <v>198</v>
      </c>
      <c r="C63" s="175"/>
      <c r="D63" s="175"/>
      <c r="E63" s="175">
        <f>'将来負担比率（分子）の構造'!J$44</f>
        <v>200</v>
      </c>
      <c r="F63" s="175"/>
      <c r="G63" s="175"/>
      <c r="H63" s="175">
        <f>'将来負担比率（分子）の構造'!K$44</f>
        <v>205</v>
      </c>
      <c r="I63" s="175"/>
      <c r="J63" s="175"/>
      <c r="K63" s="175">
        <f>'将来負担比率（分子）の構造'!L$44</f>
        <v>182</v>
      </c>
      <c r="L63" s="175"/>
      <c r="M63" s="175"/>
      <c r="N63" s="175">
        <f>'将来負担比率（分子）の構造'!M$44</f>
        <v>164</v>
      </c>
      <c r="O63" s="175"/>
      <c r="P63" s="175"/>
    </row>
    <row r="64" spans="1:16" x14ac:dyDescent="0.25">
      <c r="A64" s="175" t="s">
        <v>33</v>
      </c>
      <c r="B64" s="175">
        <f>'将来負担比率（分子）の構造'!I$43</f>
        <v>3039</v>
      </c>
      <c r="C64" s="175"/>
      <c r="D64" s="175"/>
      <c r="E64" s="175">
        <f>'将来負担比率（分子）の構造'!J$43</f>
        <v>2308</v>
      </c>
      <c r="F64" s="175"/>
      <c r="G64" s="175"/>
      <c r="H64" s="175">
        <f>'将来負担比率（分子）の構造'!K$43</f>
        <v>2051</v>
      </c>
      <c r="I64" s="175"/>
      <c r="J64" s="175"/>
      <c r="K64" s="175">
        <f>'将来負担比率（分子）の構造'!L$43</f>
        <v>1640</v>
      </c>
      <c r="L64" s="175"/>
      <c r="M64" s="175"/>
      <c r="N64" s="175">
        <f>'将来負担比率（分子）の構造'!M$43</f>
        <v>1241</v>
      </c>
      <c r="O64" s="175"/>
      <c r="P64" s="175"/>
    </row>
    <row r="65" spans="1:16" x14ac:dyDescent="0.2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5">
      <c r="A66" s="175" t="s">
        <v>31</v>
      </c>
      <c r="B66" s="175">
        <f>'将来負担比率（分子）の構造'!I$41</f>
        <v>7293</v>
      </c>
      <c r="C66" s="175"/>
      <c r="D66" s="175"/>
      <c r="E66" s="175">
        <f>'将来負担比率（分子）の構造'!J$41</f>
        <v>7779</v>
      </c>
      <c r="F66" s="175"/>
      <c r="G66" s="175"/>
      <c r="H66" s="175">
        <f>'将来負担比率（分子）の構造'!K$41</f>
        <v>8660</v>
      </c>
      <c r="I66" s="175"/>
      <c r="J66" s="175"/>
      <c r="K66" s="175">
        <f>'将来負担比率（分子）の構造'!L$41</f>
        <v>8780</v>
      </c>
      <c r="L66" s="175"/>
      <c r="M66" s="175"/>
      <c r="N66" s="175">
        <f>'将来負担比率（分子）の構造'!M$41</f>
        <v>8589</v>
      </c>
      <c r="O66" s="175"/>
      <c r="P66" s="175"/>
    </row>
    <row r="67" spans="1:16" x14ac:dyDescent="0.25">
      <c r="A67" s="175" t="s">
        <v>71</v>
      </c>
      <c r="B67" s="175" t="e">
        <f>NA()</f>
        <v>#N/A</v>
      </c>
      <c r="C67" s="175">
        <f>IF(ISNUMBER('将来負担比率（分子）の構造'!I$53), IF('将来負担比率（分子）の構造'!I$53 &lt; 0, 0, '将来負担比率（分子）の構造'!I$53), NA())</f>
        <v>1657</v>
      </c>
      <c r="D67" s="175" t="e">
        <f>NA()</f>
        <v>#N/A</v>
      </c>
      <c r="E67" s="175" t="e">
        <f>NA()</f>
        <v>#N/A</v>
      </c>
      <c r="F67" s="175">
        <f>IF(ISNUMBER('将来負担比率（分子）の構造'!J$53), IF('将来負担比率（分子）の構造'!J$53 &lt; 0, 0, '将来負担比率（分子）の構造'!J$53), NA())</f>
        <v>559</v>
      </c>
      <c r="G67" s="175" t="e">
        <f>NA()</f>
        <v>#N/A</v>
      </c>
      <c r="H67" s="175" t="e">
        <f>NA()</f>
        <v>#N/A</v>
      </c>
      <c r="I67" s="175">
        <f>IF(ISNUMBER('将来負担比率（分子）の構造'!K$53), IF('将来負担比率（分子）の構造'!K$53 &lt; 0, 0, '将来負担比率（分子）の構造'!K$53), NA())</f>
        <v>327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2678</v>
      </c>
      <c r="C72" s="179">
        <f>基金残高に係る経年分析!G55</f>
        <v>3580</v>
      </c>
      <c r="D72" s="179">
        <f>基金残高に係る経年分析!H55</f>
        <v>3883</v>
      </c>
    </row>
    <row r="73" spans="1:16" x14ac:dyDescent="0.25">
      <c r="A73" s="178" t="s">
        <v>74</v>
      </c>
      <c r="B73" s="179">
        <f>基金残高に係る経年分析!F56</f>
        <v>131</v>
      </c>
      <c r="C73" s="179">
        <f>基金残高に係る経年分析!G56</f>
        <v>131</v>
      </c>
      <c r="D73" s="179">
        <f>基金残高に係る経年分析!H56</f>
        <v>153</v>
      </c>
    </row>
    <row r="74" spans="1:16" x14ac:dyDescent="0.25">
      <c r="A74" s="178" t="s">
        <v>75</v>
      </c>
      <c r="B74" s="179">
        <f>基金残高に係る経年分析!F57</f>
        <v>456</v>
      </c>
      <c r="C74" s="179">
        <f>基金残高に係る経年分析!G57</f>
        <v>486</v>
      </c>
      <c r="D74" s="179">
        <f>基金残高に係る経年分析!H57</f>
        <v>518</v>
      </c>
    </row>
  </sheetData>
  <sheetProtection algorithmName="SHA-512" hashValue="KUxRPr9zD5QXjm75khnorCmmtZ0uDuEcGXi3+kJ/LrddxC/WIBMXFG24/pcF3uPCgg5br4naf8dQcRSEvWWGDQ==" saltValue="xhbxIN8Pzm9VOT+KwSy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2025-03-14T06:57:02Z</cp:lastPrinted>
  <dcterms:created xsi:type="dcterms:W3CDTF">2025-02-19T02:48:08Z</dcterms:created>
  <dcterms:modified xsi:type="dcterms:W3CDTF">2025-03-17T05:32:25Z</dcterms:modified>
  <cp:category/>
</cp:coreProperties>
</file>