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ns017\22-総務課\★財政★\41-財政\R-財政状況資料集（財政比較分析表）\令和６年度版\"/>
    </mc:Choice>
  </mc:AlternateContent>
  <xr:revisionPtr revIDLastSave="0" documentId="13_ncr:1_{24AF7849-248F-440A-9530-D3231B29626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C35" i="10"/>
  <c r="CO34" i="10"/>
  <c r="BW34" i="10"/>
  <c r="U34" i="10"/>
  <c r="U35"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<sst xmlns="http://schemas.openxmlformats.org/spreadsheetml/2006/main" count="1164" uniqueCount="566">
  <si>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</si>
  <si>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</si>
  <si>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</si>
  <si>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</si>
  <si>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</si>
  <si>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</si>
  <si>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</si>
  <si>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</si>
  <si>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</si>
  <si>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</si>
  <si>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</si>
  <si>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</si>
  <si>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</si>
  <si>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</si>
  <si>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</si>
  <si>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</si>
  <si>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</si>
  <si>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</si>
  <si>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</si>
  <si>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</si>
  <si>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</si>
  <si>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</si>
  <si>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</si>
  <si>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</si>
  <si>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</si>
  <si>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</si>
  <si>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</si>
  <si>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</si>
  <si>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</si>
  <si>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</si>
  <si>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</si>
  <si>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</si>
  <si>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</si>
  <si>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</si>
  <si>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</si>
  <si>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</si>
  <si>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</si>
  <si>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</si>
  <si>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</si>
  <si>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</si>
  <si>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</si>
  <si>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</si>
  <si>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</si>
  <si>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</si>
  <si>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</si>
  <si>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</si>
  <si>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</si>
  <si>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</si>
  <si>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</si>
  <si>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</si>
  <si>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</si>
  <si>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</si>
  <si>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</si>
  <si>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</si>
  <si>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</si>
  <si>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</si>
  <si>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</si>
  <si>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</si>
  <si>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</si>
  <si>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</si>
  <si>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</si>
  <si>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</si>
  <si>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</si>
  <si>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</si>
  <si>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</si>
  <si>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</si>
  <si>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</si>
  <si>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</si>
  <si>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</si>
  <si>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</si>
  <si>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</si>
  <si>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</si>
  <si>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</si>
  <si>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</si>
  <si>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</si>
  <si>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</si>
  <si>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</si>
  <si>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</si>
  <si>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</si>
  <si>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</si>
  <si>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</si>
  <si>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</si>
  <si>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</si>
  <si>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</si>
  <si>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</si>
  <si>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</si>
  <si>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</si>
  <si>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</si>
  <si>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</si>
  <si>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</si>
  <si>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</si>
  <si>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</si>
  <si>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</si>
  <si>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</si>
  <si>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</si>
  <si>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</si>
  <si>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</si>
  <si>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</si>
  <si>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</si>
  <si>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</si>
  <si>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</si>
  <si>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</si>
  <si>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</si>
  <si>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</si>
  <si>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</si>
  <si>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</si>
  <si>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</si>
  <si>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</si>
  <si>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</si>
  <si>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</si>
  <si>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</si>
  <si>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</si>
  <si>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</si>
  <si>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</si>
  <si>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</si>
  <si>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</si>
  <si>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</si>
  <si>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</si>
  <si>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</si>
  <si>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</si>
  <si>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</si>
  <si>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</si>
  <si>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</si>
  <si>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</si>
  <si>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</si>
  <si>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</si>
  <si>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</si>
  <si>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</si>
  <si>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</si>
  <si>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</si>
  <si>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</si>
  <si>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</si>
  <si>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</si>
  <si>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</si>
  <si>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</si>
  <si>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</si>
  <si>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</si>
  <si>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</si>
  <si>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</si>
  <si>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</si>
  <si>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</si>
  <si>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</si>
  <si>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</si>
  <si>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</si>
  <si>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</si>
  <si>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</si>
  <si>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</si>
  <si>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</si>
  <si>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</si>
  <si>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</si>
  <si>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</si>
  <si>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</si>
  <si>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</si>
  <si>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</si>
  <si>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</si>
  <si>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</si>
  <si>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</si>
  <si>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</si>
  <si>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</si>
  <si>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</si>
  <si>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</si>
  <si>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</si>
  <si>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</si>
  <si>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</si>
  <si>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</si>
  <si>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</si>
  <si>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</si>
  <si>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</si>
  <si>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</si>
  <si>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</si>
  <si>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</si>
  <si>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</si>
  <si>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</si>
  <si>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</si>
  <si>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</si>
  <si>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</si>
  <si>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</si>
  <si>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</si>
  <si>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</si>
  <si>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</si>
  <si>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</si>
  <si>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</si>
  <si>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</si>
  <si>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</si>
  <si>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</si>
  <si>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</si>
  <si>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</si>
  <si>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</si>
  <si>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</si>
  <si>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</si>
  <si>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</si>
  <si>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</si>
  <si>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</si>
  <si>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</si>
  <si>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</si>
  <si>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</si>
  <si>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</si>
  <si>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</si>
  <si>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</si>
  <si>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</si>
  <si>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</si>
  <si>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</si>
  <si>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</si>
  <si>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岐阜県大野町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</si>
  <si>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</si>
  <si>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</si>
  <si>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</si>
  <si>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</si>
  <si>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</si>
  <si>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</si>
  <si>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</si>
  <si>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</si>
  <si>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</si>
  <si>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</si>
  <si>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</si>
  <si>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</si>
  <si>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</si>
  <si>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</si>
  <si>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</si>
  <si>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</si>
  <si>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</si>
  <si>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</si>
  <si>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</si>
  <si>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</si>
  <si>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</si>
  <si>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</si>
  <si>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</si>
  <si>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</si>
  <si>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</si>
  <si>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</si>
  <si>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</si>
  <si>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</si>
  <si>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</si>
  <si>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</si>
  <si>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</si>
  <si>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</si>
  <si>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</si>
  <si>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</si>
  <si>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</si>
  <si>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</si>
  <si>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</si>
  <si>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</si>
  <si>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</si>
  <si>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</si>
  <si>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</si>
  <si>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</si>
  <si>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</si>
  <si>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</si>
  <si>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</si>
  <si>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</si>
  <si>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</si>
  <si>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</si>
  <si>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</si>
  <si>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</si>
  <si>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</si>
  <si>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</si>
  <si>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</si>
  <si>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</si>
  <si>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</si>
  <si>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</si>
  <si>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</si>
  <si>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</si>
  <si>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</si>
  <si>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</si>
  <si>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</si>
  <si>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</si>
  <si>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</si>
  <si>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</si>
  <si>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</si>
  <si>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</si>
  <si>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</si>
  <si>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</si>
  <si>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</si>
  <si>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</si>
  <si>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</si>
  <si>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</si>
  <si>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</si>
  <si>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</si>
  <si>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</si>
  <si>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</si>
  <si>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</si>
  <si>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</si>
  <si>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</si>
  <si>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</si>
  <si>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</si>
  <si>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</si>
  <si>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</si>
  <si>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</si>
  <si>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</si>
  <si>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</si>
  <si>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</si>
  <si>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</si>
  <si>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</si>
  <si>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</si>
  <si>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</si>
  <si>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</si>
  <si>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</si>
  <si>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</si>
  <si>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</si>
  <si>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</si>
  <si>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</si>
  <si>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</si>
  <si>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</si>
  <si>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</si>
  <si>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</si>
  <si>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</si>
  <si>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</si>
  <si>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</si>
  <si>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</si>
  <si>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</si>
  <si>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</si>
  <si>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</si>
  <si>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</si>
  <si>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</si>
  <si>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</si>
  <si>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</si>
  <si>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</si>
  <si>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</si>
  <si>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</si>
  <si>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</si>
  <si>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</si>
  <si>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</si>
  <si>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</si>
  <si>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</si>
  <si>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</si>
  <si>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</si>
  <si>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</si>
  <si>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</si>
  <si>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</si>
  <si>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</si>
  <si>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</si>
  <si>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</si>
  <si>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</si>
  <si>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</si>
  <si>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</si>
  <si>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</si>
  <si>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</si>
  <si>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</si>
  <si>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</si>
  <si>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</si>
  <si>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</si>
  <si>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</si>
  <si>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</si>
  <si>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</si>
  <si>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</si>
  <si>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</si>
  <si>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</si>
  <si>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</si>
  <si>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</si>
  <si>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</si>
  <si>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</si>
  <si>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</si>
  <si>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</si>
  <si>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</si>
  <si>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岐阜県大野町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</si>
  <si>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</si>
  <si>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</si>
  <si>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</si>
  <si>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</si>
  <si>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</si>
  <si>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</si>
  <si>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</si>
  <si>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</si>
  <si>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</si>
  <si>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</si>
  <si>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</si>
  <si>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</si>
  <si>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</si>
  <si>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</si>
  <si>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</si>
  <si>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</si>
  <si>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</si>
  <si>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</si>
  <si>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</si>
  <si>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</si>
  <si>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</si>
  <si>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</si>
  <si>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</si>
  <si>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</si>
  <si>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</si>
  <si>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</si>
  <si>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</si>
  <si>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</si>
  <si>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</si>
  <si>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</si>
  <si>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</si>
  <si>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</si>
  <si>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</si>
  <si>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</si>
  <si>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</si>
  <si>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</si>
  <si>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</si>
  <si>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大野神戸インターチェンジ周辺まちづくり整備事業特別会計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</si>
  <si>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</si>
  <si>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</si>
  <si>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</si>
  <si>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</si>
  <si>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</si>
  <si>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</si>
  <si>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</si>
  <si>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</si>
  <si>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</si>
  <si>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</si>
  <si>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</si>
  <si>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</si>
  <si>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</si>
  <si>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</si>
  <si>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</si>
  <si>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</si>
  <si>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</si>
  <si>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</si>
  <si>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</si>
  <si>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</si>
  <si>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</si>
  <si>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</si>
  <si>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</si>
  <si>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</si>
  <si>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</si>
  <si>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</si>
  <si>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</si>
  <si>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</si>
  <si>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</si>
  <si>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</si>
  <si>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</si>
  <si>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</si>
  <si>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</si>
  <si>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</si>
  <si>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</si>
  <si>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</si>
  <si>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</si>
  <si>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</si>
  <si>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</si>
  <si>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</si>
  <si>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</si>
  <si>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</si>
  <si>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</si>
  <si>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</si>
  <si>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</si>
  <si>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</si>
  <si>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</si>
  <si>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</si>
  <si>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</si>
  <si>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</si>
  <si>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</si>
  <si>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</si>
  <si>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</si>
  <si>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</si>
  <si>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</si>
  <si>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</si>
  <si>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</si>
  <si>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</si>
  <si>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</si>
  <si>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</si>
  <si>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</si>
  <si>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</si>
  <si>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</si>
  <si>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</si>
  <si>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</si>
  <si>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</si>
  <si>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</si>
  <si>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</si>
  <si>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</si>
  <si>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</si>
  <si>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</si>
  <si>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</si>
  <si>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</si>
  <si>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</si>
  <si>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</si>
  <si>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</si>
  <si>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</si>
  <si>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</si>
  <si>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</si>
  <si>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</si>
  <si>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</si>
  <si>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</si>
  <si>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</si>
  <si>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</si>
  <si>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</si>
  <si>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</si>
  <si>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</si>
  <si>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</si>
  <si>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</si>
  <si>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</si>
  <si>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</si>
  <si>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</si>
  <si>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</si>
  <si>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</si>
  <si>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</si>
  <si>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</si>
  <si>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</si>
  <si>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</si>
  <si>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</si>
  <si>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</si>
  <si>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</si>
  <si>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</si>
  <si>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</si>
  <si>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</si>
  <si>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</si>
  <si>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</si>
  <si>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</si>
  <si>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</si>
  <si>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</si>
  <si>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</si>
  <si>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</si>
  <si>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</si>
  <si>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</si>
  <si>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</si>
  <si>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</si>
  <si>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</si>
  <si>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</si>
  <si>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</si>
  <si>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</si>
  <si>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</si>
  <si>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</si>
  <si>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</si>
  <si>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</si>
  <si>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</si>
  <si>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</si>
  <si>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</si>
  <si>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</si>
  <si>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</si>
  <si>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</si>
  <si>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</si>
  <si>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</si>
  <si>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</si>
  <si>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</si>
  <si>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</si>
  <si>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</si>
  <si>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</si>
  <si>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6.54</t>
  </si>
  <si>
    <t>▲ 5.25</t>
  </si>
  <si>
    <t>▲ 7.12</t>
  </si>
  <si>
    <t>上水道事業会計</t>
  </si>
  <si>
    <t>一般会計</t>
  </si>
  <si>
    <t>国民健康保険事業特別会計</t>
  </si>
  <si>
    <t>後期高齢者医療特別会計</t>
  </si>
  <si>
    <t>大野神戸インターチェンジ周辺まちづくり整備事業特別会計</t>
  </si>
  <si>
    <t>その他会計（赤字）</t>
  </si>
  <si>
    <t>その他会計（黒字）</t>
  </si>
  <si>
    <t>R01</t>
    <phoneticPr fontId="5"/>
  </si>
  <si>
    <t>R02</t>
    <phoneticPr fontId="5"/>
  </si>
  <si>
    <t>R03</t>
    <phoneticPr fontId="5"/>
  </si>
  <si>
    <t>R04</t>
    <phoneticPr fontId="5"/>
  </si>
  <si>
    <t>R05</t>
    <phoneticPr fontId="5"/>
  </si>
  <si>
    <t>基金から418百万円繰入</t>
    <rPh sb="0" eb="2">
      <t>キキン</t>
    </rPh>
    <rPh sb="7" eb="8">
      <t>ヒャク</t>
    </rPh>
    <rPh sb="8" eb="10">
      <t>マンエン</t>
    </rPh>
    <rPh sb="10" eb="12">
      <t>クリイレ</t>
    </rPh>
    <phoneticPr fontId="2"/>
  </si>
  <si>
    <t>-</t>
    <phoneticPr fontId="2"/>
  </si>
  <si>
    <t>基金から80百万円繰入</t>
    <rPh sb="0" eb="2">
      <t>キキン</t>
    </rPh>
    <rPh sb="6" eb="7">
      <t>ヒャク</t>
    </rPh>
    <rPh sb="7" eb="9">
      <t>マンエン</t>
    </rPh>
    <rPh sb="9" eb="11">
      <t>クリイレ</t>
    </rPh>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</si>
  <si>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</si>
  <si>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</si>
  <si>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</si>
  <si>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</si>
  <si>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</si>
  <si>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</si>
  <si>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</si>
  <si>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</si>
  <si>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</si>
  <si>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</si>
  <si>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基金から6百万円繰入</t>
    <rPh sb="0" eb="2">
      <t>キキン</t>
    </rPh>
    <rPh sb="5" eb="10">
      <t>ヒャクマンエンクリイレ</t>
    </rPh>
    <phoneticPr fontId="2"/>
  </si>
  <si>
    <t>基金から15百万円繰入</t>
    <rPh sb="0" eb="2">
      <t>キキン</t>
    </rPh>
    <rPh sb="6" eb="11">
      <t>ヒャクマンエンクリイレ</t>
    </rPh>
    <phoneticPr fontId="2"/>
  </si>
  <si>
    <t>基金から62百万円繰入</t>
    <rPh sb="0" eb="2">
      <t>キキン</t>
    </rPh>
    <rPh sb="6" eb="11">
      <t>ヒャクマンエンクリイレ</t>
    </rPh>
    <phoneticPr fontId="2"/>
  </si>
  <si>
    <t>－</t>
    <phoneticPr fontId="2"/>
  </si>
  <si>
    <t>公共施設整備基金</t>
  </si>
  <si>
    <t>ぎふ大野ふるさと応援基金</t>
  </si>
  <si>
    <t>災害対策基金</t>
  </si>
  <si>
    <t>森林環境譲与税基金</t>
  </si>
  <si>
    <t>町営住宅敷金基金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</si>
</sst>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9821-436C-B427-EAFA146D67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60340</c:v>
                </c:pt>
                <c:pt idx="1">
                  <c:v>41986</c:v>
                </c:pt>
                <c:pt idx="2">
                  <c:v>41499</c:v>
                </c:pt>
                <c:pt idx="3">
                  <c:v>39594</c:v>
                </c:pt>
                <c:pt idx="4">
                  <c:v>40297</c:v>
                </c:pt>
              </c:numCache>
            </c:numRef>
          </c:val>
          <c:smooth val="0"/>
          <c:extLst>
            <c:ext xmlns:c16="http://schemas.microsoft.com/office/drawing/2014/chart" uri="{C3380CC4-5D6E-409C-BE32-E72D297353CC}">
              <c16:uniqueId val="{00000001-9821-436C-B427-EAFA146D67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2.91</c:v>
                </c:pt>
                <c:pt idx="1">
                  <c:v>6.65</c:v>
                </c:pt>
                <c:pt idx="2">
                  <c:v>7.73</c:v>
                </c:pt>
                <c:pt idx="3">
                  <c:v>2.7</c:v>
                </c:pt>
                <c:pt idx="4">
                  <c:v>2.59</c:v>
                </c:pt>
              </c:numCache>
            </c:numRef>
          </c:val>
          <c:extLst>
            <c:ext xmlns:c16="http://schemas.microsoft.com/office/drawing/2014/chart" uri="{C3380CC4-5D6E-409C-BE32-E72D297353CC}">
              <c16:uniqueId val="{00000000-D569-4F18-8266-056D2F0842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46.26</c:v>
                </c:pt>
                <c:pt idx="1">
                  <c:v>42.2</c:v>
                </c:pt>
                <c:pt idx="2">
                  <c:v>47.13</c:v>
                </c:pt>
                <c:pt idx="3">
                  <c:v>51.92</c:v>
                </c:pt>
                <c:pt idx="4">
                  <c:v>45.42</c:v>
                </c:pt>
              </c:numCache>
            </c:numRef>
          </c:val>
          <c:extLst>
            <c:ext xmlns:c16="http://schemas.microsoft.com/office/drawing/2014/chart" uri="{C3380CC4-5D6E-409C-BE32-E72D297353CC}">
              <c16:uniqueId val="{00000001-D569-4F18-8266-056D2F0842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-6.54</c:v>
                </c:pt>
                <c:pt idx="1">
                  <c:v>0.65</c:v>
                </c:pt>
                <c:pt idx="2">
                  <c:v>4.26</c:v>
                </c:pt>
                <c:pt idx="3">
                  <c:v>-5.25</c:v>
                </c:pt>
                <c:pt idx="4">
                  <c:v>-7.12</c:v>
                </c:pt>
              </c:numCache>
            </c:numRef>
          </c:val>
          <c:smooth val="0"/>
          <c:extLst>
            <c:ext xmlns:c16="http://schemas.microsoft.com/office/drawing/2014/chart" uri="{C3380CC4-5D6E-409C-BE32-E72D297353CC}">
              <c16:uniqueId val="{00000002-D569-4F18-8266-056D2F0842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84-4AD6-9F41-10082965F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84-4AD6-9F41-10082965F5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84-4AD6-9F41-10082965F5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84-4AD6-9F41-10082965F59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184-4AD6-9F41-10082965F59F}"/>
            </c:ext>
          </c:extLst>
        </c:ser>
        <c:ser>
          <c:idx val="5"/>
          <c:order val="5"/>
          <c:tx>
            <c:strRef>
              <c:f>データシート!$A$32</c:f>
              <c:strCache>
                <c:ptCount val="1"/>
                <c:pt idx="0">
                  <c:v>大野神戸インターチェンジ周辺まちづくり整備事業特別会計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1.24</c:v>
                </c:pt>
                <c:pt idx="6">
                  <c:v>#N/A</c:v>
                </c:pt>
                <c:pt idx="7">
                  <c:v>1.18</c:v>
                </c:pt>
                <c:pt idx="8">
                  <c:v>#N/A</c:v>
                </c:pt>
                <c:pt idx="9">
                  <c:v>0</c:v>
                </c:pt>
              </c:numCache>
            </c:numRef>
          </c:val>
          <c:extLst>
            <c:ext xmlns:c16="http://schemas.microsoft.com/office/drawing/2014/chart" uri="{C3380CC4-5D6E-409C-BE32-E72D297353CC}">
              <c16:uniqueId val="{00000005-2184-4AD6-9F41-10082965F59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0.16</c:v>
                </c:pt>
                <c:pt idx="4">
                  <c:v>#N/A</c:v>
                </c:pt>
                <c:pt idx="5">
                  <c:v>0.15</c:v>
                </c:pt>
                <c:pt idx="6">
                  <c:v>#N/A</c:v>
                </c:pt>
                <c:pt idx="7">
                  <c:v>0.2</c:v>
                </c:pt>
                <c:pt idx="8">
                  <c:v>#N/A</c:v>
                </c:pt>
                <c:pt idx="9">
                  <c:v>0.2</c:v>
                </c:pt>
              </c:numCache>
            </c:numRef>
          </c:val>
          <c:extLst>
            <c:ext xmlns:c16="http://schemas.microsoft.com/office/drawing/2014/chart" uri="{C3380CC4-5D6E-409C-BE32-E72D297353CC}">
              <c16:uniqueId val="{00000006-2184-4AD6-9F41-10082965F59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c:v>
                </c:pt>
                <c:pt idx="2">
                  <c:v>#N/A</c:v>
                </c:pt>
                <c:pt idx="3">
                  <c:v>2.04</c:v>
                </c:pt>
                <c:pt idx="4">
                  <c:v>#N/A</c:v>
                </c:pt>
                <c:pt idx="5">
                  <c:v>1.85</c:v>
                </c:pt>
                <c:pt idx="6">
                  <c:v>#N/A</c:v>
                </c:pt>
                <c:pt idx="7">
                  <c:v>0.79</c:v>
                </c:pt>
                <c:pt idx="8">
                  <c:v>#N/A</c:v>
                </c:pt>
                <c:pt idx="9">
                  <c:v>0.6</c:v>
                </c:pt>
              </c:numCache>
            </c:numRef>
          </c:val>
          <c:extLst>
            <c:ext xmlns:c16="http://schemas.microsoft.com/office/drawing/2014/chart" uri="{C3380CC4-5D6E-409C-BE32-E72D297353CC}">
              <c16:uniqueId val="{00000007-2184-4AD6-9F41-10082965F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c:v>
                </c:pt>
                <c:pt idx="2">
                  <c:v>#N/A</c:v>
                </c:pt>
                <c:pt idx="3">
                  <c:v>6.64</c:v>
                </c:pt>
                <c:pt idx="4">
                  <c:v>#N/A</c:v>
                </c:pt>
                <c:pt idx="5">
                  <c:v>7.73</c:v>
                </c:pt>
                <c:pt idx="6">
                  <c:v>#N/A</c:v>
                </c:pt>
                <c:pt idx="7">
                  <c:v>2.69</c:v>
                </c:pt>
                <c:pt idx="8">
                  <c:v>#N/A</c:v>
                </c:pt>
                <c:pt idx="9">
                  <c:v>2.58</c:v>
                </c:pt>
              </c:numCache>
            </c:numRef>
          </c:val>
          <c:extLst>
            <c:ext xmlns:c16="http://schemas.microsoft.com/office/drawing/2014/chart" uri="{C3380CC4-5D6E-409C-BE32-E72D297353CC}">
              <c16:uniqueId val="{00000008-2184-4AD6-9F41-10082965F59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12.35</c:v>
                </c:pt>
                <c:pt idx="2">
                  <c:v>#N/A</c:v>
                </c:pt>
                <c:pt idx="3">
                  <c:v>10.08</c:v>
                </c:pt>
                <c:pt idx="4">
                  <c:v>#N/A</c:v>
                </c:pt>
                <c:pt idx="5">
                  <c:v>8.77</c:v>
                </c:pt>
                <c:pt idx="6">
                  <c:v>#N/A</c:v>
                </c:pt>
                <c:pt idx="7">
                  <c:v>8.18</c:v>
                </c:pt>
                <c:pt idx="8">
                  <c:v>#N/A</c:v>
                </c:pt>
                <c:pt idx="9">
                  <c:v>7.42</c:v>
                </c:pt>
              </c:numCache>
            </c:numRef>
          </c:val>
          <c:extLst>
            <c:ext xmlns:c16="http://schemas.microsoft.com/office/drawing/2014/chart" uri="{C3380CC4-5D6E-409C-BE32-E72D297353CC}">
              <c16:uniqueId val="{00000009-2184-4AD6-9F41-10082965F5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c:v>
                </c:pt>
                <c:pt idx="5">
                  <c:v>421</c:v>
                </c:pt>
                <c:pt idx="8">
                  <c:v>431</c:v>
                </c:pt>
                <c:pt idx="11">
                  <c:v>430</c:v>
                </c:pt>
                <c:pt idx="14">
                  <c:v>429</c:v>
                </c:pt>
              </c:numCache>
            </c:numRef>
          </c:val>
          <c:extLst>
            <c:ext xmlns:c16="http://schemas.microsoft.com/office/drawing/2014/chart" uri="{C3380CC4-5D6E-409C-BE32-E72D297353CC}">
              <c16:uniqueId val="{00000000-5011-48CB-92D2-E5C77C207A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11-48CB-92D2-E5C77C207A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11-48CB-92D2-E5C77C207A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63</c:v>
                </c:pt>
                <c:pt idx="3">
                  <c:v>63</c:v>
                </c:pt>
                <c:pt idx="6">
                  <c:v>63</c:v>
                </c:pt>
                <c:pt idx="9">
                  <c:v>62</c:v>
                </c:pt>
                <c:pt idx="12">
                  <c:v>39</c:v>
                </c:pt>
              </c:numCache>
            </c:numRef>
          </c:val>
          <c:extLst>
            <c:ext xmlns:c16="http://schemas.microsoft.com/office/drawing/2014/chart" uri="{C3380CC4-5D6E-409C-BE32-E72D297353CC}">
              <c16:uniqueId val="{00000003-5011-48CB-92D2-E5C77C207A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4-5011-48CB-92D2-E5C77C207A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11-48CB-92D2-E5C77C207A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11-48CB-92D2-E5C77C207A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475</c:v>
                </c:pt>
                <c:pt idx="3">
                  <c:v>541</c:v>
                </c:pt>
                <c:pt idx="6">
                  <c:v>619</c:v>
                </c:pt>
                <c:pt idx="9">
                  <c:v>679</c:v>
                </c:pt>
                <c:pt idx="12">
                  <c:v>688</c:v>
                </c:pt>
              </c:numCache>
            </c:numRef>
          </c:val>
          <c:extLst>
            <c:ext xmlns:c16="http://schemas.microsoft.com/office/drawing/2014/chart" uri="{C3380CC4-5D6E-409C-BE32-E72D297353CC}">
              <c16:uniqueId val="{00000007-5011-48CB-92D2-E5C77C207A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131</c:v>
                </c:pt>
                <c:pt idx="2">
                  <c:v>#N/A</c:v>
                </c:pt>
                <c:pt idx="3">
                  <c:v>#N/A</c:v>
                </c:pt>
                <c:pt idx="4">
                  <c:v>185</c:v>
                </c:pt>
                <c:pt idx="5">
                  <c:v>#N/A</c:v>
                </c:pt>
                <c:pt idx="6">
                  <c:v>#N/A</c:v>
                </c:pt>
                <c:pt idx="7">
                  <c:v>253</c:v>
                </c:pt>
                <c:pt idx="8">
                  <c:v>#N/A</c:v>
                </c:pt>
                <c:pt idx="9">
                  <c:v>#N/A</c:v>
                </c:pt>
                <c:pt idx="10">
                  <c:v>313</c:v>
                </c:pt>
                <c:pt idx="11">
                  <c:v>#N/A</c:v>
                </c:pt>
                <c:pt idx="12">
                  <c:v>#N/A</c:v>
                </c:pt>
                <c:pt idx="13">
                  <c:v>300</c:v>
                </c:pt>
                <c:pt idx="14">
                  <c:v>#N/A</c:v>
                </c:pt>
              </c:numCache>
            </c:numRef>
          </c:val>
          <c:smooth val="0"/>
          <c:extLst>
            <c:ext xmlns:c16="http://schemas.microsoft.com/office/drawing/2014/chart" uri="{C3380CC4-5D6E-409C-BE32-E72D297353CC}">
              <c16:uniqueId val="{00000008-5011-48CB-92D2-E5C77C207A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5269</c:v>
                </c:pt>
                <c:pt idx="5">
                  <c:v>5202</c:v>
                </c:pt>
                <c:pt idx="8">
                  <c:v>5312</c:v>
                </c:pt>
                <c:pt idx="11">
                  <c:v>5211</c:v>
                </c:pt>
                <c:pt idx="14">
                  <c:v>5143</c:v>
                </c:pt>
              </c:numCache>
            </c:numRef>
          </c:val>
          <c:extLst>
            <c:ext xmlns:c16="http://schemas.microsoft.com/office/drawing/2014/chart" uri="{C3380CC4-5D6E-409C-BE32-E72D297353CC}">
              <c16:uniqueId val="{00000000-3197-4BDC-8E1C-688B1B136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c:v>
                </c:pt>
                <c:pt idx="5">
                  <c:v>73</c:v>
                </c:pt>
                <c:pt idx="8">
                  <c:v>61</c:v>
                </c:pt>
                <c:pt idx="11">
                  <c:v>44</c:v>
                </c:pt>
                <c:pt idx="14">
                  <c:v>36</c:v>
                </c:pt>
              </c:numCache>
            </c:numRef>
          </c:val>
          <c:extLst>
            <c:ext xmlns:c16="http://schemas.microsoft.com/office/drawing/2014/chart" uri="{C3380CC4-5D6E-409C-BE32-E72D297353CC}">
              <c16:uniqueId val="{00000001-3197-4BDC-8E1C-688B1B136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3131</c:v>
                </c:pt>
                <c:pt idx="5">
                  <c:v>3073</c:v>
                </c:pt>
                <c:pt idx="8">
                  <c:v>3531</c:v>
                </c:pt>
                <c:pt idx="11">
                  <c:v>3789</c:v>
                </c:pt>
                <c:pt idx="14">
                  <c:v>3532</c:v>
                </c:pt>
              </c:numCache>
            </c:numRef>
          </c:val>
          <c:extLst>
            <c:ext xmlns:c16="http://schemas.microsoft.com/office/drawing/2014/chart" uri="{C3380CC4-5D6E-409C-BE32-E72D297353CC}">
              <c16:uniqueId val="{00000002-3197-4BDC-8E1C-688B1B136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97-4BDC-8E1C-688B1B136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97-4BDC-8E1C-688B1B136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97-4BDC-8E1C-688B1B136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743</c:v>
                </c:pt>
                <c:pt idx="3">
                  <c:v>704</c:v>
                </c:pt>
                <c:pt idx="6">
                  <c:v>651</c:v>
                </c:pt>
                <c:pt idx="9">
                  <c:v>573</c:v>
                </c:pt>
                <c:pt idx="12">
                  <c:v>584</c:v>
                </c:pt>
              </c:numCache>
            </c:numRef>
          </c:val>
          <c:extLst>
            <c:ext xmlns:c16="http://schemas.microsoft.com/office/drawing/2014/chart" uri="{C3380CC4-5D6E-409C-BE32-E72D297353CC}">
              <c16:uniqueId val="{00000006-3197-4BDC-8E1C-688B1B136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360</c:v>
                </c:pt>
                <c:pt idx="3">
                  <c:v>358</c:v>
                </c:pt>
                <c:pt idx="6">
                  <c:v>312</c:v>
                </c:pt>
                <c:pt idx="9">
                  <c:v>254</c:v>
                </c:pt>
                <c:pt idx="12">
                  <c:v>221</c:v>
                </c:pt>
              </c:numCache>
            </c:numRef>
          </c:val>
          <c:extLst>
            <c:ext xmlns:c16="http://schemas.microsoft.com/office/drawing/2014/chart" uri="{C3380CC4-5D6E-409C-BE32-E72D297353CC}">
              <c16:uniqueId val="{00000007-3197-4BDC-8E1C-688B1B136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197-4BDC-8E1C-688B1B136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97-4BDC-8E1C-688B1B136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7420</c:v>
                </c:pt>
                <c:pt idx="3">
                  <c:v>7404</c:v>
                </c:pt>
                <c:pt idx="6">
                  <c:v>7567</c:v>
                </c:pt>
                <c:pt idx="9">
                  <c:v>7307</c:v>
                </c:pt>
                <c:pt idx="12">
                  <c:v>7126</c:v>
                </c:pt>
              </c:numCache>
            </c:numRef>
          </c:val>
          <c:extLst>
            <c:ext xmlns:c16="http://schemas.microsoft.com/office/drawing/2014/chart" uri="{C3380CC4-5D6E-409C-BE32-E72D297353CC}">
              <c16:uniqueId val="{0000000A-3197-4BDC-8E1C-688B1B136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c:v>
                </c:pt>
                <c:pt idx="2">
                  <c:v>#N/A</c:v>
                </c:pt>
                <c:pt idx="3">
                  <c:v>#N/A</c:v>
                </c:pt>
                <c:pt idx="4">
                  <c:v>118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97-4BDC-8E1C-688B1B136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2544</c:v>
                </c:pt>
                <c:pt idx="1">
                  <c:v>2705</c:v>
                </c:pt>
                <c:pt idx="2">
                  <c:v>2403</c:v>
                </c:pt>
              </c:numCache>
            </c:numRef>
          </c:val>
          <c:extLst>
            <c:ext xmlns:c16="http://schemas.microsoft.com/office/drawing/2014/chart" uri="{C3380CC4-5D6E-409C-BE32-E72D297353CC}">
              <c16:uniqueId val="{00000000-AFAC-4B69-AC98-AFF5D703B8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c:v>
                </c:pt>
                <c:pt idx="1">
                  <c:v>87</c:v>
                </c:pt>
                <c:pt idx="2">
                  <c:v>87</c:v>
                </c:pt>
              </c:numCache>
            </c:numRef>
          </c:val>
          <c:extLst>
            <c:ext xmlns:c16="http://schemas.microsoft.com/office/drawing/2014/chart" uri="{C3380CC4-5D6E-409C-BE32-E72D297353CC}">
              <c16:uniqueId val="{00000001-AFAC-4B69-AC98-AFF5D703B8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501</c:v>
                </c:pt>
                <c:pt idx="1">
                  <c:v>643</c:v>
                </c:pt>
                <c:pt idx="2">
                  <c:v>767</c:v>
                </c:pt>
              </c:numCache>
            </c:numRef>
          </c:val>
          <c:extLst>
            <c:ext xmlns:c16="http://schemas.microsoft.com/office/drawing/2014/chart" uri="{C3380CC4-5D6E-409C-BE32-E72D297353CC}">
              <c16:uniqueId val="{00000002-AFAC-4B69-AC98-AFF5D703B8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21,798
21,332
34.20
8,956,408
8,807,128
136,862
5,290,631
7,126,332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近年は、ほぼ横ばいで、前年度から０．０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ポイントの減少となった。類似団体平均を下回っているため、企業誘致等の地域振興策への取組みや町有財産の有効活用・処分などによる積極的な歳入確保に努める。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ポイント上回る８８．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となった。これは、人件費や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費などの経常経費の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繰入金や財産収入などが増と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なったことが主なものとなっている。また、今後も引き続き、社会保障関係経費や公債費等の経常経費の増加が予想されるため、新たな財源確保や義務的経費の削減に努める。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287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3521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79587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3521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135890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77275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140564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132381</xdr:rowOff>
    </xdr:from>
    <xdr:to>
      <xdr:col>23</xdr:col>
      <xdr:colOff>133350</xdr:colOff>
      <xdr:row>81</xdr:row>
      <xdr:rowOff>156037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9831"/>
          <a:ext cx="8382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103008</xdr:rowOff>
    </xdr:from>
    <xdr:to>
      <xdr:col>19</xdr:col>
      <xdr:colOff>133350</xdr:colOff>
      <xdr:row>81</xdr:row>
      <xdr:rowOff>132381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0458"/>
          <a:ext cx="889000" cy="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103008</xdr:rowOff>
    </xdr:from>
    <xdr:to>
      <xdr:col>15</xdr:col>
      <xdr:colOff>82550</xdr:colOff>
      <xdr:row>81</xdr:row>
      <xdr:rowOff>112965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90458"/>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10275</xdr:rowOff>
    </xdr:from>
    <xdr:to>
      <xdr:col>11</xdr:col>
      <xdr:colOff>31750</xdr:colOff>
      <xdr:row>81</xdr:row>
      <xdr:rowOff>112965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7725"/>
          <a:ext cx="889000" cy="10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105237</xdr:rowOff>
    </xdr:from>
    <xdr:to>
      <xdr:col>23</xdr:col>
      <xdr:colOff>184150</xdr:colOff>
      <xdr:row>82</xdr:row>
      <xdr:rowOff>35387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121764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81581</xdr:rowOff>
    </xdr:from>
    <xdr:to>
      <xdr:col>19</xdr:col>
      <xdr:colOff>184150</xdr:colOff>
      <xdr:row>82</xdr:row>
      <xdr:rowOff>11731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21908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3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52208</xdr:rowOff>
    </xdr:from>
    <xdr:to>
      <xdr:col>15</xdr:col>
      <xdr:colOff>133350</xdr:colOff>
      <xdr:row>81</xdr:row>
      <xdr:rowOff>153808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163985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62165</xdr:rowOff>
    </xdr:from>
    <xdr:to>
      <xdr:col>11</xdr:col>
      <xdr:colOff>82550</xdr:colOff>
      <xdr:row>81</xdr:row>
      <xdr:rowOff>163765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130925</xdr:rowOff>
    </xdr:from>
    <xdr:to>
      <xdr:col>7</xdr:col>
      <xdr:colOff>31750</xdr:colOff>
      <xdr:row>81</xdr:row>
      <xdr:rowOff>61075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71252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83</xdr:row>
      <xdr:rowOff>98879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879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115207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63319</xdr:rowOff>
    </xdr:from>
    <xdr:to>
      <xdr:col>81</xdr:col>
      <xdr:colOff>44450</xdr:colOff>
      <xdr:row>60</xdr:row>
      <xdr:rowOff>73660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503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51253</xdr:rowOff>
    </xdr:from>
    <xdr:to>
      <xdr:col>72</xdr:col>
      <xdr:colOff>203200</xdr:colOff>
      <xdr:row>60</xdr:row>
      <xdr:rowOff>66766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3825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23676</xdr:rowOff>
    </xdr:from>
    <xdr:to>
      <xdr:col>68</xdr:col>
      <xdr:colOff>152400</xdr:colOff>
      <xdr:row>60</xdr:row>
      <xdr:rowOff>51253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106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12519</xdr:rowOff>
    </xdr:from>
    <xdr:to>
      <xdr:col>81</xdr:col>
      <xdr:colOff>95250</xdr:colOff>
      <xdr:row>60</xdr:row>
      <xdr:rowOff>114119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29046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453</xdr:rowOff>
    </xdr:from>
    <xdr:to>
      <xdr:col>68</xdr:col>
      <xdr:colOff>203200</xdr:colOff>
      <xdr:row>60</xdr:row>
      <xdr:rowOff>102053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144326</xdr:rowOff>
    </xdr:from>
    <xdr:to>
      <xdr:col>64</xdr:col>
      <xdr:colOff>152400</xdr:colOff>
      <xdr:row>60</xdr:row>
      <xdr:rowOff>74476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84653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５．９％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144018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630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76454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375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122428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603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38</xdr:row>
      <xdr:rowOff>45212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1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148251</xdr:rowOff>
    </xdr:from>
    <xdr:to>
      <xdr:col>68</xdr:col>
      <xdr:colOff>152400</xdr:colOff>
      <xdr:row>13</xdr:row>
      <xdr:rowOff>161925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37710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93616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89594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111125</xdr:rowOff>
    </xdr:from>
    <xdr:to>
      <xdr:col>68</xdr:col>
      <xdr:colOff>203200</xdr:colOff>
      <xdr:row>14</xdr:row>
      <xdr:rowOff>41275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51452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97451</xdr:rowOff>
    </xdr:from>
    <xdr:to>
      <xdr:col>64</xdr:col>
      <xdr:colOff>152400</xdr:colOff>
      <xdr:row>14</xdr:row>
      <xdr:rowOff>27601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37778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21,798
21,332
34.20
8,956,408
8,807,128
136,862
5,290,631
7,126,332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33274</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911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122428</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08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122428</xdr:rowOff>
    </xdr:from>
    <xdr:to>
      <xdr:col>15</xdr:col>
      <xdr:colOff>98425</xdr:colOff>
      <xdr:row>33</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088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xdr:rowOff>
    </xdr:from>
    <xdr:to>
      <xdr:col>11</xdr:col>
      <xdr:colOff>9525</xdr:colOff>
      <xdr:row>33</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728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153924</xdr:rowOff>
    </xdr:from>
    <xdr:to>
      <xdr:col>24</xdr:col>
      <xdr:colOff>76200</xdr:colOff>
      <xdr:row>33</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62501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71628</xdr:rowOff>
    </xdr:from>
    <xdr:to>
      <xdr:col>15</xdr:col>
      <xdr:colOff>149225</xdr:colOff>
      <xdr:row>33</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28194</xdr:rowOff>
    </xdr:from>
    <xdr:to>
      <xdr:col>11</xdr:col>
      <xdr:colOff>60325</xdr:colOff>
      <xdr:row>33</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135636</xdr:rowOff>
    </xdr:from>
    <xdr:to>
      <xdr:col>6</xdr:col>
      <xdr:colOff>171450</xdr:colOff>
      <xdr:row>33</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の推進や小学校入学準備祝金が増となっているが、新型コロナウイルス関係の業務委託や戸籍システムの業務委託の減により物件費に係る経常収支比率は類似団体平均を０．２ポイント上回った。</a:t>
          </a:r>
        </a:p>
        <a:p>
          <a:r>
            <a:rPr kumimoji="1" lang="ja-JP" altLang="en-US" sz="1300">
              <a:latin typeface="ＭＳ Ｐゴシック" panose="020B0600070205080204" pitchFamily="50" charset="-128"/>
              <a:ea typeface="ＭＳ Ｐゴシック" panose="020B0600070205080204" pitchFamily="50" charset="-128"/>
            </a:rPr>
            <a:t>今後については、優先度の低い委託事業について計画的に廃止・縮小を進め、経費の縮減に努める。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3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48079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80736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手当助成の減により前年度より０．１ポイントの減少となっており、また、低所得世帯への臨時特別給付金給付事業の増加により、扶助費に係る経常収支比率が類似団体平均を１．４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568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608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58</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771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その他に係る経常収支比率は前年度より０．２ポイントの増加となり、類似団体平均を１．６ポイント上回っている。</a:t>
          </a:r>
        </a:p>
        <a:p>
          <a:r>
            <a:rPr kumimoji="1" lang="ja-JP" altLang="en-US" sz="1300">
              <a:latin typeface="ＭＳ Ｐゴシック" panose="020B0600070205080204" pitchFamily="50" charset="-128"/>
              <a:ea typeface="ＭＳ Ｐゴシック" panose="020B0600070205080204" pitchFamily="50" charset="-128"/>
            </a:rPr>
            <a:t>これは、道路維持管理経費や普通建設事業の単独事業が増加したことによるものとなっている。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80735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2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113393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7257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0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156718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０．７ポイント上回っており、小学校校舎様式トイレ改修整備や名鉄廃線敷整備に関する公債費の元金償還開始により、前年より０．１ポイント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897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434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67563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公債費以外の経常収支比率に占める割合は、０．２ポイント減少しているが、類似団体平均を上回っている。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主な要因は人件費や物件費の減少によるものであるが、今後は公債費以外についても、引き続き義務的経費の抑制や、新たな財源確保などにより比率の減少に努める。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94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3832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383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49276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80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165633</xdr:rowOff>
    </xdr:from>
    <xdr:to>
      <xdr:col>29</xdr:col>
      <xdr:colOff>127000</xdr:colOff>
      <xdr:row>19</xdr:row>
      <xdr:rowOff>42818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9358"/>
          <a:ext cx="647700" cy="4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42818</xdr:rowOff>
    </xdr:from>
    <xdr:to>
      <xdr:col>26</xdr:col>
      <xdr:colOff>50800</xdr:colOff>
      <xdr:row>19</xdr:row>
      <xdr:rowOff>83490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7993"/>
          <a:ext cx="698500" cy="4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83490</xdr:rowOff>
    </xdr:from>
    <xdr:to>
      <xdr:col>22</xdr:col>
      <xdr:colOff>114300</xdr:colOff>
      <xdr:row>19</xdr:row>
      <xdr:rowOff>134601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88665"/>
          <a:ext cx="698500" cy="5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102902</xdr:rowOff>
    </xdr:from>
    <xdr:to>
      <xdr:col>18</xdr:col>
      <xdr:colOff>177800</xdr:colOff>
      <xdr:row>19</xdr:row>
      <xdr:rowOff>134601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08077"/>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114833</xdr:rowOff>
    </xdr:from>
    <xdr:to>
      <xdr:col>29</xdr:col>
      <xdr:colOff>177800</xdr:colOff>
      <xdr:row>19</xdr:row>
      <xdr:rowOff>44983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86910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163468</xdr:rowOff>
    </xdr:from>
    <xdr:to>
      <xdr:col>26</xdr:col>
      <xdr:colOff>101600</xdr:colOff>
      <xdr:row>19</xdr:row>
      <xdr:rowOff>93618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78395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32690</xdr:rowOff>
    </xdr:from>
    <xdr:to>
      <xdr:col>22</xdr:col>
      <xdr:colOff>165100</xdr:colOff>
      <xdr:row>19</xdr:row>
      <xdr:rowOff>134290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119067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83801</xdr:rowOff>
    </xdr:from>
    <xdr:to>
      <xdr:col>19</xdr:col>
      <xdr:colOff>38100</xdr:colOff>
      <xdr:row>20</xdr:row>
      <xdr:rowOff>13951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52102</xdr:rowOff>
    </xdr:from>
    <xdr:to>
      <xdr:col>15</xdr:col>
      <xdr:colOff>101600</xdr:colOff>
      <xdr:row>19</xdr:row>
      <xdr:rowOff>153702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138479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21550</xdr:rowOff>
    </xdr:from>
    <xdr:to>
      <xdr:col>29</xdr:col>
      <xdr:colOff>127000</xdr:colOff>
      <xdr:row>37</xdr:row>
      <xdr:rowOff>36507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46250"/>
          <a:ext cx="6477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21550</xdr:rowOff>
    </xdr:from>
    <xdr:to>
      <xdr:col>26</xdr:col>
      <xdr:colOff>50800</xdr:colOff>
      <xdr:row>37</xdr:row>
      <xdr:rowOff>117758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46250"/>
          <a:ext cx="698500" cy="9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117758</xdr:rowOff>
    </xdr:from>
    <xdr:to>
      <xdr:col>22</xdr:col>
      <xdr:colOff>114300</xdr:colOff>
      <xdr:row>37</xdr:row>
      <xdr:rowOff>221151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42458"/>
          <a:ext cx="698500" cy="10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221151</xdr:rowOff>
    </xdr:from>
    <xdr:to>
      <xdr:col>18</xdr:col>
      <xdr:colOff>177800</xdr:colOff>
      <xdr:row>37</xdr:row>
      <xdr:rowOff>300116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45851"/>
          <a:ext cx="6985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157157</xdr:rowOff>
    </xdr:from>
    <xdr:to>
      <xdr:col>29</xdr:col>
      <xdr:colOff>177800</xdr:colOff>
      <xdr:row>37</xdr:row>
      <xdr:rowOff>87307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1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129234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142200</xdr:rowOff>
    </xdr:from>
    <xdr:to>
      <xdr:col>26</xdr:col>
      <xdr:colOff>101600</xdr:colOff>
      <xdr:row>37</xdr:row>
      <xdr:rowOff>72350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9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57127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66958</xdr:rowOff>
    </xdr:from>
    <xdr:to>
      <xdr:col>22</xdr:col>
      <xdr:colOff>165100</xdr:colOff>
      <xdr:row>37</xdr:row>
      <xdr:rowOff>168558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9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153335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170351</xdr:rowOff>
    </xdr:from>
    <xdr:to>
      <xdr:col>19</xdr:col>
      <xdr:colOff>38100</xdr:colOff>
      <xdr:row>37</xdr:row>
      <xdr:rowOff>271951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9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256728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249316</xdr:rowOff>
    </xdr:from>
    <xdr:to>
      <xdr:col>15</xdr:col>
      <xdr:colOff>101600</xdr:colOff>
      <xdr:row>38</xdr:row>
      <xdr:rowOff>8016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335693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21,798
21,332
34.20
8,956,408
8,807,128
136,862
5,290,631
7,126,332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102471</xdr:rowOff>
    </xdr:from>
    <xdr:to>
      <xdr:col>24</xdr:col>
      <xdr:colOff>63500</xdr:colOff>
      <xdr:row>37</xdr:row>
      <xdr:rowOff>127453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6121"/>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127453</xdr:rowOff>
    </xdr:from>
    <xdr:to>
      <xdr:col>19</xdr:col>
      <xdr:colOff>177800</xdr:colOff>
      <xdr:row>37</xdr:row>
      <xdr:rowOff>161172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71103"/>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161172</xdr:rowOff>
    </xdr:from>
    <xdr:to>
      <xdr:col>15</xdr:col>
      <xdr:colOff>50800</xdr:colOff>
      <xdr:row>38</xdr:row>
      <xdr:rowOff>42578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482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42578</xdr:rowOff>
    </xdr:from>
    <xdr:to>
      <xdr:col>10</xdr:col>
      <xdr:colOff>114300</xdr:colOff>
      <xdr:row>38</xdr:row>
      <xdr:rowOff>106161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7678"/>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51671</xdr:rowOff>
    </xdr:from>
    <xdr:to>
      <xdr:col>24</xdr:col>
      <xdr:colOff>114300</xdr:colOff>
      <xdr:row>37</xdr:row>
      <xdr:rowOff>153271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30098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76653</xdr:rowOff>
    </xdr:from>
    <xdr:to>
      <xdr:col>20</xdr:col>
      <xdr:colOff>38100</xdr:colOff>
      <xdr:row>38</xdr:row>
      <xdr:rowOff>6803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110372</xdr:rowOff>
    </xdr:from>
    <xdr:to>
      <xdr:col>15</xdr:col>
      <xdr:colOff>101600</xdr:colOff>
      <xdr:row>38</xdr:row>
      <xdr:rowOff>40522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31649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163228</xdr:rowOff>
    </xdr:from>
    <xdr:to>
      <xdr:col>10</xdr:col>
      <xdr:colOff>165100</xdr:colOff>
      <xdr:row>38</xdr:row>
      <xdr:rowOff>93378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84505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55361</xdr:rowOff>
    </xdr:from>
    <xdr:to>
      <xdr:col>6</xdr:col>
      <xdr:colOff>38100</xdr:colOff>
      <xdr:row>38</xdr:row>
      <xdr:rowOff>156961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148088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17545</xdr:rowOff>
    </xdr:from>
    <xdr:to>
      <xdr:col>24</xdr:col>
      <xdr:colOff>63500</xdr:colOff>
      <xdr:row>58</xdr:row>
      <xdr:rowOff>32751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61645"/>
          <a:ext cx="8382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17545</xdr:rowOff>
    </xdr:from>
    <xdr:to>
      <xdr:col>19</xdr:col>
      <xdr:colOff>177800</xdr:colOff>
      <xdr:row>58</xdr:row>
      <xdr:rowOff>26223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1645"/>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165358</xdr:rowOff>
    </xdr:from>
    <xdr:to>
      <xdr:col>15</xdr:col>
      <xdr:colOff>50800</xdr:colOff>
      <xdr:row>58</xdr:row>
      <xdr:rowOff>26223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8008"/>
          <a:ext cx="889000" cy="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165358</xdr:rowOff>
    </xdr:from>
    <xdr:to>
      <xdr:col>10</xdr:col>
      <xdr:colOff>114300</xdr:colOff>
      <xdr:row>58</xdr:row>
      <xdr:rowOff>76378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8008"/>
          <a:ext cx="8890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153401</xdr:rowOff>
    </xdr:from>
    <xdr:to>
      <xdr:col>24</xdr:col>
      <xdr:colOff>114300</xdr:colOff>
      <xdr:row>58</xdr:row>
      <xdr:rowOff>83551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131828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138195</xdr:rowOff>
    </xdr:from>
    <xdr:to>
      <xdr:col>20</xdr:col>
      <xdr:colOff>38100</xdr:colOff>
      <xdr:row>58</xdr:row>
      <xdr:rowOff>68345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59472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146873</xdr:rowOff>
    </xdr:from>
    <xdr:to>
      <xdr:col>15</xdr:col>
      <xdr:colOff>101600</xdr:colOff>
      <xdr:row>58</xdr:row>
      <xdr:rowOff>77023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114558</xdr:rowOff>
    </xdr:from>
    <xdr:to>
      <xdr:col>10</xdr:col>
      <xdr:colOff>165100</xdr:colOff>
      <xdr:row>58</xdr:row>
      <xdr:rowOff>44708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35835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25578</xdr:rowOff>
    </xdr:from>
    <xdr:to>
      <xdr:col>6</xdr:col>
      <xdr:colOff>38100</xdr:colOff>
      <xdr:row>58</xdr:row>
      <xdr:rowOff>127178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118305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97942</xdr:rowOff>
    </xdr:from>
    <xdr:to>
      <xdr:col>24</xdr:col>
      <xdr:colOff>63500</xdr:colOff>
      <xdr:row>75</xdr:row>
      <xdr:rowOff>127660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8524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127660</xdr:rowOff>
    </xdr:from>
    <xdr:to>
      <xdr:col>19</xdr:col>
      <xdr:colOff>177800</xdr:colOff>
      <xdr:row>76</xdr:row>
      <xdr:rowOff>18390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86410"/>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111430</xdr:rowOff>
    </xdr:from>
    <xdr:to>
      <xdr:col>15</xdr:col>
      <xdr:colOff>50800</xdr:colOff>
      <xdr:row>76</xdr:row>
      <xdr:rowOff>18390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70180"/>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111430</xdr:rowOff>
    </xdr:from>
    <xdr:to>
      <xdr:col>10</xdr:col>
      <xdr:colOff>114300</xdr:colOff>
      <xdr:row>75</xdr:row>
      <xdr:rowOff>120193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70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47142</xdr:rowOff>
    </xdr:from>
    <xdr:to>
      <xdr:col>24</xdr:col>
      <xdr:colOff>114300</xdr:colOff>
      <xdr:row>74</xdr:row>
      <xdr:rowOff>148742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70019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76860</xdr:rowOff>
    </xdr:from>
    <xdr:to>
      <xdr:col>20</xdr:col>
      <xdr:colOff>38100</xdr:colOff>
      <xdr:row>76</xdr:row>
      <xdr:rowOff>7010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23537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1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139040</xdr:rowOff>
    </xdr:from>
    <xdr:to>
      <xdr:col>15</xdr:col>
      <xdr:colOff>101600</xdr:colOff>
      <xdr:row>76</xdr:row>
      <xdr:rowOff>69190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7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60630</xdr:rowOff>
    </xdr:from>
    <xdr:to>
      <xdr:col>10</xdr:col>
      <xdr:colOff>165100</xdr:colOff>
      <xdr:row>75</xdr:row>
      <xdr:rowOff>162229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7307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69393</xdr:rowOff>
    </xdr:from>
    <xdr:to>
      <xdr:col>6</xdr:col>
      <xdr:colOff>38100</xdr:colOff>
      <xdr:row>75</xdr:row>
      <xdr:rowOff>170993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0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160830</xdr:rowOff>
    </xdr:from>
    <xdr:to>
      <xdr:col>24</xdr:col>
      <xdr:colOff>63500</xdr:colOff>
      <xdr:row>96</xdr:row>
      <xdr:rowOff>45574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8580"/>
          <a:ext cx="838200" cy="5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78649</xdr:rowOff>
    </xdr:from>
    <xdr:to>
      <xdr:col>19</xdr:col>
      <xdr:colOff>177800</xdr:colOff>
      <xdr:row>96</xdr:row>
      <xdr:rowOff>45574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6399"/>
          <a:ext cx="889000" cy="13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78649</xdr:rowOff>
    </xdr:from>
    <xdr:to>
      <xdr:col>15</xdr:col>
      <xdr:colOff>50800</xdr:colOff>
      <xdr:row>97</xdr:row>
      <xdr:rowOff>35959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6399"/>
          <a:ext cx="889000" cy="30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35959</xdr:rowOff>
    </xdr:from>
    <xdr:to>
      <xdr:col>10</xdr:col>
      <xdr:colOff>114300</xdr:colOff>
      <xdr:row>97</xdr:row>
      <xdr:rowOff>90308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6609"/>
          <a:ext cx="889000" cy="5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110030</xdr:rowOff>
    </xdr:from>
    <xdr:to>
      <xdr:col>24</xdr:col>
      <xdr:colOff>114300</xdr:colOff>
      <xdr:row>96</xdr:row>
      <xdr:rowOff>40180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132907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4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166224</xdr:rowOff>
    </xdr:from>
    <xdr:to>
      <xdr:col>20</xdr:col>
      <xdr:colOff>38100</xdr:colOff>
      <xdr:row>96</xdr:row>
      <xdr:rowOff>96374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112901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27849</xdr:rowOff>
    </xdr:from>
    <xdr:to>
      <xdr:col>15</xdr:col>
      <xdr:colOff>101600</xdr:colOff>
      <xdr:row>95</xdr:row>
      <xdr:rowOff>129449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145976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9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156609</xdr:rowOff>
    </xdr:from>
    <xdr:to>
      <xdr:col>10</xdr:col>
      <xdr:colOff>165100</xdr:colOff>
      <xdr:row>97</xdr:row>
      <xdr:rowOff>86759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103286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39508</xdr:rowOff>
    </xdr:from>
    <xdr:to>
      <xdr:col>6</xdr:col>
      <xdr:colOff>38100</xdr:colOff>
      <xdr:row>97</xdr:row>
      <xdr:rowOff>141108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157635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xdr:rowOff>
    </xdr:from>
    <xdr:to>
      <xdr:col>55</xdr:col>
      <xdr:colOff>0</xdr:colOff>
      <xdr:row>37</xdr:row>
      <xdr:rowOff>7460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43717"/>
          <a:ext cx="8382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142292</xdr:rowOff>
    </xdr:from>
    <xdr:to>
      <xdr:col>50</xdr:col>
      <xdr:colOff>114300</xdr:colOff>
      <xdr:row>37</xdr:row>
      <xdr:rowOff>7460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14492"/>
          <a:ext cx="889000" cy="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74988</xdr:rowOff>
    </xdr:from>
    <xdr:to>
      <xdr:col>45</xdr:col>
      <xdr:colOff>177800</xdr:colOff>
      <xdr:row>36</xdr:row>
      <xdr:rowOff>142292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04288"/>
          <a:ext cx="889000" cy="4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74988</xdr:rowOff>
    </xdr:from>
    <xdr:to>
      <xdr:col>41</xdr:col>
      <xdr:colOff>50800</xdr:colOff>
      <xdr:row>37</xdr:row>
      <xdr:rowOff>41475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04288"/>
          <a:ext cx="889000" cy="4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120717</xdr:rowOff>
    </xdr:from>
    <xdr:to>
      <xdr:col>55</xdr:col>
      <xdr:colOff>50800</xdr:colOff>
      <xdr:row>37</xdr:row>
      <xdr:rowOff>50867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99144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128110</xdr:rowOff>
    </xdr:from>
    <xdr:to>
      <xdr:col>50</xdr:col>
      <xdr:colOff>165100</xdr:colOff>
      <xdr:row>37</xdr:row>
      <xdr:rowOff>58260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49387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91492</xdr:rowOff>
    </xdr:from>
    <xdr:to>
      <xdr:col>46</xdr:col>
      <xdr:colOff>38100</xdr:colOff>
      <xdr:row>37</xdr:row>
      <xdr:rowOff>21642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38169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24188</xdr:rowOff>
    </xdr:from>
    <xdr:to>
      <xdr:col>41</xdr:col>
      <xdr:colOff>101600</xdr:colOff>
      <xdr:row>34</xdr:row>
      <xdr:rowOff>125788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116915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4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162125</xdr:rowOff>
    </xdr:from>
    <xdr:to>
      <xdr:col>36</xdr:col>
      <xdr:colOff>165100</xdr:colOff>
      <xdr:row>37</xdr:row>
      <xdr:rowOff>92275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83402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2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98771</xdr:rowOff>
    </xdr:from>
    <xdr:to>
      <xdr:col>55</xdr:col>
      <xdr:colOff>0</xdr:colOff>
      <xdr:row>57</xdr:row>
      <xdr:rowOff>105467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71421"/>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87322</xdr:rowOff>
    </xdr:from>
    <xdr:to>
      <xdr:col>50</xdr:col>
      <xdr:colOff>114300</xdr:colOff>
      <xdr:row>57</xdr:row>
      <xdr:rowOff>105467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59972"/>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82683</xdr:rowOff>
    </xdr:from>
    <xdr:to>
      <xdr:col>45</xdr:col>
      <xdr:colOff>177800</xdr:colOff>
      <xdr:row>57</xdr:row>
      <xdr:rowOff>87322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55333"/>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79311</xdr:rowOff>
    </xdr:from>
    <xdr:to>
      <xdr:col>41</xdr:col>
      <xdr:colOff>50800</xdr:colOff>
      <xdr:row>57</xdr:row>
      <xdr:rowOff>82683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80511"/>
          <a:ext cx="889000" cy="17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47971</xdr:rowOff>
    </xdr:from>
    <xdr:to>
      <xdr:col>55</xdr:col>
      <xdr:colOff>50800</xdr:colOff>
      <xdr:row>57</xdr:row>
      <xdr:rowOff>149571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26398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54667</xdr:rowOff>
    </xdr:from>
    <xdr:to>
      <xdr:col>50</xdr:col>
      <xdr:colOff>165100</xdr:colOff>
      <xdr:row>57</xdr:row>
      <xdr:rowOff>156267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147394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36522</xdr:rowOff>
    </xdr:from>
    <xdr:to>
      <xdr:col>46</xdr:col>
      <xdr:colOff>38100</xdr:colOff>
      <xdr:row>57</xdr:row>
      <xdr:rowOff>138122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129249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31883</xdr:rowOff>
    </xdr:from>
    <xdr:to>
      <xdr:col>41</xdr:col>
      <xdr:colOff>101600</xdr:colOff>
      <xdr:row>57</xdr:row>
      <xdr:rowOff>133483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124610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28511</xdr:rowOff>
    </xdr:from>
    <xdr:to>
      <xdr:col>36</xdr:col>
      <xdr:colOff>165100</xdr:colOff>
      <xdr:row>56</xdr:row>
      <xdr:rowOff>130111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146638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86196</xdr:rowOff>
    </xdr:from>
    <xdr:to>
      <xdr:col>55</xdr:col>
      <xdr:colOff>0</xdr:colOff>
      <xdr:row>79</xdr:row>
      <xdr:rowOff>98868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630746"/>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90094</xdr:rowOff>
    </xdr:from>
    <xdr:to>
      <xdr:col>50</xdr:col>
      <xdr:colOff>114300</xdr:colOff>
      <xdr:row>79</xdr:row>
      <xdr:rowOff>98868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634644"/>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64664</xdr:rowOff>
    </xdr:from>
    <xdr:to>
      <xdr:col>45</xdr:col>
      <xdr:colOff>177800</xdr:colOff>
      <xdr:row>79</xdr:row>
      <xdr:rowOff>90094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09214"/>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64664</xdr:rowOff>
    </xdr:from>
    <xdr:to>
      <xdr:col>41</xdr:col>
      <xdr:colOff>50800</xdr:colOff>
      <xdr:row>79</xdr:row>
      <xdr:rowOff>68442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609214"/>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35396</xdr:rowOff>
    </xdr:from>
    <xdr:to>
      <xdr:col>55</xdr:col>
      <xdr:colOff>50800</xdr:colOff>
      <xdr:row>79</xdr:row>
      <xdr:rowOff>136996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121773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48068</xdr:rowOff>
    </xdr:from>
    <xdr:to>
      <xdr:col>50</xdr:col>
      <xdr:colOff>165100</xdr:colOff>
      <xdr:row>79</xdr:row>
      <xdr:rowOff>149668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140795</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514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39294</xdr:rowOff>
    </xdr:from>
    <xdr:to>
      <xdr:col>46</xdr:col>
      <xdr:colOff>38100</xdr:colOff>
      <xdr:row>79</xdr:row>
      <xdr:rowOff>140894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132021</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7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13864</xdr:rowOff>
    </xdr:from>
    <xdr:to>
      <xdr:col>41</xdr:col>
      <xdr:colOff>101600</xdr:colOff>
      <xdr:row>79</xdr:row>
      <xdr:rowOff>115464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106591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5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17642</xdr:rowOff>
    </xdr:from>
    <xdr:to>
      <xdr:col>36</xdr:col>
      <xdr:colOff>165100</xdr:colOff>
      <xdr:row>79</xdr:row>
      <xdr:rowOff>119242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110369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166805</xdr:rowOff>
    </xdr:from>
    <xdr:to>
      <xdr:col>55</xdr:col>
      <xdr:colOff>0</xdr:colOff>
      <xdr:row>98</xdr:row>
      <xdr:rowOff>18487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797455"/>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149943</xdr:rowOff>
    </xdr:from>
    <xdr:to>
      <xdr:col>50</xdr:col>
      <xdr:colOff>114300</xdr:colOff>
      <xdr:row>97</xdr:row>
      <xdr:rowOff>166805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80593"/>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149943</xdr:rowOff>
    </xdr:from>
    <xdr:to>
      <xdr:col>45</xdr:col>
      <xdr:colOff>177800</xdr:colOff>
      <xdr:row>97</xdr:row>
      <xdr:rowOff>161624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80593"/>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154276</xdr:rowOff>
    </xdr:from>
    <xdr:to>
      <xdr:col>41</xdr:col>
      <xdr:colOff>50800</xdr:colOff>
      <xdr:row>97</xdr:row>
      <xdr:rowOff>161624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13476"/>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139137</xdr:rowOff>
    </xdr:from>
    <xdr:to>
      <xdr:col>55</xdr:col>
      <xdr:colOff>50800</xdr:colOff>
      <xdr:row>98</xdr:row>
      <xdr:rowOff>69287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117564</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116005</xdr:rowOff>
    </xdr:from>
    <xdr:to>
      <xdr:col>50</xdr:col>
      <xdr:colOff>165100</xdr:colOff>
      <xdr:row>98</xdr:row>
      <xdr:rowOff>46155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37282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99143</xdr:rowOff>
    </xdr:from>
    <xdr:to>
      <xdr:col>46</xdr:col>
      <xdr:colOff>38100</xdr:colOff>
      <xdr:row>98</xdr:row>
      <xdr:rowOff>29293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20420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110824</xdr:rowOff>
    </xdr:from>
    <xdr:to>
      <xdr:col>41</xdr:col>
      <xdr:colOff>101600</xdr:colOff>
      <xdr:row>98</xdr:row>
      <xdr:rowOff>40974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32101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103476</xdr:rowOff>
    </xdr:from>
    <xdr:to>
      <xdr:col>36</xdr:col>
      <xdr:colOff>165100</xdr:colOff>
      <xdr:row>97</xdr:row>
      <xdr:rowOff>33626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50153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98761</xdr:rowOff>
    </xdr:from>
    <xdr:to>
      <xdr:col>85</xdr:col>
      <xdr:colOff>127000</xdr:colOff>
      <xdr:row>75</xdr:row>
      <xdr:rowOff>128632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57511"/>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98761</xdr:rowOff>
    </xdr:from>
    <xdr:to>
      <xdr:col>81</xdr:col>
      <xdr:colOff>50800</xdr:colOff>
      <xdr:row>76</xdr:row>
      <xdr:rowOff>31401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57511"/>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31401</xdr:rowOff>
    </xdr:from>
    <xdr:to>
      <xdr:col>76</xdr:col>
      <xdr:colOff>114300</xdr:colOff>
      <xdr:row>76</xdr:row>
      <xdr:rowOff>72568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61601"/>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72568</xdr:rowOff>
    </xdr:from>
    <xdr:to>
      <xdr:col>71</xdr:col>
      <xdr:colOff>177800</xdr:colOff>
      <xdr:row>76</xdr:row>
      <xdr:rowOff>164542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102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77832</xdr:rowOff>
    </xdr:from>
    <xdr:to>
      <xdr:col>85</xdr:col>
      <xdr:colOff>177800</xdr:colOff>
      <xdr:row>76</xdr:row>
      <xdr:rowOff>7981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36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56259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47961</xdr:rowOff>
    </xdr:from>
    <xdr:to>
      <xdr:col>81</xdr:col>
      <xdr:colOff>101600</xdr:colOff>
      <xdr:row>75</xdr:row>
      <xdr:rowOff>149561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140688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9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152051</xdr:rowOff>
    </xdr:from>
    <xdr:to>
      <xdr:col>76</xdr:col>
      <xdr:colOff>165100</xdr:colOff>
      <xdr:row>76</xdr:row>
      <xdr:rowOff>82201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73328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21768</xdr:rowOff>
    </xdr:from>
    <xdr:to>
      <xdr:col>72</xdr:col>
      <xdr:colOff>38100</xdr:colOff>
      <xdr:row>76</xdr:row>
      <xdr:rowOff>123368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114495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113742</xdr:rowOff>
    </xdr:from>
    <xdr:to>
      <xdr:col>67</xdr:col>
      <xdr:colOff>101600</xdr:colOff>
      <xdr:row>77</xdr:row>
      <xdr:rowOff>43892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35019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10393</xdr:rowOff>
    </xdr:from>
    <xdr:to>
      <xdr:col>85</xdr:col>
      <xdr:colOff>127000</xdr:colOff>
      <xdr:row>99</xdr:row>
      <xdr:rowOff>14804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83943"/>
          <a:ext cx="8382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8248</xdr:rowOff>
    </xdr:from>
    <xdr:to>
      <xdr:col>81</xdr:col>
      <xdr:colOff>50800</xdr:colOff>
      <xdr:row>99</xdr:row>
      <xdr:rowOff>10393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81798"/>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161547</xdr:rowOff>
    </xdr:from>
    <xdr:to>
      <xdr:col>76</xdr:col>
      <xdr:colOff>114300</xdr:colOff>
      <xdr:row>99</xdr:row>
      <xdr:rowOff>8248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63647"/>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161547</xdr:rowOff>
    </xdr:from>
    <xdr:to>
      <xdr:col>71</xdr:col>
      <xdr:colOff>177800</xdr:colOff>
      <xdr:row>99</xdr:row>
      <xdr:rowOff>39241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63647"/>
          <a:ext cx="889000" cy="4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135454</xdr:rowOff>
    </xdr:from>
    <xdr:to>
      <xdr:col>85</xdr:col>
      <xdr:colOff>177800</xdr:colOff>
      <xdr:row>99</xdr:row>
      <xdr:rowOff>65604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50381</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131043</xdr:rowOff>
    </xdr:from>
    <xdr:to>
      <xdr:col>81</xdr:col>
      <xdr:colOff>101600</xdr:colOff>
      <xdr:row>99</xdr:row>
      <xdr:rowOff>61193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52320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128898</xdr:rowOff>
    </xdr:from>
    <xdr:to>
      <xdr:col>76</xdr:col>
      <xdr:colOff>165100</xdr:colOff>
      <xdr:row>99</xdr:row>
      <xdr:rowOff>59048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50175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2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110747</xdr:rowOff>
    </xdr:from>
    <xdr:to>
      <xdr:col>72</xdr:col>
      <xdr:colOff>38100</xdr:colOff>
      <xdr:row>99</xdr:row>
      <xdr:rowOff>40897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32024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70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159891</xdr:rowOff>
    </xdr:from>
    <xdr:to>
      <xdr:col>67</xdr:col>
      <xdr:colOff>101600</xdr:colOff>
      <xdr:row>99</xdr:row>
      <xdr:rowOff>90041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81168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15303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358953"/>
          <a:ext cx="838200" cy="3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135953</xdr:rowOff>
    </xdr:from>
    <xdr:to>
      <xdr:col>116</xdr:col>
      <xdr:colOff>114300</xdr:colOff>
      <xdr:row>37</xdr:row>
      <xdr:rowOff>66103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158830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94503</xdr:rowOff>
    </xdr:from>
    <xdr:to>
      <xdr:col>111</xdr:col>
      <xdr:colOff>177800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005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94503</xdr:rowOff>
    </xdr:from>
    <xdr:to>
      <xdr:col>107</xdr:col>
      <xdr:colOff>50800</xdr:colOff>
      <xdr:row>59</xdr:row>
      <xdr:rowOff>94568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21005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94568</xdr:rowOff>
    </xdr:from>
    <xdr:to>
      <xdr:col>102</xdr:col>
      <xdr:colOff>114300</xdr:colOff>
      <xdr:row>59</xdr:row>
      <xdr:rowOff>94600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21011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43703</xdr:rowOff>
    </xdr:from>
    <xdr:to>
      <xdr:col>107</xdr:col>
      <xdr:colOff>101600</xdr:colOff>
      <xdr:row>59</xdr:row>
      <xdr:rowOff>145303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136430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5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43768</xdr:rowOff>
    </xdr:from>
    <xdr:to>
      <xdr:col>102</xdr:col>
      <xdr:colOff>165100</xdr:colOff>
      <xdr:row>59</xdr:row>
      <xdr:rowOff>145368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136495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5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43800</xdr:rowOff>
    </xdr:from>
    <xdr:to>
      <xdr:col>98</xdr:col>
      <xdr:colOff>38100</xdr:colOff>
      <xdr:row>59</xdr:row>
      <xdr:rowOff>145400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136527</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5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143404</xdr:rowOff>
    </xdr:from>
    <xdr:to>
      <xdr:col>116</xdr:col>
      <xdr:colOff>63500</xdr:colOff>
      <xdr:row>77</xdr:row>
      <xdr:rowOff>38179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73604"/>
          <a:ext cx="8382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38179</xdr:rowOff>
    </xdr:from>
    <xdr:to>
      <xdr:col>111</xdr:col>
      <xdr:colOff>177800</xdr:colOff>
      <xdr:row>77</xdr:row>
      <xdr:rowOff>71326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23982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71326</xdr:rowOff>
    </xdr:from>
    <xdr:to>
      <xdr:col>107</xdr:col>
      <xdr:colOff>50800</xdr:colOff>
      <xdr:row>77</xdr:row>
      <xdr:rowOff>95991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72976"/>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95991</xdr:rowOff>
    </xdr:from>
    <xdr:to>
      <xdr:col>102</xdr:col>
      <xdr:colOff>114300</xdr:colOff>
      <xdr:row>77</xdr:row>
      <xdr:rowOff>98163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29764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92604</xdr:rowOff>
    </xdr:from>
    <xdr:to>
      <xdr:col>116</xdr:col>
      <xdr:colOff>114300</xdr:colOff>
      <xdr:row>77</xdr:row>
      <xdr:rowOff>22754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71031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158829</xdr:rowOff>
    </xdr:from>
    <xdr:to>
      <xdr:col>112</xdr:col>
      <xdr:colOff>38100</xdr:colOff>
      <xdr:row>77</xdr:row>
      <xdr:rowOff>88979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80106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20526</xdr:rowOff>
    </xdr:from>
    <xdr:to>
      <xdr:col>107</xdr:col>
      <xdr:colOff>101600</xdr:colOff>
      <xdr:row>77</xdr:row>
      <xdr:rowOff>122126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113253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1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45191</xdr:rowOff>
    </xdr:from>
    <xdr:to>
      <xdr:col>102</xdr:col>
      <xdr:colOff>165100</xdr:colOff>
      <xdr:row>77</xdr:row>
      <xdr:rowOff>146791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137918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47363</xdr:rowOff>
    </xdr:from>
    <xdr:to>
      <xdr:col>98</xdr:col>
      <xdr:colOff>38100</xdr:colOff>
      <xdr:row>77</xdr:row>
      <xdr:rowOff>148963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140090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404,034</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円となっている。類似団体平均と比べ、維持補修費と扶助費、投資及び出資金が上回っている。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10,548</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86,521</a:t>
          </a:r>
          <a:r>
            <a:rPr kumimoji="1" lang="ja-JP" altLang="en-US" sz="1300">
              <a:latin typeface="ＭＳ Ｐゴシック" panose="020B0600070205080204" pitchFamily="50" charset="-128"/>
              <a:ea typeface="ＭＳ Ｐゴシック" panose="020B0600070205080204" pitchFamily="50" charset="-128"/>
            </a:rPr>
            <a:t>円となっており、主な要因は、医療費助成、低所得世帯への臨時特別給付金給付事業の増加によるものとなっている。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1,953</a:t>
          </a:r>
          <a:r>
            <a:rPr kumimoji="1" lang="ja-JP" altLang="en-US" sz="1300">
              <a:latin typeface="ＭＳ Ｐゴシック" panose="020B0600070205080204" pitchFamily="50" charset="-128"/>
              <a:ea typeface="ＭＳ Ｐゴシック" panose="020B0600070205080204" pitchFamily="50" charset="-128"/>
            </a:rPr>
            <a:t>円となっており、主な要因は、上水道事業への道路改良に伴う繰出金の増加によるものとなっている。</a:t>
          </a: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21,798
21,332
34.20
8,956,408
8,807,128
136,862
5,290,631
7,126,332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47498</xdr:rowOff>
    </xdr:from>
    <xdr:to>
      <xdr:col>24</xdr:col>
      <xdr:colOff>63500</xdr:colOff>
      <xdr:row>36</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96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104648</xdr:rowOff>
    </xdr:from>
    <xdr:to>
      <xdr:col>19</xdr:col>
      <xdr:colOff>177800</xdr:colOff>
      <xdr:row>36</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6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148082</xdr:rowOff>
    </xdr:from>
    <xdr:to>
      <xdr:col>15</xdr:col>
      <xdr:colOff>50800</xdr:colOff>
      <xdr:row>36</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28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101219</xdr:rowOff>
    </xdr:from>
    <xdr:to>
      <xdr:col>10</xdr:col>
      <xdr:colOff>114300</xdr:colOff>
      <xdr:row>36</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341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53848</xdr:rowOff>
    </xdr:from>
    <xdr:to>
      <xdr:col>20</xdr:col>
      <xdr:colOff>38100</xdr:colOff>
      <xdr:row>36</xdr:row>
      <xdr:rowOff>155448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146575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112141</xdr:rowOff>
    </xdr:from>
    <xdr:to>
      <xdr:col>10</xdr:col>
      <xdr:colOff>165100</xdr:colOff>
      <xdr:row>37</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50419</xdr:rowOff>
    </xdr:from>
    <xdr:to>
      <xdr:col>6</xdr:col>
      <xdr:colOff>38100</xdr:colOff>
      <xdr:row>36</xdr:row>
      <xdr:rowOff>152019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143146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164030</xdr:rowOff>
    </xdr:from>
    <xdr:to>
      <xdr:col>24</xdr:col>
      <xdr:colOff>63500</xdr:colOff>
      <xdr:row>59</xdr:row>
      <xdr:rowOff>8421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8130"/>
          <a:ext cx="8382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162140</xdr:rowOff>
    </xdr:from>
    <xdr:to>
      <xdr:col>19</xdr:col>
      <xdr:colOff>177800</xdr:colOff>
      <xdr:row>58</xdr:row>
      <xdr:rowOff>164030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6240"/>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13549</xdr:rowOff>
    </xdr:from>
    <xdr:to>
      <xdr:col>15</xdr:col>
      <xdr:colOff>50800</xdr:colOff>
      <xdr:row>58</xdr:row>
      <xdr:rowOff>162140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764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13549</xdr:rowOff>
    </xdr:from>
    <xdr:to>
      <xdr:col>10</xdr:col>
      <xdr:colOff>114300</xdr:colOff>
      <xdr:row>59</xdr:row>
      <xdr:rowOff>28695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7649"/>
          <a:ext cx="889000" cy="18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129071</xdr:rowOff>
    </xdr:from>
    <xdr:to>
      <xdr:col>24</xdr:col>
      <xdr:colOff>114300</xdr:colOff>
      <xdr:row>59</xdr:row>
      <xdr:rowOff>59221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43998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113230</xdr:rowOff>
    </xdr:from>
    <xdr:to>
      <xdr:col>20</xdr:col>
      <xdr:colOff>38100</xdr:colOff>
      <xdr:row>59</xdr:row>
      <xdr:rowOff>43380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34507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111340</xdr:rowOff>
    </xdr:from>
    <xdr:to>
      <xdr:col>15</xdr:col>
      <xdr:colOff>101600</xdr:colOff>
      <xdr:row>59</xdr:row>
      <xdr:rowOff>41490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32617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134199</xdr:rowOff>
    </xdr:from>
    <xdr:to>
      <xdr:col>10</xdr:col>
      <xdr:colOff>165100</xdr:colOff>
      <xdr:row>58</xdr:row>
      <xdr:rowOff>64349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149345</xdr:rowOff>
    </xdr:from>
    <xdr:to>
      <xdr:col>6</xdr:col>
      <xdr:colOff>38100</xdr:colOff>
      <xdr:row>59</xdr:row>
      <xdr:rowOff>79495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109906</xdr:rowOff>
    </xdr:from>
    <xdr:to>
      <xdr:col>24</xdr:col>
      <xdr:colOff>63500</xdr:colOff>
      <xdr:row>78</xdr:row>
      <xdr:rowOff>34265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1556"/>
          <a:ext cx="8382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113322</xdr:rowOff>
    </xdr:from>
    <xdr:to>
      <xdr:col>19</xdr:col>
      <xdr:colOff>177800</xdr:colOff>
      <xdr:row>78</xdr:row>
      <xdr:rowOff>34265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4972"/>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113322</xdr:rowOff>
    </xdr:from>
    <xdr:to>
      <xdr:col>15</xdr:col>
      <xdr:colOff>50800</xdr:colOff>
      <xdr:row>79</xdr:row>
      <xdr:rowOff>50533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4972"/>
          <a:ext cx="889000" cy="2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50533</xdr:rowOff>
    </xdr:from>
    <xdr:to>
      <xdr:col>10</xdr:col>
      <xdr:colOff>114300</xdr:colOff>
      <xdr:row>79</xdr:row>
      <xdr:rowOff>113271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9508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59106</xdr:rowOff>
    </xdr:from>
    <xdr:to>
      <xdr:col>24</xdr:col>
      <xdr:colOff>114300</xdr:colOff>
      <xdr:row>77</xdr:row>
      <xdr:rowOff>160706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37533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154915</xdr:rowOff>
    </xdr:from>
    <xdr:to>
      <xdr:col>20</xdr:col>
      <xdr:colOff>38100</xdr:colOff>
      <xdr:row>78</xdr:row>
      <xdr:rowOff>85065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76192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62522</xdr:rowOff>
    </xdr:from>
    <xdr:to>
      <xdr:col>15</xdr:col>
      <xdr:colOff>101600</xdr:colOff>
      <xdr:row>77</xdr:row>
      <xdr:rowOff>164122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171183</xdr:rowOff>
    </xdr:from>
    <xdr:to>
      <xdr:col>10</xdr:col>
      <xdr:colOff>165100</xdr:colOff>
      <xdr:row>79</xdr:row>
      <xdr:rowOff>101333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92460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3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62471</xdr:rowOff>
    </xdr:from>
    <xdr:to>
      <xdr:col>6</xdr:col>
      <xdr:colOff>38100</xdr:colOff>
      <xdr:row>79</xdr:row>
      <xdr:rowOff>164071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155198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9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8331</xdr:rowOff>
    </xdr:from>
    <xdr:to>
      <xdr:col>24</xdr:col>
      <xdr:colOff>63500</xdr:colOff>
      <xdr:row>94</xdr:row>
      <xdr:rowOff>102285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24631"/>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31153</xdr:rowOff>
    </xdr:from>
    <xdr:to>
      <xdr:col>19</xdr:col>
      <xdr:colOff>177800</xdr:colOff>
      <xdr:row>94</xdr:row>
      <xdr:rowOff>102285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47453"/>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31153</xdr:rowOff>
    </xdr:from>
    <xdr:to>
      <xdr:col>15</xdr:col>
      <xdr:colOff>50800</xdr:colOff>
      <xdr:row>95</xdr:row>
      <xdr:rowOff>130708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147453"/>
          <a:ext cx="8890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130708</xdr:rowOff>
    </xdr:from>
    <xdr:to>
      <xdr:col>10</xdr:col>
      <xdr:colOff>114300</xdr:colOff>
      <xdr:row>95</xdr:row>
      <xdr:rowOff>150901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1845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128981</xdr:rowOff>
    </xdr:from>
    <xdr:to>
      <xdr:col>24</xdr:col>
      <xdr:colOff>114300</xdr:colOff>
      <xdr:row>94</xdr:row>
      <xdr:rowOff>59131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151858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51485</xdr:rowOff>
    </xdr:from>
    <xdr:to>
      <xdr:col>20</xdr:col>
      <xdr:colOff>38100</xdr:colOff>
      <xdr:row>94</xdr:row>
      <xdr:rowOff>153085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169612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151803</xdr:rowOff>
    </xdr:from>
    <xdr:to>
      <xdr:col>15</xdr:col>
      <xdr:colOff>101600</xdr:colOff>
      <xdr:row>94</xdr:row>
      <xdr:rowOff>81953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98480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79908</xdr:rowOff>
    </xdr:from>
    <xdr:to>
      <xdr:col>10</xdr:col>
      <xdr:colOff>165100</xdr:colOff>
      <xdr:row>96</xdr:row>
      <xdr:rowOff>10058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100101</xdr:rowOff>
    </xdr:from>
    <xdr:to>
      <xdr:col>6</xdr:col>
      <xdr:colOff>38100</xdr:colOff>
      <xdr:row>96</xdr:row>
      <xdr:rowOff>30251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21378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118650</xdr:rowOff>
    </xdr:from>
    <xdr:to>
      <xdr:col>55</xdr:col>
      <xdr:colOff>0</xdr:colOff>
      <xdr:row>57</xdr:row>
      <xdr:rowOff>127203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91300"/>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95790</xdr:rowOff>
    </xdr:from>
    <xdr:to>
      <xdr:col>50</xdr:col>
      <xdr:colOff>114300</xdr:colOff>
      <xdr:row>57</xdr:row>
      <xdr:rowOff>127203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6990"/>
          <a:ext cx="889000" cy="20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95790</xdr:rowOff>
    </xdr:from>
    <xdr:to>
      <xdr:col>45</xdr:col>
      <xdr:colOff>177800</xdr:colOff>
      <xdr:row>58</xdr:row>
      <xdr:rowOff>12427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96990"/>
          <a:ext cx="889000" cy="2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170637</xdr:rowOff>
    </xdr:from>
    <xdr:to>
      <xdr:col>41</xdr:col>
      <xdr:colOff>50800</xdr:colOff>
      <xdr:row>58</xdr:row>
      <xdr:rowOff>12427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43287"/>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67850</xdr:rowOff>
    </xdr:from>
    <xdr:to>
      <xdr:col>55</xdr:col>
      <xdr:colOff>50800</xdr:colOff>
      <xdr:row>57</xdr:row>
      <xdr:rowOff>169450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46277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76403</xdr:rowOff>
    </xdr:from>
    <xdr:to>
      <xdr:col>50</xdr:col>
      <xdr:colOff>165100</xdr:colOff>
      <xdr:row>58</xdr:row>
      <xdr:rowOff>6553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169130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44990</xdr:rowOff>
    </xdr:from>
    <xdr:to>
      <xdr:col>46</xdr:col>
      <xdr:colOff>38100</xdr:colOff>
      <xdr:row>56</xdr:row>
      <xdr:rowOff>146590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163117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133077</xdr:rowOff>
    </xdr:from>
    <xdr:to>
      <xdr:col>41</xdr:col>
      <xdr:colOff>101600</xdr:colOff>
      <xdr:row>58</xdr:row>
      <xdr:rowOff>63227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54354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9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119837</xdr:rowOff>
    </xdr:from>
    <xdr:to>
      <xdr:col>36</xdr:col>
      <xdr:colOff>165100</xdr:colOff>
      <xdr:row>58</xdr:row>
      <xdr:rowOff>49987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41114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8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124453</xdr:rowOff>
    </xdr:from>
    <xdr:to>
      <xdr:col>55</xdr:col>
      <xdr:colOff>0</xdr:colOff>
      <xdr:row>77</xdr:row>
      <xdr:rowOff>161623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26103"/>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124453</xdr:rowOff>
    </xdr:from>
    <xdr:to>
      <xdr:col>50</xdr:col>
      <xdr:colOff>114300</xdr:colOff>
      <xdr:row>77</xdr:row>
      <xdr:rowOff>166126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26103"/>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79259</xdr:rowOff>
    </xdr:from>
    <xdr:to>
      <xdr:col>45</xdr:col>
      <xdr:colOff>177800</xdr:colOff>
      <xdr:row>77</xdr:row>
      <xdr:rowOff>166126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80909"/>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79259</xdr:rowOff>
    </xdr:from>
    <xdr:to>
      <xdr:col>41</xdr:col>
      <xdr:colOff>50800</xdr:colOff>
      <xdr:row>77</xdr:row>
      <xdr:rowOff>154834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80909"/>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110823</xdr:rowOff>
    </xdr:from>
    <xdr:to>
      <xdr:col>55</xdr:col>
      <xdr:colOff>50800</xdr:colOff>
      <xdr:row>78</xdr:row>
      <xdr:rowOff>40973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89250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73653</xdr:rowOff>
    </xdr:from>
    <xdr:to>
      <xdr:col>50</xdr:col>
      <xdr:colOff>165100</xdr:colOff>
      <xdr:row>78</xdr:row>
      <xdr:rowOff>3803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166380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115326</xdr:rowOff>
    </xdr:from>
    <xdr:to>
      <xdr:col>46</xdr:col>
      <xdr:colOff>38100</xdr:colOff>
      <xdr:row>78</xdr:row>
      <xdr:rowOff>45476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36603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28459</xdr:rowOff>
    </xdr:from>
    <xdr:to>
      <xdr:col>41</xdr:col>
      <xdr:colOff>101600</xdr:colOff>
      <xdr:row>77</xdr:row>
      <xdr:rowOff>130059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121186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104034</xdr:rowOff>
    </xdr:from>
    <xdr:to>
      <xdr:col>36</xdr:col>
      <xdr:colOff>165100</xdr:colOff>
      <xdr:row>78</xdr:row>
      <xdr:rowOff>34184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25311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133241</xdr:rowOff>
    </xdr:from>
    <xdr:to>
      <xdr:col>55</xdr:col>
      <xdr:colOff>0</xdr:colOff>
      <xdr:row>98</xdr:row>
      <xdr:rowOff>148558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35341"/>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133241</xdr:rowOff>
    </xdr:from>
    <xdr:to>
      <xdr:col>50</xdr:col>
      <xdr:colOff>114300</xdr:colOff>
      <xdr:row>98</xdr:row>
      <xdr:rowOff>148692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35341"/>
          <a:ext cx="8890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115449</xdr:rowOff>
    </xdr:from>
    <xdr:to>
      <xdr:col>45</xdr:col>
      <xdr:colOff>177800</xdr:colOff>
      <xdr:row>98</xdr:row>
      <xdr:rowOff>148692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17549"/>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597</xdr:rowOff>
    </xdr:from>
    <xdr:to>
      <xdr:col>41</xdr:col>
      <xdr:colOff>50800</xdr:colOff>
      <xdr:row>98</xdr:row>
      <xdr:rowOff>115449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31247"/>
          <a:ext cx="889000" cy="2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97758</xdr:rowOff>
    </xdr:from>
    <xdr:to>
      <xdr:col>55</xdr:col>
      <xdr:colOff>50800</xdr:colOff>
      <xdr:row>99</xdr:row>
      <xdr:rowOff>27908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12685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82441</xdr:rowOff>
    </xdr:from>
    <xdr:to>
      <xdr:col>50</xdr:col>
      <xdr:colOff>165100</xdr:colOff>
      <xdr:row>99</xdr:row>
      <xdr:rowOff>12591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97892</xdr:rowOff>
    </xdr:from>
    <xdr:to>
      <xdr:col>46</xdr:col>
      <xdr:colOff>38100</xdr:colOff>
      <xdr:row>99</xdr:row>
      <xdr:rowOff>28042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19169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64649</xdr:rowOff>
    </xdr:from>
    <xdr:to>
      <xdr:col>41</xdr:col>
      <xdr:colOff>101600</xdr:colOff>
      <xdr:row>98</xdr:row>
      <xdr:rowOff>166249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157376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121247</xdr:rowOff>
    </xdr:from>
    <xdr:to>
      <xdr:col>36</xdr:col>
      <xdr:colOff>165100</xdr:colOff>
      <xdr:row>97</xdr:row>
      <xdr:rowOff>51397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42524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125344</xdr:rowOff>
    </xdr:from>
    <xdr:to>
      <xdr:col>85</xdr:col>
      <xdr:colOff>127000</xdr:colOff>
      <xdr:row>37</xdr:row>
      <xdr:rowOff>32989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97544"/>
          <a:ext cx="8382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116566</xdr:rowOff>
    </xdr:from>
    <xdr:to>
      <xdr:col>81</xdr:col>
      <xdr:colOff>50800</xdr:colOff>
      <xdr:row>36</xdr:row>
      <xdr:rowOff>125344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88766"/>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116566</xdr:rowOff>
    </xdr:from>
    <xdr:to>
      <xdr:col>76</xdr:col>
      <xdr:colOff>114300</xdr:colOff>
      <xdr:row>36</xdr:row>
      <xdr:rowOff>126167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8876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126167</xdr:rowOff>
    </xdr:from>
    <xdr:to>
      <xdr:col>71</xdr:col>
      <xdr:colOff>177800</xdr:colOff>
      <xdr:row>36</xdr:row>
      <xdr:rowOff>153005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98367"/>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153639</xdr:rowOff>
    </xdr:from>
    <xdr:to>
      <xdr:col>85</xdr:col>
      <xdr:colOff>177800</xdr:colOff>
      <xdr:row>37</xdr:row>
      <xdr:rowOff>83789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132066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74544</xdr:rowOff>
    </xdr:from>
    <xdr:to>
      <xdr:col>81</xdr:col>
      <xdr:colOff>101600</xdr:colOff>
      <xdr:row>37</xdr:row>
      <xdr:rowOff>4694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167271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65766</xdr:rowOff>
    </xdr:from>
    <xdr:to>
      <xdr:col>76</xdr:col>
      <xdr:colOff>165100</xdr:colOff>
      <xdr:row>36</xdr:row>
      <xdr:rowOff>167366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75367</xdr:rowOff>
    </xdr:from>
    <xdr:to>
      <xdr:col>72</xdr:col>
      <xdr:colOff>38100</xdr:colOff>
      <xdr:row>37</xdr:row>
      <xdr:rowOff>5517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168094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102205</xdr:rowOff>
    </xdr:from>
    <xdr:to>
      <xdr:col>67</xdr:col>
      <xdr:colOff>101600</xdr:colOff>
      <xdr:row>37</xdr:row>
      <xdr:rowOff>32355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23482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169842</xdr:rowOff>
    </xdr:from>
    <xdr:to>
      <xdr:col>85</xdr:col>
      <xdr:colOff>127000</xdr:colOff>
      <xdr:row>56</xdr:row>
      <xdr:rowOff>83350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28142"/>
          <a:ext cx="838200" cy="2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83350</xdr:rowOff>
    </xdr:from>
    <xdr:to>
      <xdr:col>81</xdr:col>
      <xdr:colOff>50800</xdr:colOff>
      <xdr:row>56</xdr:row>
      <xdr:rowOff>138475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84550"/>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143374</xdr:rowOff>
    </xdr:from>
    <xdr:to>
      <xdr:col>76</xdr:col>
      <xdr:colOff>114300</xdr:colOff>
      <xdr:row>56</xdr:row>
      <xdr:rowOff>138475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01674"/>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143374</xdr:rowOff>
    </xdr:from>
    <xdr:to>
      <xdr:col>71</xdr:col>
      <xdr:colOff>177800</xdr:colOff>
      <xdr:row>55</xdr:row>
      <xdr:rowOff>117085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0167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119042</xdr:rowOff>
    </xdr:from>
    <xdr:to>
      <xdr:col>85</xdr:col>
      <xdr:colOff>177800</xdr:colOff>
      <xdr:row>55</xdr:row>
      <xdr:rowOff>49192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141919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32550</xdr:rowOff>
    </xdr:from>
    <xdr:to>
      <xdr:col>81</xdr:col>
      <xdr:colOff>101600</xdr:colOff>
      <xdr:row>56</xdr:row>
      <xdr:rowOff>134150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87675</xdr:rowOff>
    </xdr:from>
    <xdr:to>
      <xdr:col>76</xdr:col>
      <xdr:colOff>165100</xdr:colOff>
      <xdr:row>57</xdr:row>
      <xdr:rowOff>17825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92574</xdr:rowOff>
    </xdr:from>
    <xdr:to>
      <xdr:col>72</xdr:col>
      <xdr:colOff>38100</xdr:colOff>
      <xdr:row>55</xdr:row>
      <xdr:rowOff>22724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39251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66285</xdr:rowOff>
    </xdr:from>
    <xdr:to>
      <xdr:col>67</xdr:col>
      <xdr:colOff>101600</xdr:colOff>
      <xdr:row>55</xdr:row>
      <xdr:rowOff>167885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98761</xdr:rowOff>
    </xdr:from>
    <xdr:to>
      <xdr:col>85</xdr:col>
      <xdr:colOff>127000</xdr:colOff>
      <xdr:row>95</xdr:row>
      <xdr:rowOff>128632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86511"/>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98761</xdr:rowOff>
    </xdr:from>
    <xdr:to>
      <xdr:col>81</xdr:col>
      <xdr:colOff>50800</xdr:colOff>
      <xdr:row>96</xdr:row>
      <xdr:rowOff>31401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6511"/>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31401</xdr:rowOff>
    </xdr:from>
    <xdr:to>
      <xdr:col>76</xdr:col>
      <xdr:colOff>114300</xdr:colOff>
      <xdr:row>96</xdr:row>
      <xdr:rowOff>72568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90601"/>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72568</xdr:rowOff>
    </xdr:from>
    <xdr:to>
      <xdr:col>71</xdr:col>
      <xdr:colOff>177800</xdr:colOff>
      <xdr:row>96</xdr:row>
      <xdr:rowOff>164542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31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77832</xdr:rowOff>
    </xdr:from>
    <xdr:to>
      <xdr:col>85</xdr:col>
      <xdr:colOff>177800</xdr:colOff>
      <xdr:row>96</xdr:row>
      <xdr:rowOff>7982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56259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47961</xdr:rowOff>
    </xdr:from>
    <xdr:to>
      <xdr:col>81</xdr:col>
      <xdr:colOff>101600</xdr:colOff>
      <xdr:row>95</xdr:row>
      <xdr:rowOff>149561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140688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152051</xdr:rowOff>
    </xdr:from>
    <xdr:to>
      <xdr:col>76</xdr:col>
      <xdr:colOff>165100</xdr:colOff>
      <xdr:row>96</xdr:row>
      <xdr:rowOff>82201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73328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21768</xdr:rowOff>
    </xdr:from>
    <xdr:to>
      <xdr:col>72</xdr:col>
      <xdr:colOff>38100</xdr:colOff>
      <xdr:row>96</xdr:row>
      <xdr:rowOff>123368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114495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113742</xdr:rowOff>
    </xdr:from>
    <xdr:to>
      <xdr:col>67</xdr:col>
      <xdr:colOff>101600</xdr:colOff>
      <xdr:row>97</xdr:row>
      <xdr:rowOff>43892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衛生費や教育費が類似団体と比べ上回っている。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43,448</a:t>
          </a:r>
          <a:r>
            <a:rPr kumimoji="1" lang="ja-JP" altLang="en-US" sz="1300">
              <a:latin typeface="ＭＳ Ｐゴシック" panose="020B0600070205080204" pitchFamily="50" charset="-128"/>
              <a:ea typeface="ＭＳ Ｐゴシック" panose="020B0600070205080204" pitchFamily="50" charset="-128"/>
            </a:rPr>
            <a:t>円となっており、主な要因は、上水道事業会計繰出金によるものである。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68,154</a:t>
          </a:r>
          <a:r>
            <a:rPr kumimoji="1" lang="ja-JP" altLang="en-US" sz="1300">
              <a:latin typeface="ＭＳ Ｐゴシック" panose="020B0600070205080204" pitchFamily="50" charset="-128"/>
              <a:ea typeface="ＭＳ Ｐゴシック" panose="020B0600070205080204" pitchFamily="50" charset="-128"/>
            </a:rPr>
            <a:t>円となっており、主な要因は、総合町民センター施設管理経費によるものである。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31,581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円となっており、類似団体平均を下回っているものの、今年度は減少したが年々増加している。今後も増加していく見込みのため、引き続き地方債に大きく頼ることのない財政運営に努める。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いたが、令和２年度及び令和３年度は赤字から黒字に転じていた。しかし、コロナ禍で縮小や廃止していた既存事業等の実施もあり令和４年度以降赤字に転じたため、財政調整基金の取り崩しにより黒字となっている。今後も引き続き、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上水道会計においては、黒字額を一定の水準を維持し、令和５年度は７．４２％となっている。</a:t>
          </a:r>
        </a:p>
        <a:p>
          <a:r>
            <a:rPr kumimoji="1" lang="ja-JP" altLang="en-US" sz="1400">
              <a:latin typeface="ＭＳ ゴシック" pitchFamily="49" charset="-128"/>
              <a:ea typeface="ＭＳ ゴシック" pitchFamily="49" charset="-128"/>
            </a:rPr>
            <a:t>一般会計においては、令和２年度及び令和３年度に比べ減少したがほぼ横ばいの２．５８％と黒字となっている。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p>
        <a:p>
          <a:r>
            <a:rPr kumimoji="1" lang="ja-JP" altLang="en-US" sz="1400">
              <a:latin typeface="ＭＳ ゴシック" pitchFamily="49" charset="-128"/>
              <a:ea typeface="ＭＳ ゴシック" pitchFamily="49" charset="-128"/>
            </a:rPr>
            <a:t>大野神戸インターチェンジ周辺まちづくり整備事業特別会計においても、一般会計からの繰入等により財政運営を行っていることから、より健全な事業運営に努める。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元利償還金は、学校教育施設等整備事業債や緊急防災・減債事業債などの増により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千万円増加している。しかし、算入公債費等の増加は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百万円の減少となっており、実質公債費比率の分子は前年度と比べ</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百万円の減となっている。実質公債費比率の分子の減の主な要因は、令和４年度に繰上償還したためである。今後も元利償還金の増加が見込まれるため、計画的な起債管理に努める。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将来負担額は、一般会計等に係る地方債の現在高で令和５年度に</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百万円の借入をしたが、借入額が減していることに伴い減少した。充当可能財源等は、充当可能基金の減により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将来負担比率の分子は、令和元年度及び２年度とプラスとなっていたが令和３年度からはマイナスに転じている。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百万円取り崩したこと、ぎふ大野ふるさと応援基金を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基金の使途により、必要なその他特定目的基金には、積み立てを行い、財政調整基金は、残高を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森林環境譲与税基金：間伐や人材育成、担い手の確保等の森林整備及びその促進に要する経費に充てるため。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公共施設整備基金：今後の施設建設に備えるための積立として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ぎふ大野ふるさと応援基金：ぎふ大野ふるさと応援金を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百万円積み立てたことにより、交通安全施設整備事業などに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公共施設整備基金：令和７年度に予定する認定こども園の改修工事や今後の小中学校の統廃合に向けた施設建設に備えるため、毎年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億円の計画的な積み立てを行っていく予定。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令和６年度から令和８年度の地方債償還のピークに備え、現状を維持する見込み。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8956408</v>
      </c>
      <c r="BO4" s="371"/>
      <c r="BP4" s="371"/>
      <c r="BQ4" s="371"/>
      <c r="BR4" s="371"/>
      <c r="BS4" s="371"/>
      <c r="BT4" s="371"/>
      <c r="BU4" s="372"/>
      <c r="BV4" s="370">
        <v>8815449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2.7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8807128</v>
      </c>
      <c r="BO5" s="439"/>
      <c r="BP5" s="439"/>
      <c r="BQ5" s="439"/>
      <c r="BR5" s="439"/>
      <c r="BS5" s="439"/>
      <c r="BT5" s="439"/>
      <c r="BU5" s="440"/>
      <c r="BV5" s="438">
        <v>8671339</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88.3</v>
      </c>
      <c r="CU5" s="405"/>
      <c r="CV5" s="405"/>
      <c r="CW5" s="405"/>
      <c r="CX5" s="405"/>
      <c r="CY5" s="405"/>
      <c r="CZ5" s="405"/>
      <c r="DA5" s="406"/>
      <c r="DB5" s="404">
        <v>88.4</v>
      </c>
      <c r="DC5" s="405"/>
      <c r="DD5" s="405"/>
      <c r="DE5" s="405"/>
      <c r="DF5" s="405"/>
      <c r="DG5" s="405"/>
      <c r="DH5" s="405"/>
      <c r="DI5" s="406"/>
    </row>
    <row r="6" spans="1:119" ht="18.75" customHeight="1" x14ac:dyDescent="0.2">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149280</v>
      </c>
      <c r="BO6" s="439"/>
      <c r="BP6" s="439"/>
      <c r="BQ6" s="439"/>
      <c r="BR6" s="439"/>
      <c r="BS6" s="439"/>
      <c r="BT6" s="439"/>
      <c r="BU6" s="440"/>
      <c r="BV6" s="438">
        <v>144110</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89.1</v>
      </c>
      <c r="CU6" s="445"/>
      <c r="CV6" s="445"/>
      <c r="CW6" s="445"/>
      <c r="CX6" s="445"/>
      <c r="CY6" s="445"/>
      <c r="CZ6" s="445"/>
      <c r="DA6" s="446"/>
      <c r="DB6" s="444">
        <v>90.2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12418</v>
      </c>
      <c r="BO7" s="439"/>
      <c r="BP7" s="439"/>
      <c r="BQ7" s="439"/>
      <c r="BR7" s="439"/>
      <c r="BS7" s="439"/>
      <c r="BT7" s="439"/>
      <c r="BU7" s="440"/>
      <c r="BV7" s="438">
        <v>3478</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5290631</v>
      </c>
      <c r="CU7" s="439"/>
      <c r="CV7" s="439"/>
      <c r="CW7" s="439"/>
      <c r="CX7" s="439"/>
      <c r="CY7" s="439"/>
      <c r="CZ7" s="439"/>
      <c r="DA7" s="440"/>
      <c r="DB7" s="438">
        <v>5209836</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136862</v>
      </c>
      <c r="BO8" s="439"/>
      <c r="BP8" s="439"/>
      <c r="BQ8" s="439"/>
      <c r="BR8" s="439"/>
      <c r="BS8" s="439"/>
      <c r="BT8" s="439"/>
      <c r="BU8" s="440"/>
      <c r="BV8" s="438">
        <v>140632</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0.57999999999999996</v>
      </c>
      <c r="CU8" s="448"/>
      <c r="CV8" s="448"/>
      <c r="CW8" s="448"/>
      <c r="CX8" s="448"/>
      <c r="CY8" s="448"/>
      <c r="CZ8" s="448"/>
      <c r="DA8" s="449"/>
      <c r="DB8" s="447">
        <v>0.6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22041</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110</v>
      </c>
      <c r="AV9" s="434"/>
      <c r="AW9" s="434"/>
      <c r="AX9" s="434"/>
      <c r="AY9" s="435" t="s">
        <v>111</v>
      </c>
      <c r="AZ9" s="436"/>
      <c r="BA9" s="436"/>
      <c r="BB9" s="436"/>
      <c r="BC9" s="436"/>
      <c r="BD9" s="436"/>
      <c r="BE9" s="436"/>
      <c r="BF9" s="436"/>
      <c r="BG9" s="436"/>
      <c r="BH9" s="436"/>
      <c r="BI9" s="436"/>
      <c r="BJ9" s="436"/>
      <c r="BK9" s="436"/>
      <c r="BL9" s="436"/>
      <c r="BM9" s="437"/>
      <c r="BN9" s="438">
        <v>-3770</v>
      </c>
      <c r="BO9" s="439"/>
      <c r="BP9" s="439"/>
      <c r="BQ9" s="439"/>
      <c r="BR9" s="439"/>
      <c r="BS9" s="439"/>
      <c r="BT9" s="439"/>
      <c r="BU9" s="440"/>
      <c r="BV9" s="438">
        <v>-276690</v>
      </c>
      <c r="BW9" s="439"/>
      <c r="BX9" s="439"/>
      <c r="BY9" s="439"/>
      <c r="BZ9" s="439"/>
      <c r="CA9" s="439"/>
      <c r="CB9" s="439"/>
      <c r="CC9" s="440"/>
      <c r="CD9" s="441" t="s">
        <v>112</v>
      </c>
      <c r="CE9" s="442"/>
      <c r="CF9" s="442"/>
      <c r="CG9" s="442"/>
      <c r="CH9" s="442"/>
      <c r="CI9" s="442"/>
      <c r="CJ9" s="442"/>
      <c r="CK9" s="442"/>
      <c r="CL9" s="442"/>
      <c r="CM9" s="442"/>
      <c r="CN9" s="442"/>
      <c r="CO9" s="442"/>
      <c r="CP9" s="442"/>
      <c r="CQ9" s="442"/>
      <c r="CR9" s="442"/>
      <c r="CS9" s="443"/>
      <c r="CT9" s="404">
        <v>11</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1"/>
      <c r="N10" s="431"/>
      <c r="O10" s="431"/>
      <c r="P10" s="431"/>
      <c r="Q10" s="432"/>
      <c r="R10" s="458">
        <v>23453</v>
      </c>
      <c r="S10" s="459"/>
      <c r="T10" s="459"/>
      <c r="U10" s="459"/>
      <c r="V10" s="460"/>
      <c r="W10" s="395"/>
      <c r="X10" s="396"/>
      <c r="Y10" s="396"/>
      <c r="Z10" s="396"/>
      <c r="AA10" s="396"/>
      <c r="AB10" s="396"/>
      <c r="AC10" s="396"/>
      <c r="AD10" s="396"/>
      <c r="AE10" s="396"/>
      <c r="AF10" s="396"/>
      <c r="AG10" s="396"/>
      <c r="AH10" s="396"/>
      <c r="AI10" s="396"/>
      <c r="AJ10" s="396"/>
      <c r="AK10" s="396"/>
      <c r="AL10" s="399"/>
      <c r="AM10" s="430" t="s">
        <v>114</v>
      </c>
      <c r="AN10" s="431"/>
      <c r="AO10" s="431"/>
      <c r="AP10" s="431"/>
      <c r="AQ10" s="431"/>
      <c r="AR10" s="431"/>
      <c r="AS10" s="431"/>
      <c r="AT10" s="432"/>
      <c r="AU10" s="433" t="s">
        <v>90</v>
      </c>
      <c r="AV10" s="434"/>
      <c r="AW10" s="434"/>
      <c r="AX10" s="434"/>
      <c r="AY10" s="435" t="s">
        <v>115</v>
      </c>
      <c r="AZ10" s="436"/>
      <c r="BA10" s="436"/>
      <c r="BB10" s="436"/>
      <c r="BC10" s="436"/>
      <c r="BD10" s="436"/>
      <c r="BE10" s="436"/>
      <c r="BF10" s="436"/>
      <c r="BG10" s="436"/>
      <c r="BH10" s="436"/>
      <c r="BI10" s="436"/>
      <c r="BJ10" s="436"/>
      <c r="BK10" s="436"/>
      <c r="BL10" s="436"/>
      <c r="BM10" s="437"/>
      <c r="BN10" s="438">
        <v>246</v>
      </c>
      <c r="BO10" s="439"/>
      <c r="BP10" s="439"/>
      <c r="BQ10" s="439"/>
      <c r="BR10" s="439"/>
      <c r="BS10" s="439"/>
      <c r="BT10" s="439"/>
      <c r="BU10" s="440"/>
      <c r="BV10" s="438">
        <v>246</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90</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51692</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21798</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373000</v>
      </c>
      <c r="BO12" s="439"/>
      <c r="BP12" s="439"/>
      <c r="BQ12" s="439"/>
      <c r="BR12" s="439"/>
      <c r="BS12" s="439"/>
      <c r="BT12" s="439"/>
      <c r="BU12" s="440"/>
      <c r="BV12" s="438">
        <v>49000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21332</v>
      </c>
      <c r="S13" s="492"/>
      <c r="T13" s="492"/>
      <c r="U13" s="492"/>
      <c r="V13" s="493"/>
      <c r="W13" s="417" t="s">
        <v>131</v>
      </c>
      <c r="X13" s="418"/>
      <c r="Y13" s="418"/>
      <c r="Z13" s="418"/>
      <c r="AA13" s="418"/>
      <c r="AB13" s="408"/>
      <c r="AC13" s="458">
        <v>623</v>
      </c>
      <c r="AD13" s="459"/>
      <c r="AE13" s="459"/>
      <c r="AF13" s="459"/>
      <c r="AG13" s="501"/>
      <c r="AH13" s="458">
        <v>738</v>
      </c>
      <c r="AI13" s="459"/>
      <c r="AJ13" s="459"/>
      <c r="AK13" s="459"/>
      <c r="AL13" s="460"/>
      <c r="AM13" s="430" t="s">
        <v>132</v>
      </c>
      <c r="AN13" s="431"/>
      <c r="AO13" s="431"/>
      <c r="AP13" s="431"/>
      <c r="AQ13" s="431"/>
      <c r="AR13" s="431"/>
      <c r="AS13" s="431"/>
      <c r="AT13" s="432"/>
      <c r="AU13" s="433" t="s">
        <v>110</v>
      </c>
      <c r="AV13" s="434"/>
      <c r="AW13" s="434"/>
      <c r="AX13" s="434"/>
      <c r="AY13" s="435" t="s">
        <v>133</v>
      </c>
      <c r="AZ13" s="436"/>
      <c r="BA13" s="436"/>
      <c r="BB13" s="436"/>
      <c r="BC13" s="436"/>
      <c r="BD13" s="436"/>
      <c r="BE13" s="436"/>
      <c r="BF13" s="436"/>
      <c r="BG13" s="436"/>
      <c r="BH13" s="436"/>
      <c r="BI13" s="436"/>
      <c r="BJ13" s="436"/>
      <c r="BK13" s="436"/>
      <c r="BL13" s="436"/>
      <c r="BM13" s="437"/>
      <c r="BN13" s="438">
        <v>-376524</v>
      </c>
      <c r="BO13" s="439"/>
      <c r="BP13" s="439"/>
      <c r="BQ13" s="439"/>
      <c r="BR13" s="439"/>
      <c r="BS13" s="439"/>
      <c r="BT13" s="439"/>
      <c r="BU13" s="440"/>
      <c r="BV13" s="438">
        <v>-273752</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5.9</v>
      </c>
      <c r="CU13" s="405"/>
      <c r="CV13" s="405"/>
      <c r="CW13" s="405"/>
      <c r="CX13" s="405"/>
      <c r="CY13" s="405"/>
      <c r="CZ13" s="405"/>
      <c r="DA13" s="406"/>
      <c r="DB13" s="404">
        <v>5.2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22056</v>
      </c>
      <c r="S14" s="492"/>
      <c r="T14" s="492"/>
      <c r="U14" s="492"/>
      <c r="V14" s="493"/>
      <c r="W14" s="397"/>
      <c r="X14" s="398"/>
      <c r="Y14" s="398"/>
      <c r="Z14" s="398"/>
      <c r="AA14" s="398"/>
      <c r="AB14" s="387"/>
      <c r="AC14" s="494">
        <v>5.7</v>
      </c>
      <c r="AD14" s="495"/>
      <c r="AE14" s="495"/>
      <c r="AF14" s="495"/>
      <c r="AG14" s="496"/>
      <c r="AH14" s="494">
        <v>6.3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21659</v>
      </c>
      <c r="S15" s="492"/>
      <c r="T15" s="492"/>
      <c r="U15" s="492"/>
      <c r="V15" s="493"/>
      <c r="W15" s="417" t="s">
        <v>137</v>
      </c>
      <c r="X15" s="418"/>
      <c r="Y15" s="418"/>
      <c r="Z15" s="418"/>
      <c r="AA15" s="418"/>
      <c r="AB15" s="408"/>
      <c r="AC15" s="458">
        <v>3687</v>
      </c>
      <c r="AD15" s="459"/>
      <c r="AE15" s="459"/>
      <c r="AF15" s="459"/>
      <c r="AG15" s="501"/>
      <c r="AH15" s="458">
        <v>4070</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2663343</v>
      </c>
      <c r="BO15" s="371"/>
      <c r="BP15" s="371"/>
      <c r="BQ15" s="371"/>
      <c r="BR15" s="371"/>
      <c r="BS15" s="371"/>
      <c r="BT15" s="371"/>
      <c r="BU15" s="372"/>
      <c r="BV15" s="370">
        <v>2606834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v>
      </c>
      <c r="AD16" s="495"/>
      <c r="AE16" s="495"/>
      <c r="AF16" s="495"/>
      <c r="AG16" s="496"/>
      <c r="AH16" s="494">
        <v>34.6</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4580337</v>
      </c>
      <c r="BO16" s="439"/>
      <c r="BP16" s="439"/>
      <c r="BQ16" s="439"/>
      <c r="BR16" s="439"/>
      <c r="BS16" s="439"/>
      <c r="BT16" s="439"/>
      <c r="BU16" s="440"/>
      <c r="BV16" s="438">
        <v>4453840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6537</v>
      </c>
      <c r="AD17" s="459"/>
      <c r="AE17" s="459"/>
      <c r="AF17" s="459"/>
      <c r="AG17" s="501"/>
      <c r="AH17" s="458">
        <v>6940</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3327578</v>
      </c>
      <c r="BO17" s="439"/>
      <c r="BP17" s="439"/>
      <c r="BQ17" s="439"/>
      <c r="BR17" s="439"/>
      <c r="BS17" s="439"/>
      <c r="BT17" s="439"/>
      <c r="BU17" s="440"/>
      <c r="BV17" s="438">
        <v>3258434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147</v>
      </c>
      <c r="C18" s="450"/>
      <c r="D18" s="450"/>
      <c r="E18" s="522"/>
      <c r="F18" s="522"/>
      <c r="G18" s="522"/>
      <c r="H18" s="522"/>
      <c r="I18" s="522"/>
      <c r="J18" s="522"/>
      <c r="K18" s="522"/>
      <c r="L18" s="523">
        <v>34.200000000000003</v>
      </c>
      <c r="M18" s="523"/>
      <c r="N18" s="523"/>
      <c r="O18" s="523"/>
      <c r="P18" s="523"/>
      <c r="Q18" s="523"/>
      <c r="R18" s="524"/>
      <c r="S18" s="524"/>
      <c r="T18" s="524"/>
      <c r="U18" s="524"/>
      <c r="V18" s="525"/>
      <c r="W18" s="419"/>
      <c r="X18" s="420"/>
      <c r="Y18" s="420"/>
      <c r="Z18" s="420"/>
      <c r="AA18" s="420"/>
      <c r="AB18" s="411"/>
      <c r="AC18" s="526">
        <v>60.3</v>
      </c>
      <c r="AD18" s="527"/>
      <c r="AE18" s="527"/>
      <c r="AF18" s="527"/>
      <c r="AG18" s="528"/>
      <c r="AH18" s="526">
        <v>59.1</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4697782</v>
      </c>
      <c r="BO18" s="439"/>
      <c r="BP18" s="439"/>
      <c r="BQ18" s="439"/>
      <c r="BR18" s="439"/>
      <c r="BS18" s="439"/>
      <c r="BT18" s="439"/>
      <c r="BU18" s="440"/>
      <c r="BV18" s="438">
        <v>4683839</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149</v>
      </c>
      <c r="C19" s="450"/>
      <c r="D19" s="450"/>
      <c r="E19" s="522"/>
      <c r="F19" s="522"/>
      <c r="G19" s="522"/>
      <c r="H19" s="522"/>
      <c r="I19" s="522"/>
      <c r="J19" s="522"/>
      <c r="K19" s="522"/>
      <c r="L19" s="530">
        <v>644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6187474</v>
      </c>
      <c r="BO19" s="439"/>
      <c r="BP19" s="439"/>
      <c r="BQ19" s="439"/>
      <c r="BR19" s="439"/>
      <c r="BS19" s="439"/>
      <c r="BT19" s="439"/>
      <c r="BU19" s="440"/>
      <c r="BV19" s="438">
        <v>6063698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151</v>
      </c>
      <c r="C20" s="450"/>
      <c r="D20" s="450"/>
      <c r="E20" s="522"/>
      <c r="F20" s="522"/>
      <c r="G20" s="522"/>
      <c r="H20" s="522"/>
      <c r="I20" s="522"/>
      <c r="J20" s="522"/>
      <c r="K20" s="522"/>
      <c r="L20" s="530">
        <v>7547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7126332</v>
      </c>
      <c r="BO22" s="371"/>
      <c r="BP22" s="371"/>
      <c r="BQ22" s="371"/>
      <c r="BR22" s="371"/>
      <c r="BS22" s="371"/>
      <c r="BT22" s="371"/>
      <c r="BU22" s="372"/>
      <c r="BV22" s="370">
        <v>7306513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4847317</v>
      </c>
      <c r="BO23" s="439"/>
      <c r="BP23" s="439"/>
      <c r="BQ23" s="439"/>
      <c r="BR23" s="439"/>
      <c r="BS23" s="439"/>
      <c r="BT23" s="439"/>
      <c r="BU23" s="440"/>
      <c r="BV23" s="438">
        <v>4787703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161</v>
      </c>
      <c r="F24" s="431"/>
      <c r="G24" s="431"/>
      <c r="H24" s="431"/>
      <c r="I24" s="431"/>
      <c r="J24" s="431"/>
      <c r="K24" s="432"/>
      <c r="L24" s="458">
        <v>1</v>
      </c>
      <c r="M24" s="459"/>
      <c r="N24" s="459"/>
      <c r="O24" s="459"/>
      <c r="P24" s="501"/>
      <c r="Q24" s="458">
        <v>7200</v>
      </c>
      <c r="R24" s="459"/>
      <c r="S24" s="459"/>
      <c r="T24" s="459"/>
      <c r="U24" s="459"/>
      <c r="V24" s="501"/>
      <c r="W24" s="566"/>
      <c r="X24" s="554"/>
      <c r="Y24" s="555"/>
      <c r="Z24" s="457" t="s">
        <v>162</v>
      </c>
      <c r="AA24" s="431"/>
      <c r="AB24" s="431"/>
      <c r="AC24" s="431"/>
      <c r="AD24" s="431"/>
      <c r="AE24" s="431"/>
      <c r="AF24" s="431"/>
      <c r="AG24" s="432"/>
      <c r="AH24" s="458">
        <v>140</v>
      </c>
      <c r="AI24" s="459"/>
      <c r="AJ24" s="459"/>
      <c r="AK24" s="459"/>
      <c r="AL24" s="501"/>
      <c r="AM24" s="458">
        <v>416920</v>
      </c>
      <c r="AN24" s="459"/>
      <c r="AO24" s="459"/>
      <c r="AP24" s="459"/>
      <c r="AQ24" s="459"/>
      <c r="AR24" s="501"/>
      <c r="AS24" s="458">
        <v>2978</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3604604</v>
      </c>
      <c r="BO24" s="439"/>
      <c r="BP24" s="439"/>
      <c r="BQ24" s="439"/>
      <c r="BR24" s="439"/>
      <c r="BS24" s="439"/>
      <c r="BT24" s="439"/>
      <c r="BU24" s="440"/>
      <c r="BV24" s="438">
        <v>3455292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164</v>
      </c>
      <c r="F25" s="431"/>
      <c r="G25" s="431"/>
      <c r="H25" s="431"/>
      <c r="I25" s="431"/>
      <c r="J25" s="431"/>
      <c r="K25" s="432"/>
      <c r="L25" s="458">
        <v>1</v>
      </c>
      <c r="M25" s="459"/>
      <c r="N25" s="459"/>
      <c r="O25" s="459"/>
      <c r="P25" s="501"/>
      <c r="Q25" s="458">
        <v>5800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1307402</v>
      </c>
      <c r="BO25" s="371"/>
      <c r="BP25" s="371"/>
      <c r="BQ25" s="371"/>
      <c r="BR25" s="371"/>
      <c r="BS25" s="371"/>
      <c r="BT25" s="371"/>
      <c r="BU25" s="372"/>
      <c r="BV25" s="370">
        <v>1453129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167</v>
      </c>
      <c r="F26" s="431"/>
      <c r="G26" s="431"/>
      <c r="H26" s="431"/>
      <c r="I26" s="431"/>
      <c r="J26" s="431"/>
      <c r="K26" s="432"/>
      <c r="L26" s="458">
        <v>1</v>
      </c>
      <c r="M26" s="459"/>
      <c r="N26" s="459"/>
      <c r="O26" s="459"/>
      <c r="P26" s="501"/>
      <c r="Q26" s="458">
        <v>5400</v>
      </c>
      <c r="R26" s="459"/>
      <c r="S26" s="459"/>
      <c r="T26" s="459"/>
      <c r="U26" s="459"/>
      <c r="V26" s="501"/>
      <c r="W26" s="566"/>
      <c r="X26" s="554"/>
      <c r="Y26" s="555"/>
      <c r="Z26" s="457" t="s">
        <v>168</v>
      </c>
      <c r="AA26" s="578"/>
      <c r="AB26" s="578"/>
      <c r="AC26" s="578"/>
      <c r="AD26" s="578"/>
      <c r="AE26" s="578"/>
      <c r="AF26" s="578"/>
      <c r="AG26" s="579"/>
      <c r="AH26" s="458">
        <v>5</v>
      </c>
      <c r="AI26" s="459"/>
      <c r="AJ26" s="459"/>
      <c r="AK26" s="459"/>
      <c r="AL26" s="501"/>
      <c r="AM26" s="458">
        <v>12685</v>
      </c>
      <c r="AN26" s="459"/>
      <c r="AO26" s="459"/>
      <c r="AP26" s="459"/>
      <c r="AQ26" s="459"/>
      <c r="AR26" s="501"/>
      <c r="AS26" s="458">
        <v>2537</v>
      </c>
      <c r="AT26" s="459"/>
      <c r="AU26" s="459"/>
      <c r="AV26" s="459"/>
      <c r="AW26" s="459"/>
      <c r="AX26" s="460"/>
      <c r="AY26" s="441" t="s">
        <v>169</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170</v>
      </c>
      <c r="F27" s="431"/>
      <c r="G27" s="431"/>
      <c r="H27" s="431"/>
      <c r="I27" s="431"/>
      <c r="J27" s="431"/>
      <c r="K27" s="432"/>
      <c r="L27" s="458">
        <v>1</v>
      </c>
      <c r="M27" s="459"/>
      <c r="N27" s="459"/>
      <c r="O27" s="459"/>
      <c r="P27" s="501"/>
      <c r="Q27" s="458">
        <v>3100</v>
      </c>
      <c r="R27" s="459"/>
      <c r="S27" s="459"/>
      <c r="T27" s="459"/>
      <c r="U27" s="459"/>
      <c r="V27" s="501"/>
      <c r="W27" s="566"/>
      <c r="X27" s="554"/>
      <c r="Y27" s="555"/>
      <c r="Z27" s="457" t="s">
        <v>171</v>
      </c>
      <c r="AA27" s="431"/>
      <c r="AB27" s="431"/>
      <c r="AC27" s="431"/>
      <c r="AD27" s="431"/>
      <c r="AE27" s="431"/>
      <c r="AF27" s="431"/>
      <c r="AG27" s="432"/>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47" t="s">
        <v>122</v>
      </c>
      <c r="BO27" s="548"/>
      <c r="BP27" s="548"/>
      <c r="BQ27" s="548"/>
      <c r="BR27" s="548"/>
      <c r="BS27" s="548"/>
      <c r="BT27" s="548"/>
      <c r="BU27" s="549"/>
      <c r="BV27" s="547" t="s">
        <v>122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173</v>
      </c>
      <c r="F28" s="431"/>
      <c r="G28" s="431"/>
      <c r="H28" s="431"/>
      <c r="I28" s="431"/>
      <c r="J28" s="431"/>
      <c r="K28" s="432"/>
      <c r="L28" s="458">
        <v>1</v>
      </c>
      <c r="M28" s="459"/>
      <c r="N28" s="459"/>
      <c r="O28" s="459"/>
      <c r="P28" s="501"/>
      <c r="Q28" s="458">
        <v>2720</v>
      </c>
      <c r="R28" s="459"/>
      <c r="S28" s="459"/>
      <c r="T28" s="459"/>
      <c r="U28" s="459"/>
      <c r="V28" s="501"/>
      <c r="W28" s="566"/>
      <c r="X28" s="554"/>
      <c r="Y28" s="555"/>
      <c r="Z28" s="457" t="s">
        <v>174</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175</v>
      </c>
      <c r="AZ28" s="581"/>
      <c r="BA28" s="581"/>
      <c r="BB28" s="582"/>
      <c r="BC28" s="367" t="s">
        <v>46</v>
      </c>
      <c r="BD28" s="368"/>
      <c r="BE28" s="368"/>
      <c r="BF28" s="368"/>
      <c r="BG28" s="368"/>
      <c r="BH28" s="368"/>
      <c r="BI28" s="368"/>
      <c r="BJ28" s="368"/>
      <c r="BK28" s="368"/>
      <c r="BL28" s="368"/>
      <c r="BM28" s="369"/>
      <c r="BN28" s="370">
        <v>2402997</v>
      </c>
      <c r="BO28" s="371"/>
      <c r="BP28" s="371"/>
      <c r="BQ28" s="371"/>
      <c r="BR28" s="371"/>
      <c r="BS28" s="371"/>
      <c r="BT28" s="371"/>
      <c r="BU28" s="372"/>
      <c r="BV28" s="370">
        <v>2705151</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176</v>
      </c>
      <c r="F29" s="431"/>
      <c r="G29" s="431"/>
      <c r="H29" s="431"/>
      <c r="I29" s="431"/>
      <c r="J29" s="431"/>
      <c r="K29" s="432"/>
      <c r="L29" s="458">
        <v>8</v>
      </c>
      <c r="M29" s="459"/>
      <c r="N29" s="459"/>
      <c r="O29" s="459"/>
      <c r="P29" s="501"/>
      <c r="Q29" s="458">
        <v>2560</v>
      </c>
      <c r="R29" s="459"/>
      <c r="S29" s="459"/>
      <c r="T29" s="459"/>
      <c r="U29" s="459"/>
      <c r="V29" s="501"/>
      <c r="W29" s="567"/>
      <c r="X29" s="568"/>
      <c r="Y29" s="569"/>
      <c r="Z29" s="457" t="s">
        <v>177</v>
      </c>
      <c r="AA29" s="431"/>
      <c r="AB29" s="431"/>
      <c r="AC29" s="431"/>
      <c r="AD29" s="431"/>
      <c r="AE29" s="431"/>
      <c r="AF29" s="431"/>
      <c r="AG29" s="432"/>
      <c r="AH29" s="458">
        <v>140</v>
      </c>
      <c r="AI29" s="459"/>
      <c r="AJ29" s="459"/>
      <c r="AK29" s="459"/>
      <c r="AL29" s="501"/>
      <c r="AM29" s="458">
        <v>416920</v>
      </c>
      <c r="AN29" s="459"/>
      <c r="AO29" s="459"/>
      <c r="AP29" s="459"/>
      <c r="AQ29" s="459"/>
      <c r="AR29" s="501"/>
      <c r="AS29" s="458">
        <v>2978</v>
      </c>
      <c r="AT29" s="459"/>
      <c r="AU29" s="459"/>
      <c r="AV29" s="459"/>
      <c r="AW29" s="459"/>
      <c r="AX29" s="460"/>
      <c r="AY29" s="583"/>
      <c r="AZ29" s="584"/>
      <c r="BA29" s="584"/>
      <c r="BB29" s="585"/>
      <c r="BC29" s="435" t="s">
        <v>178</v>
      </c>
      <c r="BD29" s="436"/>
      <c r="BE29" s="436"/>
      <c r="BF29" s="436"/>
      <c r="BG29" s="436"/>
      <c r="BH29" s="436"/>
      <c r="BI29" s="436"/>
      <c r="BJ29" s="436"/>
      <c r="BK29" s="436"/>
      <c r="BL29" s="436"/>
      <c r="BM29" s="437"/>
      <c r="BN29" s="438">
        <v>86652</v>
      </c>
      <c r="BO29" s="439"/>
      <c r="BP29" s="439"/>
      <c r="BQ29" s="439"/>
      <c r="BR29" s="439"/>
      <c r="BS29" s="439"/>
      <c r="BT29" s="439"/>
      <c r="BU29" s="440"/>
      <c r="BV29" s="438">
        <v>86645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179</v>
      </c>
      <c r="X30" s="594"/>
      <c r="Y30" s="594"/>
      <c r="Z30" s="594"/>
      <c r="AA30" s="594"/>
      <c r="AB30" s="594"/>
      <c r="AC30" s="594"/>
      <c r="AD30" s="594"/>
      <c r="AE30" s="594"/>
      <c r="AF30" s="594"/>
      <c r="AG30" s="595"/>
      <c r="AH30" s="526">
        <v>95.6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767409</v>
      </c>
      <c r="BO30" s="548"/>
      <c r="BP30" s="548"/>
      <c r="BQ30" s="548"/>
      <c r="BR30" s="548"/>
      <c r="BS30" s="548"/>
      <c r="BT30" s="548"/>
      <c r="BU30" s="549"/>
      <c r="BV30" s="547">
        <v>642677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180</v>
      </c>
      <c r="D32" s="589"/>
      <c r="E32" s="589"/>
      <c r="F32" s="589"/>
      <c r="G32" s="589"/>
      <c r="H32" s="589"/>
      <c r="I32" s="589"/>
      <c r="J32" s="589"/>
      <c r="K32" s="589"/>
      <c r="L32" s="589"/>
      <c r="M32" s="589"/>
      <c r="N32" s="589"/>
      <c r="O32" s="589"/>
      <c r="P32" s="589"/>
      <c r="Q32" s="589"/>
      <c r="R32" s="589"/>
      <c r="S32" s="589"/>
      <c r="U32" s="442" t="s">
        <v>181</v>
      </c>
      <c r="V32" s="442"/>
      <c r="W32" s="442"/>
      <c r="X32" s="442"/>
      <c r="Y32" s="442"/>
      <c r="Z32" s="442"/>
      <c r="AA32" s="442"/>
      <c r="AB32" s="442"/>
      <c r="AC32" s="442"/>
      <c r="AD32" s="442"/>
      <c r="AE32" s="442"/>
      <c r="AF32" s="442"/>
      <c r="AG32" s="442"/>
      <c r="AH32" s="442"/>
      <c r="AI32" s="442"/>
      <c r="AJ32" s="442"/>
      <c r="AK32" s="442"/>
      <c r="AM32" s="442" t="s">
        <v>182</v>
      </c>
      <c r="AN32" s="442"/>
      <c r="AO32" s="442"/>
      <c r="AP32" s="442"/>
      <c r="AQ32" s="442"/>
      <c r="AR32" s="442"/>
      <c r="AS32" s="442"/>
      <c r="AT32" s="442"/>
      <c r="AU32" s="442"/>
      <c r="AV32" s="442"/>
      <c r="AW32" s="442"/>
      <c r="AX32" s="442"/>
      <c r="AY32" s="442"/>
      <c r="AZ32" s="442"/>
      <c r="BA32" s="442"/>
      <c r="BB32" s="442"/>
      <c r="BC32" s="442"/>
      <c r="BE32" s="442" t="s">
        <v>183</v>
      </c>
      <c r="BF32" s="442"/>
      <c r="BG32" s="442"/>
      <c r="BH32" s="442"/>
      <c r="BI32" s="442"/>
      <c r="BJ32" s="442"/>
      <c r="BK32" s="442"/>
      <c r="BL32" s="442"/>
      <c r="BM32" s="442"/>
      <c r="BN32" s="442"/>
      <c r="BO32" s="442"/>
      <c r="BP32" s="442"/>
      <c r="BQ32" s="442"/>
      <c r="BR32" s="442"/>
      <c r="BS32" s="442"/>
      <c r="BT32" s="442"/>
      <c r="BU32" s="442"/>
      <c r="BW32" s="442" t="s">
        <v>184</v>
      </c>
      <c r="BX32" s="442"/>
      <c r="BY32" s="442"/>
      <c r="BZ32" s="442"/>
      <c r="CA32" s="442"/>
      <c r="CB32" s="442"/>
      <c r="CC32" s="442"/>
      <c r="CD32" s="442"/>
      <c r="CE32" s="442"/>
      <c r="CF32" s="442"/>
      <c r="CG32" s="442"/>
      <c r="CH32" s="442"/>
      <c r="CI32" s="442"/>
      <c r="CJ32" s="442"/>
      <c r="CK32" s="442"/>
      <c r="CL32" s="442"/>
      <c r="CM32" s="442"/>
      <c r="CO32" s="442" t="s">
        <v>185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186</v>
      </c>
      <c r="D33" s="425"/>
      <c r="E33" s="396" t="s">
        <v>187</v>
      </c>
      <c r="F33" s="396"/>
      <c r="G33" s="396"/>
      <c r="H33" s="396"/>
      <c r="I33" s="396"/>
      <c r="J33" s="396"/>
      <c r="K33" s="396"/>
      <c r="L33" s="396"/>
      <c r="M33" s="396"/>
      <c r="N33" s="396"/>
      <c r="O33" s="396"/>
      <c r="P33" s="396"/>
      <c r="Q33" s="396"/>
      <c r="R33" s="396"/>
      <c r="S33" s="396"/>
      <c r="T33" s="206"/>
      <c r="U33" s="425" t="s">
        <v>186</v>
      </c>
      <c r="V33" s="425"/>
      <c r="W33" s="396" t="s">
        <v>187</v>
      </c>
      <c r="X33" s="396"/>
      <c r="Y33" s="396"/>
      <c r="Z33" s="396"/>
      <c r="AA33" s="396"/>
      <c r="AB33" s="396"/>
      <c r="AC33" s="396"/>
      <c r="AD33" s="396"/>
      <c r="AE33" s="396"/>
      <c r="AF33" s="396"/>
      <c r="AG33" s="396"/>
      <c r="AH33" s="396"/>
      <c r="AI33" s="396"/>
      <c r="AJ33" s="396"/>
      <c r="AK33" s="396"/>
      <c r="AL33" s="206"/>
      <c r="AM33" s="425" t="s">
        <v>186</v>
      </c>
      <c r="AN33" s="425"/>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25" t="s">
        <v>188</v>
      </c>
      <c r="BX33" s="425"/>
      <c r="BY33" s="396" t="s">
        <v>190</v>
      </c>
      <c r="BZ33" s="396"/>
      <c r="CA33" s="396"/>
      <c r="CB33" s="396"/>
      <c r="CC33" s="396"/>
      <c r="CD33" s="396"/>
      <c r="CE33" s="396"/>
      <c r="CF33" s="396"/>
      <c r="CG33" s="396"/>
      <c r="CH33" s="396"/>
      <c r="CI33" s="396"/>
      <c r="CJ33" s="396"/>
      <c r="CK33" s="396"/>
      <c r="CL33" s="396"/>
      <c r="CM33" s="396"/>
      <c r="CN33" s="206"/>
      <c r="CO33" s="425" t="s">
        <v>186</v>
      </c>
      <c r="CP33" s="425"/>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上水道事業会計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大野神戸インターチェンジ周辺まちづくり整備事業特別会計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大垣衛生施設組合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揖斐川水防事務組合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岐阜県市町村職員退職手当組合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揖斐郡消防組合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西濃環境整備組合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揖斐広域連合（普通会計分）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揖斐広域連合（介護保険事業会計分）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後期高齢者医療連合（一般会計分）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後期高齢者医療連合（特別会計分）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GUVX5BhVCSQ9KqateV5wk9ME2SCXZbuijwRmV6z5ihFKBYQ/M0LLHzqrQW8ekKSURh7HuKE4Q7E1rkKpzALTg==" saltValue="Digf2N1Ve4gZXu33Ohd9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2576936</v>
      </c>
      <c r="S5" s="613"/>
      <c r="T5" s="613"/>
      <c r="U5" s="613"/>
      <c r="V5" s="613"/>
      <c r="W5" s="613"/>
      <c r="X5" s="613"/>
      <c r="Y5" s="614"/>
      <c r="Z5" s="615">
        <v>28.8</v>
      </c>
      <c r="AA5" s="615"/>
      <c r="AB5" s="615"/>
      <c r="AC5" s="615"/>
      <c r="AD5" s="616">
        <v>2576936</v>
      </c>
      <c r="AE5" s="616"/>
      <c r="AF5" s="616"/>
      <c r="AG5" s="616"/>
      <c r="AH5" s="616"/>
      <c r="AI5" s="616"/>
      <c r="AJ5" s="616"/>
      <c r="AK5" s="616"/>
      <c r="AL5" s="617">
        <v>48.9</v>
      </c>
      <c r="AM5" s="618"/>
      <c r="AN5" s="618"/>
      <c r="AO5" s="619"/>
      <c r="AP5" s="609" t="s">
        <v>216</v>
      </c>
      <c r="AQ5" s="610"/>
      <c r="AR5" s="610"/>
      <c r="AS5" s="610"/>
      <c r="AT5" s="610"/>
      <c r="AU5" s="610"/>
      <c r="AV5" s="610"/>
      <c r="AW5" s="610"/>
      <c r="AX5" s="610"/>
      <c r="AY5" s="610"/>
      <c r="AZ5" s="610"/>
      <c r="BA5" s="610"/>
      <c r="BB5" s="610"/>
      <c r="BC5" s="610"/>
      <c r="BD5" s="610"/>
      <c r="BE5" s="610"/>
      <c r="BF5" s="611"/>
      <c r="BG5" s="623">
        <v>2574831</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125996</v>
      </c>
      <c r="S6" s="624"/>
      <c r="T6" s="624"/>
      <c r="U6" s="624"/>
      <c r="V6" s="624"/>
      <c r="W6" s="624"/>
      <c r="X6" s="624"/>
      <c r="Y6" s="625"/>
      <c r="Z6" s="626">
        <v>1.4</v>
      </c>
      <c r="AA6" s="626"/>
      <c r="AB6" s="626"/>
      <c r="AC6" s="626"/>
      <c r="AD6" s="627">
        <v>125996</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2574831</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72857</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72857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990</v>
      </c>
      <c r="S7" s="624"/>
      <c r="T7" s="624"/>
      <c r="U7" s="624"/>
      <c r="V7" s="624"/>
      <c r="W7" s="624"/>
      <c r="X7" s="624"/>
      <c r="Y7" s="625"/>
      <c r="Z7" s="626">
        <v>0</v>
      </c>
      <c r="AA7" s="626"/>
      <c r="AB7" s="626"/>
      <c r="AC7" s="626"/>
      <c r="AD7" s="627">
        <v>990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1201183</v>
      </c>
      <c r="BH7" s="624"/>
      <c r="BI7" s="624"/>
      <c r="BJ7" s="624"/>
      <c r="BK7" s="624"/>
      <c r="BL7" s="624"/>
      <c r="BM7" s="624"/>
      <c r="BN7" s="625"/>
      <c r="BO7" s="626">
        <v>46.6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1207568</v>
      </c>
      <c r="CS7" s="624"/>
      <c r="CT7" s="624"/>
      <c r="CU7" s="624"/>
      <c r="CV7" s="624"/>
      <c r="CW7" s="624"/>
      <c r="CX7" s="624"/>
      <c r="CY7" s="625"/>
      <c r="CZ7" s="626">
        <v>13.7</v>
      </c>
      <c r="DA7" s="626"/>
      <c r="DB7" s="626"/>
      <c r="DC7" s="626"/>
      <c r="DD7" s="632">
        <v>73473</v>
      </c>
      <c r="DE7" s="624"/>
      <c r="DF7" s="624"/>
      <c r="DG7" s="624"/>
      <c r="DH7" s="624"/>
      <c r="DI7" s="624"/>
      <c r="DJ7" s="624"/>
      <c r="DK7" s="624"/>
      <c r="DL7" s="624"/>
      <c r="DM7" s="624"/>
      <c r="DN7" s="624"/>
      <c r="DO7" s="624"/>
      <c r="DP7" s="625"/>
      <c r="DQ7" s="632">
        <v>939945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19233</v>
      </c>
      <c r="S8" s="624"/>
      <c r="T8" s="624"/>
      <c r="U8" s="624"/>
      <c r="V8" s="624"/>
      <c r="W8" s="624"/>
      <c r="X8" s="624"/>
      <c r="Y8" s="625"/>
      <c r="Z8" s="626">
        <v>0.2</v>
      </c>
      <c r="AA8" s="626"/>
      <c r="AB8" s="626"/>
      <c r="AC8" s="626"/>
      <c r="AD8" s="627">
        <v>19233</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40467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3091956</v>
      </c>
      <c r="CS8" s="624"/>
      <c r="CT8" s="624"/>
      <c r="CU8" s="624"/>
      <c r="CV8" s="624"/>
      <c r="CW8" s="624"/>
      <c r="CX8" s="624"/>
      <c r="CY8" s="625"/>
      <c r="CZ8" s="626">
        <v>35.1</v>
      </c>
      <c r="DA8" s="626"/>
      <c r="DB8" s="626"/>
      <c r="DC8" s="626"/>
      <c r="DD8" s="632">
        <v>1430</v>
      </c>
      <c r="DE8" s="624"/>
      <c r="DF8" s="624"/>
      <c r="DG8" s="624"/>
      <c r="DH8" s="624"/>
      <c r="DI8" s="624"/>
      <c r="DJ8" s="624"/>
      <c r="DK8" s="624"/>
      <c r="DL8" s="624"/>
      <c r="DM8" s="624"/>
      <c r="DN8" s="624"/>
      <c r="DO8" s="624"/>
      <c r="DP8" s="625"/>
      <c r="DQ8" s="632">
        <v>1655346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21604</v>
      </c>
      <c r="S9" s="624"/>
      <c r="T9" s="624"/>
      <c r="U9" s="624"/>
      <c r="V9" s="624"/>
      <c r="W9" s="624"/>
      <c r="X9" s="624"/>
      <c r="Y9" s="625"/>
      <c r="Z9" s="626">
        <v>0.2</v>
      </c>
      <c r="AA9" s="626"/>
      <c r="AB9" s="626"/>
      <c r="AC9" s="626"/>
      <c r="AD9" s="627">
        <v>21604</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1052718</v>
      </c>
      <c r="BH9" s="624"/>
      <c r="BI9" s="624"/>
      <c r="BJ9" s="624"/>
      <c r="BK9" s="624"/>
      <c r="BL9" s="624"/>
      <c r="BM9" s="624"/>
      <c r="BN9" s="625"/>
      <c r="BO9" s="626">
        <v>40.9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947088</v>
      </c>
      <c r="CS9" s="624"/>
      <c r="CT9" s="624"/>
      <c r="CU9" s="624"/>
      <c r="CV9" s="624"/>
      <c r="CW9" s="624"/>
      <c r="CX9" s="624"/>
      <c r="CY9" s="625"/>
      <c r="CZ9" s="626">
        <v>10.8</v>
      </c>
      <c r="DA9" s="626"/>
      <c r="DB9" s="626"/>
      <c r="DC9" s="626"/>
      <c r="DD9" s="632">
        <v>199829</v>
      </c>
      <c r="DE9" s="624"/>
      <c r="DF9" s="624"/>
      <c r="DG9" s="624"/>
      <c r="DH9" s="624"/>
      <c r="DI9" s="624"/>
      <c r="DJ9" s="624"/>
      <c r="DK9" s="624"/>
      <c r="DL9" s="624"/>
      <c r="DM9" s="624"/>
      <c r="DN9" s="624"/>
      <c r="DO9" s="624"/>
      <c r="DP9" s="625"/>
      <c r="DQ9" s="632">
        <v>725727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45518</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520514</v>
      </c>
      <c r="S11" s="624"/>
      <c r="T11" s="624"/>
      <c r="U11" s="624"/>
      <c r="V11" s="624"/>
      <c r="W11" s="624"/>
      <c r="X11" s="624"/>
      <c r="Y11" s="625"/>
      <c r="Z11" s="628">
        <v>5.8</v>
      </c>
      <c r="AA11" s="629"/>
      <c r="AB11" s="629"/>
      <c r="AC11" s="635"/>
      <c r="AD11" s="632">
        <v>520514</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62480</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307452</v>
      </c>
      <c r="CS11" s="624"/>
      <c r="CT11" s="624"/>
      <c r="CU11" s="624"/>
      <c r="CV11" s="624"/>
      <c r="CW11" s="624"/>
      <c r="CX11" s="624"/>
      <c r="CY11" s="625"/>
      <c r="CZ11" s="626">
        <v>3.5</v>
      </c>
      <c r="DA11" s="626"/>
      <c r="DB11" s="626"/>
      <c r="DC11" s="626"/>
      <c r="DD11" s="632">
        <v>61004</v>
      </c>
      <c r="DE11" s="624"/>
      <c r="DF11" s="624"/>
      <c r="DG11" s="624"/>
      <c r="DH11" s="624"/>
      <c r="DI11" s="624"/>
      <c r="DJ11" s="624"/>
      <c r="DK11" s="624"/>
      <c r="DL11" s="624"/>
      <c r="DM11" s="624"/>
      <c r="DN11" s="624"/>
      <c r="DO11" s="624"/>
      <c r="DP11" s="625"/>
      <c r="DQ11" s="632">
        <v>173959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1176710</v>
      </c>
      <c r="BH12" s="624"/>
      <c r="BI12" s="624"/>
      <c r="BJ12" s="624"/>
      <c r="BK12" s="624"/>
      <c r="BL12" s="624"/>
      <c r="BM12" s="624"/>
      <c r="BN12" s="625"/>
      <c r="BO12" s="626">
        <v>45.7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142574</v>
      </c>
      <c r="CS12" s="624"/>
      <c r="CT12" s="624"/>
      <c r="CU12" s="624"/>
      <c r="CV12" s="624"/>
      <c r="CW12" s="624"/>
      <c r="CX12" s="624"/>
      <c r="CY12" s="625"/>
      <c r="CZ12" s="626">
        <v>1.6</v>
      </c>
      <c r="DA12" s="626"/>
      <c r="DB12" s="626"/>
      <c r="DC12" s="626"/>
      <c r="DD12" s="632">
        <v>2253</v>
      </c>
      <c r="DE12" s="624"/>
      <c r="DF12" s="624"/>
      <c r="DG12" s="624"/>
      <c r="DH12" s="624"/>
      <c r="DI12" s="624"/>
      <c r="DJ12" s="624"/>
      <c r="DK12" s="624"/>
      <c r="DL12" s="624"/>
      <c r="DM12" s="624"/>
      <c r="DN12" s="624"/>
      <c r="DO12" s="624"/>
      <c r="DP12" s="625"/>
      <c r="DQ12" s="632">
        <v>124660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1176705</v>
      </c>
      <c r="BH13" s="624"/>
      <c r="BI13" s="624"/>
      <c r="BJ13" s="624"/>
      <c r="BK13" s="624"/>
      <c r="BL13" s="624"/>
      <c r="BM13" s="624"/>
      <c r="BN13" s="625"/>
      <c r="BO13" s="626">
        <v>45.7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513019</v>
      </c>
      <c r="CS13" s="624"/>
      <c r="CT13" s="624"/>
      <c r="CU13" s="624"/>
      <c r="CV13" s="624"/>
      <c r="CW13" s="624"/>
      <c r="CX13" s="624"/>
      <c r="CY13" s="625"/>
      <c r="CZ13" s="626">
        <v>5.8</v>
      </c>
      <c r="DA13" s="626"/>
      <c r="DB13" s="626"/>
      <c r="DC13" s="626"/>
      <c r="DD13" s="632">
        <v>183550</v>
      </c>
      <c r="DE13" s="624"/>
      <c r="DF13" s="624"/>
      <c r="DG13" s="624"/>
      <c r="DH13" s="624"/>
      <c r="DI13" s="624"/>
      <c r="DJ13" s="624"/>
      <c r="DK13" s="624"/>
      <c r="DL13" s="624"/>
      <c r="DM13" s="624"/>
      <c r="DN13" s="624"/>
      <c r="DO13" s="624"/>
      <c r="DP13" s="625"/>
      <c r="DQ13" s="632">
        <v>410553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138</v>
      </c>
      <c r="S14" s="624"/>
      <c r="T14" s="624"/>
      <c r="U14" s="624"/>
      <c r="V14" s="624"/>
      <c r="W14" s="624"/>
      <c r="X14" s="624"/>
      <c r="Y14" s="625"/>
      <c r="Z14" s="626">
        <v>0</v>
      </c>
      <c r="AA14" s="626"/>
      <c r="AB14" s="626"/>
      <c r="AC14" s="626"/>
      <c r="AD14" s="627">
        <v>138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86334</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350590</v>
      </c>
      <c r="CS14" s="624"/>
      <c r="CT14" s="624"/>
      <c r="CU14" s="624"/>
      <c r="CV14" s="624"/>
      <c r="CW14" s="624"/>
      <c r="CX14" s="624"/>
      <c r="CY14" s="625"/>
      <c r="CZ14" s="626">
        <v>4</v>
      </c>
      <c r="DA14" s="626"/>
      <c r="DB14" s="626"/>
      <c r="DC14" s="626"/>
      <c r="DD14" s="632">
        <v>4976</v>
      </c>
      <c r="DE14" s="624"/>
      <c r="DF14" s="624"/>
      <c r="DG14" s="624"/>
      <c r="DH14" s="624"/>
      <c r="DI14" s="624"/>
      <c r="DJ14" s="624"/>
      <c r="DK14" s="624"/>
      <c r="DL14" s="624"/>
      <c r="DM14" s="624"/>
      <c r="DN14" s="624"/>
      <c r="DO14" s="624"/>
      <c r="DP14" s="625"/>
      <c r="DQ14" s="632">
        <v>348994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109410</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1485630</v>
      </c>
      <c r="CS15" s="624"/>
      <c r="CT15" s="624"/>
      <c r="CU15" s="624"/>
      <c r="CV15" s="624"/>
      <c r="CW15" s="624"/>
      <c r="CX15" s="624"/>
      <c r="CY15" s="625"/>
      <c r="CZ15" s="626">
        <v>16.899999999999999</v>
      </c>
      <c r="DA15" s="626"/>
      <c r="DB15" s="626"/>
      <c r="DC15" s="626"/>
      <c r="DD15" s="632">
        <v>351875</v>
      </c>
      <c r="DE15" s="624"/>
      <c r="DF15" s="624"/>
      <c r="DG15" s="624"/>
      <c r="DH15" s="624"/>
      <c r="DI15" s="624"/>
      <c r="DJ15" s="624"/>
      <c r="DK15" s="624"/>
      <c r="DL15" s="624"/>
      <c r="DM15" s="624"/>
      <c r="DN15" s="624"/>
      <c r="DO15" s="624"/>
      <c r="DP15" s="625"/>
      <c r="DQ15" s="632">
        <v>903391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16484</v>
      </c>
      <c r="S16" s="624"/>
      <c r="T16" s="624"/>
      <c r="U16" s="624"/>
      <c r="V16" s="624"/>
      <c r="W16" s="624"/>
      <c r="X16" s="624"/>
      <c r="Y16" s="625"/>
      <c r="Z16" s="626">
        <v>0.2</v>
      </c>
      <c r="AA16" s="626"/>
      <c r="AB16" s="626"/>
      <c r="AC16" s="626"/>
      <c r="AD16" s="627">
        <v>16484</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1194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33823</v>
      </c>
      <c r="S17" s="624"/>
      <c r="T17" s="624"/>
      <c r="U17" s="624"/>
      <c r="V17" s="624"/>
      <c r="W17" s="624"/>
      <c r="X17" s="624"/>
      <c r="Y17" s="625"/>
      <c r="Z17" s="626">
        <v>0.4</v>
      </c>
      <c r="AA17" s="626"/>
      <c r="AB17" s="626"/>
      <c r="AC17" s="626"/>
      <c r="AD17" s="627">
        <v>33823</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688394</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682762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32187</v>
      </c>
      <c r="S18" s="624"/>
      <c r="T18" s="624"/>
      <c r="U18" s="624"/>
      <c r="V18" s="624"/>
      <c r="W18" s="624"/>
      <c r="X18" s="624"/>
      <c r="Y18" s="625"/>
      <c r="Z18" s="626">
        <v>0.4</v>
      </c>
      <c r="AA18" s="626"/>
      <c r="AB18" s="626"/>
      <c r="AC18" s="626"/>
      <c r="AD18" s="627">
        <v>32187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19369</v>
      </c>
      <c r="S19" s="624"/>
      <c r="T19" s="624"/>
      <c r="U19" s="624"/>
      <c r="V19" s="624"/>
      <c r="W19" s="624"/>
      <c r="X19" s="624"/>
      <c r="Y19" s="625"/>
      <c r="Z19" s="626">
        <v>0.2</v>
      </c>
      <c r="AA19" s="626"/>
      <c r="AB19" s="626"/>
      <c r="AC19" s="626"/>
      <c r="AD19" s="627">
        <v>19369</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2105</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12818</v>
      </c>
      <c r="S20" s="624"/>
      <c r="T20" s="624"/>
      <c r="U20" s="624"/>
      <c r="V20" s="624"/>
      <c r="W20" s="624"/>
      <c r="X20" s="624"/>
      <c r="Y20" s="625"/>
      <c r="Z20" s="626">
        <v>0.1</v>
      </c>
      <c r="AA20" s="626"/>
      <c r="AB20" s="626"/>
      <c r="AC20" s="626"/>
      <c r="AD20" s="627">
        <v>12818</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2105</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8807128</v>
      </c>
      <c r="CS20" s="624"/>
      <c r="CT20" s="624"/>
      <c r="CU20" s="624"/>
      <c r="CV20" s="624"/>
      <c r="CW20" s="624"/>
      <c r="CX20" s="624"/>
      <c r="CY20" s="625"/>
      <c r="CZ20" s="626">
        <v>100</v>
      </c>
      <c r="DA20" s="626"/>
      <c r="DB20" s="626"/>
      <c r="DC20" s="626"/>
      <c r="DD20" s="632">
        <v>878390</v>
      </c>
      <c r="DE20" s="624"/>
      <c r="DF20" s="624"/>
      <c r="DG20" s="624"/>
      <c r="DH20" s="624"/>
      <c r="DI20" s="624"/>
      <c r="DJ20" s="624"/>
      <c r="DK20" s="624"/>
      <c r="DL20" s="624"/>
      <c r="DM20" s="624"/>
      <c r="DN20" s="624"/>
      <c r="DO20" s="624"/>
      <c r="DP20" s="625"/>
      <c r="DQ20" s="632">
        <v>6038194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2070713</v>
      </c>
      <c r="S21" s="624"/>
      <c r="T21" s="624"/>
      <c r="U21" s="624"/>
      <c r="V21" s="624"/>
      <c r="W21" s="624"/>
      <c r="X21" s="624"/>
      <c r="Y21" s="625"/>
      <c r="Z21" s="626">
        <v>23.1</v>
      </c>
      <c r="AA21" s="626"/>
      <c r="AB21" s="626"/>
      <c r="AC21" s="626"/>
      <c r="AD21" s="627">
        <v>1917087</v>
      </c>
      <c r="AE21" s="627"/>
      <c r="AF21" s="627"/>
      <c r="AG21" s="627"/>
      <c r="AH21" s="627"/>
      <c r="AI21" s="627"/>
      <c r="AJ21" s="627"/>
      <c r="AK21" s="627"/>
      <c r="AL21" s="628">
        <v>36.4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2105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1917087</v>
      </c>
      <c r="S22" s="624"/>
      <c r="T22" s="624"/>
      <c r="U22" s="624"/>
      <c r="V22" s="624"/>
      <c r="W22" s="624"/>
      <c r="X22" s="624"/>
      <c r="Y22" s="625"/>
      <c r="Z22" s="626">
        <v>21.4</v>
      </c>
      <c r="AA22" s="626"/>
      <c r="AB22" s="626"/>
      <c r="AC22" s="626"/>
      <c r="AD22" s="627">
        <v>1917087</v>
      </c>
      <c r="AE22" s="627"/>
      <c r="AF22" s="627"/>
      <c r="AG22" s="627"/>
      <c r="AH22" s="627"/>
      <c r="AI22" s="627"/>
      <c r="AJ22" s="627"/>
      <c r="AK22" s="627"/>
      <c r="AL22" s="628">
        <v>36.4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153626</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3899252</v>
      </c>
      <c r="CS24" s="613"/>
      <c r="CT24" s="613"/>
      <c r="CU24" s="613"/>
      <c r="CV24" s="613"/>
      <c r="CW24" s="613"/>
      <c r="CX24" s="613"/>
      <c r="CY24" s="614"/>
      <c r="CZ24" s="617">
        <v>44.3</v>
      </c>
      <c r="DA24" s="618"/>
      <c r="DB24" s="618"/>
      <c r="DC24" s="634"/>
      <c r="DD24" s="653">
        <v>2422016</v>
      </c>
      <c r="DE24" s="613"/>
      <c r="DF24" s="613"/>
      <c r="DG24" s="613"/>
      <c r="DH24" s="613"/>
      <c r="DI24" s="613"/>
      <c r="DJ24" s="613"/>
      <c r="DK24" s="614"/>
      <c r="DL24" s="653">
        <v>2241020</v>
      </c>
      <c r="DM24" s="613"/>
      <c r="DN24" s="613"/>
      <c r="DO24" s="613"/>
      <c r="DP24" s="613"/>
      <c r="DQ24" s="613"/>
      <c r="DR24" s="613"/>
      <c r="DS24" s="613"/>
      <c r="DT24" s="613"/>
      <c r="DU24" s="613"/>
      <c r="DV24" s="614"/>
      <c r="DW24" s="617">
        <v>42.1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5418618</v>
      </c>
      <c r="S25" s="624"/>
      <c r="T25" s="624"/>
      <c r="U25" s="624"/>
      <c r="V25" s="624"/>
      <c r="W25" s="624"/>
      <c r="X25" s="624"/>
      <c r="Y25" s="625"/>
      <c r="Z25" s="626">
        <v>60.5</v>
      </c>
      <c r="AA25" s="626"/>
      <c r="AB25" s="626"/>
      <c r="AC25" s="626"/>
      <c r="AD25" s="627">
        <v>5264992</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1324874</v>
      </c>
      <c r="CS25" s="654"/>
      <c r="CT25" s="654"/>
      <c r="CU25" s="654"/>
      <c r="CV25" s="654"/>
      <c r="CW25" s="654"/>
      <c r="CX25" s="654"/>
      <c r="CY25" s="655"/>
      <c r="CZ25" s="628">
        <v>15</v>
      </c>
      <c r="DA25" s="656"/>
      <c r="DB25" s="656"/>
      <c r="DC25" s="658"/>
      <c r="DD25" s="632">
        <v>1093422</v>
      </c>
      <c r="DE25" s="654"/>
      <c r="DF25" s="654"/>
      <c r="DG25" s="654"/>
      <c r="DH25" s="654"/>
      <c r="DI25" s="654"/>
      <c r="DJ25" s="654"/>
      <c r="DK25" s="655"/>
      <c r="DL25" s="632">
        <v>1044482</v>
      </c>
      <c r="DM25" s="654"/>
      <c r="DN25" s="654"/>
      <c r="DO25" s="654"/>
      <c r="DP25" s="654"/>
      <c r="DQ25" s="654"/>
      <c r="DR25" s="654"/>
      <c r="DS25" s="654"/>
      <c r="DT25" s="654"/>
      <c r="DU25" s="654"/>
      <c r="DV25" s="655"/>
      <c r="DW25" s="628">
        <v>19.600000000000001</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1675</v>
      </c>
      <c r="S26" s="624"/>
      <c r="T26" s="624"/>
      <c r="U26" s="624"/>
      <c r="V26" s="624"/>
      <c r="W26" s="624"/>
      <c r="X26" s="624"/>
      <c r="Y26" s="625"/>
      <c r="Z26" s="626">
        <v>0</v>
      </c>
      <c r="AA26" s="626"/>
      <c r="AB26" s="626"/>
      <c r="AC26" s="626"/>
      <c r="AD26" s="627">
        <v>1675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764394</v>
      </c>
      <c r="CS26" s="624"/>
      <c r="CT26" s="624"/>
      <c r="CU26" s="624"/>
      <c r="CV26" s="624"/>
      <c r="CW26" s="624"/>
      <c r="CX26" s="624"/>
      <c r="CY26" s="625"/>
      <c r="CZ26" s="628">
        <v>8.6999999999999993</v>
      </c>
      <c r="DA26" s="656"/>
      <c r="DB26" s="656"/>
      <c r="DC26" s="658"/>
      <c r="DD26" s="632">
        <v>611748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42741</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2576936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1885984</v>
      </c>
      <c r="CS27" s="654"/>
      <c r="CT27" s="654"/>
      <c r="CU27" s="654"/>
      <c r="CV27" s="654"/>
      <c r="CW27" s="654"/>
      <c r="CX27" s="654"/>
      <c r="CY27" s="655"/>
      <c r="CZ27" s="628">
        <v>21.4</v>
      </c>
      <c r="DA27" s="656"/>
      <c r="DB27" s="656"/>
      <c r="DC27" s="658"/>
      <c r="DD27" s="632">
        <v>645832</v>
      </c>
      <c r="DE27" s="654"/>
      <c r="DF27" s="654"/>
      <c r="DG27" s="654"/>
      <c r="DH27" s="654"/>
      <c r="DI27" s="654"/>
      <c r="DJ27" s="654"/>
      <c r="DK27" s="655"/>
      <c r="DL27" s="632">
        <v>513776</v>
      </c>
      <c r="DM27" s="654"/>
      <c r="DN27" s="654"/>
      <c r="DO27" s="654"/>
      <c r="DP27" s="654"/>
      <c r="DQ27" s="654"/>
      <c r="DR27" s="654"/>
      <c r="DS27" s="654"/>
      <c r="DT27" s="654"/>
      <c r="DU27" s="654"/>
      <c r="DV27" s="655"/>
      <c r="DW27" s="628">
        <v>9.6999999999999993</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33852</v>
      </c>
      <c r="S28" s="624"/>
      <c r="T28" s="624"/>
      <c r="U28" s="624"/>
      <c r="V28" s="624"/>
      <c r="W28" s="624"/>
      <c r="X28" s="624"/>
      <c r="Y28" s="625"/>
      <c r="Z28" s="626">
        <v>0.4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688394</v>
      </c>
      <c r="CS28" s="624"/>
      <c r="CT28" s="624"/>
      <c r="CU28" s="624"/>
      <c r="CV28" s="624"/>
      <c r="CW28" s="624"/>
      <c r="CX28" s="624"/>
      <c r="CY28" s="625"/>
      <c r="CZ28" s="628">
        <v>7.8</v>
      </c>
      <c r="DA28" s="656"/>
      <c r="DB28" s="656"/>
      <c r="DC28" s="658"/>
      <c r="DD28" s="632">
        <v>682762</v>
      </c>
      <c r="DE28" s="624"/>
      <c r="DF28" s="624"/>
      <c r="DG28" s="624"/>
      <c r="DH28" s="624"/>
      <c r="DI28" s="624"/>
      <c r="DJ28" s="624"/>
      <c r="DK28" s="625"/>
      <c r="DL28" s="632">
        <v>682762</v>
      </c>
      <c r="DM28" s="624"/>
      <c r="DN28" s="624"/>
      <c r="DO28" s="624"/>
      <c r="DP28" s="624"/>
      <c r="DQ28" s="624"/>
      <c r="DR28" s="624"/>
      <c r="DS28" s="624"/>
      <c r="DT28" s="624"/>
      <c r="DU28" s="624"/>
      <c r="DV28" s="625"/>
      <c r="DW28" s="628">
        <v>12.8</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44518</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688394</v>
      </c>
      <c r="CS29" s="654"/>
      <c r="CT29" s="654"/>
      <c r="CU29" s="654"/>
      <c r="CV29" s="654"/>
      <c r="CW29" s="654"/>
      <c r="CX29" s="654"/>
      <c r="CY29" s="655"/>
      <c r="CZ29" s="628">
        <v>7.8</v>
      </c>
      <c r="DA29" s="656"/>
      <c r="DB29" s="656"/>
      <c r="DC29" s="658"/>
      <c r="DD29" s="632">
        <v>682762</v>
      </c>
      <c r="DE29" s="654"/>
      <c r="DF29" s="654"/>
      <c r="DG29" s="654"/>
      <c r="DH29" s="654"/>
      <c r="DI29" s="654"/>
      <c r="DJ29" s="654"/>
      <c r="DK29" s="655"/>
      <c r="DL29" s="632">
        <v>682762</v>
      </c>
      <c r="DM29" s="654"/>
      <c r="DN29" s="654"/>
      <c r="DO29" s="654"/>
      <c r="DP29" s="654"/>
      <c r="DQ29" s="654"/>
      <c r="DR29" s="654"/>
      <c r="DS29" s="654"/>
      <c r="DT29" s="654"/>
      <c r="DU29" s="654"/>
      <c r="DV29" s="655"/>
      <c r="DW29" s="628">
        <v>12.8</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1284063</v>
      </c>
      <c r="S30" s="624"/>
      <c r="T30" s="624"/>
      <c r="U30" s="624"/>
      <c r="V30" s="624"/>
      <c r="W30" s="624"/>
      <c r="X30" s="624"/>
      <c r="Y30" s="625"/>
      <c r="Z30" s="626">
        <v>14.3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665847</v>
      </c>
      <c r="CS30" s="624"/>
      <c r="CT30" s="624"/>
      <c r="CU30" s="624"/>
      <c r="CV30" s="624"/>
      <c r="CW30" s="624"/>
      <c r="CX30" s="624"/>
      <c r="CY30" s="625"/>
      <c r="CZ30" s="628">
        <v>7.6</v>
      </c>
      <c r="DA30" s="656"/>
      <c r="DB30" s="656"/>
      <c r="DC30" s="658"/>
      <c r="DD30" s="632">
        <v>661054</v>
      </c>
      <c r="DE30" s="624"/>
      <c r="DF30" s="624"/>
      <c r="DG30" s="624"/>
      <c r="DH30" s="624"/>
      <c r="DI30" s="624"/>
      <c r="DJ30" s="624"/>
      <c r="DK30" s="625"/>
      <c r="DL30" s="632">
        <v>661054</v>
      </c>
      <c r="DM30" s="624"/>
      <c r="DN30" s="624"/>
      <c r="DO30" s="624"/>
      <c r="DP30" s="624"/>
      <c r="DQ30" s="624"/>
      <c r="DR30" s="624"/>
      <c r="DS30" s="624"/>
      <c r="DT30" s="624"/>
      <c r="DU30" s="624"/>
      <c r="DV30" s="625"/>
      <c r="DW30" s="628">
        <v>12.4</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298</v>
      </c>
      <c r="AQ31" s="668"/>
      <c r="AR31" s="668"/>
      <c r="AS31" s="668"/>
      <c r="AT31" s="673" t="s">
        <v>299</v>
      </c>
      <c r="AU31" s="218"/>
      <c r="AV31" s="218"/>
      <c r="AW31" s="218"/>
      <c r="AX31" s="609" t="s">
        <v>177</v>
      </c>
      <c r="AY31" s="610"/>
      <c r="AZ31" s="610"/>
      <c r="BA31" s="610"/>
      <c r="BB31" s="610"/>
      <c r="BC31" s="610"/>
      <c r="BD31" s="610"/>
      <c r="BE31" s="610"/>
      <c r="BF31" s="611"/>
      <c r="BG31" s="676">
        <v>99.5</v>
      </c>
      <c r="BH31" s="677"/>
      <c r="BI31" s="677"/>
      <c r="BJ31" s="677"/>
      <c r="BK31" s="677"/>
      <c r="BL31" s="677"/>
      <c r="BM31" s="618">
        <v>97.7</v>
      </c>
      <c r="BN31" s="677"/>
      <c r="BO31" s="677"/>
      <c r="BP31" s="677"/>
      <c r="BQ31" s="678"/>
      <c r="BR31" s="676">
        <v>99.4</v>
      </c>
      <c r="BS31" s="677"/>
      <c r="BT31" s="677"/>
      <c r="BU31" s="677"/>
      <c r="BV31" s="677"/>
      <c r="BW31" s="677"/>
      <c r="BX31" s="618">
        <v>97.7</v>
      </c>
      <c r="BY31" s="677"/>
      <c r="BZ31" s="677"/>
      <c r="CA31" s="677"/>
      <c r="CB31" s="678"/>
      <c r="CD31" s="663"/>
      <c r="CE31" s="664"/>
      <c r="CF31" s="620" t="s">
        <v>300</v>
      </c>
      <c r="CG31" s="621"/>
      <c r="CH31" s="621"/>
      <c r="CI31" s="621"/>
      <c r="CJ31" s="621"/>
      <c r="CK31" s="621"/>
      <c r="CL31" s="621"/>
      <c r="CM31" s="621"/>
      <c r="CN31" s="621"/>
      <c r="CO31" s="621"/>
      <c r="CP31" s="621"/>
      <c r="CQ31" s="622"/>
      <c r="CR31" s="623">
        <v>22547</v>
      </c>
      <c r="CS31" s="654"/>
      <c r="CT31" s="654"/>
      <c r="CU31" s="654"/>
      <c r="CV31" s="654"/>
      <c r="CW31" s="654"/>
      <c r="CX31" s="654"/>
      <c r="CY31" s="655"/>
      <c r="CZ31" s="628">
        <v>0.3</v>
      </c>
      <c r="DA31" s="656"/>
      <c r="DB31" s="656"/>
      <c r="DC31" s="658"/>
      <c r="DD31" s="632">
        <v>21708</v>
      </c>
      <c r="DE31" s="654"/>
      <c r="DF31" s="654"/>
      <c r="DG31" s="654"/>
      <c r="DH31" s="654"/>
      <c r="DI31" s="654"/>
      <c r="DJ31" s="654"/>
      <c r="DK31" s="655"/>
      <c r="DL31" s="632">
        <v>21708</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819349</v>
      </c>
      <c r="S32" s="624"/>
      <c r="T32" s="624"/>
      <c r="U32" s="624"/>
      <c r="V32" s="624"/>
      <c r="W32" s="624"/>
      <c r="X32" s="624"/>
      <c r="Y32" s="625"/>
      <c r="Z32" s="626">
        <v>9.1</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302</v>
      </c>
      <c r="AX32" s="620" t="s">
        <v>303</v>
      </c>
      <c r="AY32" s="621"/>
      <c r="AZ32" s="621"/>
      <c r="BA32" s="621"/>
      <c r="BB32" s="621"/>
      <c r="BC32" s="621"/>
      <c r="BD32" s="621"/>
      <c r="BE32" s="621"/>
      <c r="BF32" s="622"/>
      <c r="BG32" s="679">
        <v>99.5</v>
      </c>
      <c r="BH32" s="654"/>
      <c r="BI32" s="654"/>
      <c r="BJ32" s="654"/>
      <c r="BK32" s="654"/>
      <c r="BL32" s="654"/>
      <c r="BM32" s="629">
        <v>98.7</v>
      </c>
      <c r="BN32" s="654"/>
      <c r="BO32" s="654"/>
      <c r="BP32" s="654"/>
      <c r="BQ32" s="680"/>
      <c r="BR32" s="679">
        <v>99.4</v>
      </c>
      <c r="BS32" s="654"/>
      <c r="BT32" s="654"/>
      <c r="BU32" s="654"/>
      <c r="BV32" s="654"/>
      <c r="BW32" s="654"/>
      <c r="BX32" s="629">
        <v>98.7</v>
      </c>
      <c r="BY32" s="654"/>
      <c r="BZ32" s="654"/>
      <c r="CA32" s="654"/>
      <c r="CB32" s="680"/>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14679</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1"/>
      <c r="AQ33" s="672"/>
      <c r="AR33" s="672"/>
      <c r="AS33" s="672"/>
      <c r="AT33" s="675"/>
      <c r="AU33" s="219"/>
      <c r="AV33" s="219"/>
      <c r="AW33" s="219"/>
      <c r="AX33" s="644" t="s">
        <v>306</v>
      </c>
      <c r="AY33" s="645"/>
      <c r="AZ33" s="645"/>
      <c r="BA33" s="645"/>
      <c r="BB33" s="645"/>
      <c r="BC33" s="645"/>
      <c r="BD33" s="645"/>
      <c r="BE33" s="645"/>
      <c r="BF33" s="646"/>
      <c r="BG33" s="681">
        <v>99.4</v>
      </c>
      <c r="BH33" s="682"/>
      <c r="BI33" s="682"/>
      <c r="BJ33" s="682"/>
      <c r="BK33" s="682"/>
      <c r="BL33" s="682"/>
      <c r="BM33" s="683">
        <v>96.3</v>
      </c>
      <c r="BN33" s="682"/>
      <c r="BO33" s="682"/>
      <c r="BP33" s="682"/>
      <c r="BQ33" s="684"/>
      <c r="BR33" s="681">
        <v>99.4</v>
      </c>
      <c r="BS33" s="682"/>
      <c r="BT33" s="682"/>
      <c r="BU33" s="682"/>
      <c r="BV33" s="682"/>
      <c r="BW33" s="682"/>
      <c r="BX33" s="683">
        <v>96.3</v>
      </c>
      <c r="BY33" s="682"/>
      <c r="BZ33" s="682"/>
      <c r="CA33" s="682"/>
      <c r="CB33" s="684"/>
      <c r="CD33" s="620" t="s">
        <v>307</v>
      </c>
      <c r="CE33" s="621"/>
      <c r="CF33" s="621"/>
      <c r="CG33" s="621"/>
      <c r="CH33" s="621"/>
      <c r="CI33" s="621"/>
      <c r="CJ33" s="621"/>
      <c r="CK33" s="621"/>
      <c r="CL33" s="621"/>
      <c r="CM33" s="621"/>
      <c r="CN33" s="621"/>
      <c r="CO33" s="621"/>
      <c r="CP33" s="621"/>
      <c r="CQ33" s="622"/>
      <c r="CR33" s="623">
        <v>4029486</v>
      </c>
      <c r="CS33" s="654"/>
      <c r="CT33" s="654"/>
      <c r="CU33" s="654"/>
      <c r="CV33" s="654"/>
      <c r="CW33" s="654"/>
      <c r="CX33" s="654"/>
      <c r="CY33" s="655"/>
      <c r="CZ33" s="628">
        <v>45.8</v>
      </c>
      <c r="DA33" s="656"/>
      <c r="DB33" s="656"/>
      <c r="DC33" s="658"/>
      <c r="DD33" s="632">
        <v>3298446</v>
      </c>
      <c r="DE33" s="654"/>
      <c r="DF33" s="654"/>
      <c r="DG33" s="654"/>
      <c r="DH33" s="654"/>
      <c r="DI33" s="654"/>
      <c r="DJ33" s="654"/>
      <c r="DK33" s="655"/>
      <c r="DL33" s="632">
        <v>2456762</v>
      </c>
      <c r="DM33" s="654"/>
      <c r="DN33" s="654"/>
      <c r="DO33" s="654"/>
      <c r="DP33" s="654"/>
      <c r="DQ33" s="654"/>
      <c r="DR33" s="654"/>
      <c r="DS33" s="654"/>
      <c r="DT33" s="654"/>
      <c r="DU33" s="654"/>
      <c r="DV33" s="655"/>
      <c r="DW33" s="628">
        <v>46.2</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71666</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1344845</v>
      </c>
      <c r="CS34" s="624"/>
      <c r="CT34" s="624"/>
      <c r="CU34" s="624"/>
      <c r="CV34" s="624"/>
      <c r="CW34" s="624"/>
      <c r="CX34" s="624"/>
      <c r="CY34" s="625"/>
      <c r="CZ34" s="628">
        <v>15.3</v>
      </c>
      <c r="DA34" s="656"/>
      <c r="DB34" s="656"/>
      <c r="DC34" s="658"/>
      <c r="DD34" s="632">
        <v>1077501</v>
      </c>
      <c r="DE34" s="624"/>
      <c r="DF34" s="624"/>
      <c r="DG34" s="624"/>
      <c r="DH34" s="624"/>
      <c r="DI34" s="624"/>
      <c r="DJ34" s="624"/>
      <c r="DK34" s="625"/>
      <c r="DL34" s="632">
        <v>840485</v>
      </c>
      <c r="DM34" s="624"/>
      <c r="DN34" s="624"/>
      <c r="DO34" s="624"/>
      <c r="DP34" s="624"/>
      <c r="DQ34" s="624"/>
      <c r="DR34" s="624"/>
      <c r="DS34" s="624"/>
      <c r="DT34" s="624"/>
      <c r="DU34" s="624"/>
      <c r="DV34" s="625"/>
      <c r="DW34" s="628">
        <v>15.8</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422359</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229915</v>
      </c>
      <c r="CS35" s="654"/>
      <c r="CT35" s="654"/>
      <c r="CU35" s="654"/>
      <c r="CV35" s="654"/>
      <c r="CW35" s="654"/>
      <c r="CX35" s="654"/>
      <c r="CY35" s="655"/>
      <c r="CZ35" s="628">
        <v>2.6</v>
      </c>
      <c r="DA35" s="656"/>
      <c r="DB35" s="656"/>
      <c r="DC35" s="658"/>
      <c r="DD35" s="632">
        <v>218422</v>
      </c>
      <c r="DE35" s="654"/>
      <c r="DF35" s="654"/>
      <c r="DG35" s="654"/>
      <c r="DH35" s="654"/>
      <c r="DI35" s="654"/>
      <c r="DJ35" s="654"/>
      <c r="DK35" s="655"/>
      <c r="DL35" s="632">
        <v>118325</v>
      </c>
      <c r="DM35" s="654"/>
      <c r="DN35" s="654"/>
      <c r="DO35" s="654"/>
      <c r="DP35" s="654"/>
      <c r="DQ35" s="654"/>
      <c r="DR35" s="654"/>
      <c r="DS35" s="654"/>
      <c r="DT35" s="654"/>
      <c r="DU35" s="654"/>
      <c r="DV35" s="655"/>
      <c r="DW35" s="628">
        <v>2.2000000000000002</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73510</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816924</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32086</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1483154</v>
      </c>
      <c r="CS36" s="624"/>
      <c r="CT36" s="624"/>
      <c r="CU36" s="624"/>
      <c r="CV36" s="624"/>
      <c r="CW36" s="624"/>
      <c r="CX36" s="624"/>
      <c r="CY36" s="625"/>
      <c r="CZ36" s="628">
        <v>16.8</v>
      </c>
      <c r="DA36" s="656"/>
      <c r="DB36" s="656"/>
      <c r="DC36" s="658"/>
      <c r="DD36" s="632">
        <v>1224458</v>
      </c>
      <c r="DE36" s="624"/>
      <c r="DF36" s="624"/>
      <c r="DG36" s="624"/>
      <c r="DH36" s="624"/>
      <c r="DI36" s="624"/>
      <c r="DJ36" s="624"/>
      <c r="DK36" s="625"/>
      <c r="DL36" s="632">
        <v>882154</v>
      </c>
      <c r="DM36" s="624"/>
      <c r="DN36" s="624"/>
      <c r="DO36" s="624"/>
      <c r="DP36" s="624"/>
      <c r="DQ36" s="624"/>
      <c r="DR36" s="624"/>
      <c r="DS36" s="624"/>
      <c r="DT36" s="624"/>
      <c r="DU36" s="624"/>
      <c r="DV36" s="625"/>
      <c r="DW36" s="628">
        <v>16.600000000000001</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243712</v>
      </c>
      <c r="S37" s="624"/>
      <c r="T37" s="624"/>
      <c r="U37" s="624"/>
      <c r="V37" s="624"/>
      <c r="W37" s="624"/>
      <c r="X37" s="624"/>
      <c r="Y37" s="625"/>
      <c r="Z37" s="626">
        <v>2.7</v>
      </c>
      <c r="AA37" s="626"/>
      <c r="AB37" s="626"/>
      <c r="AC37" s="626"/>
      <c r="AD37" s="627">
        <v>5032</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57528</v>
      </c>
      <c r="BA37" s="624"/>
      <c r="BB37" s="624"/>
      <c r="BC37" s="624"/>
      <c r="BD37" s="654"/>
      <c r="BE37" s="654"/>
      <c r="BF37" s="680"/>
      <c r="BG37" s="620" t="s">
        <v>320</v>
      </c>
      <c r="BH37" s="621"/>
      <c r="BI37" s="621"/>
      <c r="BJ37" s="621"/>
      <c r="BK37" s="621"/>
      <c r="BL37" s="621"/>
      <c r="BM37" s="621"/>
      <c r="BN37" s="621"/>
      <c r="BO37" s="621"/>
      <c r="BP37" s="621"/>
      <c r="BQ37" s="621"/>
      <c r="BR37" s="621"/>
      <c r="BS37" s="621"/>
      <c r="BT37" s="621"/>
      <c r="BU37" s="622"/>
      <c r="BV37" s="623">
        <v>14006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606364</v>
      </c>
      <c r="CS37" s="654"/>
      <c r="CT37" s="654"/>
      <c r="CU37" s="654"/>
      <c r="CV37" s="654"/>
      <c r="CW37" s="654"/>
      <c r="CX37" s="654"/>
      <c r="CY37" s="655"/>
      <c r="CZ37" s="628">
        <v>6.9</v>
      </c>
      <c r="DA37" s="656"/>
      <c r="DB37" s="656"/>
      <c r="DC37" s="658"/>
      <c r="DD37" s="632">
        <v>606364</v>
      </c>
      <c r="DE37" s="654"/>
      <c r="DF37" s="654"/>
      <c r="DG37" s="654"/>
      <c r="DH37" s="654"/>
      <c r="DI37" s="654"/>
      <c r="DJ37" s="654"/>
      <c r="DK37" s="655"/>
      <c r="DL37" s="632">
        <v>548136</v>
      </c>
      <c r="DM37" s="654"/>
      <c r="DN37" s="654"/>
      <c r="DO37" s="654"/>
      <c r="DP37" s="654"/>
      <c r="DQ37" s="654"/>
      <c r="DR37" s="654"/>
      <c r="DS37" s="654"/>
      <c r="DT37" s="654"/>
      <c r="DU37" s="654"/>
      <c r="DV37" s="655"/>
      <c r="DW37" s="628">
        <v>10.3</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485666</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25851</v>
      </c>
      <c r="BA38" s="624"/>
      <c r="BB38" s="624"/>
      <c r="BC38" s="624"/>
      <c r="BD38" s="654"/>
      <c r="BE38" s="654"/>
      <c r="BF38" s="680"/>
      <c r="BG38" s="620" t="s">
        <v>324</v>
      </c>
      <c r="BH38" s="621"/>
      <c r="BI38" s="621"/>
      <c r="BJ38" s="621"/>
      <c r="BK38" s="621"/>
      <c r="BL38" s="621"/>
      <c r="BM38" s="621"/>
      <c r="BN38" s="621"/>
      <c r="BO38" s="621"/>
      <c r="BP38" s="621"/>
      <c r="BQ38" s="621"/>
      <c r="BR38" s="621"/>
      <c r="BS38" s="621"/>
      <c r="BT38" s="621"/>
      <c r="BU38" s="622"/>
      <c r="BV38" s="623">
        <v>2642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759396</v>
      </c>
      <c r="CS38" s="624"/>
      <c r="CT38" s="624"/>
      <c r="CU38" s="624"/>
      <c r="CV38" s="624"/>
      <c r="CW38" s="624"/>
      <c r="CX38" s="624"/>
      <c r="CY38" s="625"/>
      <c r="CZ38" s="628">
        <v>8.6</v>
      </c>
      <c r="DA38" s="656"/>
      <c r="DB38" s="656"/>
      <c r="DC38" s="658"/>
      <c r="DD38" s="632">
        <v>632491</v>
      </c>
      <c r="DE38" s="624"/>
      <c r="DF38" s="624"/>
      <c r="DG38" s="624"/>
      <c r="DH38" s="624"/>
      <c r="DI38" s="624"/>
      <c r="DJ38" s="624"/>
      <c r="DK38" s="625"/>
      <c r="DL38" s="632">
        <v>615798</v>
      </c>
      <c r="DM38" s="624"/>
      <c r="DN38" s="624"/>
      <c r="DO38" s="624"/>
      <c r="DP38" s="624"/>
      <c r="DQ38" s="624"/>
      <c r="DR38" s="624"/>
      <c r="DS38" s="624"/>
      <c r="DT38" s="624"/>
      <c r="DU38" s="624"/>
      <c r="DV38" s="625"/>
      <c r="DW38" s="628">
        <v>11.6</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4385</v>
      </c>
      <c r="BA39" s="624"/>
      <c r="BB39" s="624"/>
      <c r="BC39" s="624"/>
      <c r="BD39" s="654"/>
      <c r="BE39" s="654"/>
      <c r="BF39" s="680"/>
      <c r="BG39" s="620" t="s">
        <v>328</v>
      </c>
      <c r="BH39" s="621"/>
      <c r="BI39" s="621"/>
      <c r="BJ39" s="621"/>
      <c r="BK39" s="621"/>
      <c r="BL39" s="621"/>
      <c r="BM39" s="621"/>
      <c r="BN39" s="621"/>
      <c r="BO39" s="621"/>
      <c r="BP39" s="621"/>
      <c r="BQ39" s="621"/>
      <c r="BR39" s="621"/>
      <c r="BS39" s="621"/>
      <c r="BT39" s="621"/>
      <c r="BU39" s="622"/>
      <c r="BV39" s="623">
        <v>4165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169604</v>
      </c>
      <c r="CS39" s="654"/>
      <c r="CT39" s="654"/>
      <c r="CU39" s="654"/>
      <c r="CV39" s="654"/>
      <c r="CW39" s="654"/>
      <c r="CX39" s="654"/>
      <c r="CY39" s="655"/>
      <c r="CZ39" s="628">
        <v>1.9</v>
      </c>
      <c r="DA39" s="656"/>
      <c r="DB39" s="656"/>
      <c r="DC39" s="658"/>
      <c r="DD39" s="632">
        <v>103002</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45966</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4"/>
      <c r="BE40" s="654"/>
      <c r="BF40" s="680"/>
      <c r="BG40" s="669" t="s">
        <v>332</v>
      </c>
      <c r="BH40" s="670"/>
      <c r="BI40" s="670"/>
      <c r="BJ40" s="670"/>
      <c r="BK40" s="670"/>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42572</v>
      </c>
      <c r="CS40" s="624"/>
      <c r="CT40" s="624"/>
      <c r="CU40" s="624"/>
      <c r="CV40" s="624"/>
      <c r="CW40" s="624"/>
      <c r="CX40" s="624"/>
      <c r="CY40" s="625"/>
      <c r="CZ40" s="628">
        <v>0.5</v>
      </c>
      <c r="DA40" s="656"/>
      <c r="DB40" s="656"/>
      <c r="DC40" s="658"/>
      <c r="DD40" s="632">
        <v>42572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4" t="s">
        <v>335</v>
      </c>
      <c r="C41" s="645"/>
      <c r="D41" s="645"/>
      <c r="E41" s="645"/>
      <c r="F41" s="645"/>
      <c r="G41" s="645"/>
      <c r="H41" s="645"/>
      <c r="I41" s="645"/>
      <c r="J41" s="645"/>
      <c r="K41" s="645"/>
      <c r="L41" s="645"/>
      <c r="M41" s="645"/>
      <c r="N41" s="645"/>
      <c r="O41" s="645"/>
      <c r="P41" s="645"/>
      <c r="Q41" s="646"/>
      <c r="R41" s="698">
        <v>8956408</v>
      </c>
      <c r="S41" s="699"/>
      <c r="T41" s="699"/>
      <c r="U41" s="699"/>
      <c r="V41" s="699"/>
      <c r="W41" s="699"/>
      <c r="X41" s="699"/>
      <c r="Y41" s="700"/>
      <c r="Z41" s="701">
        <v>100</v>
      </c>
      <c r="AA41" s="701"/>
      <c r="AB41" s="701"/>
      <c r="AC41" s="701"/>
      <c r="AD41" s="702">
        <v>5271699</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139318</v>
      </c>
      <c r="BA41" s="624"/>
      <c r="BB41" s="624"/>
      <c r="BC41" s="624"/>
      <c r="BD41" s="654"/>
      <c r="BE41" s="654"/>
      <c r="BF41" s="680"/>
      <c r="BG41" s="669"/>
      <c r="BH41" s="670"/>
      <c r="BI41" s="670"/>
      <c r="BJ41" s="670"/>
      <c r="BK41" s="670"/>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589842</v>
      </c>
      <c r="BA42" s="699"/>
      <c r="BB42" s="699"/>
      <c r="BC42" s="699"/>
      <c r="BD42" s="682"/>
      <c r="BE42" s="682"/>
      <c r="BF42" s="684"/>
      <c r="BG42" s="671"/>
      <c r="BH42" s="672"/>
      <c r="BI42" s="672"/>
      <c r="BJ42" s="672"/>
      <c r="BK42" s="672"/>
      <c r="BL42" s="224"/>
      <c r="BM42" s="645" t="s">
        <v>340</v>
      </c>
      <c r="BN42" s="645"/>
      <c r="BO42" s="645"/>
      <c r="BP42" s="645"/>
      <c r="BQ42" s="645"/>
      <c r="BR42" s="645"/>
      <c r="BS42" s="645"/>
      <c r="BT42" s="645"/>
      <c r="BU42" s="646"/>
      <c r="BV42" s="698">
        <v>438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878390</v>
      </c>
      <c r="CS42" s="654"/>
      <c r="CT42" s="654"/>
      <c r="CU42" s="654"/>
      <c r="CV42" s="654"/>
      <c r="CW42" s="654"/>
      <c r="CX42" s="654"/>
      <c r="CY42" s="655"/>
      <c r="CZ42" s="628">
        <v>10</v>
      </c>
      <c r="DA42" s="656"/>
      <c r="DB42" s="656"/>
      <c r="DC42" s="658"/>
      <c r="DD42" s="632">
        <v>317732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13275</v>
      </c>
      <c r="CS43" s="654"/>
      <c r="CT43" s="654"/>
      <c r="CU43" s="654"/>
      <c r="CV43" s="654"/>
      <c r="CW43" s="654"/>
      <c r="CX43" s="654"/>
      <c r="CY43" s="655"/>
      <c r="CZ43" s="628">
        <v>0.2</v>
      </c>
      <c r="DA43" s="656"/>
      <c r="DB43" s="656"/>
      <c r="DC43" s="658"/>
      <c r="DD43" s="632">
        <v>13275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878390</v>
      </c>
      <c r="CS44" s="624"/>
      <c r="CT44" s="624"/>
      <c r="CU44" s="624"/>
      <c r="CV44" s="624"/>
      <c r="CW44" s="624"/>
      <c r="CX44" s="624"/>
      <c r="CY44" s="625"/>
      <c r="CZ44" s="628">
        <v>10</v>
      </c>
      <c r="DA44" s="629"/>
      <c r="DB44" s="629"/>
      <c r="DC44" s="635"/>
      <c r="DD44" s="632">
        <v>317732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205574</v>
      </c>
      <c r="CS45" s="654"/>
      <c r="CT45" s="654"/>
      <c r="CU45" s="654"/>
      <c r="CV45" s="654"/>
      <c r="CW45" s="654"/>
      <c r="CX45" s="654"/>
      <c r="CY45" s="655"/>
      <c r="CZ45" s="628">
        <v>2.2999999999999998</v>
      </c>
      <c r="DA45" s="656"/>
      <c r="DB45" s="656"/>
      <c r="DC45" s="658"/>
      <c r="DD45" s="632">
        <v>121823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542789</v>
      </c>
      <c r="CS46" s="624"/>
      <c r="CT46" s="624"/>
      <c r="CU46" s="624"/>
      <c r="CV46" s="624"/>
      <c r="CW46" s="624"/>
      <c r="CX46" s="624"/>
      <c r="CY46" s="625"/>
      <c r="CZ46" s="628">
        <v>6.2</v>
      </c>
      <c r="DA46" s="629"/>
      <c r="DB46" s="629"/>
      <c r="DC46" s="635"/>
      <c r="DD46" s="632">
        <v>93082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4"/>
      <c r="CT47" s="654"/>
      <c r="CU47" s="654"/>
      <c r="CV47" s="654"/>
      <c r="CW47" s="654"/>
      <c r="CX47" s="654"/>
      <c r="CY47" s="655"/>
      <c r="CZ47" s="628" t="s">
        <v>122</v>
      </c>
      <c r="DA47" s="656"/>
      <c r="DB47" s="656"/>
      <c r="DC47" s="658"/>
      <c r="DD47" s="632" t="s">
        <v>122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8807128</v>
      </c>
      <c r="CS49" s="682"/>
      <c r="CT49" s="682"/>
      <c r="CU49" s="682"/>
      <c r="CV49" s="682"/>
      <c r="CW49" s="682"/>
      <c r="CX49" s="682"/>
      <c r="CY49" s="711"/>
      <c r="CZ49" s="703">
        <v>100</v>
      </c>
      <c r="DA49" s="712"/>
      <c r="DB49" s="712"/>
      <c r="DC49" s="713"/>
      <c r="DD49" s="714">
        <v>6038194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ed0paatGj8cWPFZpaRoUDGjMwEj0hDoMNm0GU9IAvTzwhyXcB/rFLHNrMrVjNqlxbVVWrkEGBXbuQYDn8c+g==" saltValue="ytgoT2WQhzIcmcjkNmXUY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352</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353</v>
      </c>
      <c r="DK2" s="737"/>
      <c r="DL2" s="737"/>
      <c r="DM2" s="737"/>
      <c r="DN2" s="737"/>
      <c r="DO2" s="738"/>
      <c r="DP2" s="228"/>
      <c r="DQ2" s="736" t="s">
        <v>354</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355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357</v>
      </c>
      <c r="B5" s="730"/>
      <c r="C5" s="730"/>
      <c r="D5" s="730"/>
      <c r="E5" s="730"/>
      <c r="F5" s="730"/>
      <c r="G5" s="730"/>
      <c r="H5" s="730"/>
      <c r="I5" s="730"/>
      <c r="J5" s="730"/>
      <c r="K5" s="730"/>
      <c r="L5" s="730"/>
      <c r="M5" s="730"/>
      <c r="N5" s="730"/>
      <c r="O5" s="730"/>
      <c r="P5" s="731"/>
      <c r="Q5" s="725" t="s">
        <v>358</v>
      </c>
      <c r="R5" s="721"/>
      <c r="S5" s="721"/>
      <c r="T5" s="721"/>
      <c r="U5" s="722"/>
      <c r="V5" s="725" t="s">
        <v>359</v>
      </c>
      <c r="W5" s="721"/>
      <c r="X5" s="721"/>
      <c r="Y5" s="721"/>
      <c r="Z5" s="722"/>
      <c r="AA5" s="725" t="s">
        <v>360</v>
      </c>
      <c r="AB5" s="721"/>
      <c r="AC5" s="721"/>
      <c r="AD5" s="721"/>
      <c r="AE5" s="721"/>
      <c r="AF5" s="741" t="s">
        <v>361</v>
      </c>
      <c r="AG5" s="721"/>
      <c r="AH5" s="721"/>
      <c r="AI5" s="721"/>
      <c r="AJ5" s="727"/>
      <c r="AK5" s="721" t="s">
        <v>362</v>
      </c>
      <c r="AL5" s="721"/>
      <c r="AM5" s="721"/>
      <c r="AN5" s="721"/>
      <c r="AO5" s="722"/>
      <c r="AP5" s="725" t="s">
        <v>363</v>
      </c>
      <c r="AQ5" s="721"/>
      <c r="AR5" s="721"/>
      <c r="AS5" s="721"/>
      <c r="AT5" s="722"/>
      <c r="AU5" s="725" t="s">
        <v>364</v>
      </c>
      <c r="AV5" s="721"/>
      <c r="AW5" s="721"/>
      <c r="AX5" s="721"/>
      <c r="AY5" s="727"/>
      <c r="AZ5" s="232"/>
      <c r="BA5" s="232"/>
      <c r="BB5" s="232"/>
      <c r="BC5" s="232"/>
      <c r="BD5" s="232"/>
      <c r="BE5" s="233"/>
      <c r="BF5" s="233"/>
      <c r="BG5" s="233"/>
      <c r="BH5" s="233"/>
      <c r="BI5" s="233"/>
      <c r="BJ5" s="233"/>
      <c r="BK5" s="233"/>
      <c r="BL5" s="233"/>
      <c r="BM5" s="233"/>
      <c r="BN5" s="233"/>
      <c r="BO5" s="233"/>
      <c r="BP5" s="233"/>
      <c r="BQ5" s="729" t="s">
        <v>365</v>
      </c>
      <c r="BR5" s="730"/>
      <c r="BS5" s="730"/>
      <c r="BT5" s="730"/>
      <c r="BU5" s="730"/>
      <c r="BV5" s="730"/>
      <c r="BW5" s="730"/>
      <c r="BX5" s="730"/>
      <c r="BY5" s="730"/>
      <c r="BZ5" s="730"/>
      <c r="CA5" s="730"/>
      <c r="CB5" s="730"/>
      <c r="CC5" s="730"/>
      <c r="CD5" s="730"/>
      <c r="CE5" s="730"/>
      <c r="CF5" s="730"/>
      <c r="CG5" s="731"/>
      <c r="CH5" s="725" t="s">
        <v>366</v>
      </c>
      <c r="CI5" s="721"/>
      <c r="CJ5" s="721"/>
      <c r="CK5" s="721"/>
      <c r="CL5" s="722"/>
      <c r="CM5" s="725" t="s">
        <v>367</v>
      </c>
      <c r="CN5" s="721"/>
      <c r="CO5" s="721"/>
      <c r="CP5" s="721"/>
      <c r="CQ5" s="722"/>
      <c r="CR5" s="725" t="s">
        <v>368</v>
      </c>
      <c r="CS5" s="721"/>
      <c r="CT5" s="721"/>
      <c r="CU5" s="721"/>
      <c r="CV5" s="722"/>
      <c r="CW5" s="725" t="s">
        <v>369</v>
      </c>
      <c r="CX5" s="721"/>
      <c r="CY5" s="721"/>
      <c r="CZ5" s="721"/>
      <c r="DA5" s="722"/>
      <c r="DB5" s="725" t="s">
        <v>370</v>
      </c>
      <c r="DC5" s="721"/>
      <c r="DD5" s="721"/>
      <c r="DE5" s="721"/>
      <c r="DF5" s="722"/>
      <c r="DG5" s="774" t="s">
        <v>371</v>
      </c>
      <c r="DH5" s="775"/>
      <c r="DI5" s="775"/>
      <c r="DJ5" s="775"/>
      <c r="DK5" s="776"/>
      <c r="DL5" s="774" t="s">
        <v>372</v>
      </c>
      <c r="DM5" s="775"/>
      <c r="DN5" s="775"/>
      <c r="DO5" s="775"/>
      <c r="DP5" s="776"/>
      <c r="DQ5" s="725" t="s">
        <v>373</v>
      </c>
      <c r="DR5" s="721"/>
      <c r="DS5" s="721"/>
      <c r="DT5" s="721"/>
      <c r="DU5" s="722"/>
      <c r="DV5" s="725" t="s">
        <v>364</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374</v>
      </c>
      <c r="C7" s="761"/>
      <c r="D7" s="761"/>
      <c r="E7" s="761"/>
      <c r="F7" s="761"/>
      <c r="G7" s="761"/>
      <c r="H7" s="761"/>
      <c r="I7" s="761"/>
      <c r="J7" s="761"/>
      <c r="K7" s="761"/>
      <c r="L7" s="761"/>
      <c r="M7" s="761"/>
      <c r="N7" s="761"/>
      <c r="O7" s="761"/>
      <c r="P7" s="762"/>
      <c r="Q7" s="763">
        <v>8956</v>
      </c>
      <c r="R7" s="764"/>
      <c r="S7" s="764"/>
      <c r="T7" s="764"/>
      <c r="U7" s="764"/>
      <c r="V7" s="764">
        <v>8807</v>
      </c>
      <c r="W7" s="764"/>
      <c r="X7" s="764"/>
      <c r="Y7" s="764"/>
      <c r="Z7" s="764"/>
      <c r="AA7" s="764">
        <v>149</v>
      </c>
      <c r="AB7" s="764"/>
      <c r="AC7" s="764"/>
      <c r="AD7" s="764"/>
      <c r="AE7" s="765"/>
      <c r="AF7" s="766">
        <v>137</v>
      </c>
      <c r="AG7" s="767"/>
      <c r="AH7" s="767"/>
      <c r="AI7" s="767"/>
      <c r="AJ7" s="768"/>
      <c r="AK7" s="769">
        <v>422</v>
      </c>
      <c r="AL7" s="770"/>
      <c r="AM7" s="770"/>
      <c r="AN7" s="770"/>
      <c r="AO7" s="770"/>
      <c r="AP7" s="770">
        <v>7126</v>
      </c>
      <c r="AQ7" s="770"/>
      <c r="AR7" s="770"/>
      <c r="AS7" s="770"/>
      <c r="AT7" s="770"/>
      <c r="AU7" s="771" t="s">
        <v>544</v>
      </c>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137</v>
      </c>
      <c r="AG23" s="793"/>
      <c r="AH23" s="793"/>
      <c r="AI23" s="793"/>
      <c r="AJ23" s="796"/>
      <c r="AK23" s="797"/>
      <c r="AL23" s="798"/>
      <c r="AM23" s="798"/>
      <c r="AN23" s="798"/>
      <c r="AO23" s="798"/>
      <c r="AP23" s="793">
        <v>7126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379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357</v>
      </c>
      <c r="B26" s="730"/>
      <c r="C26" s="730"/>
      <c r="D26" s="730"/>
      <c r="E26" s="730"/>
      <c r="F26" s="730"/>
      <c r="G26" s="730"/>
      <c r="H26" s="730"/>
      <c r="I26" s="730"/>
      <c r="J26" s="730"/>
      <c r="K26" s="730"/>
      <c r="L26" s="730"/>
      <c r="M26" s="730"/>
      <c r="N26" s="730"/>
      <c r="O26" s="730"/>
      <c r="P26" s="731"/>
      <c r="Q26" s="725" t="s">
        <v>380</v>
      </c>
      <c r="R26" s="721"/>
      <c r="S26" s="721"/>
      <c r="T26" s="721"/>
      <c r="U26" s="722"/>
      <c r="V26" s="725" t="s">
        <v>381</v>
      </c>
      <c r="W26" s="721"/>
      <c r="X26" s="721"/>
      <c r="Y26" s="721"/>
      <c r="Z26" s="722"/>
      <c r="AA26" s="725" t="s">
        <v>382</v>
      </c>
      <c r="AB26" s="721"/>
      <c r="AC26" s="721"/>
      <c r="AD26" s="721"/>
      <c r="AE26" s="721"/>
      <c r="AF26" s="814" t="s">
        <v>383</v>
      </c>
      <c r="AG26" s="815"/>
      <c r="AH26" s="815"/>
      <c r="AI26" s="815"/>
      <c r="AJ26" s="816"/>
      <c r="AK26" s="721" t="s">
        <v>384</v>
      </c>
      <c r="AL26" s="721"/>
      <c r="AM26" s="721"/>
      <c r="AN26" s="721"/>
      <c r="AO26" s="722"/>
      <c r="AP26" s="725" t="s">
        <v>385</v>
      </c>
      <c r="AQ26" s="721"/>
      <c r="AR26" s="721"/>
      <c r="AS26" s="721"/>
      <c r="AT26" s="722"/>
      <c r="AU26" s="725" t="s">
        <v>386</v>
      </c>
      <c r="AV26" s="721"/>
      <c r="AW26" s="721"/>
      <c r="AX26" s="721"/>
      <c r="AY26" s="722"/>
      <c r="AZ26" s="725" t="s">
        <v>387</v>
      </c>
      <c r="BA26" s="721"/>
      <c r="BB26" s="721"/>
      <c r="BC26" s="721"/>
      <c r="BD26" s="722"/>
      <c r="BE26" s="725" t="s">
        <v>364</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388</v>
      </c>
      <c r="C28" s="761"/>
      <c r="D28" s="761"/>
      <c r="E28" s="761"/>
      <c r="F28" s="761"/>
      <c r="G28" s="761"/>
      <c r="H28" s="761"/>
      <c r="I28" s="761"/>
      <c r="J28" s="761"/>
      <c r="K28" s="761"/>
      <c r="L28" s="761"/>
      <c r="M28" s="761"/>
      <c r="N28" s="761"/>
      <c r="O28" s="761"/>
      <c r="P28" s="762"/>
      <c r="Q28" s="822">
        <v>2581</v>
      </c>
      <c r="R28" s="823"/>
      <c r="S28" s="823"/>
      <c r="T28" s="823"/>
      <c r="U28" s="823"/>
      <c r="V28" s="823">
        <v>2549</v>
      </c>
      <c r="W28" s="823"/>
      <c r="X28" s="823"/>
      <c r="Y28" s="823"/>
      <c r="Z28" s="823"/>
      <c r="AA28" s="823">
        <v>32</v>
      </c>
      <c r="AB28" s="823"/>
      <c r="AC28" s="823"/>
      <c r="AD28" s="823"/>
      <c r="AE28" s="824"/>
      <c r="AF28" s="825">
        <v>32</v>
      </c>
      <c r="AG28" s="823"/>
      <c r="AH28" s="823"/>
      <c r="AI28" s="823"/>
      <c r="AJ28" s="826"/>
      <c r="AK28" s="827">
        <v>139</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t="s">
        <v>546</v>
      </c>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389</v>
      </c>
      <c r="C29" s="750"/>
      <c r="D29" s="750"/>
      <c r="E29" s="750"/>
      <c r="F29" s="750"/>
      <c r="G29" s="750"/>
      <c r="H29" s="750"/>
      <c r="I29" s="750"/>
      <c r="J29" s="750"/>
      <c r="K29" s="750"/>
      <c r="L29" s="750"/>
      <c r="M29" s="750"/>
      <c r="N29" s="750"/>
      <c r="O29" s="750"/>
      <c r="P29" s="751"/>
      <c r="Q29" s="752">
        <v>343</v>
      </c>
      <c r="R29" s="753"/>
      <c r="S29" s="753"/>
      <c r="T29" s="753"/>
      <c r="U29" s="753"/>
      <c r="V29" s="753">
        <v>332</v>
      </c>
      <c r="W29" s="753"/>
      <c r="X29" s="753"/>
      <c r="Y29" s="753"/>
      <c r="Z29" s="753"/>
      <c r="AA29" s="753">
        <v>11</v>
      </c>
      <c r="AB29" s="753"/>
      <c r="AC29" s="753"/>
      <c r="AD29" s="753"/>
      <c r="AE29" s="754"/>
      <c r="AF29" s="755">
        <v>11</v>
      </c>
      <c r="AG29" s="756"/>
      <c r="AH29" s="756"/>
      <c r="AI29" s="756"/>
      <c r="AJ29" s="757"/>
      <c r="AK29" s="834">
        <v>69</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390</v>
      </c>
      <c r="C30" s="750"/>
      <c r="D30" s="750"/>
      <c r="E30" s="750"/>
      <c r="F30" s="750"/>
      <c r="G30" s="750"/>
      <c r="H30" s="750"/>
      <c r="I30" s="750"/>
      <c r="J30" s="750"/>
      <c r="K30" s="750"/>
      <c r="L30" s="750"/>
      <c r="M30" s="750"/>
      <c r="N30" s="750"/>
      <c r="O30" s="750"/>
      <c r="P30" s="751"/>
      <c r="Q30" s="752">
        <v>294</v>
      </c>
      <c r="R30" s="753"/>
      <c r="S30" s="753"/>
      <c r="T30" s="753"/>
      <c r="U30" s="753"/>
      <c r="V30" s="753">
        <v>263</v>
      </c>
      <c r="W30" s="753"/>
      <c r="X30" s="753"/>
      <c r="Y30" s="753"/>
      <c r="Z30" s="753"/>
      <c r="AA30" s="753">
        <v>32</v>
      </c>
      <c r="AB30" s="753"/>
      <c r="AC30" s="753"/>
      <c r="AD30" s="753"/>
      <c r="AE30" s="754"/>
      <c r="AF30" s="755">
        <v>393</v>
      </c>
      <c r="AG30" s="756"/>
      <c r="AH30" s="756"/>
      <c r="AI30" s="756"/>
      <c r="AJ30" s="757"/>
      <c r="AK30" s="834">
        <v>4</v>
      </c>
      <c r="AL30" s="830"/>
      <c r="AM30" s="830"/>
      <c r="AN30" s="830"/>
      <c r="AO30" s="830"/>
      <c r="AP30" s="830">
        <v>513</v>
      </c>
      <c r="AQ30" s="830"/>
      <c r="AR30" s="830"/>
      <c r="AS30" s="830"/>
      <c r="AT30" s="830"/>
      <c r="AU30" s="830" t="s">
        <v>545</v>
      </c>
      <c r="AV30" s="830"/>
      <c r="AW30" s="830"/>
      <c r="AX30" s="830"/>
      <c r="AY30" s="830"/>
      <c r="AZ30" s="831" t="s">
        <v>545</v>
      </c>
      <c r="BA30" s="831"/>
      <c r="BB30" s="831"/>
      <c r="BC30" s="831"/>
      <c r="BD30" s="831"/>
      <c r="BE30" s="832" t="s">
        <v>391</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392</v>
      </c>
      <c r="C31" s="750"/>
      <c r="D31" s="750"/>
      <c r="E31" s="750"/>
      <c r="F31" s="750"/>
      <c r="G31" s="750"/>
      <c r="H31" s="750"/>
      <c r="I31" s="750"/>
      <c r="J31" s="750"/>
      <c r="K31" s="750"/>
      <c r="L31" s="750"/>
      <c r="M31" s="750"/>
      <c r="N31" s="750"/>
      <c r="O31" s="750"/>
      <c r="P31" s="751"/>
      <c r="Q31" s="752">
        <v>1066</v>
      </c>
      <c r="R31" s="753"/>
      <c r="S31" s="753"/>
      <c r="T31" s="753"/>
      <c r="U31" s="753"/>
      <c r="V31" s="753">
        <v>13</v>
      </c>
      <c r="W31" s="753"/>
      <c r="X31" s="753"/>
      <c r="Y31" s="753"/>
      <c r="Z31" s="753"/>
      <c r="AA31" s="753">
        <v>1053</v>
      </c>
      <c r="AB31" s="753"/>
      <c r="AC31" s="753"/>
      <c r="AD31" s="753"/>
      <c r="AE31" s="754"/>
      <c r="AF31" s="755">
        <v>0</v>
      </c>
      <c r="AG31" s="756"/>
      <c r="AH31" s="756"/>
      <c r="AI31" s="756"/>
      <c r="AJ31" s="757"/>
      <c r="AK31" s="834">
        <v>4</v>
      </c>
      <c r="AL31" s="830"/>
      <c r="AM31" s="830"/>
      <c r="AN31" s="830"/>
      <c r="AO31" s="830"/>
      <c r="AP31" s="830" t="s">
        <v>545</v>
      </c>
      <c r="AQ31" s="830"/>
      <c r="AR31" s="830"/>
      <c r="AS31" s="830"/>
      <c r="AT31" s="830"/>
      <c r="AU31" s="830" t="s">
        <v>545</v>
      </c>
      <c r="AV31" s="830"/>
      <c r="AW31" s="830"/>
      <c r="AX31" s="830"/>
      <c r="AY31" s="830"/>
      <c r="AZ31" s="831" t="s">
        <v>545</v>
      </c>
      <c r="BA31" s="831"/>
      <c r="BB31" s="831"/>
      <c r="BC31" s="831"/>
      <c r="BD31" s="831"/>
      <c r="BE31" s="832" t="s">
        <v>393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c r="C32" s="750"/>
      <c r="D32" s="750"/>
      <c r="E32" s="750"/>
      <c r="F32" s="750"/>
      <c r="G32" s="750"/>
      <c r="H32" s="750"/>
      <c r="I32" s="750"/>
      <c r="J32" s="750"/>
      <c r="K32" s="750"/>
      <c r="L32" s="750"/>
      <c r="M32" s="750"/>
      <c r="N32" s="750"/>
      <c r="O32" s="750"/>
      <c r="P32" s="751"/>
      <c r="Q32" s="752"/>
      <c r="R32" s="753"/>
      <c r="S32" s="753"/>
      <c r="T32" s="753"/>
      <c r="U32" s="753"/>
      <c r="V32" s="753"/>
      <c r="W32" s="753"/>
      <c r="X32" s="753"/>
      <c r="Y32" s="753"/>
      <c r="Z32" s="753"/>
      <c r="AA32" s="753"/>
      <c r="AB32" s="753"/>
      <c r="AC32" s="753"/>
      <c r="AD32" s="753"/>
      <c r="AE32" s="754"/>
      <c r="AF32" s="755"/>
      <c r="AG32" s="756"/>
      <c r="AH32" s="756"/>
      <c r="AI32" s="756"/>
      <c r="AJ32" s="757"/>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436</v>
      </c>
      <c r="AG63" s="844"/>
      <c r="AH63" s="844"/>
      <c r="AI63" s="844"/>
      <c r="AJ63" s="845"/>
      <c r="AK63" s="846"/>
      <c r="AL63" s="841"/>
      <c r="AM63" s="841"/>
      <c r="AN63" s="841"/>
      <c r="AO63" s="841"/>
      <c r="AP63" s="844">
        <v>513</v>
      </c>
      <c r="AQ63" s="844"/>
      <c r="AR63" s="844"/>
      <c r="AS63" s="844"/>
      <c r="AT63" s="844"/>
      <c r="AU63" s="844" t="s">
        <v>545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397</v>
      </c>
      <c r="B66" s="730"/>
      <c r="C66" s="730"/>
      <c r="D66" s="730"/>
      <c r="E66" s="730"/>
      <c r="F66" s="730"/>
      <c r="G66" s="730"/>
      <c r="H66" s="730"/>
      <c r="I66" s="730"/>
      <c r="J66" s="730"/>
      <c r="K66" s="730"/>
      <c r="L66" s="730"/>
      <c r="M66" s="730"/>
      <c r="N66" s="730"/>
      <c r="O66" s="730"/>
      <c r="P66" s="731"/>
      <c r="Q66" s="725" t="s">
        <v>380</v>
      </c>
      <c r="R66" s="721"/>
      <c r="S66" s="721"/>
      <c r="T66" s="721"/>
      <c r="U66" s="722"/>
      <c r="V66" s="725" t="s">
        <v>381</v>
      </c>
      <c r="W66" s="721"/>
      <c r="X66" s="721"/>
      <c r="Y66" s="721"/>
      <c r="Z66" s="722"/>
      <c r="AA66" s="725" t="s">
        <v>382</v>
      </c>
      <c r="AB66" s="721"/>
      <c r="AC66" s="721"/>
      <c r="AD66" s="721"/>
      <c r="AE66" s="722"/>
      <c r="AF66" s="854" t="s">
        <v>383</v>
      </c>
      <c r="AG66" s="815"/>
      <c r="AH66" s="815"/>
      <c r="AI66" s="815"/>
      <c r="AJ66" s="855"/>
      <c r="AK66" s="725" t="s">
        <v>384</v>
      </c>
      <c r="AL66" s="730"/>
      <c r="AM66" s="730"/>
      <c r="AN66" s="730"/>
      <c r="AO66" s="731"/>
      <c r="AP66" s="725" t="s">
        <v>385</v>
      </c>
      <c r="AQ66" s="721"/>
      <c r="AR66" s="721"/>
      <c r="AS66" s="721"/>
      <c r="AT66" s="722"/>
      <c r="AU66" s="725" t="s">
        <v>398</v>
      </c>
      <c r="AV66" s="721"/>
      <c r="AW66" s="721"/>
      <c r="AX66" s="721"/>
      <c r="AY66" s="722"/>
      <c r="AZ66" s="725" t="s">
        <v>364</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577</v>
      </c>
      <c r="R68" s="866"/>
      <c r="S68" s="866"/>
      <c r="T68" s="866"/>
      <c r="U68" s="866"/>
      <c r="V68" s="866">
        <v>436</v>
      </c>
      <c r="W68" s="866"/>
      <c r="X68" s="866"/>
      <c r="Y68" s="866"/>
      <c r="Z68" s="866"/>
      <c r="AA68" s="866">
        <v>141</v>
      </c>
      <c r="AB68" s="866"/>
      <c r="AC68" s="866"/>
      <c r="AD68" s="866"/>
      <c r="AE68" s="866"/>
      <c r="AF68" s="866">
        <v>141</v>
      </c>
      <c r="AG68" s="866"/>
      <c r="AH68" s="866"/>
      <c r="AI68" s="866"/>
      <c r="AJ68" s="866"/>
      <c r="AK68" s="866">
        <v>6</v>
      </c>
      <c r="AL68" s="866"/>
      <c r="AM68" s="866"/>
      <c r="AN68" s="866"/>
      <c r="AO68" s="866"/>
      <c r="AP68" s="866">
        <v>15</v>
      </c>
      <c r="AQ68" s="866"/>
      <c r="AR68" s="866"/>
      <c r="AS68" s="866"/>
      <c r="AT68" s="866"/>
      <c r="AU68" s="866" t="s">
        <v>485</v>
      </c>
      <c r="AV68" s="866"/>
      <c r="AW68" s="866"/>
      <c r="AX68" s="866"/>
      <c r="AY68" s="866"/>
      <c r="AZ68" s="867" t="s">
        <v>557</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2</v>
      </c>
      <c r="R69" s="830"/>
      <c r="S69" s="830"/>
      <c r="T69" s="830"/>
      <c r="U69" s="830"/>
      <c r="V69" s="830">
        <v>1</v>
      </c>
      <c r="W69" s="830"/>
      <c r="X69" s="830"/>
      <c r="Y69" s="830"/>
      <c r="Z69" s="830"/>
      <c r="AA69" s="830">
        <v>1</v>
      </c>
      <c r="AB69" s="830"/>
      <c r="AC69" s="830"/>
      <c r="AD69" s="830"/>
      <c r="AE69" s="830"/>
      <c r="AF69" s="830">
        <v>1</v>
      </c>
      <c r="AG69" s="830"/>
      <c r="AH69" s="830"/>
      <c r="AI69" s="830"/>
      <c r="AJ69" s="830"/>
      <c r="AK69" s="830" t="s">
        <v>545</v>
      </c>
      <c r="AL69" s="830"/>
      <c r="AM69" s="830"/>
      <c r="AN69" s="830"/>
      <c r="AO69" s="830"/>
      <c r="AP69" s="830" t="s">
        <v>545</v>
      </c>
      <c r="AQ69" s="830"/>
      <c r="AR69" s="830"/>
      <c r="AS69" s="830"/>
      <c r="AT69" s="830"/>
      <c r="AU69" s="830" t="s">
        <v>485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63</v>
      </c>
      <c r="R70" s="830"/>
      <c r="S70" s="830"/>
      <c r="T70" s="830"/>
      <c r="U70" s="830"/>
      <c r="V70" s="830">
        <v>57</v>
      </c>
      <c r="W70" s="830"/>
      <c r="X70" s="830"/>
      <c r="Y70" s="830"/>
      <c r="Z70" s="830"/>
      <c r="AA70" s="830">
        <v>6</v>
      </c>
      <c r="AB70" s="830"/>
      <c r="AC70" s="830"/>
      <c r="AD70" s="830"/>
      <c r="AE70" s="830"/>
      <c r="AF70" s="830">
        <v>6</v>
      </c>
      <c r="AG70" s="830"/>
      <c r="AH70" s="830"/>
      <c r="AI70" s="830"/>
      <c r="AJ70" s="830"/>
      <c r="AK70" s="830" t="s">
        <v>545</v>
      </c>
      <c r="AL70" s="830"/>
      <c r="AM70" s="830"/>
      <c r="AN70" s="830"/>
      <c r="AO70" s="830"/>
      <c r="AP70" s="830" t="s">
        <v>545</v>
      </c>
      <c r="AQ70" s="830"/>
      <c r="AR70" s="830"/>
      <c r="AS70" s="830"/>
      <c r="AT70" s="830"/>
      <c r="AU70" s="830" t="s">
        <v>485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5949</v>
      </c>
      <c r="R71" s="830"/>
      <c r="S71" s="830"/>
      <c r="T71" s="830"/>
      <c r="U71" s="830"/>
      <c r="V71" s="830">
        <v>4240</v>
      </c>
      <c r="W71" s="830"/>
      <c r="X71" s="830"/>
      <c r="Y71" s="830"/>
      <c r="Z71" s="830"/>
      <c r="AA71" s="830">
        <v>1709</v>
      </c>
      <c r="AB71" s="830"/>
      <c r="AC71" s="830"/>
      <c r="AD71" s="830"/>
      <c r="AE71" s="830"/>
      <c r="AF71" s="830">
        <v>1709</v>
      </c>
      <c r="AG71" s="830"/>
      <c r="AH71" s="830"/>
      <c r="AI71" s="830"/>
      <c r="AJ71" s="830"/>
      <c r="AK71" s="830" t="s">
        <v>545</v>
      </c>
      <c r="AL71" s="830"/>
      <c r="AM71" s="830"/>
      <c r="AN71" s="830"/>
      <c r="AO71" s="830"/>
      <c r="AP71" s="830" t="s">
        <v>545</v>
      </c>
      <c r="AQ71" s="830"/>
      <c r="AR71" s="830"/>
      <c r="AS71" s="830"/>
      <c r="AT71" s="830"/>
      <c r="AU71" s="830" t="s">
        <v>485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752</v>
      </c>
      <c r="R72" s="830"/>
      <c r="S72" s="830"/>
      <c r="T72" s="830"/>
      <c r="U72" s="830"/>
      <c r="V72" s="830">
        <v>743</v>
      </c>
      <c r="W72" s="830"/>
      <c r="X72" s="830"/>
      <c r="Y72" s="830"/>
      <c r="Z72" s="830"/>
      <c r="AA72" s="830">
        <v>9</v>
      </c>
      <c r="AB72" s="830"/>
      <c r="AC72" s="830"/>
      <c r="AD72" s="830"/>
      <c r="AE72" s="830"/>
      <c r="AF72" s="830">
        <v>9</v>
      </c>
      <c r="AG72" s="830"/>
      <c r="AH72" s="830"/>
      <c r="AI72" s="830"/>
      <c r="AJ72" s="830"/>
      <c r="AK72" s="830">
        <v>15</v>
      </c>
      <c r="AL72" s="830"/>
      <c r="AM72" s="830"/>
      <c r="AN72" s="830"/>
      <c r="AO72" s="830"/>
      <c r="AP72" s="830">
        <v>12</v>
      </c>
      <c r="AQ72" s="830"/>
      <c r="AR72" s="830"/>
      <c r="AS72" s="830"/>
      <c r="AT72" s="830"/>
      <c r="AU72" s="830" t="s">
        <v>485</v>
      </c>
      <c r="AV72" s="830"/>
      <c r="AW72" s="830"/>
      <c r="AX72" s="830"/>
      <c r="AY72" s="830"/>
      <c r="AZ72" s="832" t="s">
        <v>558</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552</v>
      </c>
      <c r="C73" s="874"/>
      <c r="D73" s="874"/>
      <c r="E73" s="874"/>
      <c r="F73" s="874"/>
      <c r="G73" s="874"/>
      <c r="H73" s="874"/>
      <c r="I73" s="874"/>
      <c r="J73" s="874"/>
      <c r="K73" s="874"/>
      <c r="L73" s="874"/>
      <c r="M73" s="874"/>
      <c r="N73" s="874"/>
      <c r="O73" s="874"/>
      <c r="P73" s="875"/>
      <c r="Q73" s="876">
        <v>1815</v>
      </c>
      <c r="R73" s="830"/>
      <c r="S73" s="830"/>
      <c r="T73" s="830"/>
      <c r="U73" s="830"/>
      <c r="V73" s="830">
        <v>1547</v>
      </c>
      <c r="W73" s="830"/>
      <c r="X73" s="830"/>
      <c r="Y73" s="830"/>
      <c r="Z73" s="830"/>
      <c r="AA73" s="830">
        <v>268</v>
      </c>
      <c r="AB73" s="830"/>
      <c r="AC73" s="830"/>
      <c r="AD73" s="830"/>
      <c r="AE73" s="830"/>
      <c r="AF73" s="830">
        <v>268</v>
      </c>
      <c r="AG73" s="830"/>
      <c r="AH73" s="830"/>
      <c r="AI73" s="830"/>
      <c r="AJ73" s="830"/>
      <c r="AK73" s="830">
        <v>62</v>
      </c>
      <c r="AL73" s="830"/>
      <c r="AM73" s="830"/>
      <c r="AN73" s="830"/>
      <c r="AO73" s="830"/>
      <c r="AP73" s="830">
        <v>1411</v>
      </c>
      <c r="AQ73" s="830"/>
      <c r="AR73" s="830"/>
      <c r="AS73" s="830"/>
      <c r="AT73" s="830"/>
      <c r="AU73" s="830" t="s">
        <v>485</v>
      </c>
      <c r="AV73" s="830"/>
      <c r="AW73" s="830"/>
      <c r="AX73" s="830"/>
      <c r="AY73" s="830"/>
      <c r="AZ73" s="832" t="s">
        <v>559</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553</v>
      </c>
      <c r="C74" s="874"/>
      <c r="D74" s="874"/>
      <c r="E74" s="874"/>
      <c r="F74" s="874"/>
      <c r="G74" s="874"/>
      <c r="H74" s="874"/>
      <c r="I74" s="874"/>
      <c r="J74" s="874"/>
      <c r="K74" s="874"/>
      <c r="L74" s="874"/>
      <c r="M74" s="874"/>
      <c r="N74" s="874"/>
      <c r="O74" s="874"/>
      <c r="P74" s="875"/>
      <c r="Q74" s="876">
        <v>383</v>
      </c>
      <c r="R74" s="830"/>
      <c r="S74" s="830"/>
      <c r="T74" s="830"/>
      <c r="U74" s="830"/>
      <c r="V74" s="830">
        <v>373</v>
      </c>
      <c r="W74" s="830"/>
      <c r="X74" s="830"/>
      <c r="Y74" s="830"/>
      <c r="Z74" s="830"/>
      <c r="AA74" s="830">
        <v>9</v>
      </c>
      <c r="AB74" s="830"/>
      <c r="AC74" s="830"/>
      <c r="AD74" s="830"/>
      <c r="AE74" s="830"/>
      <c r="AF74" s="830">
        <v>9</v>
      </c>
      <c r="AG74" s="830"/>
      <c r="AH74" s="830"/>
      <c r="AI74" s="830"/>
      <c r="AJ74" s="830"/>
      <c r="AK74" s="830">
        <v>6</v>
      </c>
      <c r="AL74" s="830"/>
      <c r="AM74" s="830"/>
      <c r="AN74" s="830"/>
      <c r="AO74" s="830"/>
      <c r="AP74" s="830">
        <v>49</v>
      </c>
      <c r="AQ74" s="830"/>
      <c r="AR74" s="830"/>
      <c r="AS74" s="830"/>
      <c r="AT74" s="830"/>
      <c r="AU74" s="830" t="s">
        <v>485</v>
      </c>
      <c r="AV74" s="830"/>
      <c r="AW74" s="830"/>
      <c r="AX74" s="830"/>
      <c r="AY74" s="830"/>
      <c r="AZ74" s="832" t="s">
        <v>557</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554</v>
      </c>
      <c r="C75" s="874"/>
      <c r="D75" s="874"/>
      <c r="E75" s="874"/>
      <c r="F75" s="874"/>
      <c r="G75" s="874"/>
      <c r="H75" s="874"/>
      <c r="I75" s="874"/>
      <c r="J75" s="874"/>
      <c r="K75" s="874"/>
      <c r="L75" s="874"/>
      <c r="M75" s="874"/>
      <c r="N75" s="874"/>
      <c r="O75" s="874"/>
      <c r="P75" s="875"/>
      <c r="Q75" s="877">
        <v>7489</v>
      </c>
      <c r="R75" s="878"/>
      <c r="S75" s="878"/>
      <c r="T75" s="878"/>
      <c r="U75" s="834"/>
      <c r="V75" s="879">
        <v>7064</v>
      </c>
      <c r="W75" s="878"/>
      <c r="X75" s="878"/>
      <c r="Y75" s="878"/>
      <c r="Z75" s="834"/>
      <c r="AA75" s="879">
        <v>425</v>
      </c>
      <c r="AB75" s="878"/>
      <c r="AC75" s="878"/>
      <c r="AD75" s="878"/>
      <c r="AE75" s="834"/>
      <c r="AF75" s="879">
        <v>425</v>
      </c>
      <c r="AG75" s="878"/>
      <c r="AH75" s="878"/>
      <c r="AI75" s="878"/>
      <c r="AJ75" s="834"/>
      <c r="AK75" s="879" t="s">
        <v>545</v>
      </c>
      <c r="AL75" s="878"/>
      <c r="AM75" s="878"/>
      <c r="AN75" s="878"/>
      <c r="AO75" s="834"/>
      <c r="AP75" s="879" t="s">
        <v>545</v>
      </c>
      <c r="AQ75" s="878"/>
      <c r="AR75" s="878"/>
      <c r="AS75" s="878"/>
      <c r="AT75" s="834"/>
      <c r="AU75" s="879" t="s">
        <v>485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555</v>
      </c>
      <c r="C76" s="874"/>
      <c r="D76" s="874"/>
      <c r="E76" s="874"/>
      <c r="F76" s="874"/>
      <c r="G76" s="874"/>
      <c r="H76" s="874"/>
      <c r="I76" s="874"/>
      <c r="J76" s="874"/>
      <c r="K76" s="874"/>
      <c r="L76" s="874"/>
      <c r="M76" s="874"/>
      <c r="N76" s="874"/>
      <c r="O76" s="874"/>
      <c r="P76" s="875"/>
      <c r="Q76" s="877">
        <v>264</v>
      </c>
      <c r="R76" s="878"/>
      <c r="S76" s="878"/>
      <c r="T76" s="878"/>
      <c r="U76" s="834"/>
      <c r="V76" s="879">
        <v>227</v>
      </c>
      <c r="W76" s="878"/>
      <c r="X76" s="878"/>
      <c r="Y76" s="878"/>
      <c r="Z76" s="834"/>
      <c r="AA76" s="879">
        <v>37</v>
      </c>
      <c r="AB76" s="878"/>
      <c r="AC76" s="878"/>
      <c r="AD76" s="878"/>
      <c r="AE76" s="834"/>
      <c r="AF76" s="879">
        <v>37</v>
      </c>
      <c r="AG76" s="878"/>
      <c r="AH76" s="878"/>
      <c r="AI76" s="878"/>
      <c r="AJ76" s="834"/>
      <c r="AK76" s="879" t="s">
        <v>545</v>
      </c>
      <c r="AL76" s="878"/>
      <c r="AM76" s="878"/>
      <c r="AN76" s="878"/>
      <c r="AO76" s="834"/>
      <c r="AP76" s="879" t="s">
        <v>545</v>
      </c>
      <c r="AQ76" s="878"/>
      <c r="AR76" s="878"/>
      <c r="AS76" s="878"/>
      <c r="AT76" s="834"/>
      <c r="AU76" s="879" t="s">
        <v>485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556</v>
      </c>
      <c r="C77" s="874"/>
      <c r="D77" s="874"/>
      <c r="E77" s="874"/>
      <c r="F77" s="874"/>
      <c r="G77" s="874"/>
      <c r="H77" s="874"/>
      <c r="I77" s="874"/>
      <c r="J77" s="874"/>
      <c r="K77" s="874"/>
      <c r="L77" s="874"/>
      <c r="M77" s="874"/>
      <c r="N77" s="874"/>
      <c r="O77" s="874"/>
      <c r="P77" s="875"/>
      <c r="Q77" s="877">
        <v>295194</v>
      </c>
      <c r="R77" s="878"/>
      <c r="S77" s="878"/>
      <c r="T77" s="878"/>
      <c r="U77" s="834"/>
      <c r="V77" s="879">
        <v>282398</v>
      </c>
      <c r="W77" s="878"/>
      <c r="X77" s="878"/>
      <c r="Y77" s="878"/>
      <c r="Z77" s="834"/>
      <c r="AA77" s="879">
        <v>12796</v>
      </c>
      <c r="AB77" s="878"/>
      <c r="AC77" s="878"/>
      <c r="AD77" s="878"/>
      <c r="AE77" s="834"/>
      <c r="AF77" s="879">
        <v>12796</v>
      </c>
      <c r="AG77" s="878"/>
      <c r="AH77" s="878"/>
      <c r="AI77" s="878"/>
      <c r="AJ77" s="834"/>
      <c r="AK77" s="879" t="s">
        <v>545</v>
      </c>
      <c r="AL77" s="878"/>
      <c r="AM77" s="878"/>
      <c r="AN77" s="878"/>
      <c r="AO77" s="834"/>
      <c r="AP77" s="879" t="s">
        <v>545</v>
      </c>
      <c r="AQ77" s="878"/>
      <c r="AR77" s="878"/>
      <c r="AS77" s="878"/>
      <c r="AT77" s="834"/>
      <c r="AU77" s="879" t="s">
        <v>485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15401</v>
      </c>
      <c r="AG88" s="844"/>
      <c r="AH88" s="844"/>
      <c r="AI88" s="844"/>
      <c r="AJ88" s="844"/>
      <c r="AK88" s="841"/>
      <c r="AL88" s="841"/>
      <c r="AM88" s="841"/>
      <c r="AN88" s="841"/>
      <c r="AO88" s="841"/>
      <c r="AP88" s="844">
        <v>1487</v>
      </c>
      <c r="AQ88" s="844"/>
      <c r="AR88" s="844"/>
      <c r="AS88" s="844"/>
      <c r="AT88" s="844"/>
      <c r="AU88" s="844" t="s">
        <v>560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618676</v>
      </c>
      <c r="AB110" s="900"/>
      <c r="AC110" s="900"/>
      <c r="AD110" s="900"/>
      <c r="AE110" s="901"/>
      <c r="AF110" s="902">
        <v>679451</v>
      </c>
      <c r="AG110" s="900"/>
      <c r="AH110" s="900"/>
      <c r="AI110" s="900"/>
      <c r="AJ110" s="901"/>
      <c r="AK110" s="902">
        <v>688394</v>
      </c>
      <c r="AL110" s="900"/>
      <c r="AM110" s="900"/>
      <c r="AN110" s="900"/>
      <c r="AO110" s="901"/>
      <c r="AP110" s="903">
        <v>14.1</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7566758</v>
      </c>
      <c r="BR110" s="931"/>
      <c r="BS110" s="931"/>
      <c r="BT110" s="931"/>
      <c r="BU110" s="931"/>
      <c r="BV110" s="931">
        <v>7306513</v>
      </c>
      <c r="BW110" s="931"/>
      <c r="BX110" s="931"/>
      <c r="BY110" s="931"/>
      <c r="BZ110" s="931"/>
      <c r="CA110" s="931">
        <v>7126332</v>
      </c>
      <c r="CB110" s="931"/>
      <c r="CC110" s="931"/>
      <c r="CD110" s="931"/>
      <c r="CE110" s="931"/>
      <c r="CF110" s="944">
        <v>146.4</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2129</v>
      </c>
      <c r="AB113" s="938"/>
      <c r="AC113" s="938"/>
      <c r="AD113" s="938"/>
      <c r="AE113" s="939"/>
      <c r="AF113" s="940">
        <v>1762</v>
      </c>
      <c r="AG113" s="938"/>
      <c r="AH113" s="938"/>
      <c r="AI113" s="938"/>
      <c r="AJ113" s="939"/>
      <c r="AK113" s="940">
        <v>1759</v>
      </c>
      <c r="AL113" s="938"/>
      <c r="AM113" s="938"/>
      <c r="AN113" s="938"/>
      <c r="AO113" s="939"/>
      <c r="AP113" s="941">
        <v>0</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312073</v>
      </c>
      <c r="BR113" s="926"/>
      <c r="BS113" s="926"/>
      <c r="BT113" s="926"/>
      <c r="BU113" s="926"/>
      <c r="BV113" s="926">
        <v>254147</v>
      </c>
      <c r="BW113" s="926"/>
      <c r="BX113" s="926"/>
      <c r="BY113" s="926"/>
      <c r="BZ113" s="926"/>
      <c r="CA113" s="926">
        <v>221302</v>
      </c>
      <c r="CB113" s="926"/>
      <c r="CC113" s="926"/>
      <c r="CD113" s="926"/>
      <c r="CE113" s="926"/>
      <c r="CF113" s="920">
        <v>4.5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62734</v>
      </c>
      <c r="AB114" s="959"/>
      <c r="AC114" s="959"/>
      <c r="AD114" s="959"/>
      <c r="AE114" s="960"/>
      <c r="AF114" s="961">
        <v>61953</v>
      </c>
      <c r="AG114" s="959"/>
      <c r="AH114" s="959"/>
      <c r="AI114" s="959"/>
      <c r="AJ114" s="960"/>
      <c r="AK114" s="961">
        <v>39408</v>
      </c>
      <c r="AL114" s="959"/>
      <c r="AM114" s="959"/>
      <c r="AN114" s="959"/>
      <c r="AO114" s="960"/>
      <c r="AP114" s="962">
        <v>0.8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650661</v>
      </c>
      <c r="BR114" s="926"/>
      <c r="BS114" s="926"/>
      <c r="BT114" s="926"/>
      <c r="BU114" s="926"/>
      <c r="BV114" s="926">
        <v>572960</v>
      </c>
      <c r="BW114" s="926"/>
      <c r="BX114" s="926"/>
      <c r="BY114" s="926"/>
      <c r="BZ114" s="926"/>
      <c r="CA114" s="926">
        <v>584033</v>
      </c>
      <c r="CB114" s="926"/>
      <c r="CC114" s="926"/>
      <c r="CD114" s="926"/>
      <c r="CE114" s="926"/>
      <c r="CF114" s="920">
        <v>12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683539</v>
      </c>
      <c r="AB117" s="979"/>
      <c r="AC117" s="979"/>
      <c r="AD117" s="979"/>
      <c r="AE117" s="980"/>
      <c r="AF117" s="981">
        <v>743166</v>
      </c>
      <c r="AG117" s="979"/>
      <c r="AH117" s="979"/>
      <c r="AI117" s="979"/>
      <c r="AJ117" s="980"/>
      <c r="AK117" s="981">
        <v>729561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62"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8529492</v>
      </c>
      <c r="BR119" s="1000"/>
      <c r="BS119" s="1000"/>
      <c r="BT119" s="1000"/>
      <c r="BU119" s="1000"/>
      <c r="BV119" s="1000">
        <v>8133620</v>
      </c>
      <c r="BW119" s="1000"/>
      <c r="BX119" s="1000"/>
      <c r="BY119" s="1000"/>
      <c r="BZ119" s="1000"/>
      <c r="CA119" s="1000">
        <v>7931667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63"/>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3530824</v>
      </c>
      <c r="BR120" s="931"/>
      <c r="BS120" s="931"/>
      <c r="BT120" s="931"/>
      <c r="BU120" s="931"/>
      <c r="BV120" s="931">
        <v>3788803</v>
      </c>
      <c r="BW120" s="931"/>
      <c r="BX120" s="931"/>
      <c r="BY120" s="931"/>
      <c r="BZ120" s="931"/>
      <c r="CA120" s="931">
        <v>3531608</v>
      </c>
      <c r="CB120" s="931"/>
      <c r="CC120" s="931"/>
      <c r="CD120" s="931"/>
      <c r="CE120" s="931"/>
      <c r="CF120" s="944">
        <v>72.599999999999994</v>
      </c>
      <c r="CG120" s="945"/>
      <c r="CH120" s="945"/>
      <c r="CI120" s="945"/>
      <c r="CJ120" s="945"/>
      <c r="CK120" s="1006" t="s">
        <v>444</v>
      </c>
      <c r="CL120" s="1007"/>
      <c r="CM120" s="1007"/>
      <c r="CN120" s="1007"/>
      <c r="CO120" s="1008"/>
      <c r="CP120" s="1014" t="s">
        <v>389</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t="s">
        <v>122</v>
      </c>
      <c r="DR120" s="931"/>
      <c r="DS120" s="931"/>
      <c r="DT120" s="931"/>
      <c r="DU120" s="931"/>
      <c r="DV120" s="932" t="s">
        <v>122</v>
      </c>
      <c r="DW120" s="932"/>
      <c r="DX120" s="932"/>
      <c r="DY120" s="932"/>
      <c r="DZ120" s="933"/>
    </row>
    <row r="121" spans="1:130" s="230" customFormat="1" ht="26.25" customHeight="1" x14ac:dyDescent="0.2">
      <c r="A121" s="1063"/>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61017</v>
      </c>
      <c r="BR121" s="926"/>
      <c r="BS121" s="926"/>
      <c r="BT121" s="926"/>
      <c r="BU121" s="926"/>
      <c r="BV121" s="926">
        <v>44470</v>
      </c>
      <c r="BW121" s="926"/>
      <c r="BX121" s="926"/>
      <c r="BY121" s="926"/>
      <c r="BZ121" s="926"/>
      <c r="CA121" s="926">
        <v>35642</v>
      </c>
      <c r="CB121" s="926"/>
      <c r="CC121" s="926"/>
      <c r="CD121" s="926"/>
      <c r="CE121" s="926"/>
      <c r="CF121" s="920">
        <v>0.7</v>
      </c>
      <c r="CG121" s="921"/>
      <c r="CH121" s="921"/>
      <c r="CI121" s="921"/>
      <c r="CJ121" s="921"/>
      <c r="CK121" s="1009"/>
      <c r="CL121" s="1010"/>
      <c r="CM121" s="1010"/>
      <c r="CN121" s="1010"/>
      <c r="CO121" s="1011"/>
      <c r="CP121" s="1019" t="s">
        <v>388</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63"/>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5311839</v>
      </c>
      <c r="BR122" s="1000"/>
      <c r="BS122" s="1000"/>
      <c r="BT122" s="1000"/>
      <c r="BU122" s="1000"/>
      <c r="BV122" s="1000">
        <v>5210839</v>
      </c>
      <c r="BW122" s="1000"/>
      <c r="BX122" s="1000"/>
      <c r="BY122" s="1000"/>
      <c r="BZ122" s="1000"/>
      <c r="CA122" s="1000">
        <v>5142802</v>
      </c>
      <c r="CB122" s="1000"/>
      <c r="CC122" s="1000"/>
      <c r="CD122" s="1000"/>
      <c r="CE122" s="1000"/>
      <c r="CF122" s="1017">
        <v>105.7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63"/>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35">
        <v>8903680</v>
      </c>
      <c r="BR123" s="1036"/>
      <c r="BS123" s="1036"/>
      <c r="BT123" s="1036"/>
      <c r="BU123" s="1036"/>
      <c r="BV123" s="1036">
        <v>9044112</v>
      </c>
      <c r="BW123" s="1036"/>
      <c r="BX123" s="1036"/>
      <c r="BY123" s="1036"/>
      <c r="BZ123" s="1036"/>
      <c r="CA123" s="1036">
        <v>8710052</v>
      </c>
      <c r="CB123" s="1036"/>
      <c r="CC123" s="1036"/>
      <c r="CD123" s="1036"/>
      <c r="CE123" s="1036"/>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63"/>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449</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63"/>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63"/>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64"/>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455</v>
      </c>
      <c r="AY127" s="1038"/>
      <c r="AZ127" s="1038"/>
      <c r="BA127" s="1038"/>
      <c r="BB127" s="1038"/>
      <c r="BC127" s="1038"/>
      <c r="BD127" s="1038"/>
      <c r="BE127" s="1039"/>
      <c r="BF127" s="1040" t="s">
        <v>456</v>
      </c>
      <c r="BG127" s="1038"/>
      <c r="BH127" s="1038"/>
      <c r="BI127" s="1038"/>
      <c r="BJ127" s="1038"/>
      <c r="BK127" s="1038"/>
      <c r="BL127" s="1039"/>
      <c r="BM127" s="1040" t="s">
        <v>457</v>
      </c>
      <c r="BN127" s="1038"/>
      <c r="BO127" s="1038"/>
      <c r="BP127" s="1038"/>
      <c r="BQ127" s="1038"/>
      <c r="BR127" s="1038"/>
      <c r="BS127" s="1039"/>
      <c r="BT127" s="1040" t="s">
        <v>458</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7" t="s">
        <v>460</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461</v>
      </c>
      <c r="X128" s="1049"/>
      <c r="Y128" s="1049"/>
      <c r="Z128" s="1050"/>
      <c r="AA128" s="1051">
        <v>5870</v>
      </c>
      <c r="AB128" s="1052"/>
      <c r="AC128" s="1052"/>
      <c r="AD128" s="1052"/>
      <c r="AE128" s="1053"/>
      <c r="AF128" s="1054">
        <v>5276</v>
      </c>
      <c r="AG128" s="1052"/>
      <c r="AH128" s="1052"/>
      <c r="AI128" s="1052"/>
      <c r="AJ128" s="1053"/>
      <c r="AK128" s="1054">
        <v>5891</v>
      </c>
      <c r="AL128" s="1052"/>
      <c r="AM128" s="1052"/>
      <c r="AN128" s="1052"/>
      <c r="AO128" s="1053"/>
      <c r="AP128" s="1055"/>
      <c r="AQ128" s="1056"/>
      <c r="AR128" s="1056"/>
      <c r="AS128" s="1056"/>
      <c r="AT128" s="1057"/>
      <c r="AU128" s="232"/>
      <c r="AV128" s="232"/>
      <c r="AW128" s="232"/>
      <c r="AX128" s="896" t="s">
        <v>462</v>
      </c>
      <c r="AY128" s="897"/>
      <c r="AZ128" s="897"/>
      <c r="BA128" s="897"/>
      <c r="BB128" s="897"/>
      <c r="BC128" s="897"/>
      <c r="BD128" s="897"/>
      <c r="BE128" s="898"/>
      <c r="BF128" s="1058" t="s">
        <v>122</v>
      </c>
      <c r="BG128" s="1059"/>
      <c r="BH128" s="1059"/>
      <c r="BI128" s="1059"/>
      <c r="BJ128" s="1059"/>
      <c r="BK128" s="1059"/>
      <c r="BL128" s="1060"/>
      <c r="BM128" s="1058">
        <v>14.82</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463</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5397361</v>
      </c>
      <c r="AB129" s="959"/>
      <c r="AC129" s="959"/>
      <c r="AD129" s="959"/>
      <c r="AE129" s="960"/>
      <c r="AF129" s="961">
        <v>5209836</v>
      </c>
      <c r="AG129" s="959"/>
      <c r="AH129" s="959"/>
      <c r="AI129" s="959"/>
      <c r="AJ129" s="960"/>
      <c r="AK129" s="961">
        <v>5290631</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19.82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425526</v>
      </c>
      <c r="AB130" s="959"/>
      <c r="AC130" s="959"/>
      <c r="AD130" s="959"/>
      <c r="AE130" s="960"/>
      <c r="AF130" s="961">
        <v>424057</v>
      </c>
      <c r="AG130" s="959"/>
      <c r="AH130" s="959"/>
      <c r="AI130" s="959"/>
      <c r="AJ130" s="960"/>
      <c r="AK130" s="961">
        <v>423492</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4971835</v>
      </c>
      <c r="AB131" s="986"/>
      <c r="AC131" s="986"/>
      <c r="AD131" s="986"/>
      <c r="AE131" s="987"/>
      <c r="AF131" s="985">
        <v>4785779</v>
      </c>
      <c r="AG131" s="986"/>
      <c r="AH131" s="986"/>
      <c r="AI131" s="986"/>
      <c r="AJ131" s="987"/>
      <c r="AK131" s="985">
        <v>4867139</v>
      </c>
      <c r="AL131" s="986"/>
      <c r="AM131" s="986"/>
      <c r="AN131" s="986"/>
      <c r="AO131" s="987"/>
      <c r="AP131" s="1110"/>
      <c r="AQ131" s="1111"/>
      <c r="AR131" s="1111"/>
      <c r="AS131" s="1111"/>
      <c r="AT131" s="1112"/>
      <c r="AU131" s="233"/>
      <c r="AV131" s="233"/>
      <c r="AW131" s="233"/>
      <c r="AX131" s="1083" t="s">
        <v>470</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5.0714273499999996</v>
      </c>
      <c r="AB132" s="1097"/>
      <c r="AC132" s="1097"/>
      <c r="AD132" s="1097"/>
      <c r="AE132" s="1098"/>
      <c r="AF132" s="1099">
        <v>6.557615803</v>
      </c>
      <c r="AG132" s="1097"/>
      <c r="AH132" s="1097"/>
      <c r="AI132" s="1097"/>
      <c r="AJ132" s="1098"/>
      <c r="AK132" s="1099">
        <v>6.1674425160000004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3.9</v>
      </c>
      <c r="AB133" s="1080"/>
      <c r="AC133" s="1080"/>
      <c r="AD133" s="1080"/>
      <c r="AE133" s="1081"/>
      <c r="AF133" s="1079">
        <v>5.2</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xqv9FXoij2efrnJmBwKRiYsqqOGpSwu/JKw+foq8UURjpuxvhtKnyuw6Xi1V3OXMc3wAxgtdGlKtWHW5Wk4IA==" saltValue="DkHuc536J7WRmr/7QhFK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nlYShuJ5RwfUtMACiIbIEfmuvtS2qwNL2+OfRDuwJVtsIRR6tdhOogayqKEQSXUwxvOnISn+M0Ejuo6FsJ8Gw==" saltValue="TYki8v2jVotDrOV2CmOf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6d3JamK3FbR3UcVcMZR1GshyAGciZwP2fRXTZrk5otMqrr12b6e1pzAVh7E71bD597swuz0lbssJaDO3K/EcQ==" saltValue="X/s7lQEKtZFXcTqYc5sF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1324874</v>
      </c>
      <c r="AP9" s="281">
        <v>60780</v>
      </c>
      <c r="AQ9" s="282">
        <v>78624</v>
      </c>
      <c r="AR9" s="283">
        <v>-22.7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305402</v>
      </c>
      <c r="AP10" s="284">
        <v>14011</v>
      </c>
      <c r="AQ10" s="285">
        <v>8393</v>
      </c>
      <c r="AR10" s="286">
        <v>66.900000000000006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566</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4</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33047</v>
      </c>
      <c r="AP13" s="284">
        <v>1516</v>
      </c>
      <c r="AQ13" s="285">
        <v>2520</v>
      </c>
      <c r="AR13" s="286">
        <v>-39.799999999999997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13275</v>
      </c>
      <c r="AP14" s="284">
        <v>609</v>
      </c>
      <c r="AQ14" s="285">
        <v>1291</v>
      </c>
      <c r="AR14" s="286">
        <v>-52.8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-75048</v>
      </c>
      <c r="AP15" s="284">
        <v>-3443</v>
      </c>
      <c r="AQ15" s="285">
        <v>-4844</v>
      </c>
      <c r="AR15" s="286">
        <v>-28.9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1601550</v>
      </c>
      <c r="AP16" s="284">
        <v>73472</v>
      </c>
      <c r="AQ16" s="285">
        <v>86555</v>
      </c>
      <c r="AR16" s="286">
        <v>-15.1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6.42</v>
      </c>
      <c r="AP21" s="298">
        <v>7.95</v>
      </c>
      <c r="AQ21" s="299">
        <v>-1.53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95.6</v>
      </c>
      <c r="AP22" s="303">
        <v>97.2</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688394</v>
      </c>
      <c r="AP32" s="312">
        <v>31581</v>
      </c>
      <c r="AQ32" s="313">
        <v>34484</v>
      </c>
      <c r="AR32" s="314">
        <v>-8.4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1759</v>
      </c>
      <c r="AP35" s="312">
        <v>81</v>
      </c>
      <c r="AQ35" s="313">
        <v>11558</v>
      </c>
      <c r="AR35" s="314">
        <v>-99.3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39408</v>
      </c>
      <c r="AP36" s="312">
        <v>1808</v>
      </c>
      <c r="AQ36" s="313">
        <v>3181</v>
      </c>
      <c r="AR36" s="314">
        <v>-43.2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154</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-5891</v>
      </c>
      <c r="AP39" s="312">
        <v>-270</v>
      </c>
      <c r="AQ39" s="313">
        <v>-2572</v>
      </c>
      <c r="AR39" s="314">
        <v>-89.5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-423492</v>
      </c>
      <c r="AP40" s="312">
        <v>-19428</v>
      </c>
      <c r="AQ40" s="313">
        <v>-30360</v>
      </c>
      <c r="AR40" s="314">
        <v>-36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300178</v>
      </c>
      <c r="AP41" s="312">
        <v>13771</v>
      </c>
      <c r="AQ41" s="313">
        <v>16445</v>
      </c>
      <c r="AR41" s="314">
        <v>-16.3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1384934</v>
      </c>
      <c r="AN51" s="334">
        <v>60340</v>
      </c>
      <c r="AO51" s="335">
        <v>-20.7</v>
      </c>
      <c r="AP51" s="336">
        <v>59119</v>
      </c>
      <c r="AQ51" s="337">
        <v>9.6999999999999993</v>
      </c>
      <c r="AR51" s="338">
        <v>-30.4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330888</v>
      </c>
      <c r="AN52" s="342">
        <v>14417</v>
      </c>
      <c r="AO52" s="343">
        <v>-42.5</v>
      </c>
      <c r="AP52" s="344">
        <v>29900</v>
      </c>
      <c r="AQ52" s="345">
        <v>-14.7</v>
      </c>
      <c r="AR52" s="346">
        <v>-27.8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952867</v>
      </c>
      <c r="AN53" s="334">
        <v>41986</v>
      </c>
      <c r="AO53" s="335">
        <v>-30.4</v>
      </c>
      <c r="AP53" s="336">
        <v>53895</v>
      </c>
      <c r="AQ53" s="337">
        <v>-8.8000000000000007</v>
      </c>
      <c r="AR53" s="338">
        <v>-21.6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397433</v>
      </c>
      <c r="AN54" s="342">
        <v>17512</v>
      </c>
      <c r="AO54" s="343">
        <v>21.5</v>
      </c>
      <c r="AP54" s="344">
        <v>31224</v>
      </c>
      <c r="AQ54" s="345">
        <v>4.4000000000000004</v>
      </c>
      <c r="AR54" s="346">
        <v>17.100000000000001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927372</v>
      </c>
      <c r="AN55" s="334">
        <v>41499</v>
      </c>
      <c r="AO55" s="335">
        <v>-1.2</v>
      </c>
      <c r="AP55" s="336">
        <v>56181</v>
      </c>
      <c r="AQ55" s="337">
        <v>4.2</v>
      </c>
      <c r="AR55" s="338">
        <v>-5.4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553658</v>
      </c>
      <c r="AN56" s="342">
        <v>24775</v>
      </c>
      <c r="AO56" s="343">
        <v>41.5</v>
      </c>
      <c r="AP56" s="344">
        <v>32039</v>
      </c>
      <c r="AQ56" s="345">
        <v>2.6</v>
      </c>
      <c r="AR56" s="346">
        <v>38.9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873286</v>
      </c>
      <c r="AN57" s="334">
        <v>39594</v>
      </c>
      <c r="AO57" s="335">
        <v>-4.5999999999999996</v>
      </c>
      <c r="AP57" s="336">
        <v>47730</v>
      </c>
      <c r="AQ57" s="337">
        <v>-15</v>
      </c>
      <c r="AR57" s="338">
        <v>10.4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465365</v>
      </c>
      <c r="AN58" s="342">
        <v>21099</v>
      </c>
      <c r="AO58" s="343">
        <v>-14.8</v>
      </c>
      <c r="AP58" s="344">
        <v>26378</v>
      </c>
      <c r="AQ58" s="345">
        <v>-17.7</v>
      </c>
      <c r="AR58" s="346">
        <v>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878390</v>
      </c>
      <c r="AN59" s="334">
        <v>40297</v>
      </c>
      <c r="AO59" s="335">
        <v>1.8</v>
      </c>
      <c r="AP59" s="336">
        <v>61921</v>
      </c>
      <c r="AQ59" s="337">
        <v>29.7</v>
      </c>
      <c r="AR59" s="338">
        <v>-27.9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542789</v>
      </c>
      <c r="AN60" s="342">
        <v>24901</v>
      </c>
      <c r="AO60" s="343">
        <v>18</v>
      </c>
      <c r="AP60" s="344">
        <v>34719</v>
      </c>
      <c r="AQ60" s="345">
        <v>31.6</v>
      </c>
      <c r="AR60" s="346">
        <v>-13.6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1003370</v>
      </c>
      <c r="AN61" s="349">
        <v>44743</v>
      </c>
      <c r="AO61" s="350">
        <v>-11</v>
      </c>
      <c r="AP61" s="351">
        <v>55769</v>
      </c>
      <c r="AQ61" s="352">
        <v>4</v>
      </c>
      <c r="AR61" s="338">
        <v>-15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458027</v>
      </c>
      <c r="AN62" s="342">
        <v>20541</v>
      </c>
      <c r="AO62" s="343">
        <v>4.7</v>
      </c>
      <c r="AP62" s="344">
        <v>30852</v>
      </c>
      <c r="AQ62" s="345">
        <v>1.2</v>
      </c>
      <c r="AR62" s="346">
        <v>3.5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PEFG3ux6wL96lcgWz99eZ3ut01UtIodwrTofj+NwG3vHICW6j3nd37PzdnnkmIy+AxXJYTM3fEoVNgqr+WlTA==" saltValue="2cppMy+NhoeuBYsX0+Q/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T4xvrxS3tLKEB4oymXlIlap9fxw3WWYaQ4YJ3o7sOi3JobmBN3CMo2WCuy961WGm0MIBvxCZj6wK/WxrjsZreg==" saltValue="CfRTgs9brHSyy+7xDjMI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ZOySyxBVFpoJiLdnlaEn/+tSBDGzSZiJmLwCGtMnKqpZyoGkIYNgrxnTo8SgAuiKOO2D01kB7wTwBJSuB/NEVA==" saltValue="kr2jrUDW+/PEXxgU2kDY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46.26</v>
      </c>
      <c r="G47" s="12">
        <v>42.2</v>
      </c>
      <c r="H47" s="12">
        <v>47.13</v>
      </c>
      <c r="I47" s="12">
        <v>51.92</v>
      </c>
      <c r="J47" s="13">
        <v>45.42</v>
      </c>
    </row>
    <row r="48" spans="2:10" ht="57.75" customHeight="1" x14ac:dyDescent="0.2">
      <c r="B48" s="14"/>
      <c r="C48" s="1141" t="s">
        <v>4</v>
      </c>
      <c r="D48" s="1141"/>
      <c r="E48" s="1142"/>
      <c r="F48" s="15">
        <v>2.91</v>
      </c>
      <c r="G48" s="16">
        <v>6.65</v>
      </c>
      <c r="H48" s="16">
        <v>7.73</v>
      </c>
      <c r="I48" s="16">
        <v>2.7</v>
      </c>
      <c r="J48" s="17">
        <v>2.59</v>
      </c>
    </row>
    <row r="49" spans="2:10" ht="57.75" customHeight="1" thickBot="1" x14ac:dyDescent="0.25">
      <c r="B49" s="18"/>
      <c r="C49" s="1143" t="s">
        <v>5</v>
      </c>
      <c r="D49" s="1143"/>
      <c r="E49" s="1144"/>
      <c r="F49" s="19" t="s">
        <v>529</v>
      </c>
      <c r="G49" s="20">
        <v>0.65</v>
      </c>
      <c r="H49" s="20">
        <v>4.26</v>
      </c>
      <c r="I49" s="20" t="s">
        <v>530</v>
      </c>
      <c r="J49" s="21" t="s">
        <v>531</v>
      </c>
    </row>
    <row r="50" spans="2:10" ht="13.2" x14ac:dyDescent="0.2"/>
  </sheetData>
  <sheetProtection algorithmName="SHA-512" hashValue="rkmOvqwuh9KkZBVaz+dEYy1eZ3IknGtfdH2GBmLmcCmzSXgQ+CKbaqANyYYhwTZfKvsKxd3Fs8RNuTHtAXZnvQ==" saltValue="KUK6JeG7fd8HDjPd7ZB3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12.35</v>
      </c>
      <c r="G34" s="33">
        <v>10.08</v>
      </c>
      <c r="H34" s="33">
        <v>8.77</v>
      </c>
      <c r="I34" s="33">
        <v>8.18</v>
      </c>
      <c r="J34" s="34">
        <v>7.42</v>
      </c>
      <c r="K34" s="22"/>
      <c r="L34" s="22"/>
      <c r="M34" s="22"/>
      <c r="N34" s="22"/>
      <c r="O34" s="22"/>
      <c r="P34" s="22"/>
    </row>
    <row r="35" spans="1:16" ht="39" customHeight="1" x14ac:dyDescent="0.2">
      <c r="A35" s="22"/>
      <c r="B35" s="35"/>
      <c r="C35" s="1145" t="s">
        <v>533</v>
      </c>
      <c r="D35" s="1146"/>
      <c r="E35" s="1147"/>
      <c r="F35" s="36">
        <v>2.9</v>
      </c>
      <c r="G35" s="37">
        <v>6.64</v>
      </c>
      <c r="H35" s="37">
        <v>7.73</v>
      </c>
      <c r="I35" s="37">
        <v>2.69</v>
      </c>
      <c r="J35" s="38">
        <v>2.58</v>
      </c>
      <c r="K35" s="22"/>
      <c r="L35" s="22"/>
      <c r="M35" s="22"/>
      <c r="N35" s="22"/>
      <c r="O35" s="22"/>
      <c r="P35" s="22"/>
    </row>
    <row r="36" spans="1:16" ht="39" customHeight="1" x14ac:dyDescent="0.2">
      <c r="A36" s="22"/>
      <c r="B36" s="35"/>
      <c r="C36" s="1145" t="s">
        <v>534</v>
      </c>
      <c r="D36" s="1146"/>
      <c r="E36" s="1147"/>
      <c r="F36" s="36">
        <v>1.3</v>
      </c>
      <c r="G36" s="37">
        <v>2.04</v>
      </c>
      <c r="H36" s="37">
        <v>1.85</v>
      </c>
      <c r="I36" s="37">
        <v>0.79</v>
      </c>
      <c r="J36" s="38">
        <v>0.6</v>
      </c>
      <c r="K36" s="22"/>
      <c r="L36" s="22"/>
      <c r="M36" s="22"/>
      <c r="N36" s="22"/>
      <c r="O36" s="22"/>
      <c r="P36" s="22"/>
    </row>
    <row r="37" spans="1:16" ht="39" customHeight="1" x14ac:dyDescent="0.2">
      <c r="A37" s="22"/>
      <c r="B37" s="35"/>
      <c r="C37" s="1145" t="s">
        <v>535</v>
      </c>
      <c r="D37" s="1146"/>
      <c r="E37" s="1147"/>
      <c r="F37" s="36">
        <v>0.15</v>
      </c>
      <c r="G37" s="37">
        <v>0.16</v>
      </c>
      <c r="H37" s="37">
        <v>0.15</v>
      </c>
      <c r="I37" s="37">
        <v>0.2</v>
      </c>
      <c r="J37" s="38">
        <v>0.2</v>
      </c>
      <c r="K37" s="22"/>
      <c r="L37" s="22"/>
      <c r="M37" s="22"/>
      <c r="N37" s="22"/>
      <c r="O37" s="22"/>
      <c r="P37" s="22"/>
    </row>
    <row r="38" spans="1:16" ht="39" customHeight="1" x14ac:dyDescent="0.2">
      <c r="A38" s="22"/>
      <c r="B38" s="35"/>
      <c r="C38" s="1145" t="s">
        <v>536</v>
      </c>
      <c r="D38" s="1146"/>
      <c r="E38" s="1147"/>
      <c r="F38" s="36" t="s">
        <v>485</v>
      </c>
      <c r="G38" s="37" t="s">
        <v>485</v>
      </c>
      <c r="H38" s="37">
        <v>1.24</v>
      </c>
      <c r="I38" s="37">
        <v>1.18</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eW+fPkuDKRzpZZFCtZCTO+JE/tf8wccyCuwAhzDVhOoxWpoGaGHjAYCEMXj+OOJ/OjmvNBEfmmks5qF7X2oGw==" saltValue="rBNlQGE5blVCtG4qvWGW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475</v>
      </c>
      <c r="L45" s="60">
        <v>541</v>
      </c>
      <c r="M45" s="60">
        <v>619</v>
      </c>
      <c r="N45" s="60">
        <v>679</v>
      </c>
      <c r="O45" s="61">
        <v>688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
      <c r="A48" s="48"/>
      <c r="B48" s="1155"/>
      <c r="C48" s="1156"/>
      <c r="D48" s="62"/>
      <c r="E48" s="1161" t="s">
        <v>13</v>
      </c>
      <c r="F48" s="1161"/>
      <c r="G48" s="1161"/>
      <c r="H48" s="1161"/>
      <c r="I48" s="1161"/>
      <c r="J48" s="1162"/>
      <c r="K48" s="63">
        <v>2</v>
      </c>
      <c r="L48" s="64">
        <v>2</v>
      </c>
      <c r="M48" s="64">
        <v>2</v>
      </c>
      <c r="N48" s="64">
        <v>2</v>
      </c>
      <c r="O48" s="65">
        <v>2</v>
      </c>
      <c r="P48" s="48"/>
      <c r="Q48" s="48"/>
      <c r="R48" s="48"/>
      <c r="S48" s="48"/>
      <c r="T48" s="48"/>
      <c r="U48" s="48"/>
    </row>
    <row r="49" spans="1:21" ht="30.75" customHeight="1" x14ac:dyDescent="0.2">
      <c r="A49" s="48"/>
      <c r="B49" s="1155"/>
      <c r="C49" s="1156"/>
      <c r="D49" s="62"/>
      <c r="E49" s="1161" t="s">
        <v>14</v>
      </c>
      <c r="F49" s="1161"/>
      <c r="G49" s="1161"/>
      <c r="H49" s="1161"/>
      <c r="I49" s="1161"/>
      <c r="J49" s="1162"/>
      <c r="K49" s="63">
        <v>63</v>
      </c>
      <c r="L49" s="64">
        <v>63</v>
      </c>
      <c r="M49" s="64">
        <v>63</v>
      </c>
      <c r="N49" s="64">
        <v>62</v>
      </c>
      <c r="O49" s="65">
        <v>39</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485</v>
      </c>
      <c r="M51" s="64" t="s">
        <v>485</v>
      </c>
      <c r="N51" s="64" t="s">
        <v>485</v>
      </c>
      <c r="O51" s="65" t="s">
        <v>485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409</v>
      </c>
      <c r="L52" s="64">
        <v>421</v>
      </c>
      <c r="M52" s="64">
        <v>431</v>
      </c>
      <c r="N52" s="64">
        <v>430</v>
      </c>
      <c r="O52" s="65">
        <v>429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131</v>
      </c>
      <c r="L53" s="69">
        <v>185</v>
      </c>
      <c r="M53" s="69">
        <v>253</v>
      </c>
      <c r="N53" s="69">
        <v>313</v>
      </c>
      <c r="O53" s="70">
        <v>300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485</v>
      </c>
      <c r="L58" s="84" t="s">
        <v>485</v>
      </c>
      <c r="M58" s="84" t="s">
        <v>485</v>
      </c>
      <c r="N58" s="84" t="s">
        <v>485</v>
      </c>
      <c r="O58" s="85" t="s">
        <v>485</v>
      </c>
    </row>
    <row r="59" spans="1:21" ht="31.5" customHeight="1" x14ac:dyDescent="0.2">
      <c r="B59" s="1171"/>
      <c r="C59" s="1172"/>
      <c r="D59" s="1178" t="s">
        <v>26</v>
      </c>
      <c r="E59" s="1179"/>
      <c r="F59" s="1179"/>
      <c r="G59" s="1179"/>
      <c r="H59" s="1179"/>
      <c r="I59" s="1179"/>
      <c r="J59" s="1180"/>
      <c r="K59" s="86" t="s">
        <v>485</v>
      </c>
      <c r="L59" s="87" t="s">
        <v>485</v>
      </c>
      <c r="M59" s="87" t="s">
        <v>485</v>
      </c>
      <c r="N59" s="87" t="s">
        <v>485</v>
      </c>
      <c r="O59" s="88" t="s">
        <v>485</v>
      </c>
    </row>
    <row r="60" spans="1:21" ht="31.5" customHeight="1" thickBot="1" x14ac:dyDescent="0.25">
      <c r="B60" s="1173"/>
      <c r="C60" s="1174"/>
      <c r="D60" s="1181" t="s">
        <v>27</v>
      </c>
      <c r="E60" s="1182"/>
      <c r="F60" s="1182"/>
      <c r="G60" s="1182"/>
      <c r="H60" s="1182"/>
      <c r="I60" s="1182"/>
      <c r="J60" s="1183"/>
      <c r="K60" s="89" t="s">
        <v>485</v>
      </c>
      <c r="L60" s="90" t="s">
        <v>485</v>
      </c>
      <c r="M60" s="90" t="s">
        <v>485</v>
      </c>
      <c r="N60" s="90" t="s">
        <v>485</v>
      </c>
      <c r="O60" s="91" t="s">
        <v>485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AFjdH4mdn6h8o2+LpmnPvr2v8+fMYCP2s2hPE57Ev0kvk3f8IXM2siVF6L73nbADDSdM+njc89EnKeTJHSwJg==" saltValue="WSDi/zXKKPIXB1zZreqV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7420</v>
      </c>
      <c r="J41" s="356">
        <v>7404</v>
      </c>
      <c r="K41" s="356">
        <v>7567</v>
      </c>
      <c r="L41" s="356">
        <v>7307</v>
      </c>
      <c r="M41" s="357">
        <v>7126</v>
      </c>
    </row>
    <row r="42" spans="2:13" ht="27.75" customHeight="1" x14ac:dyDescent="0.2">
      <c r="B42" s="1186"/>
      <c r="C42" s="1187"/>
      <c r="D42" s="106"/>
      <c r="E42" s="1192" t="s">
        <v>32</v>
      </c>
      <c r="F42" s="1192"/>
      <c r="G42" s="1192"/>
      <c r="H42" s="1193"/>
      <c r="I42" s="358" t="s">
        <v>485</v>
      </c>
      <c r="J42" s="359" t="s">
        <v>485</v>
      </c>
      <c r="K42" s="359" t="s">
        <v>485</v>
      </c>
      <c r="L42" s="359" t="s">
        <v>485</v>
      </c>
      <c r="M42" s="360" t="s">
        <v>485</v>
      </c>
    </row>
    <row r="43" spans="2:13" ht="27.75" customHeight="1" x14ac:dyDescent="0.2">
      <c r="B43" s="1186"/>
      <c r="C43" s="1187"/>
      <c r="D43" s="106"/>
      <c r="E43" s="1192" t="s">
        <v>33</v>
      </c>
      <c r="F43" s="1192"/>
      <c r="G43" s="1192"/>
      <c r="H43" s="1193"/>
      <c r="I43" s="358" t="s">
        <v>485</v>
      </c>
      <c r="J43" s="359" t="s">
        <v>485</v>
      </c>
      <c r="K43" s="359" t="s">
        <v>485</v>
      </c>
      <c r="L43" s="359" t="s">
        <v>485</v>
      </c>
      <c r="M43" s="360" t="s">
        <v>485</v>
      </c>
    </row>
    <row r="44" spans="2:13" ht="27.75" customHeight="1" x14ac:dyDescent="0.2">
      <c r="B44" s="1186"/>
      <c r="C44" s="1187"/>
      <c r="D44" s="106"/>
      <c r="E44" s="1192" t="s">
        <v>34</v>
      </c>
      <c r="F44" s="1192"/>
      <c r="G44" s="1192"/>
      <c r="H44" s="1193"/>
      <c r="I44" s="358">
        <v>360</v>
      </c>
      <c r="J44" s="359">
        <v>358</v>
      </c>
      <c r="K44" s="359">
        <v>312</v>
      </c>
      <c r="L44" s="359">
        <v>254</v>
      </c>
      <c r="M44" s="360">
        <v>221</v>
      </c>
    </row>
    <row r="45" spans="2:13" ht="27.75" customHeight="1" x14ac:dyDescent="0.2">
      <c r="B45" s="1186"/>
      <c r="C45" s="1187"/>
      <c r="D45" s="106"/>
      <c r="E45" s="1192" t="s">
        <v>35</v>
      </c>
      <c r="F45" s="1192"/>
      <c r="G45" s="1192"/>
      <c r="H45" s="1193"/>
      <c r="I45" s="358">
        <v>743</v>
      </c>
      <c r="J45" s="359">
        <v>704</v>
      </c>
      <c r="K45" s="359">
        <v>651</v>
      </c>
      <c r="L45" s="359">
        <v>573</v>
      </c>
      <c r="M45" s="360">
        <v>584</v>
      </c>
    </row>
    <row r="46" spans="2:13" ht="27.75" customHeight="1" x14ac:dyDescent="0.2">
      <c r="B46" s="1186"/>
      <c r="C46" s="1187"/>
      <c r="D46" s="107"/>
      <c r="E46" s="1192" t="s">
        <v>36</v>
      </c>
      <c r="F46" s="1192"/>
      <c r="G46" s="1192"/>
      <c r="H46" s="1193"/>
      <c r="I46" s="358" t="s">
        <v>485</v>
      </c>
      <c r="J46" s="359" t="s">
        <v>485</v>
      </c>
      <c r="K46" s="359" t="s">
        <v>485</v>
      </c>
      <c r="L46" s="359" t="s">
        <v>485</v>
      </c>
      <c r="M46" s="360" t="s">
        <v>485</v>
      </c>
    </row>
    <row r="47" spans="2:13" ht="27.75" customHeight="1" x14ac:dyDescent="0.2">
      <c r="B47" s="1186"/>
      <c r="C47" s="1187"/>
      <c r="D47" s="108"/>
      <c r="E47" s="1194" t="s">
        <v>37</v>
      </c>
      <c r="F47" s="1195"/>
      <c r="G47" s="1195"/>
      <c r="H47" s="1196"/>
      <c r="I47" s="358" t="s">
        <v>485</v>
      </c>
      <c r="J47" s="359" t="s">
        <v>485</v>
      </c>
      <c r="K47" s="359" t="s">
        <v>485</v>
      </c>
      <c r="L47" s="359" t="s">
        <v>485</v>
      </c>
      <c r="M47" s="360" t="s">
        <v>485</v>
      </c>
    </row>
    <row r="48" spans="2:13" ht="27.75" customHeight="1" x14ac:dyDescent="0.2">
      <c r="B48" s="1186"/>
      <c r="C48" s="1187"/>
      <c r="D48" s="106"/>
      <c r="E48" s="1192" t="s">
        <v>38</v>
      </c>
      <c r="F48" s="1192"/>
      <c r="G48" s="1192"/>
      <c r="H48" s="1193"/>
      <c r="I48" s="358" t="s">
        <v>485</v>
      </c>
      <c r="J48" s="359" t="s">
        <v>485</v>
      </c>
      <c r="K48" s="359" t="s">
        <v>485</v>
      </c>
      <c r="L48" s="359" t="s">
        <v>485</v>
      </c>
      <c r="M48" s="360" t="s">
        <v>485</v>
      </c>
    </row>
    <row r="49" spans="2:13" ht="27.75" customHeight="1" x14ac:dyDescent="0.2">
      <c r="B49" s="1188"/>
      <c r="C49" s="1189"/>
      <c r="D49" s="106"/>
      <c r="E49" s="1192" t="s">
        <v>39</v>
      </c>
      <c r="F49" s="1192"/>
      <c r="G49" s="1192"/>
      <c r="H49" s="1193"/>
      <c r="I49" s="358" t="s">
        <v>485</v>
      </c>
      <c r="J49" s="359" t="s">
        <v>485</v>
      </c>
      <c r="K49" s="359" t="s">
        <v>485</v>
      </c>
      <c r="L49" s="359" t="s">
        <v>485</v>
      </c>
      <c r="M49" s="360" t="s">
        <v>485</v>
      </c>
    </row>
    <row r="50" spans="2:13" ht="27.75" customHeight="1" x14ac:dyDescent="0.2">
      <c r="B50" s="1197" t="s">
        <v>40</v>
      </c>
      <c r="C50" s="1198"/>
      <c r="D50" s="109"/>
      <c r="E50" s="1192" t="s">
        <v>41</v>
      </c>
      <c r="F50" s="1192"/>
      <c r="G50" s="1192"/>
      <c r="H50" s="1193"/>
      <c r="I50" s="358">
        <v>3131</v>
      </c>
      <c r="J50" s="359">
        <v>3073</v>
      </c>
      <c r="K50" s="359">
        <v>3531</v>
      </c>
      <c r="L50" s="359">
        <v>3789</v>
      </c>
      <c r="M50" s="360">
        <v>3532</v>
      </c>
    </row>
    <row r="51" spans="2:13" ht="27.75" customHeight="1" x14ac:dyDescent="0.2">
      <c r="B51" s="1186"/>
      <c r="C51" s="1187"/>
      <c r="D51" s="106"/>
      <c r="E51" s="1192" t="s">
        <v>42</v>
      </c>
      <c r="F51" s="1192"/>
      <c r="G51" s="1192"/>
      <c r="H51" s="1193"/>
      <c r="I51" s="358">
        <v>87</v>
      </c>
      <c r="J51" s="359">
        <v>73</v>
      </c>
      <c r="K51" s="359">
        <v>61</v>
      </c>
      <c r="L51" s="359">
        <v>44</v>
      </c>
      <c r="M51" s="360">
        <v>36</v>
      </c>
    </row>
    <row r="52" spans="2:13" ht="27.75" customHeight="1" x14ac:dyDescent="0.2">
      <c r="B52" s="1188"/>
      <c r="C52" s="1189"/>
      <c r="D52" s="106"/>
      <c r="E52" s="1192" t="s">
        <v>43</v>
      </c>
      <c r="F52" s="1192"/>
      <c r="G52" s="1192"/>
      <c r="H52" s="1193"/>
      <c r="I52" s="358">
        <v>5269</v>
      </c>
      <c r="J52" s="359">
        <v>5202</v>
      </c>
      <c r="K52" s="359">
        <v>5312</v>
      </c>
      <c r="L52" s="359">
        <v>5211</v>
      </c>
      <c r="M52" s="360">
        <v>5143</v>
      </c>
    </row>
    <row r="53" spans="2:13" ht="27.75" customHeight="1" thickBot="1" x14ac:dyDescent="0.25">
      <c r="B53" s="1199" t="s">
        <v>19</v>
      </c>
      <c r="C53" s="1200"/>
      <c r="D53" s="110"/>
      <c r="E53" s="1201" t="s">
        <v>44</v>
      </c>
      <c r="F53" s="1201"/>
      <c r="G53" s="1201"/>
      <c r="H53" s="1202"/>
      <c r="I53" s="361">
        <v>36</v>
      </c>
      <c r="J53" s="362">
        <v>118</v>
      </c>
      <c r="K53" s="362">
        <v>-374</v>
      </c>
      <c r="L53" s="362">
        <v>-910</v>
      </c>
      <c r="M53" s="363">
        <v>-778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VCMJzRST/LuzRpQt1RT8H+gVDLJBxRaur3EI9KA8as0spaM+zV5vFqlvq+u+hJhtAs46ImoE1EWt7HEo+XlL8A==" saltValue="WqmKH1O9Ly9/aZGX1CK1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2544</v>
      </c>
      <c r="G55" s="122">
        <v>2705</v>
      </c>
      <c r="H55" s="123">
        <v>2403</v>
      </c>
    </row>
    <row r="56" spans="2:8" ht="52.5" customHeight="1" x14ac:dyDescent="0.2">
      <c r="B56" s="124"/>
      <c r="C56" s="1213" t="s">
        <v>47</v>
      </c>
      <c r="D56" s="1213"/>
      <c r="E56" s="1214"/>
      <c r="F56" s="125">
        <v>138</v>
      </c>
      <c r="G56" s="125">
        <v>87</v>
      </c>
      <c r="H56" s="126">
        <v>87</v>
      </c>
    </row>
    <row r="57" spans="2:8" ht="53.25" customHeight="1" x14ac:dyDescent="0.2">
      <c r="B57" s="124"/>
      <c r="C57" s="1215" t="s">
        <v>48</v>
      </c>
      <c r="D57" s="1215"/>
      <c r="E57" s="1216"/>
      <c r="F57" s="127">
        <v>501</v>
      </c>
      <c r="G57" s="127">
        <v>643</v>
      </c>
      <c r="H57" s="128">
        <v>767</v>
      </c>
    </row>
    <row r="58" spans="2:8" ht="45.75" customHeight="1" x14ac:dyDescent="0.2">
      <c r="B58" s="129"/>
      <c r="C58" s="1203" t="s">
        <v>561</v>
      </c>
      <c r="D58" s="1204"/>
      <c r="E58" s="1205"/>
      <c r="F58" s="130">
        <v>254</v>
      </c>
      <c r="G58" s="130">
        <v>391</v>
      </c>
      <c r="H58" s="131">
        <v>491</v>
      </c>
    </row>
    <row r="59" spans="2:8" ht="45.75" customHeight="1" x14ac:dyDescent="0.2">
      <c r="B59" s="129"/>
      <c r="C59" s="1203" t="s">
        <v>562</v>
      </c>
      <c r="D59" s="1204"/>
      <c r="E59" s="1205"/>
      <c r="F59" s="130">
        <v>138</v>
      </c>
      <c r="G59" s="130">
        <v>139</v>
      </c>
      <c r="H59" s="131">
        <v>164</v>
      </c>
    </row>
    <row r="60" spans="2:8" ht="45.75" customHeight="1" x14ac:dyDescent="0.2">
      <c r="B60" s="129"/>
      <c r="C60" s="1203" t="s">
        <v>563</v>
      </c>
      <c r="D60" s="1204"/>
      <c r="E60" s="1205"/>
      <c r="F60" s="130">
        <v>100</v>
      </c>
      <c r="G60" s="130">
        <v>100</v>
      </c>
      <c r="H60" s="131">
        <v>100</v>
      </c>
    </row>
    <row r="61" spans="2:8" ht="45.75" customHeight="1" x14ac:dyDescent="0.2">
      <c r="B61" s="129"/>
      <c r="C61" s="1203" t="s">
        <v>564</v>
      </c>
      <c r="D61" s="1204"/>
      <c r="E61" s="1205"/>
      <c r="F61" s="130">
        <v>5</v>
      </c>
      <c r="G61" s="130">
        <v>8</v>
      </c>
      <c r="H61" s="131">
        <v>8</v>
      </c>
    </row>
    <row r="62" spans="2:8" ht="45.75" customHeight="1" thickBot="1" x14ac:dyDescent="0.25">
      <c r="B62" s="132"/>
      <c r="C62" s="1206" t="s">
        <v>565</v>
      </c>
      <c r="D62" s="1207"/>
      <c r="E62" s="1208"/>
      <c r="F62" s="133">
        <v>4</v>
      </c>
      <c r="G62" s="133">
        <v>4</v>
      </c>
      <c r="H62" s="134">
        <v>4</v>
      </c>
    </row>
    <row r="63" spans="2:8" ht="52.5" customHeight="1" thickBot="1" x14ac:dyDescent="0.25">
      <c r="B63" s="135"/>
      <c r="C63" s="1209" t="s">
        <v>49</v>
      </c>
      <c r="D63" s="1209"/>
      <c r="E63" s="1210"/>
      <c r="F63" s="136">
        <v>3184</v>
      </c>
      <c r="G63" s="136">
        <v>3434</v>
      </c>
      <c r="H63" s="137">
        <v>3257</v>
      </c>
    </row>
    <row r="64" spans="2:8" ht="13.2" x14ac:dyDescent="0.2"/>
  </sheetData>
  <sheetProtection algorithmName="SHA-512" hashValue="f/YSXUiZxtSjhv8JW3rlpQlTJFmVuCgCl5+l4fTVhSZheNgGIRYErWQUiYvbwW2kmmlyz3zhD9aqB1QogwsFvw==" saltValue="6giiiGo+01fICy0B3OZi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60340</v>
      </c>
      <c r="E3" s="156"/>
      <c r="F3" s="157">
        <v>59119</v>
      </c>
      <c r="G3" s="158"/>
      <c r="H3" s="159"/>
    </row>
    <row r="4" spans="1:8" x14ac:dyDescent="0.2">
      <c r="A4" s="160"/>
      <c r="B4" s="161"/>
      <c r="C4" s="162"/>
      <c r="D4" s="163">
        <v>14417</v>
      </c>
      <c r="E4" s="164"/>
      <c r="F4" s="165">
        <v>29900</v>
      </c>
      <c r="G4" s="166"/>
      <c r="H4" s="167"/>
    </row>
    <row r="5" spans="1:8" x14ac:dyDescent="0.2">
      <c r="A5" s="148" t="s">
        <v>518</v>
      </c>
      <c r="B5" s="153"/>
      <c r="C5" s="154"/>
      <c r="D5" s="155">
        <v>41986</v>
      </c>
      <c r="E5" s="156"/>
      <c r="F5" s="157">
        <v>53895</v>
      </c>
      <c r="G5" s="158"/>
      <c r="H5" s="159"/>
    </row>
    <row r="6" spans="1:8" x14ac:dyDescent="0.2">
      <c r="A6" s="160"/>
      <c r="B6" s="161"/>
      <c r="C6" s="162"/>
      <c r="D6" s="163">
        <v>17512</v>
      </c>
      <c r="E6" s="164"/>
      <c r="F6" s="165">
        <v>31224</v>
      </c>
      <c r="G6" s="166"/>
      <c r="H6" s="167"/>
    </row>
    <row r="7" spans="1:8" x14ac:dyDescent="0.2">
      <c r="A7" s="148" t="s">
        <v>519</v>
      </c>
      <c r="B7" s="153"/>
      <c r="C7" s="154"/>
      <c r="D7" s="155">
        <v>41499</v>
      </c>
      <c r="E7" s="156"/>
      <c r="F7" s="157">
        <v>56181</v>
      </c>
      <c r="G7" s="158"/>
      <c r="H7" s="159"/>
    </row>
    <row r="8" spans="1:8" x14ac:dyDescent="0.2">
      <c r="A8" s="160"/>
      <c r="B8" s="161"/>
      <c r="C8" s="162"/>
      <c r="D8" s="163">
        <v>24775</v>
      </c>
      <c r="E8" s="164"/>
      <c r="F8" s="165">
        <v>32039</v>
      </c>
      <c r="G8" s="166"/>
      <c r="H8" s="167"/>
    </row>
    <row r="9" spans="1:8" x14ac:dyDescent="0.2">
      <c r="A9" s="148" t="s">
        <v>520</v>
      </c>
      <c r="B9" s="153"/>
      <c r="C9" s="154"/>
      <c r="D9" s="155">
        <v>39594</v>
      </c>
      <c r="E9" s="156"/>
      <c r="F9" s="157">
        <v>47730</v>
      </c>
      <c r="G9" s="158"/>
      <c r="H9" s="159"/>
    </row>
    <row r="10" spans="1:8" x14ac:dyDescent="0.2">
      <c r="A10" s="160"/>
      <c r="B10" s="161"/>
      <c r="C10" s="162"/>
      <c r="D10" s="163">
        <v>21099</v>
      </c>
      <c r="E10" s="164"/>
      <c r="F10" s="165">
        <v>26378</v>
      </c>
      <c r="G10" s="166"/>
      <c r="H10" s="167"/>
    </row>
    <row r="11" spans="1:8" x14ac:dyDescent="0.2">
      <c r="A11" s="148" t="s">
        <v>521</v>
      </c>
      <c r="B11" s="153"/>
      <c r="C11" s="154"/>
      <c r="D11" s="155">
        <v>40297</v>
      </c>
      <c r="E11" s="156"/>
      <c r="F11" s="157">
        <v>61921</v>
      </c>
      <c r="G11" s="158"/>
      <c r="H11" s="159"/>
    </row>
    <row r="12" spans="1:8" x14ac:dyDescent="0.2">
      <c r="A12" s="160"/>
      <c r="B12" s="161"/>
      <c r="C12" s="168"/>
      <c r="D12" s="163">
        <v>24901</v>
      </c>
      <c r="E12" s="164"/>
      <c r="F12" s="165">
        <v>34719</v>
      </c>
      <c r="G12" s="166"/>
      <c r="H12" s="167"/>
    </row>
    <row r="13" spans="1:8" x14ac:dyDescent="0.2">
      <c r="A13" s="148"/>
      <c r="B13" s="153"/>
      <c r="C13" s="169"/>
      <c r="D13" s="170">
        <v>44743</v>
      </c>
      <c r="E13" s="171"/>
      <c r="F13" s="172">
        <v>55769</v>
      </c>
      <c r="G13" s="173"/>
      <c r="H13" s="159"/>
    </row>
    <row r="14" spans="1:8" x14ac:dyDescent="0.2">
      <c r="A14" s="160"/>
      <c r="B14" s="161"/>
      <c r="C14" s="162"/>
      <c r="D14" s="163">
        <v>20541</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2.91</v>
      </c>
      <c r="C19" s="174">
        <f>ROUND(VALUE(SUBSTITUTE(実質収支比率等に係る経年分析!G$48,"▲","-")),2)</f>
        <v>6.65</v>
      </c>
      <c r="D19" s="174">
        <f>ROUND(VALUE(SUBSTITUTE(実質収支比率等に係る経年分析!H$48,"▲","-")),2)</f>
        <v>7.73</v>
      </c>
      <c r="E19" s="174">
        <f>ROUND(VALUE(SUBSTITUTE(実質収支比率等に係る経年分析!I$48,"▲","-")),2)</f>
        <v>2.7</v>
      </c>
      <c r="F19" s="174">
        <f>ROUND(VALUE(SUBSTITUTE(実質収支比率等に係る経年分析!J$48,"▲","-")),2)</f>
        <v>2.59</v>
      </c>
    </row>
    <row r="20" spans="1:11" x14ac:dyDescent="0.2">
      <c r="A20" s="174" t="s">
        <v>53</v>
      </c>
      <c r="B20" s="174">
        <f>ROUND(VALUE(SUBSTITUTE(実質収支比率等に係る経年分析!F$47,"▲","-")),2)</f>
        <v>46.26</v>
      </c>
      <c r="C20" s="174">
        <f>ROUND(VALUE(SUBSTITUTE(実質収支比率等に係る経年分析!G$47,"▲","-")),2)</f>
        <v>42.2</v>
      </c>
      <c r="D20" s="174">
        <f>ROUND(VALUE(SUBSTITUTE(実質収支比率等に係る経年分析!H$47,"▲","-")),2)</f>
        <v>47.13</v>
      </c>
      <c r="E20" s="174">
        <f>ROUND(VALUE(SUBSTITUTE(実質収支比率等に係る経年分析!I$47,"▲","-")),2)</f>
        <v>51.92</v>
      </c>
      <c r="F20" s="174">
        <f>ROUND(VALUE(SUBSTITUTE(実質収支比率等に係る経年分析!J$47,"▲","-")),2)</f>
        <v>45.42</v>
      </c>
    </row>
    <row r="21" spans="1:11" x14ac:dyDescent="0.2">
      <c r="A21" s="174" t="s">
        <v>54</v>
      </c>
      <c r="B21" s="174">
        <f>IF(ISNUMBER(VALUE(SUBSTITUTE(実質収支比率等に係る経年分析!F$49,"▲","-"))),ROUND(VALUE(SUBSTITUTE(実質収支比率等に係る経年分析!F$49,"▲","-")),2),NA())</f>
        <v>-6.54</v>
      </c>
      <c r="C21" s="174">
        <f>IF(ISNUMBER(VALUE(SUBSTITUTE(実質収支比率等に係る経年分析!G$49,"▲","-"))),ROUND(VALUE(SUBSTITUTE(実質収支比率等に係る経年分析!G$49,"▲","-")),2),NA())</f>
        <v>0.65</v>
      </c>
      <c r="D21" s="174">
        <f>IF(ISNUMBER(VALUE(SUBSTITUTE(実質収支比率等に係る経年分析!H$49,"▲","-"))),ROUND(VALUE(SUBSTITUTE(実質収支比率等に係る経年分析!H$49,"▲","-")),2),NA())</f>
        <v>4.26</v>
      </c>
      <c r="E21" s="174">
        <f>IF(ISNUMBER(VALUE(SUBSTITUTE(実質収支比率等に係る経年分析!I$49,"▲","-"))),ROUND(VALUE(SUBSTITUTE(実質収支比率等に係る経年分析!I$49,"▲","-")),2),NA())</f>
        <v>-5.25</v>
      </c>
      <c r="F21" s="174">
        <f>IF(ISNUMBER(VALUE(SUBSTITUTE(実質収支比率等に係る経年分析!J$49,"▲","-"))),ROUND(VALUE(SUBSTITUTE(実質収支比率等に係る経年分析!J$49,"▲","-")),2),NA())</f>
        <v>-7.12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大野神戸インターチェンジ周辺まちづくり整備事業特別会計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409</v>
      </c>
      <c r="E42" s="176"/>
      <c r="F42" s="176"/>
      <c r="G42" s="176">
        <f>'実質公債費比率（分子）の構造'!L$52</f>
        <v>421</v>
      </c>
      <c r="H42" s="176"/>
      <c r="I42" s="176"/>
      <c r="J42" s="176">
        <f>'実質公債費比率（分子）の構造'!M$52</f>
        <v>431</v>
      </c>
      <c r="K42" s="176"/>
      <c r="L42" s="176"/>
      <c r="M42" s="176">
        <f>'実質公債費比率（分子）の構造'!N$52</f>
        <v>430</v>
      </c>
      <c r="N42" s="176"/>
      <c r="O42" s="176"/>
      <c r="P42" s="176">
        <f>'実質公債費比率（分子）の構造'!O$52</f>
        <v>429</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63</v>
      </c>
      <c r="C45" s="176"/>
      <c r="D45" s="176"/>
      <c r="E45" s="176">
        <f>'実質公債費比率（分子）の構造'!L$49</f>
        <v>63</v>
      </c>
      <c r="F45" s="176"/>
      <c r="G45" s="176"/>
      <c r="H45" s="176">
        <f>'実質公債費比率（分子）の構造'!M$49</f>
        <v>63</v>
      </c>
      <c r="I45" s="176"/>
      <c r="J45" s="176"/>
      <c r="K45" s="176">
        <f>'実質公債費比率（分子）の構造'!N$49</f>
        <v>62</v>
      </c>
      <c r="L45" s="176"/>
      <c r="M45" s="176"/>
      <c r="N45" s="176">
        <f>'実質公債費比率（分子）の構造'!O$49</f>
        <v>39</v>
      </c>
      <c r="O45" s="176"/>
      <c r="P45" s="176"/>
    </row>
    <row r="46" spans="1:16" x14ac:dyDescent="0.2">
      <c r="A46" s="176" t="s">
        <v>64</v>
      </c>
      <c r="B46" s="176">
        <f>'実質公債費比率（分子）の構造'!K$48</f>
        <v>2</v>
      </c>
      <c r="C46" s="176"/>
      <c r="D46" s="176"/>
      <c r="E46" s="176">
        <f>'実質公債費比率（分子）の構造'!L$48</f>
        <v>2</v>
      </c>
      <c r="F46" s="176"/>
      <c r="G46" s="176"/>
      <c r="H46" s="176">
        <f>'実質公債費比率（分子）の構造'!M$48</f>
        <v>2</v>
      </c>
      <c r="I46" s="176"/>
      <c r="J46" s="176"/>
      <c r="K46" s="176">
        <f>'実質公債費比率（分子）の構造'!N$48</f>
        <v>2</v>
      </c>
      <c r="L46" s="176"/>
      <c r="M46" s="176"/>
      <c r="N46" s="176">
        <f>'実質公債費比率（分子）の構造'!O$48</f>
        <v>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475</v>
      </c>
      <c r="C49" s="176"/>
      <c r="D49" s="176"/>
      <c r="E49" s="176">
        <f>'実質公債費比率（分子）の構造'!L$45</f>
        <v>541</v>
      </c>
      <c r="F49" s="176"/>
      <c r="G49" s="176"/>
      <c r="H49" s="176">
        <f>'実質公債費比率（分子）の構造'!M$45</f>
        <v>619</v>
      </c>
      <c r="I49" s="176"/>
      <c r="J49" s="176"/>
      <c r="K49" s="176">
        <f>'実質公債費比率（分子）の構造'!N$45</f>
        <v>679</v>
      </c>
      <c r="L49" s="176"/>
      <c r="M49" s="176"/>
      <c r="N49" s="176">
        <f>'実質公債費比率（分子）の構造'!O$45</f>
        <v>688</v>
      </c>
      <c r="O49" s="176"/>
      <c r="P49" s="176"/>
    </row>
    <row r="50" spans="1:16" x14ac:dyDescent="0.2">
      <c r="A50" s="176" t="s">
        <v>67</v>
      </c>
      <c r="B50" s="176" t="e">
        <f>NA()</f>
        <v>#N/A</v>
      </c>
      <c r="C50" s="176">
        <f>IF(ISNUMBER('実質公債費比率（分子）の構造'!K$53),'実質公債費比率（分子）の構造'!K$53,NA())</f>
        <v>131</v>
      </c>
      <c r="D50" s="176" t="e">
        <f>NA()</f>
        <v>#N/A</v>
      </c>
      <c r="E50" s="176" t="e">
        <f>NA()</f>
        <v>#N/A</v>
      </c>
      <c r="F50" s="176">
        <f>IF(ISNUMBER('実質公債費比率（分子）の構造'!L$53),'実質公債費比率（分子）の構造'!L$53,NA())</f>
        <v>185</v>
      </c>
      <c r="G50" s="176" t="e">
        <f>NA()</f>
        <v>#N/A</v>
      </c>
      <c r="H50" s="176" t="e">
        <f>NA()</f>
        <v>#N/A</v>
      </c>
      <c r="I50" s="176">
        <f>IF(ISNUMBER('実質公債費比率（分子）の構造'!M$53),'実質公債費比率（分子）の構造'!M$53,NA())</f>
        <v>253</v>
      </c>
      <c r="J50" s="176" t="e">
        <f>NA()</f>
        <v>#N/A</v>
      </c>
      <c r="K50" s="176" t="e">
        <f>NA()</f>
        <v>#N/A</v>
      </c>
      <c r="L50" s="176">
        <f>IF(ISNUMBER('実質公債費比率（分子）の構造'!N$53),'実質公債費比率（分子）の構造'!N$53,NA())</f>
        <v>313</v>
      </c>
      <c r="M50" s="176" t="e">
        <f>NA()</f>
        <v>#N/A</v>
      </c>
      <c r="N50" s="176" t="e">
        <f>NA()</f>
        <v>#N/A</v>
      </c>
      <c r="O50" s="176">
        <f>IF(ISNUMBER('実質公債費比率（分子）の構造'!O$53),'実質公債費比率（分子）の構造'!O$53,NA())</f>
        <v>300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5269</v>
      </c>
      <c r="E56" s="175"/>
      <c r="F56" s="175"/>
      <c r="G56" s="175">
        <f>'将来負担比率（分子）の構造'!J$52</f>
        <v>5202</v>
      </c>
      <c r="H56" s="175"/>
      <c r="I56" s="175"/>
      <c r="J56" s="175">
        <f>'将来負担比率（分子）の構造'!K$52</f>
        <v>5312</v>
      </c>
      <c r="K56" s="175"/>
      <c r="L56" s="175"/>
      <c r="M56" s="175">
        <f>'将来負担比率（分子）の構造'!L$52</f>
        <v>5211</v>
      </c>
      <c r="N56" s="175"/>
      <c r="O56" s="175"/>
      <c r="P56" s="175">
        <f>'将来負担比率（分子）の構造'!M$52</f>
        <v>5143</v>
      </c>
    </row>
    <row r="57" spans="1:16" x14ac:dyDescent="0.2">
      <c r="A57" s="175" t="s">
        <v>42</v>
      </c>
      <c r="B57" s="175"/>
      <c r="C57" s="175"/>
      <c r="D57" s="175">
        <f>'将来負担比率（分子）の構造'!I$51</f>
        <v>87</v>
      </c>
      <c r="E57" s="175"/>
      <c r="F57" s="175"/>
      <c r="G57" s="175">
        <f>'将来負担比率（分子）の構造'!J$51</f>
        <v>73</v>
      </c>
      <c r="H57" s="175"/>
      <c r="I57" s="175"/>
      <c r="J57" s="175">
        <f>'将来負担比率（分子）の構造'!K$51</f>
        <v>61</v>
      </c>
      <c r="K57" s="175"/>
      <c r="L57" s="175"/>
      <c r="M57" s="175">
        <f>'将来負担比率（分子）の構造'!L$51</f>
        <v>44</v>
      </c>
      <c r="N57" s="175"/>
      <c r="O57" s="175"/>
      <c r="P57" s="175">
        <f>'将来負担比率（分子）の構造'!M$51</f>
        <v>36</v>
      </c>
    </row>
    <row r="58" spans="1:16" x14ac:dyDescent="0.2">
      <c r="A58" s="175" t="s">
        <v>41</v>
      </c>
      <c r="B58" s="175"/>
      <c r="C58" s="175"/>
      <c r="D58" s="175">
        <f>'将来負担比率（分子）の構造'!I$50</f>
        <v>3131</v>
      </c>
      <c r="E58" s="175"/>
      <c r="F58" s="175"/>
      <c r="G58" s="175">
        <f>'将来負担比率（分子）の構造'!J$50</f>
        <v>3073</v>
      </c>
      <c r="H58" s="175"/>
      <c r="I58" s="175"/>
      <c r="J58" s="175">
        <f>'将来負担比率（分子）の構造'!K$50</f>
        <v>3531</v>
      </c>
      <c r="K58" s="175"/>
      <c r="L58" s="175"/>
      <c r="M58" s="175">
        <f>'将来負担比率（分子）の構造'!L$50</f>
        <v>3789</v>
      </c>
      <c r="N58" s="175"/>
      <c r="O58" s="175"/>
      <c r="P58" s="175">
        <f>'将来負担比率（分子）の構造'!M$50</f>
        <v>3532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743</v>
      </c>
      <c r="C62" s="175"/>
      <c r="D62" s="175"/>
      <c r="E62" s="175">
        <f>'将来負担比率（分子）の構造'!J$45</f>
        <v>704</v>
      </c>
      <c r="F62" s="175"/>
      <c r="G62" s="175"/>
      <c r="H62" s="175">
        <f>'将来負担比率（分子）の構造'!K$45</f>
        <v>651</v>
      </c>
      <c r="I62" s="175"/>
      <c r="J62" s="175"/>
      <c r="K62" s="175">
        <f>'将来負担比率（分子）の構造'!L$45</f>
        <v>573</v>
      </c>
      <c r="L62" s="175"/>
      <c r="M62" s="175"/>
      <c r="N62" s="175">
        <f>'将来負担比率（分子）の構造'!M$45</f>
        <v>584</v>
      </c>
      <c r="O62" s="175"/>
      <c r="P62" s="175"/>
    </row>
    <row r="63" spans="1:16" x14ac:dyDescent="0.2">
      <c r="A63" s="175" t="s">
        <v>34</v>
      </c>
      <c r="B63" s="175">
        <f>'将来負担比率（分子）の構造'!I$44</f>
        <v>360</v>
      </c>
      <c r="C63" s="175"/>
      <c r="D63" s="175"/>
      <c r="E63" s="175">
        <f>'将来負担比率（分子）の構造'!J$44</f>
        <v>358</v>
      </c>
      <c r="F63" s="175"/>
      <c r="G63" s="175"/>
      <c r="H63" s="175">
        <f>'将来負担比率（分子）の構造'!K$44</f>
        <v>312</v>
      </c>
      <c r="I63" s="175"/>
      <c r="J63" s="175"/>
      <c r="K63" s="175">
        <f>'将来負担比率（分子）の構造'!L$44</f>
        <v>254</v>
      </c>
      <c r="L63" s="175"/>
      <c r="M63" s="175"/>
      <c r="N63" s="175">
        <f>'将来負担比率（分子）の構造'!M$44</f>
        <v>221</v>
      </c>
      <c r="O63" s="175"/>
      <c r="P63" s="175"/>
    </row>
    <row r="64" spans="1:16" x14ac:dyDescent="0.2">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7420</v>
      </c>
      <c r="C66" s="175"/>
      <c r="D66" s="175"/>
      <c r="E66" s="175">
        <f>'将来負担比率（分子）の構造'!J$41</f>
        <v>7404</v>
      </c>
      <c r="F66" s="175"/>
      <c r="G66" s="175"/>
      <c r="H66" s="175">
        <f>'将来負担比率（分子）の構造'!K$41</f>
        <v>7567</v>
      </c>
      <c r="I66" s="175"/>
      <c r="J66" s="175"/>
      <c r="K66" s="175">
        <f>'将来負担比率（分子）の構造'!L$41</f>
        <v>7307</v>
      </c>
      <c r="L66" s="175"/>
      <c r="M66" s="175"/>
      <c r="N66" s="175">
        <f>'将来負担比率（分子）の構造'!M$41</f>
        <v>7126</v>
      </c>
      <c r="O66" s="175"/>
      <c r="P66" s="175"/>
    </row>
    <row r="67" spans="1:16" x14ac:dyDescent="0.2">
      <c r="A67" s="175" t="s">
        <v>71</v>
      </c>
      <c r="B67" s="175" t="e">
        <f>NA()</f>
        <v>#N/A</v>
      </c>
      <c r="C67" s="175">
        <f>IF(ISNUMBER('将来負担比率（分子）の構造'!I$53), IF('将来負担比率（分子）の構造'!I$53 &lt; 0, 0, '将来負担比率（分子）の構造'!I$53), NA())</f>
        <v>36</v>
      </c>
      <c r="D67" s="175" t="e">
        <f>NA()</f>
        <v>#N/A</v>
      </c>
      <c r="E67" s="175" t="e">
        <f>NA()</f>
        <v>#N/A</v>
      </c>
      <c r="F67" s="175">
        <f>IF(ISNUMBER('将来負担比率（分子）の構造'!J$53), IF('将来負担比率（分子）の構造'!J$53 &lt; 0, 0, '将来負担比率（分子）の構造'!J$53), NA())</f>
        <v>118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2544</v>
      </c>
      <c r="C72" s="179">
        <f>基金残高に係る経年分析!G55</f>
        <v>2705</v>
      </c>
      <c r="D72" s="179">
        <f>基金残高に係る経年分析!H55</f>
        <v>2403</v>
      </c>
    </row>
    <row r="73" spans="1:16" x14ac:dyDescent="0.2">
      <c r="A73" s="178" t="s">
        <v>74</v>
      </c>
      <c r="B73" s="179">
        <f>基金残高に係る経年分析!F56</f>
        <v>138</v>
      </c>
      <c r="C73" s="179">
        <f>基金残高に係る経年分析!G56</f>
        <v>87</v>
      </c>
      <c r="D73" s="179">
        <f>基金残高に係る経年分析!H56</f>
        <v>87</v>
      </c>
    </row>
    <row r="74" spans="1:16" x14ac:dyDescent="0.2">
      <c r="A74" s="178" t="s">
        <v>75</v>
      </c>
      <c r="B74" s="179">
        <f>基金残高に係る経年分析!F57</f>
        <v>501</v>
      </c>
      <c r="C74" s="179">
        <f>基金残高に係る経年分析!G57</f>
        <v>643</v>
      </c>
      <c r="D74" s="179">
        <f>基金残高に係る経年分析!H57</f>
        <v>767</v>
      </c>
    </row>
  </sheetData>
  <sheetProtection algorithmName="SHA-512" hashValue="WKg1gWG39dlEhqLDyjnv7/trRLVHSWhs+ps7TG2EY+SEjQGtmvASGaNh629xsQVI9Gyd9uYTpCmKsmgumkqMqw==" saltValue="cVRCMfEmPUT7cz0JsW1r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2025-03-10T05:19:26Z</cp:lastPrinted>
  <dcterms:created xsi:type="dcterms:W3CDTF">2025-02-19T02:47:43Z</dcterms:created>
  <dcterms:modified xsi:type="dcterms:W3CDTF">2025-03-10T05:27:38Z</dcterms:modified>
  <cp:category/>
</cp:coreProperties>
</file>