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0200企画部\0208財務課\2024年度\02_財政係\04_財政\02_財政状況資料集\02　Ｒ5年度財政状況資料集\04　県からの確認事項\02　回答\"/>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<sst xmlns="http://schemas.openxmlformats.org/spreadsheetml/2006/main" count="1141" uniqueCount="572">
  <si>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</si>
  <si>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</si>
  <si>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</si>
  <si>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</si>
  <si>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</si>
  <si>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</si>
  <si>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</si>
  <si>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</si>
  <si>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</si>
  <si>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</si>
  <si>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</si>
  <si>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</si>
  <si>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</si>
  <si>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</si>
  <si>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</si>
  <si>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</si>
  <si>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</si>
  <si>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</si>
  <si>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</si>
  <si>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</si>
  <si>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</si>
  <si>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</si>
  <si>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</si>
  <si>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</si>
  <si>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</si>
  <si>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</si>
  <si>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</si>
  <si>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</si>
  <si>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</si>
  <si>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</si>
  <si>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</si>
  <si>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</si>
  <si>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</si>
  <si>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</si>
  <si>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</si>
  <si>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</si>
  <si>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</si>
  <si>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</si>
  <si>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</si>
  <si>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</si>
  <si>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</si>
  <si>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</si>
  <si>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</si>
  <si>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</si>
  <si>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</si>
  <si>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</si>
  <si>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</si>
  <si>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</si>
  <si>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</si>
  <si>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</si>
  <si>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</si>
  <si>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</si>
  <si>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</si>
  <si>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</si>
  <si>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</si>
  <si>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</si>
  <si>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</si>
  <si>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</si>
  <si>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</si>
  <si>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</si>
  <si>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</si>
  <si>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</si>
  <si>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</si>
  <si>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</si>
  <si>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</si>
  <si>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</si>
  <si>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</si>
  <si>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</si>
  <si>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</si>
  <si>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</si>
  <si>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</si>
  <si>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</si>
  <si>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</si>
  <si>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</si>
  <si>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</si>
  <si>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</si>
  <si>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</si>
  <si>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</si>
  <si>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</si>
  <si>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</si>
  <si>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</si>
  <si>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</si>
  <si>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</si>
  <si>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</si>
  <si>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</si>
  <si>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</si>
  <si>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</si>
  <si>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</si>
  <si>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</si>
  <si>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</si>
  <si>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</si>
  <si>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</si>
  <si>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</si>
  <si>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</si>
  <si>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羽島市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</si>
  <si>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</si>
  <si>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</si>
  <si>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</si>
  <si>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</si>
  <si>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</si>
  <si>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</si>
  <si>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</si>
  <si>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</si>
  <si>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</si>
  <si>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</si>
  <si>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</si>
  <si>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</si>
  <si>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</si>
  <si>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</si>
  <si>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</si>
  <si>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</si>
  <si>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</si>
  <si>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</si>
  <si>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</si>
  <si>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</si>
  <si>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</si>
  <si>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</si>
  <si>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</si>
  <si>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</si>
  <si>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</si>
  <si>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</si>
  <si>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</si>
  <si>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</si>
  <si>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</si>
  <si>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</si>
  <si>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</si>
  <si>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</si>
  <si>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</si>
  <si>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</si>
  <si>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</si>
  <si>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</si>
  <si>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</si>
  <si>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</si>
  <si>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</si>
  <si>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</si>
  <si>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</si>
  <si>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</si>
  <si>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</si>
  <si>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</si>
  <si>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</si>
  <si>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</si>
  <si>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</si>
  <si>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</si>
  <si>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</si>
  <si>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</si>
  <si>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</si>
  <si>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</si>
  <si>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</si>
  <si>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</si>
  <si>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</si>
  <si>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</si>
  <si>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</si>
  <si>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</si>
  <si>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</si>
  <si>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</si>
  <si>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</si>
  <si>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</si>
  <si>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</si>
  <si>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</si>
  <si>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</si>
  <si>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</si>
  <si>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</si>
  <si>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</si>
  <si>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</si>
  <si>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</si>
  <si>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</si>
  <si>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</si>
  <si>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</si>
  <si>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</si>
  <si>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</si>
  <si>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</si>
  <si>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</si>
  <si>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</si>
  <si>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</si>
  <si>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</si>
  <si>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</si>
  <si>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</si>
  <si>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</si>
  <si>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</si>
  <si>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</si>
  <si>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</si>
  <si>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</si>
  <si>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</si>
  <si>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</si>
  <si>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</si>
  <si>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</si>
  <si>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</si>
  <si>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</si>
  <si>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</si>
  <si>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</si>
  <si>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</si>
  <si>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</si>
  <si>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</si>
  <si>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</si>
  <si>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</si>
  <si>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</si>
  <si>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</si>
  <si>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</si>
  <si>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</si>
  <si>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</si>
  <si>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</si>
  <si>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</si>
  <si>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</si>
  <si>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</si>
  <si>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岐阜県羽島市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</si>
  <si>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</si>
  <si>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</si>
  <si>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</si>
  <si>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</si>
  <si>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</si>
  <si>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</si>
  <si>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</si>
  <si>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</si>
  <si>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</si>
  <si>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</si>
  <si>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</si>
  <si>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</si>
  <si>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</si>
  <si>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</si>
  <si>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</si>
  <si>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</si>
  <si>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</si>
  <si>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</si>
  <si>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</si>
  <si>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</si>
  <si>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</si>
  <si>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</si>
  <si>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</si>
  <si>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</si>
  <si>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</si>
  <si>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</si>
  <si>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</si>
  <si>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</si>
  <si>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</si>
  <si>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</si>
  <si>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</si>
  <si>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</si>
  <si>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</si>
  <si>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</si>
  <si>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</si>
  <si>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</si>
  <si>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</si>
  <si>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</si>
  <si>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</si>
  <si>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</si>
  <si>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</si>
  <si>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</si>
  <si>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</si>
  <si>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</si>
  <si>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</si>
  <si>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</si>
  <si>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</si>
  <si>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</si>
  <si>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</si>
  <si>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</si>
  <si>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</si>
  <si>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</si>
  <si>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</si>
  <si>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</si>
  <si>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</si>
  <si>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</si>
  <si>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</si>
  <si>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</si>
  <si>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</si>
  <si>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</si>
  <si>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</si>
  <si>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</si>
  <si>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</si>
  <si>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</si>
  <si>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</si>
  <si>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</si>
  <si>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</si>
  <si>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</si>
  <si>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</si>
  <si>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</si>
  <si>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</si>
  <si>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</si>
  <si>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</si>
  <si>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</si>
  <si>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</si>
  <si>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</si>
  <si>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</si>
  <si>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</si>
  <si>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</si>
  <si>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</si>
  <si>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</si>
  <si>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</si>
  <si>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</si>
  <si>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</si>
  <si>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</si>
  <si>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</si>
  <si>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</si>
  <si>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</si>
  <si>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</si>
  <si>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</si>
  <si>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</si>
  <si>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</si>
  <si>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</si>
  <si>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</si>
  <si>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</si>
  <si>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</si>
  <si>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</si>
  <si>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</si>
  <si>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</si>
  <si>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</si>
  <si>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</si>
  <si>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</si>
  <si>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</si>
  <si>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</si>
  <si>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</si>
  <si>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</si>
  <si>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</si>
  <si>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</si>
  <si>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</si>
  <si>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</si>
  <si>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</si>
  <si>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</si>
  <si>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</si>
  <si>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</si>
  <si>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</si>
  <si>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</si>
  <si>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</si>
  <si>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</si>
  <si>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</si>
  <si>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</si>
  <si>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</si>
  <si>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</si>
  <si>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</si>
  <si>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</si>
  <si>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</si>
  <si>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</si>
  <si>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</si>
  <si>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</si>
  <si>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</si>
  <si>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</si>
  <si>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</si>
  <si>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</si>
  <si>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</si>
  <si>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</si>
  <si>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</si>
  <si>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</si>
  <si>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</si>
  <si>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</si>
  <si>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</si>
  <si>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</si>
  <si>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</si>
  <si>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</si>
  <si>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</si>
  <si>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</si>
  <si>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</si>
  <si>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</si>
  <si>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</si>
  <si>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</si>
  <si>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</si>
  <si>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</si>
  <si>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岐阜県羽島市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</si>
  <si>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</si>
  <si>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</si>
  <si>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</si>
  <si>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</si>
  <si>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</si>
  <si>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</si>
  <si>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</si>
  <si>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</si>
  <si>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</si>
  <si>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</si>
  <si>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</si>
  <si>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</si>
  <si>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</si>
  <si>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</si>
  <si>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</si>
  <si>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</si>
  <si>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</si>
  <si>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</si>
  <si>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</si>
  <si>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</si>
  <si>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インター北土地区画整理事業特別会計</t>
    <phoneticPr fontId="5"/>
  </si>
  <si>
    <t>駅北本郷土地区画整理事業特別会計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</si>
  <si>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</si>
  <si>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</si>
  <si>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</si>
  <si>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</si>
  <si>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</si>
  <si>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</si>
  <si>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</si>
  <si>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</si>
  <si>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</si>
  <si>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</si>
  <si>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</si>
  <si>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</si>
  <si>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</si>
  <si>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</si>
  <si>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</si>
  <si>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羽島市・羽島郡二町介護認定審査会事業特別会計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</si>
  <si>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</si>
  <si>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</si>
  <si>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</si>
  <si>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</si>
  <si>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</si>
  <si>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</si>
  <si>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</si>
  <si>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</si>
  <si>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</si>
  <si>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</si>
  <si>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</si>
  <si>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</si>
  <si>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</si>
  <si>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</si>
  <si>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</si>
  <si>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</si>
  <si>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</si>
  <si>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</si>
  <si>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</si>
  <si>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</si>
  <si>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</si>
  <si>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</si>
  <si>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</si>
  <si>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</si>
  <si>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</si>
  <si>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</si>
  <si>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</si>
  <si>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</si>
  <si>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</si>
  <si>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</si>
  <si>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</si>
  <si>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</si>
  <si>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</si>
  <si>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</si>
  <si>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</si>
  <si>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</si>
  <si>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</si>
  <si>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</si>
  <si>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</si>
  <si>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</si>
  <si>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</si>
  <si>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</si>
  <si>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</si>
  <si>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</si>
  <si>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</si>
  <si>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</si>
  <si>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</si>
  <si>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</si>
  <si>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</si>
  <si>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</si>
  <si>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</si>
  <si>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</si>
  <si>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</si>
  <si>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</si>
  <si>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</si>
  <si>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</si>
  <si>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</si>
  <si>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</si>
  <si>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</si>
  <si>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</si>
  <si>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</si>
  <si>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</si>
  <si>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</si>
  <si>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</si>
  <si>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</si>
  <si>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</si>
  <si>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</si>
  <si>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</si>
  <si>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</si>
  <si>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</si>
  <si>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</si>
  <si>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</si>
  <si>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</si>
  <si>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</si>
  <si>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</si>
  <si>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</si>
  <si>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</si>
  <si>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</si>
  <si>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</si>
  <si>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</si>
  <si>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</si>
  <si>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</si>
  <si>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</si>
  <si>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</si>
  <si>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</si>
  <si>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</si>
  <si>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</si>
  <si>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</si>
  <si>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</si>
  <si>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</si>
  <si>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</si>
  <si>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</si>
  <si>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</si>
  <si>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</si>
  <si>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</si>
  <si>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</si>
  <si>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</si>
  <si>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</si>
  <si>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</si>
  <si>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</si>
  <si>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</si>
  <si>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</si>
  <si>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</si>
  <si>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</si>
  <si>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</si>
  <si>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</si>
  <si>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</si>
  <si>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</si>
  <si>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</si>
  <si>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</si>
  <si>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</si>
  <si>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</si>
  <si>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</si>
  <si>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</si>
  <si>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</si>
  <si>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</si>
  <si>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</si>
  <si>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</si>
  <si>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</si>
  <si>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</si>
  <si>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</si>
  <si>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</si>
  <si>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</si>
  <si>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</si>
  <si>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</si>
  <si>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</si>
  <si>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</si>
  <si>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</si>
  <si>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</si>
  <si>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</si>
  <si>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</si>
  <si>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</si>
  <si>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</si>
  <si>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</si>
  <si>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</si>
  <si>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</si>
  <si>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</si>
  <si>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</si>
  <si>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</si>
  <si>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</si>
  <si>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1.03</t>
  </si>
  <si>
    <t>▲ 0.88</t>
  </si>
  <si>
    <t>一般会計</t>
  </si>
  <si>
    <t>国民健康保険特別会計</t>
  </si>
  <si>
    <t>水道事業会計</t>
  </si>
  <si>
    <t>下水道事業会計</t>
  </si>
  <si>
    <t>介護保険特別会計</t>
  </si>
  <si>
    <t>後期高齢者医療特別会計</t>
  </si>
  <si>
    <t>インター北土地区画整理事業特別会計</t>
  </si>
  <si>
    <t>駅北本郷土地区画整理事業特別会計</t>
  </si>
  <si>
    <t>その他会計（赤字）</t>
  </si>
  <si>
    <t>その他会計（黒字）</t>
  </si>
  <si>
    <t>R01</t>
    <phoneticPr fontId="5"/>
  </si>
  <si>
    <t>R02</t>
    <phoneticPr fontId="5"/>
  </si>
  <si>
    <t>R03</t>
    <phoneticPr fontId="5"/>
  </si>
  <si>
    <t>R04</t>
    <phoneticPr fontId="5"/>
  </si>
  <si>
    <t>R05</t>
    <phoneticPr fontId="5"/>
  </si>
  <si>
    <t>繰入金のうち587百万円は基金から</t>
    <phoneticPr fontId="2"/>
  </si>
  <si>
    <t>繰入金のうち42百万円は基金から</t>
    <phoneticPr fontId="2"/>
  </si>
  <si>
    <t>繰入金のうち146百万円は基金から</t>
    <phoneticPr fontId="2"/>
  </si>
  <si>
    <t>-</t>
    <phoneticPr fontId="2"/>
  </si>
  <si>
    <t>岐阜県市町村会館組合</t>
  </si>
  <si>
    <t>岐阜県市町村職員退職手当組合</t>
  </si>
  <si>
    <t>岐阜地域児童発達支援センター組合</t>
  </si>
  <si>
    <t>後期高齢者医療連合（一般会計分）</t>
  </si>
  <si>
    <t>後期高齢者医療連合（特別会計分）</t>
  </si>
  <si>
    <t>羽島市土地開発公社</t>
    <rPh sb="0" eb="3">
      <t>ハシマシ</t>
    </rPh>
    <rPh sb="3" eb="9">
      <t>トチカイハツコウシャ</t>
    </rPh>
    <phoneticPr fontId="2"/>
  </si>
  <si>
    <t>羽島市地域振興公社</t>
    <rPh sb="0" eb="3">
      <t>ハシマシ</t>
    </rPh>
    <rPh sb="3" eb="5">
      <t>チイキ</t>
    </rPh>
    <rPh sb="5" eb="7">
      <t>シンコウ</t>
    </rPh>
    <rPh sb="7" eb="9">
      <t>コウシャ</t>
    </rPh>
    <phoneticPr fontId="2"/>
  </si>
  <si>
    <t>-</t>
    <phoneticPr fontId="2"/>
  </si>
  <si>
    <t>岐阜羽島衛生施設組合（一般会計）</t>
    <rPh sb="11" eb="13">
      <t>イッパン</t>
    </rPh>
    <rPh sb="13" eb="15">
      <t>カイケイ</t>
    </rPh>
    <phoneticPr fontId="2"/>
  </si>
  <si>
    <t>岐阜羽島衛生施設組合（公共用地取得事業特別会計）</t>
    <rPh sb="11" eb="13">
      <t>コウキョウ</t>
    </rPh>
    <rPh sb="13" eb="15">
      <t>ヨウチ</t>
    </rPh>
    <rPh sb="15" eb="17">
      <t>シュトク</t>
    </rPh>
    <rPh sb="17" eb="19">
      <t>ジギョウ</t>
    </rPh>
    <rPh sb="19" eb="21">
      <t>トクベツ</t>
    </rPh>
    <phoneticPr fontId="2"/>
  </si>
  <si>
    <t>羽島市公共施設等整備基金</t>
    <rPh sb="0" eb="3">
      <t>ハシマシ</t>
    </rPh>
    <rPh sb="3" eb="5">
      <t>コウキョウ</t>
    </rPh>
    <rPh sb="5" eb="7">
      <t>シセツ</t>
    </rPh>
    <rPh sb="7" eb="8">
      <t>トウ</t>
    </rPh>
    <rPh sb="8" eb="12">
      <t>セイビキキン</t>
    </rPh>
    <phoneticPr fontId="5"/>
  </si>
  <si>
    <t>羽島市生涯学習振興基金</t>
    <rPh sb="0" eb="3">
      <t>ハシマシ</t>
    </rPh>
    <rPh sb="3" eb="5">
      <t>ショウガイ</t>
    </rPh>
    <rPh sb="5" eb="7">
      <t>ガクシュウ</t>
    </rPh>
    <rPh sb="7" eb="9">
      <t>シンコウ</t>
    </rPh>
    <rPh sb="9" eb="11">
      <t>キキン</t>
    </rPh>
    <phoneticPr fontId="5"/>
  </si>
  <si>
    <t>羽島市奨学事業基金</t>
    <rPh sb="0" eb="3">
      <t>ハシマシ</t>
    </rPh>
    <rPh sb="3" eb="5">
      <t>ショウガク</t>
    </rPh>
    <rPh sb="5" eb="7">
      <t>ジギョウ</t>
    </rPh>
    <rPh sb="7" eb="9">
      <t>キキン</t>
    </rPh>
    <phoneticPr fontId="5"/>
  </si>
  <si>
    <t>羽島市活性化推進事業基金</t>
    <phoneticPr fontId="5"/>
  </si>
  <si>
    <t>羽島市体育施設建設整備基金</t>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</si>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</sst>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AD15-49C0-873D-6C1EEEC4AB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50947</c:v>
                </c:pt>
                <c:pt idx="1">
                  <c:v>42214</c:v>
                </c:pt>
                <c:pt idx="2">
                  <c:v>55452</c:v>
                </c:pt>
                <c:pt idx="3">
                  <c:v>21132</c:v>
                </c:pt>
                <c:pt idx="4">
                  <c:v>22070</c:v>
                </c:pt>
              </c:numCache>
            </c:numRef>
          </c:val>
          <c:smooth val="0"/>
          <c:extLst>
            <c:ext xmlns:c16="http://schemas.microsoft.com/office/drawing/2014/chart" uri="{C3380CC4-5D6E-409C-BE32-E72D297353CC}">
              <c16:uniqueId val="{00000001-AD15-49C0-873D-6C1EEEC4AB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3.79</c:v>
                </c:pt>
                <c:pt idx="1">
                  <c:v>4.47</c:v>
                </c:pt>
                <c:pt idx="2">
                  <c:v>8.92</c:v>
                </c:pt>
                <c:pt idx="3">
                  <c:v>10.36</c:v>
                </c:pt>
                <c:pt idx="4">
                  <c:v>8.0399999999999991</c:v>
                </c:pt>
              </c:numCache>
            </c:numRef>
          </c:val>
          <c:extLst>
            <c:ext xmlns:c16="http://schemas.microsoft.com/office/drawing/2014/chart" uri="{C3380CC4-5D6E-409C-BE32-E72D297353CC}">
              <c16:uniqueId val="{00000000-B800-4FCC-B805-359F3C4F68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22.31</c:v>
                </c:pt>
                <c:pt idx="1">
                  <c:v>20.02</c:v>
                </c:pt>
                <c:pt idx="2">
                  <c:v>18.760000000000002</c:v>
                </c:pt>
                <c:pt idx="3">
                  <c:v>20.03</c:v>
                </c:pt>
                <c:pt idx="4">
                  <c:v>23.05</c:v>
                </c:pt>
              </c:numCache>
            </c:numRef>
          </c:val>
          <c:extLst>
            <c:ext xmlns:c16="http://schemas.microsoft.com/office/drawing/2014/chart" uri="{C3380CC4-5D6E-409C-BE32-E72D297353CC}">
              <c16:uniqueId val="{00000001-B800-4FCC-B805-359F3C4F68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-1.03</c:v>
                </c:pt>
                <c:pt idx="1">
                  <c:v>-0.88</c:v>
                </c:pt>
                <c:pt idx="2">
                  <c:v>4.09</c:v>
                </c:pt>
                <c:pt idx="3">
                  <c:v>1.9</c:v>
                </c:pt>
                <c:pt idx="4">
                  <c:v>1.47</c:v>
                </c:pt>
              </c:numCache>
            </c:numRef>
          </c:val>
          <c:smooth val="0"/>
          <c:extLst>
            <c:ext xmlns:c16="http://schemas.microsoft.com/office/drawing/2014/chart" uri="{C3380CC4-5D6E-409C-BE32-E72D297353CC}">
              <c16:uniqueId val="{00000002-B800-4FCC-B805-359F3C4F68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8.58</c:v>
                </c:pt>
                <c:pt idx="2">
                  <c:v>#N/A</c:v>
                </c:pt>
                <c:pt idx="3">
                  <c:v>3.61</c:v>
                </c:pt>
                <c:pt idx="4">
                  <c:v>#N/A</c:v>
                </c:pt>
                <c:pt idx="5">
                  <c:v>4.32</c:v>
                </c:pt>
                <c:pt idx="6">
                  <c:v>#N/A</c:v>
                </c:pt>
                <c:pt idx="7">
                  <c:v>5.35</c:v>
                </c:pt>
                <c:pt idx="8">
                  <c:v>#N/A</c:v>
                </c:pt>
                <c:pt idx="9">
                  <c:v>0</c:v>
                </c:pt>
              </c:numCache>
            </c:numRef>
          </c:val>
          <c:extLst>
            <c:ext xmlns:c16="http://schemas.microsoft.com/office/drawing/2014/chart" uri="{C3380CC4-5D6E-409C-BE32-E72D297353CC}">
              <c16:uniqueId val="{00000000-FBDA-4C9B-9E46-633744DE7C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DA-4C9B-9E46-633744DE7C5A}"/>
            </c:ext>
          </c:extLst>
        </c:ser>
        <c:ser>
          <c:idx val="2"/>
          <c:order val="2"/>
          <c:tx>
            <c:strRef>
              <c:f>データシート!$A$29</c:f>
              <c:strCache>
                <c:ptCount val="1"/>
                <c:pt idx="0">
                  <c:v>駅北本郷土地区画整理事業特別会計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0.25</c:v>
                </c:pt>
                <c:pt idx="2">
                  <c:v>#N/A</c:v>
                </c:pt>
                <c:pt idx="3">
                  <c:v>0.21</c:v>
                </c:pt>
                <c:pt idx="4">
                  <c:v>#N/A</c:v>
                </c:pt>
                <c:pt idx="5">
                  <c:v>0.17</c:v>
                </c:pt>
                <c:pt idx="6">
                  <c:v>#N/A</c:v>
                </c:pt>
                <c:pt idx="7">
                  <c:v>0.14000000000000001</c:v>
                </c:pt>
                <c:pt idx="8">
                  <c:v>#N/A</c:v>
                </c:pt>
                <c:pt idx="9">
                  <c:v>0</c:v>
                </c:pt>
              </c:numCache>
            </c:numRef>
          </c:val>
          <c:extLst>
            <c:ext xmlns:c16="http://schemas.microsoft.com/office/drawing/2014/chart" uri="{C3380CC4-5D6E-409C-BE32-E72D297353CC}">
              <c16:uniqueId val="{00000002-FBDA-4C9B-9E46-633744DE7C5A}"/>
            </c:ext>
          </c:extLst>
        </c:ser>
        <c:ser>
          <c:idx val="3"/>
          <c:order val="3"/>
          <c:tx>
            <c:strRef>
              <c:f>データシート!$A$30</c:f>
              <c:strCache>
                <c:ptCount val="1"/>
                <c:pt idx="0">
                  <c:v>インター北土地区画整理事業特別会計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0.42</c:v>
                </c:pt>
                <c:pt idx="2">
                  <c:v>#N/A</c:v>
                </c:pt>
                <c:pt idx="3">
                  <c:v>0.32</c:v>
                </c:pt>
                <c:pt idx="4">
                  <c:v>#N/A</c:v>
                </c:pt>
                <c:pt idx="5">
                  <c:v>0.21</c:v>
                </c:pt>
                <c:pt idx="6">
                  <c:v>#N/A</c:v>
                </c:pt>
                <c:pt idx="7">
                  <c:v>0.13</c:v>
                </c:pt>
                <c:pt idx="8">
                  <c:v>#N/A</c:v>
                </c:pt>
                <c:pt idx="9">
                  <c:v>0</c:v>
                </c:pt>
              </c:numCache>
            </c:numRef>
          </c:val>
          <c:extLst>
            <c:ext xmlns:c16="http://schemas.microsoft.com/office/drawing/2014/chart" uri="{C3380CC4-5D6E-409C-BE32-E72D297353CC}">
              <c16:uniqueId val="{00000003-FBDA-4C9B-9E46-633744DE7C5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0.13</c:v>
                </c:pt>
                <c:pt idx="4">
                  <c:v>#N/A</c:v>
                </c:pt>
                <c:pt idx="5">
                  <c:v>0.12</c:v>
                </c:pt>
                <c:pt idx="6">
                  <c:v>#N/A</c:v>
                </c:pt>
                <c:pt idx="7">
                  <c:v>0.18</c:v>
                </c:pt>
                <c:pt idx="8">
                  <c:v>#N/A</c:v>
                </c:pt>
                <c:pt idx="9">
                  <c:v>0.19</c:v>
                </c:pt>
              </c:numCache>
            </c:numRef>
          </c:val>
          <c:extLst>
            <c:ext xmlns:c16="http://schemas.microsoft.com/office/drawing/2014/chart" uri="{C3380CC4-5D6E-409C-BE32-E72D297353CC}">
              <c16:uniqueId val="{00000004-FBDA-4C9B-9E46-633744DE7C5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1.48</c:v>
                </c:pt>
                <c:pt idx="2">
                  <c:v>#N/A</c:v>
                </c:pt>
                <c:pt idx="3">
                  <c:v>1.35</c:v>
                </c:pt>
                <c:pt idx="4">
                  <c:v>#N/A</c:v>
                </c:pt>
                <c:pt idx="5">
                  <c:v>1.24</c:v>
                </c:pt>
                <c:pt idx="6">
                  <c:v>#N/A</c:v>
                </c:pt>
                <c:pt idx="7">
                  <c:v>1.49</c:v>
                </c:pt>
                <c:pt idx="8">
                  <c:v>#N/A</c:v>
                </c:pt>
                <c:pt idx="9">
                  <c:v>0.91</c:v>
                </c:pt>
              </c:numCache>
            </c:numRef>
          </c:val>
          <c:extLst>
            <c:ext xmlns:c16="http://schemas.microsoft.com/office/drawing/2014/chart" uri="{C3380CC4-5D6E-409C-BE32-E72D297353CC}">
              <c16:uniqueId val="{00000005-FBDA-4C9B-9E46-633744DE7C5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1.53</c:v>
                </c:pt>
                <c:pt idx="4">
                  <c:v>#N/A</c:v>
                </c:pt>
                <c:pt idx="5">
                  <c:v>1.38</c:v>
                </c:pt>
                <c:pt idx="6">
                  <c:v>#N/A</c:v>
                </c:pt>
                <c:pt idx="7">
                  <c:v>2.38</c:v>
                </c:pt>
                <c:pt idx="8">
                  <c:v>#N/A</c:v>
                </c:pt>
                <c:pt idx="9">
                  <c:v>3.73</c:v>
                </c:pt>
              </c:numCache>
            </c:numRef>
          </c:val>
          <c:extLst>
            <c:ext xmlns:c16="http://schemas.microsoft.com/office/drawing/2014/chart" uri="{C3380CC4-5D6E-409C-BE32-E72D297353CC}">
              <c16:uniqueId val="{00000006-FBDA-4C9B-9E46-633744DE7C5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4.57</c:v>
                </c:pt>
                <c:pt idx="4">
                  <c:v>#N/A</c:v>
                </c:pt>
                <c:pt idx="5">
                  <c:v>5.31</c:v>
                </c:pt>
                <c:pt idx="6">
                  <c:v>#N/A</c:v>
                </c:pt>
                <c:pt idx="7">
                  <c:v>4.45</c:v>
                </c:pt>
                <c:pt idx="8">
                  <c:v>#N/A</c:v>
                </c:pt>
                <c:pt idx="9">
                  <c:v>4.63</c:v>
                </c:pt>
              </c:numCache>
            </c:numRef>
          </c:val>
          <c:extLst>
            <c:ext xmlns:c16="http://schemas.microsoft.com/office/drawing/2014/chart" uri="{C3380CC4-5D6E-409C-BE32-E72D297353CC}">
              <c16:uniqueId val="{00000007-FBDA-4C9B-9E46-633744DE7C5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4.42</c:v>
                </c:pt>
                <c:pt idx="2">
                  <c:v>#N/A</c:v>
                </c:pt>
                <c:pt idx="3">
                  <c:v>5.41</c:v>
                </c:pt>
                <c:pt idx="4">
                  <c:v>#N/A</c:v>
                </c:pt>
                <c:pt idx="5">
                  <c:v>5.78</c:v>
                </c:pt>
                <c:pt idx="6">
                  <c:v>#N/A</c:v>
                </c:pt>
                <c:pt idx="7">
                  <c:v>6.38</c:v>
                </c:pt>
                <c:pt idx="8">
                  <c:v>#N/A</c:v>
                </c:pt>
                <c:pt idx="9">
                  <c:v>5.72</c:v>
                </c:pt>
              </c:numCache>
            </c:numRef>
          </c:val>
          <c:extLst>
            <c:ext xmlns:c16="http://schemas.microsoft.com/office/drawing/2014/chart" uri="{C3380CC4-5D6E-409C-BE32-E72D297353CC}">
              <c16:uniqueId val="{00000008-FBDA-4C9B-9E46-633744DE7C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3.11</c:v>
                </c:pt>
                <c:pt idx="2">
                  <c:v>#N/A</c:v>
                </c:pt>
                <c:pt idx="3">
                  <c:v>3.93</c:v>
                </c:pt>
                <c:pt idx="4">
                  <c:v>#N/A</c:v>
                </c:pt>
                <c:pt idx="5">
                  <c:v>8.52</c:v>
                </c:pt>
                <c:pt idx="6">
                  <c:v>#N/A</c:v>
                </c:pt>
                <c:pt idx="7">
                  <c:v>10.08</c:v>
                </c:pt>
                <c:pt idx="8">
                  <c:v>#N/A</c:v>
                </c:pt>
                <c:pt idx="9">
                  <c:v>8.0299999999999994</c:v>
                </c:pt>
              </c:numCache>
            </c:numRef>
          </c:val>
          <c:extLst>
            <c:ext xmlns:c16="http://schemas.microsoft.com/office/drawing/2014/chart" uri="{C3380CC4-5D6E-409C-BE32-E72D297353CC}">
              <c16:uniqueId val="{00000009-FBDA-4C9B-9E46-633744DE7C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2276</c:v>
                </c:pt>
                <c:pt idx="5">
                  <c:v>2273</c:v>
                </c:pt>
                <c:pt idx="8">
                  <c:v>2129</c:v>
                </c:pt>
                <c:pt idx="11">
                  <c:v>2047</c:v>
                </c:pt>
                <c:pt idx="14">
                  <c:v>2071</c:v>
                </c:pt>
              </c:numCache>
            </c:numRef>
          </c:val>
          <c:extLst>
            <c:ext xmlns:c16="http://schemas.microsoft.com/office/drawing/2014/chart" uri="{C3380CC4-5D6E-409C-BE32-E72D297353CC}">
              <c16:uniqueId val="{00000000-9563-4569-8996-57B014F015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63-4569-8996-57B014F015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63-4569-8996-57B014F015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15</c:v>
                </c:pt>
                <c:pt idx="6">
                  <c:v>21</c:v>
                </c:pt>
                <c:pt idx="9">
                  <c:v>26</c:v>
                </c:pt>
                <c:pt idx="12">
                  <c:v>22</c:v>
                </c:pt>
              </c:numCache>
            </c:numRef>
          </c:val>
          <c:extLst>
            <c:ext xmlns:c16="http://schemas.microsoft.com/office/drawing/2014/chart" uri="{C3380CC4-5D6E-409C-BE32-E72D297353CC}">
              <c16:uniqueId val="{00000003-9563-4569-8996-57B014F015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1223</c:v>
                </c:pt>
                <c:pt idx="3">
                  <c:v>1104</c:v>
                </c:pt>
                <c:pt idx="6">
                  <c:v>986</c:v>
                </c:pt>
                <c:pt idx="9">
                  <c:v>862</c:v>
                </c:pt>
                <c:pt idx="12">
                  <c:v>893</c:v>
                </c:pt>
              </c:numCache>
            </c:numRef>
          </c:val>
          <c:extLst>
            <c:ext xmlns:c16="http://schemas.microsoft.com/office/drawing/2014/chart" uri="{C3380CC4-5D6E-409C-BE32-E72D297353CC}">
              <c16:uniqueId val="{00000004-9563-4569-8996-57B014F015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63-4569-8996-57B014F015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63-4569-8996-57B014F015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1571</c:v>
                </c:pt>
                <c:pt idx="3">
                  <c:v>1713</c:v>
                </c:pt>
                <c:pt idx="6">
                  <c:v>1851</c:v>
                </c:pt>
                <c:pt idx="9">
                  <c:v>2089</c:v>
                </c:pt>
                <c:pt idx="12">
                  <c:v>2147</c:v>
                </c:pt>
              </c:numCache>
            </c:numRef>
          </c:val>
          <c:extLst>
            <c:ext xmlns:c16="http://schemas.microsoft.com/office/drawing/2014/chart" uri="{C3380CC4-5D6E-409C-BE32-E72D297353CC}">
              <c16:uniqueId val="{00000007-9563-4569-8996-57B014F015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522</c:v>
                </c:pt>
                <c:pt idx="2">
                  <c:v>#N/A</c:v>
                </c:pt>
                <c:pt idx="3">
                  <c:v>#N/A</c:v>
                </c:pt>
                <c:pt idx="4">
                  <c:v>559</c:v>
                </c:pt>
                <c:pt idx="5">
                  <c:v>#N/A</c:v>
                </c:pt>
                <c:pt idx="6">
                  <c:v>#N/A</c:v>
                </c:pt>
                <c:pt idx="7">
                  <c:v>729</c:v>
                </c:pt>
                <c:pt idx="8">
                  <c:v>#N/A</c:v>
                </c:pt>
                <c:pt idx="9">
                  <c:v>#N/A</c:v>
                </c:pt>
                <c:pt idx="10">
                  <c:v>930</c:v>
                </c:pt>
                <c:pt idx="11">
                  <c:v>#N/A</c:v>
                </c:pt>
                <c:pt idx="12">
                  <c:v>#N/A</c:v>
                </c:pt>
                <c:pt idx="13">
                  <c:v>991</c:v>
                </c:pt>
                <c:pt idx="14">
                  <c:v>#N/A</c:v>
                </c:pt>
              </c:numCache>
            </c:numRef>
          </c:val>
          <c:smooth val="0"/>
          <c:extLst>
            <c:ext xmlns:c16="http://schemas.microsoft.com/office/drawing/2014/chart" uri="{C3380CC4-5D6E-409C-BE32-E72D297353CC}">
              <c16:uniqueId val="{00000008-9563-4569-8996-57B014F015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19968</c:v>
                </c:pt>
                <c:pt idx="5">
                  <c:v>19930</c:v>
                </c:pt>
                <c:pt idx="8">
                  <c:v>20282</c:v>
                </c:pt>
                <c:pt idx="11">
                  <c:v>19770</c:v>
                </c:pt>
                <c:pt idx="14">
                  <c:v>19339</c:v>
                </c:pt>
              </c:numCache>
            </c:numRef>
          </c:val>
          <c:extLst>
            <c:ext xmlns:c16="http://schemas.microsoft.com/office/drawing/2014/chart" uri="{C3380CC4-5D6E-409C-BE32-E72D297353CC}">
              <c16:uniqueId val="{00000000-887F-4509-BD65-92A6910FCA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4697</c:v>
                </c:pt>
                <c:pt idx="5">
                  <c:v>4180</c:v>
                </c:pt>
                <c:pt idx="8">
                  <c:v>4545</c:v>
                </c:pt>
                <c:pt idx="11">
                  <c:v>5087</c:v>
                </c:pt>
                <c:pt idx="14">
                  <c:v>6708</c:v>
                </c:pt>
              </c:numCache>
            </c:numRef>
          </c:val>
          <c:extLst>
            <c:ext xmlns:c16="http://schemas.microsoft.com/office/drawing/2014/chart" uri="{C3380CC4-5D6E-409C-BE32-E72D297353CC}">
              <c16:uniqueId val="{00000001-887F-4509-BD65-92A6910FCA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6052</c:v>
                </c:pt>
                <c:pt idx="5">
                  <c:v>5747</c:v>
                </c:pt>
                <c:pt idx="8">
                  <c:v>6512</c:v>
                </c:pt>
                <c:pt idx="11">
                  <c:v>7189</c:v>
                </c:pt>
                <c:pt idx="14">
                  <c:v>7775</c:v>
                </c:pt>
              </c:numCache>
            </c:numRef>
          </c:val>
          <c:extLst>
            <c:ext xmlns:c16="http://schemas.microsoft.com/office/drawing/2014/chart" uri="{C3380CC4-5D6E-409C-BE32-E72D297353CC}">
              <c16:uniqueId val="{00000002-887F-4509-BD65-92A6910FCA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7F-4509-BD65-92A6910FCA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7F-4509-BD65-92A6910FCA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7F-4509-BD65-92A6910FCA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1381</c:v>
                </c:pt>
                <c:pt idx="3">
                  <c:v>1279</c:v>
                </c:pt>
                <c:pt idx="6">
                  <c:v>1157</c:v>
                </c:pt>
                <c:pt idx="9">
                  <c:v>655</c:v>
                </c:pt>
                <c:pt idx="12">
                  <c:v>542</c:v>
                </c:pt>
              </c:numCache>
            </c:numRef>
          </c:val>
          <c:extLst>
            <c:ext xmlns:c16="http://schemas.microsoft.com/office/drawing/2014/chart" uri="{C3380CC4-5D6E-409C-BE32-E72D297353CC}">
              <c16:uniqueId val="{00000006-887F-4509-BD65-92A6910FCA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148</c:v>
                </c:pt>
                <c:pt idx="3">
                  <c:v>635</c:v>
                </c:pt>
                <c:pt idx="6">
                  <c:v>626</c:v>
                </c:pt>
                <c:pt idx="9">
                  <c:v>555</c:v>
                </c:pt>
                <c:pt idx="12">
                  <c:v>492</c:v>
                </c:pt>
              </c:numCache>
            </c:numRef>
          </c:val>
          <c:extLst>
            <c:ext xmlns:c16="http://schemas.microsoft.com/office/drawing/2014/chart" uri="{C3380CC4-5D6E-409C-BE32-E72D297353CC}">
              <c16:uniqueId val="{00000007-887F-4509-BD65-92A6910FCA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13113</c:v>
                </c:pt>
                <c:pt idx="3">
                  <c:v>12338</c:v>
                </c:pt>
                <c:pt idx="6">
                  <c:v>11089</c:v>
                </c:pt>
                <c:pt idx="9">
                  <c:v>11254</c:v>
                </c:pt>
                <c:pt idx="12">
                  <c:v>11698</c:v>
                </c:pt>
              </c:numCache>
            </c:numRef>
          </c:val>
          <c:extLst>
            <c:ext xmlns:c16="http://schemas.microsoft.com/office/drawing/2014/chart" uri="{C3380CC4-5D6E-409C-BE32-E72D297353CC}">
              <c16:uniqueId val="{00000008-887F-4509-BD65-92A6910FCA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7F-4509-BD65-92A6910FCA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18774</c:v>
                </c:pt>
                <c:pt idx="3">
                  <c:v>20045</c:v>
                </c:pt>
                <c:pt idx="6">
                  <c:v>21807</c:v>
                </c:pt>
                <c:pt idx="9">
                  <c:v>20661</c:v>
                </c:pt>
                <c:pt idx="12">
                  <c:v>19496</c:v>
                </c:pt>
              </c:numCache>
            </c:numRef>
          </c:val>
          <c:extLst>
            <c:ext xmlns:c16="http://schemas.microsoft.com/office/drawing/2014/chart" uri="{C3380CC4-5D6E-409C-BE32-E72D297353CC}">
              <c16:uniqueId val="{0000000A-887F-4509-BD65-92A6910FCA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2698</c:v>
                </c:pt>
                <c:pt idx="2">
                  <c:v>#N/A</c:v>
                </c:pt>
                <c:pt idx="3">
                  <c:v>#N/A</c:v>
                </c:pt>
                <c:pt idx="4">
                  <c:v>4440</c:v>
                </c:pt>
                <c:pt idx="5">
                  <c:v>#N/A</c:v>
                </c:pt>
                <c:pt idx="6">
                  <c:v>#N/A</c:v>
                </c:pt>
                <c:pt idx="7">
                  <c:v>3340</c:v>
                </c:pt>
                <c:pt idx="8">
                  <c:v>#N/A</c:v>
                </c:pt>
                <c:pt idx="9">
                  <c:v>#N/A</c:v>
                </c:pt>
                <c:pt idx="10">
                  <c:v>1078</c:v>
                </c:pt>
                <c:pt idx="11">
                  <c:v>#N/A</c:v>
                </c:pt>
                <c:pt idx="12">
                  <c:v>#N/A</c:v>
                </c:pt>
                <c:pt idx="13">
                  <c:v>0</c:v>
                </c:pt>
                <c:pt idx="14">
                  <c:v>#N/A</c:v>
                </c:pt>
              </c:numCache>
            </c:numRef>
          </c:val>
          <c:smooth val="0"/>
          <c:extLst>
            <c:ext xmlns:c16="http://schemas.microsoft.com/office/drawing/2014/chart" uri="{C3380CC4-5D6E-409C-BE32-E72D297353CC}">
              <c16:uniqueId val="{0000000B-887F-4509-BD65-92A6910FCA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2686</c:v>
                </c:pt>
                <c:pt idx="1">
                  <c:v>2786</c:v>
                </c:pt>
                <c:pt idx="2">
                  <c:v>3289</c:v>
                </c:pt>
              </c:numCache>
            </c:numRef>
          </c:val>
          <c:extLst>
            <c:ext xmlns:c16="http://schemas.microsoft.com/office/drawing/2014/chart" uri="{C3380CC4-5D6E-409C-BE32-E72D297353CC}">
              <c16:uniqueId val="{00000000-C1CC-487D-8543-B7B969D3FB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1104</c:v>
                </c:pt>
                <c:pt idx="1">
                  <c:v>1297</c:v>
                </c:pt>
                <c:pt idx="2">
                  <c:v>1555</c:v>
                </c:pt>
              </c:numCache>
            </c:numRef>
          </c:val>
          <c:extLst>
            <c:ext xmlns:c16="http://schemas.microsoft.com/office/drawing/2014/chart" uri="{C3380CC4-5D6E-409C-BE32-E72D297353CC}">
              <c16:uniqueId val="{00000001-C1CC-487D-8543-B7B969D3FB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1231</c:v>
                </c:pt>
                <c:pt idx="1">
                  <c:v>1736</c:v>
                </c:pt>
                <c:pt idx="2">
                  <c:v>1668</c:v>
                </c:pt>
              </c:numCache>
            </c:numRef>
          </c:val>
          <c:extLst>
            <c:ext xmlns:c16="http://schemas.microsoft.com/office/drawing/2014/chart" uri="{C3380CC4-5D6E-409C-BE32-E72D297353CC}">
              <c16:uniqueId val="{00000002-C1CC-487D-8543-B7B969D3FB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66,775
65,192
53.66
26,155,397
24,994,929
1,146,986
14,268,409
19,495,821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全国的に上昇する社会保障関係経費等のために基準財政需要額が増加傾向であるため、財政力指数は低下傾向である。</a:t>
          </a:r>
        </a:p>
        <a:p>
          <a:r>
            <a:rPr kumimoji="1" lang="ja-JP" altLang="en-US" sz="1300">
              <a:latin typeface="ＭＳ Ｐゴシック" panose="020B0600070205080204" pitchFamily="50" charset="-128"/>
              <a:ea typeface="ＭＳ Ｐゴシック" panose="020B0600070205080204" pitchFamily="50" charset="-128"/>
            </a:rPr>
            <a:t>　企業誘致や徴税強化等による歳入の確保に取り組み、財政基盤の強化に努める。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170039</xdr:rowOff>
    </xdr:to>
    <xdr:cxnSp macro="">
      <xdr:nvCxnSpPr>
        <xdr:cNvPr id="69" name="直線コネクタ 68"/>
        <xdr:cNvCxnSpPr/>
      </xdr:nvCxnSpPr>
      <xdr:spPr>
        <a:xfrm>
          <a:off x="4114800" y="71726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2" name="直線コネクタ 71"/>
        <xdr:cNvCxnSpPr/>
      </xdr:nvCxnSpPr>
      <xdr:spPr>
        <a:xfrm>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xdr:cNvCxnSpPr/>
      </xdr:nvCxnSpPr>
      <xdr:spPr>
        <a:xfrm>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xdr:cNvCxnSpPr/>
      </xdr:nvCxnSpPr>
      <xdr:spPr>
        <a:xfrm flipV="1">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％となり、前年度同様に類似団体内平均値を上回る。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a:t>
          </a:r>
          <a:r>
            <a:rPr kumimoji="1" lang="ja-JP" altLang="en-US" sz="1300">
              <a:latin typeface="ＭＳ Ｐゴシック" panose="020B0600070205080204" pitchFamily="50" charset="-128"/>
              <a:ea typeface="ＭＳ Ｐゴシック" panose="020B0600070205080204" pitchFamily="50" charset="-128"/>
            </a:rPr>
            <a:t>経常一般財源等）においては、主に市税・地方交付税が増加した。歳出（経常経費充当一般財源等）においては、主に人件費、公債費、繰出金が増加した。経常収支比率が減少した主な要因は、上述の歳入の伸びが歳出の伸びを上回ったことによる。</a:t>
          </a:r>
        </a:p>
        <a:p>
          <a:r>
            <a:rPr kumimoji="1" lang="ja-JP" altLang="en-US" sz="1300">
              <a:latin typeface="ＭＳ Ｐゴシック" panose="020B0600070205080204" pitchFamily="50" charset="-128"/>
              <a:ea typeface="ＭＳ Ｐゴシック" panose="020B0600070205080204" pitchFamily="50" charset="-128"/>
            </a:rPr>
            <a:t>　今後とも、経常収支比率の改善のために、事業計画の見直しや行財政改革の推進に継続的に取り組んでいく。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131064</xdr:rowOff>
    </xdr:to>
    <xdr:cxnSp macro="">
      <xdr:nvCxnSpPr>
        <xdr:cNvPr id="130" name="直線コネクタ 129"/>
        <xdr:cNvCxnSpPr/>
      </xdr:nvCxnSpPr>
      <xdr:spPr>
        <a:xfrm flipV="1">
          <a:off x="4114800" y="110556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64</xdr:row>
      <xdr:rowOff>131064</xdr:rowOff>
    </xdr:to>
    <xdr:cxnSp macro="">
      <xdr:nvCxnSpPr>
        <xdr:cNvPr id="133" name="直線コネクタ 132"/>
        <xdr:cNvCxnSpPr/>
      </xdr:nvCxnSpPr>
      <xdr:spPr>
        <a:xfrm>
          <a:off x="3225800" y="10312400"/>
          <a:ext cx="889000" cy="7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64</xdr:row>
      <xdr:rowOff>131064</xdr:rowOff>
    </xdr:to>
    <xdr:cxnSp macro="">
      <xdr:nvCxnSpPr>
        <xdr:cNvPr id="136" name="直線コネクタ 135"/>
        <xdr:cNvCxnSpPr/>
      </xdr:nvCxnSpPr>
      <xdr:spPr>
        <a:xfrm flipV="1">
          <a:off x="2336800" y="10312400"/>
          <a:ext cx="889000" cy="7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64</xdr:row>
      <xdr:rowOff>150368</xdr:rowOff>
    </xdr:to>
    <xdr:cxnSp macro="">
      <xdr:nvCxnSpPr>
        <xdr:cNvPr id="139" name="直線コネクタ 138"/>
        <xdr:cNvCxnSpPr/>
      </xdr:nvCxnSpPr>
      <xdr:spPr>
        <a:xfrm flipV="1">
          <a:off x="1447800" y="111038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1" name="楕円 150"/>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52" name="テキスト ボックス 151"/>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3" name="楕円 152"/>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54" name="テキスト ボックス 153"/>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5" name="楕円 154"/>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6" name="テキスト ボックス 155"/>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7" name="楕円 156"/>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58" name="テキスト ボックス 157"/>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前年度と比較して、人件費は増加したが物件費は減少した結果、人口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人当たり人件費・物件費等決算額は微減となった。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物件費については、前年度に引き続き、新型コロナウイルスワクチン接種にかかる委託料や需用費の減少が主な要因である。</a:t>
          </a:r>
        </a:p>
        <a:p>
          <a:r>
            <a:rPr kumimoji="1" lang="ja-JP" altLang="en-US" sz="1300">
              <a:latin typeface="ＭＳ Ｐゴシック" panose="020B0600070205080204" pitchFamily="50" charset="-128"/>
              <a:ea typeface="ＭＳ Ｐゴシック" panose="020B0600070205080204" pitchFamily="50" charset="-128"/>
            </a:rPr>
            <a:t>　公共施設等の指定管理費や、民間委託費における労務単価の上昇、平成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年度に開始し次期ごみ処理施設が稼働するまで続く、可燃ごみを積替施設経由で市外の民間処理施設まで運搬し処理する事業等により、大幅な減少は見込まれない。</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55020</xdr:rowOff>
    </xdr:from>
    <xdr:to>
      <xdr:col>23</xdr:col>
      <xdr:colOff>133350</xdr:colOff>
      <xdr:row>81</xdr:row>
      <xdr:rowOff>75749</xdr:rowOff>
    </xdr:to>
    <xdr:cxnSp macro="">
      <xdr:nvCxnSpPr>
        <xdr:cNvPr id="193" name="直線コネクタ 192"/>
        <xdr:cNvCxnSpPr/>
      </xdr:nvCxnSpPr>
      <xdr:spPr>
        <a:xfrm flipV="1">
          <a:off x="4114800" y="13942470"/>
          <a:ext cx="8382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75749</xdr:rowOff>
    </xdr:from>
    <xdr:to>
      <xdr:col>19</xdr:col>
      <xdr:colOff>133350</xdr:colOff>
      <xdr:row>81</xdr:row>
      <xdr:rowOff>99693</xdr:rowOff>
    </xdr:to>
    <xdr:cxnSp macro="">
      <xdr:nvCxnSpPr>
        <xdr:cNvPr id="196" name="直線コネクタ 195"/>
        <xdr:cNvCxnSpPr/>
      </xdr:nvCxnSpPr>
      <xdr:spPr>
        <a:xfrm flipV="1">
          <a:off x="3225800" y="13963199"/>
          <a:ext cx="889000" cy="2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35957</xdr:rowOff>
    </xdr:from>
    <xdr:to>
      <xdr:col>15</xdr:col>
      <xdr:colOff>82550</xdr:colOff>
      <xdr:row>81</xdr:row>
      <xdr:rowOff>99693</xdr:rowOff>
    </xdr:to>
    <xdr:cxnSp macro="">
      <xdr:nvCxnSpPr>
        <xdr:cNvPr id="199" name="直線コネクタ 198"/>
        <xdr:cNvCxnSpPr/>
      </xdr:nvCxnSpPr>
      <xdr:spPr>
        <a:xfrm>
          <a:off x="2336800" y="13923407"/>
          <a:ext cx="889000" cy="6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143649</xdr:rowOff>
    </xdr:from>
    <xdr:to>
      <xdr:col>11</xdr:col>
      <xdr:colOff>31750</xdr:colOff>
      <xdr:row>81</xdr:row>
      <xdr:rowOff>35957</xdr:rowOff>
    </xdr:to>
    <xdr:cxnSp macro="">
      <xdr:nvCxnSpPr>
        <xdr:cNvPr id="202" name="直線コネクタ 201"/>
        <xdr:cNvCxnSpPr/>
      </xdr:nvCxnSpPr>
      <xdr:spPr>
        <a:xfrm>
          <a:off x="1447800" y="13859649"/>
          <a:ext cx="889000" cy="6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4220</xdr:rowOff>
    </xdr:from>
    <xdr:to>
      <xdr:col>23</xdr:col>
      <xdr:colOff>184150</xdr:colOff>
      <xdr:row>81</xdr:row>
      <xdr:rowOff>105820</xdr:rowOff>
    </xdr:to>
    <xdr:sp macro="" textlink="">
      <xdr:nvSpPr>
        <xdr:cNvPr id="212" name="楕円 211"/>
        <xdr:cNvSpPr/>
      </xdr:nvSpPr>
      <xdr:spPr>
        <a:xfrm>
          <a:off x="4902200" y="1389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20747</xdr:rowOff>
    </xdr:from>
    <xdr:ext cx="762000" cy="259045"/>
    <xdr:sp macro="" textlink="">
      <xdr:nvSpPr>
        <xdr:cNvPr id="213" name="人件費・物件費等の状況該当値テキスト"/>
        <xdr:cNvSpPr txBox="1"/>
      </xdr:nvSpPr>
      <xdr:spPr>
        <a:xfrm>
          <a:off x="5041900" y="1373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24949</xdr:rowOff>
    </xdr:from>
    <xdr:to>
      <xdr:col>19</xdr:col>
      <xdr:colOff>184150</xdr:colOff>
      <xdr:row>81</xdr:row>
      <xdr:rowOff>126549</xdr:rowOff>
    </xdr:to>
    <xdr:sp macro="" textlink="">
      <xdr:nvSpPr>
        <xdr:cNvPr id="214" name="楕円 213"/>
        <xdr:cNvSpPr/>
      </xdr:nvSpPr>
      <xdr:spPr>
        <a:xfrm>
          <a:off x="4064000" y="139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136726</xdr:rowOff>
    </xdr:from>
    <xdr:ext cx="736600" cy="259045"/>
    <xdr:sp macro="" textlink="">
      <xdr:nvSpPr>
        <xdr:cNvPr id="215" name="テキスト ボックス 214"/>
        <xdr:cNvSpPr txBox="1"/>
      </xdr:nvSpPr>
      <xdr:spPr>
        <a:xfrm>
          <a:off x="3733800" y="1368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48893</xdr:rowOff>
    </xdr:from>
    <xdr:to>
      <xdr:col>15</xdr:col>
      <xdr:colOff>133350</xdr:colOff>
      <xdr:row>81</xdr:row>
      <xdr:rowOff>150493</xdr:rowOff>
    </xdr:to>
    <xdr:sp macro="" textlink="">
      <xdr:nvSpPr>
        <xdr:cNvPr id="216" name="楕円 215"/>
        <xdr:cNvSpPr/>
      </xdr:nvSpPr>
      <xdr:spPr>
        <a:xfrm>
          <a:off x="3175000" y="13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160670</xdr:rowOff>
    </xdr:from>
    <xdr:ext cx="762000" cy="259045"/>
    <xdr:sp macro="" textlink="">
      <xdr:nvSpPr>
        <xdr:cNvPr id="217" name="テキスト ボックス 216"/>
        <xdr:cNvSpPr txBox="1"/>
      </xdr:nvSpPr>
      <xdr:spPr>
        <a:xfrm>
          <a:off x="2844800" y="1370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156607</xdr:rowOff>
    </xdr:from>
    <xdr:to>
      <xdr:col>11</xdr:col>
      <xdr:colOff>82550</xdr:colOff>
      <xdr:row>81</xdr:row>
      <xdr:rowOff>86757</xdr:rowOff>
    </xdr:to>
    <xdr:sp macro="" textlink="">
      <xdr:nvSpPr>
        <xdr:cNvPr id="218" name="楕円 217"/>
        <xdr:cNvSpPr/>
      </xdr:nvSpPr>
      <xdr:spPr>
        <a:xfrm>
          <a:off x="2286000" y="138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96934</xdr:rowOff>
    </xdr:from>
    <xdr:ext cx="762000" cy="259045"/>
    <xdr:sp macro="" textlink="">
      <xdr:nvSpPr>
        <xdr:cNvPr id="219" name="テキスト ボックス 218"/>
        <xdr:cNvSpPr txBox="1"/>
      </xdr:nvSpPr>
      <xdr:spPr>
        <a:xfrm>
          <a:off x="1955800" y="136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92849</xdr:rowOff>
    </xdr:from>
    <xdr:to>
      <xdr:col>7</xdr:col>
      <xdr:colOff>31750</xdr:colOff>
      <xdr:row>81</xdr:row>
      <xdr:rowOff>22999</xdr:rowOff>
    </xdr:to>
    <xdr:sp macro="" textlink="">
      <xdr:nvSpPr>
        <xdr:cNvPr id="220" name="楕円 219"/>
        <xdr:cNvSpPr/>
      </xdr:nvSpPr>
      <xdr:spPr>
        <a:xfrm>
          <a:off x="1397000" y="138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33176</xdr:rowOff>
    </xdr:from>
    <xdr:ext cx="762000" cy="259045"/>
    <xdr:sp macro="" textlink="">
      <xdr:nvSpPr>
        <xdr:cNvPr id="221" name="テキスト ボックス 220"/>
        <xdr:cNvSpPr txBox="1"/>
      </xdr:nvSpPr>
      <xdr:spPr>
        <a:xfrm>
          <a:off x="1066800" y="13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ラスパイレス指数は前年度と比較して大幅増の</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年度まで財政の「安定化対策」の一環として実施していた市職員の給与削減が終了したためである。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143934</xdr:rowOff>
    </xdr:from>
    <xdr:to>
      <xdr:col>81</xdr:col>
      <xdr:colOff>44450</xdr:colOff>
      <xdr:row>89</xdr:row>
      <xdr:rowOff>96661</xdr:rowOff>
    </xdr:to>
    <xdr:cxnSp macro="">
      <xdr:nvCxnSpPr>
        <xdr:cNvPr id="250" name="直線コネクタ 249"/>
        <xdr:cNvCxnSpPr/>
      </xdr:nvCxnSpPr>
      <xdr:spPr>
        <a:xfrm flipV="1">
          <a:off x="17018000" y="14202834"/>
          <a:ext cx="0" cy="1152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1"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2" name="直線コネクタ 251"/>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58861</xdr:rowOff>
    </xdr:from>
    <xdr:ext cx="762000" cy="259045"/>
    <xdr:sp macro="" textlink="">
      <xdr:nvSpPr>
        <xdr:cNvPr id="253" name="給与水準   （国との比較）最大値テキスト"/>
        <xdr:cNvSpPr txBox="1"/>
      </xdr:nvSpPr>
      <xdr:spPr>
        <a:xfrm>
          <a:off x="17106900" y="1394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143934</xdr:rowOff>
    </xdr:from>
    <xdr:to>
      <xdr:col>81</xdr:col>
      <xdr:colOff>133350</xdr:colOff>
      <xdr:row>82</xdr:row>
      <xdr:rowOff>143934</xdr:rowOff>
    </xdr:to>
    <xdr:cxnSp macro="">
      <xdr:nvCxnSpPr>
        <xdr:cNvPr id="254" name="直線コネクタ 253"/>
        <xdr:cNvCxnSpPr/>
      </xdr:nvCxnSpPr>
      <xdr:spPr>
        <a:xfrm>
          <a:off x="16929100" y="14202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86</xdr:row>
      <xdr:rowOff>115005</xdr:rowOff>
    </xdr:to>
    <xdr:cxnSp macro="">
      <xdr:nvCxnSpPr>
        <xdr:cNvPr id="255" name="直線コネクタ 254"/>
        <xdr:cNvCxnSpPr/>
      </xdr:nvCxnSpPr>
      <xdr:spPr>
        <a:xfrm>
          <a:off x="16179800" y="14377105"/>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76499</xdr:rowOff>
    </xdr:from>
    <xdr:ext cx="762000" cy="259045"/>
    <xdr:sp macro="" textlink="">
      <xdr:nvSpPr>
        <xdr:cNvPr id="256" name="給与水準   （国との比較）平均値テキスト"/>
        <xdr:cNvSpPr txBox="1"/>
      </xdr:nvSpPr>
      <xdr:spPr>
        <a:xfrm>
          <a:off x="17106900" y="1482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57" name="フローチャート: 判断 256"/>
        <xdr:cNvSpPr/>
      </xdr:nvSpPr>
      <xdr:spPr>
        <a:xfrm>
          <a:off x="169672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83</xdr:row>
      <xdr:rowOff>146755</xdr:rowOff>
    </xdr:to>
    <xdr:cxnSp macro="">
      <xdr:nvCxnSpPr>
        <xdr:cNvPr id="258" name="直線コネクタ 257"/>
        <xdr:cNvCxnSpPr/>
      </xdr:nvCxnSpPr>
      <xdr:spPr>
        <a:xfrm>
          <a:off x="15290800" y="142162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9" name="フローチャート: 判断 258"/>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60" name="テキスト ボックス 259"/>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98072</xdr:rowOff>
    </xdr:from>
    <xdr:to>
      <xdr:col>72</xdr:col>
      <xdr:colOff>203200</xdr:colOff>
      <xdr:row>82</xdr:row>
      <xdr:rowOff>157339</xdr:rowOff>
    </xdr:to>
    <xdr:cxnSp macro="">
      <xdr:nvCxnSpPr>
        <xdr:cNvPr id="261" name="直線コネクタ 260"/>
        <xdr:cNvCxnSpPr/>
      </xdr:nvCxnSpPr>
      <xdr:spPr>
        <a:xfrm>
          <a:off x="14401800" y="13814072"/>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144639</xdr:rowOff>
    </xdr:from>
    <xdr:to>
      <xdr:col>73</xdr:col>
      <xdr:colOff>44450</xdr:colOff>
      <xdr:row>87</xdr:row>
      <xdr:rowOff>74789</xdr:rowOff>
    </xdr:to>
    <xdr:sp macro="" textlink="">
      <xdr:nvSpPr>
        <xdr:cNvPr id="262" name="フローチャート: 判断 261"/>
        <xdr:cNvSpPr/>
      </xdr:nvSpPr>
      <xdr:spPr>
        <a:xfrm>
          <a:off x="15240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63" name="テキスト ボックス 262"/>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98072</xdr:rowOff>
    </xdr:from>
    <xdr:to>
      <xdr:col>68</xdr:col>
      <xdr:colOff>152400</xdr:colOff>
      <xdr:row>84</xdr:row>
      <xdr:rowOff>149578</xdr:rowOff>
    </xdr:to>
    <xdr:cxnSp macro="">
      <xdr:nvCxnSpPr>
        <xdr:cNvPr id="264" name="直線コネクタ 263"/>
        <xdr:cNvCxnSpPr/>
      </xdr:nvCxnSpPr>
      <xdr:spPr>
        <a:xfrm flipV="1">
          <a:off x="13512800" y="13814072"/>
          <a:ext cx="889000" cy="73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131234</xdr:rowOff>
    </xdr:from>
    <xdr:to>
      <xdr:col>68</xdr:col>
      <xdr:colOff>203200</xdr:colOff>
      <xdr:row>87</xdr:row>
      <xdr:rowOff>61384</xdr:rowOff>
    </xdr:to>
    <xdr:sp macro="" textlink="">
      <xdr:nvSpPr>
        <xdr:cNvPr id="265" name="フローチャート: 判断 264"/>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66" name="テキスト ボックス 265"/>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67" name="フローチャート: 判断 266"/>
        <xdr:cNvSpPr/>
      </xdr:nvSpPr>
      <xdr:spPr>
        <a:xfrm>
          <a:off x="13462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68" name="テキスト ボックス 267"/>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4" name="楕円 273"/>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80732</xdr:rowOff>
    </xdr:from>
    <xdr:ext cx="762000" cy="259045"/>
    <xdr:sp macro="" textlink="">
      <xdr:nvSpPr>
        <xdr:cNvPr id="275" name="給与水準   （国との比較）該当値テキスト"/>
        <xdr:cNvSpPr txBox="1"/>
      </xdr:nvSpPr>
      <xdr:spPr>
        <a:xfrm>
          <a:off x="171069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76" name="楕円 275"/>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77" name="テキスト ボックス 276"/>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106539</xdr:rowOff>
    </xdr:from>
    <xdr:to>
      <xdr:col>73</xdr:col>
      <xdr:colOff>44450</xdr:colOff>
      <xdr:row>83</xdr:row>
      <xdr:rowOff>36689</xdr:rowOff>
    </xdr:to>
    <xdr:sp macro="" textlink="">
      <xdr:nvSpPr>
        <xdr:cNvPr id="278" name="楕円 277"/>
        <xdr:cNvSpPr/>
      </xdr:nvSpPr>
      <xdr:spPr>
        <a:xfrm>
          <a:off x="15240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46866</xdr:rowOff>
    </xdr:from>
    <xdr:ext cx="762000" cy="259045"/>
    <xdr:sp macro="" textlink="">
      <xdr:nvSpPr>
        <xdr:cNvPr id="279" name="テキスト ボックス 278"/>
        <xdr:cNvSpPr txBox="1"/>
      </xdr:nvSpPr>
      <xdr:spPr>
        <a:xfrm>
          <a:off x="14909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47272</xdr:rowOff>
    </xdr:from>
    <xdr:to>
      <xdr:col>68</xdr:col>
      <xdr:colOff>203200</xdr:colOff>
      <xdr:row>80</xdr:row>
      <xdr:rowOff>148872</xdr:rowOff>
    </xdr:to>
    <xdr:sp macro="" textlink="">
      <xdr:nvSpPr>
        <xdr:cNvPr id="280" name="楕円 279"/>
        <xdr:cNvSpPr/>
      </xdr:nvSpPr>
      <xdr:spPr>
        <a:xfrm>
          <a:off x="14351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159049</xdr:rowOff>
    </xdr:from>
    <xdr:ext cx="762000" cy="259045"/>
    <xdr:sp macro="" textlink="">
      <xdr:nvSpPr>
        <xdr:cNvPr id="281" name="テキスト ボックス 280"/>
        <xdr:cNvSpPr txBox="1"/>
      </xdr:nvSpPr>
      <xdr:spPr>
        <a:xfrm>
          <a:off x="14020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2" name="楕円 281"/>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83" name="テキスト ボックス 282"/>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計画的な新規採用等による定員適正化計画の推進により職員数は前年度と同水準を確保できたものの、類似団体内平均値を</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今後も民間事業者の活用、組織及び業務の見直し等により、適正な定員管理に努めていく。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3" name="直線コネクタ 312"/>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4"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5" name="直線コネクタ 314"/>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5292</xdr:rowOff>
    </xdr:from>
    <xdr:to>
      <xdr:col>81</xdr:col>
      <xdr:colOff>44450</xdr:colOff>
      <xdr:row>60</xdr:row>
      <xdr:rowOff>9313</xdr:rowOff>
    </xdr:to>
    <xdr:cxnSp macro="">
      <xdr:nvCxnSpPr>
        <xdr:cNvPr id="318" name="直線コネクタ 317"/>
        <xdr:cNvCxnSpPr/>
      </xdr:nvCxnSpPr>
      <xdr:spPr>
        <a:xfrm flipV="1">
          <a:off x="16179800" y="1029229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19" name="定員管理の状況平均値テキスト"/>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0" name="フローチャート: 判断 319"/>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146579</xdr:rowOff>
    </xdr:from>
    <xdr:to>
      <xdr:col>77</xdr:col>
      <xdr:colOff>44450</xdr:colOff>
      <xdr:row>60</xdr:row>
      <xdr:rowOff>9313</xdr:rowOff>
    </xdr:to>
    <xdr:cxnSp macro="">
      <xdr:nvCxnSpPr>
        <xdr:cNvPr id="321" name="直線コネクタ 320"/>
        <xdr:cNvCxnSpPr/>
      </xdr:nvCxnSpPr>
      <xdr:spPr>
        <a:xfrm>
          <a:off x="15290800" y="1026212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2" name="フローチャート: 判断 321"/>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3" name="テキスト ボックス 322"/>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138536</xdr:rowOff>
    </xdr:from>
    <xdr:to>
      <xdr:col>72</xdr:col>
      <xdr:colOff>203200</xdr:colOff>
      <xdr:row>59</xdr:row>
      <xdr:rowOff>146579</xdr:rowOff>
    </xdr:to>
    <xdr:cxnSp macro="">
      <xdr:nvCxnSpPr>
        <xdr:cNvPr id="324" name="直線コネクタ 323"/>
        <xdr:cNvCxnSpPr/>
      </xdr:nvCxnSpPr>
      <xdr:spPr>
        <a:xfrm>
          <a:off x="14401800" y="1025408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5" name="フローチャート: 判断 324"/>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6" name="テキスト ボックス 325"/>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138536</xdr:rowOff>
    </xdr:from>
    <xdr:to>
      <xdr:col>68</xdr:col>
      <xdr:colOff>152400</xdr:colOff>
      <xdr:row>59</xdr:row>
      <xdr:rowOff>146579</xdr:rowOff>
    </xdr:to>
    <xdr:cxnSp macro="">
      <xdr:nvCxnSpPr>
        <xdr:cNvPr id="327" name="直線コネクタ 326"/>
        <xdr:cNvCxnSpPr/>
      </xdr:nvCxnSpPr>
      <xdr:spPr>
        <a:xfrm flipV="1">
          <a:off x="13512800" y="1025408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8" name="フローチャート: 判断 327"/>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9" name="テキスト ボックス 328"/>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125942</xdr:rowOff>
    </xdr:from>
    <xdr:to>
      <xdr:col>81</xdr:col>
      <xdr:colOff>95250</xdr:colOff>
      <xdr:row>60</xdr:row>
      <xdr:rowOff>56092</xdr:rowOff>
    </xdr:to>
    <xdr:sp macro="" textlink="">
      <xdr:nvSpPr>
        <xdr:cNvPr id="337" name="楕円 336"/>
        <xdr:cNvSpPr/>
      </xdr:nvSpPr>
      <xdr:spPr>
        <a:xfrm>
          <a:off x="169672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142469</xdr:rowOff>
    </xdr:from>
    <xdr:ext cx="762000" cy="259045"/>
    <xdr:sp macro="" textlink="">
      <xdr:nvSpPr>
        <xdr:cNvPr id="338" name="定員管理の状況該当値テキスト"/>
        <xdr:cNvSpPr txBox="1"/>
      </xdr:nvSpPr>
      <xdr:spPr>
        <a:xfrm>
          <a:off x="17106900" y="100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129963</xdr:rowOff>
    </xdr:from>
    <xdr:to>
      <xdr:col>77</xdr:col>
      <xdr:colOff>95250</xdr:colOff>
      <xdr:row>60</xdr:row>
      <xdr:rowOff>60113</xdr:rowOff>
    </xdr:to>
    <xdr:sp macro="" textlink="">
      <xdr:nvSpPr>
        <xdr:cNvPr id="339" name="楕円 338"/>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70290</xdr:rowOff>
    </xdr:from>
    <xdr:ext cx="736600" cy="259045"/>
    <xdr:sp macro="" textlink="">
      <xdr:nvSpPr>
        <xdr:cNvPr id="340" name="テキスト ボックス 339"/>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95779</xdr:rowOff>
    </xdr:from>
    <xdr:to>
      <xdr:col>73</xdr:col>
      <xdr:colOff>44450</xdr:colOff>
      <xdr:row>60</xdr:row>
      <xdr:rowOff>25929</xdr:rowOff>
    </xdr:to>
    <xdr:sp macro="" textlink="">
      <xdr:nvSpPr>
        <xdr:cNvPr id="341" name="楕円 340"/>
        <xdr:cNvSpPr/>
      </xdr:nvSpPr>
      <xdr:spPr>
        <a:xfrm>
          <a:off x="15240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36106</xdr:rowOff>
    </xdr:from>
    <xdr:ext cx="762000" cy="259045"/>
    <xdr:sp macro="" textlink="">
      <xdr:nvSpPr>
        <xdr:cNvPr id="342" name="テキスト ボックス 341"/>
        <xdr:cNvSpPr txBox="1"/>
      </xdr:nvSpPr>
      <xdr:spPr>
        <a:xfrm>
          <a:off x="14909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87736</xdr:rowOff>
    </xdr:from>
    <xdr:to>
      <xdr:col>68</xdr:col>
      <xdr:colOff>203200</xdr:colOff>
      <xdr:row>60</xdr:row>
      <xdr:rowOff>17886</xdr:rowOff>
    </xdr:to>
    <xdr:sp macro="" textlink="">
      <xdr:nvSpPr>
        <xdr:cNvPr id="343" name="楕円 342"/>
        <xdr:cNvSpPr/>
      </xdr:nvSpPr>
      <xdr:spPr>
        <a:xfrm>
          <a:off x="14351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28063</xdr:rowOff>
    </xdr:from>
    <xdr:ext cx="762000" cy="259045"/>
    <xdr:sp macro="" textlink="">
      <xdr:nvSpPr>
        <xdr:cNvPr id="344" name="テキスト ボックス 343"/>
        <xdr:cNvSpPr txBox="1"/>
      </xdr:nvSpPr>
      <xdr:spPr>
        <a:xfrm>
          <a:off x="14020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95779</xdr:rowOff>
    </xdr:from>
    <xdr:to>
      <xdr:col>64</xdr:col>
      <xdr:colOff>152400</xdr:colOff>
      <xdr:row>60</xdr:row>
      <xdr:rowOff>25929</xdr:rowOff>
    </xdr:to>
    <xdr:sp macro="" textlink="">
      <xdr:nvSpPr>
        <xdr:cNvPr id="345" name="楕円 344"/>
        <xdr:cNvSpPr/>
      </xdr:nvSpPr>
      <xdr:spPr>
        <a:xfrm>
          <a:off x="13462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36106</xdr:rowOff>
    </xdr:from>
    <xdr:ext cx="762000" cy="259045"/>
    <xdr:sp macro="" textlink="">
      <xdr:nvSpPr>
        <xdr:cNvPr id="346" name="テキスト ボックス 345"/>
        <xdr:cNvSpPr txBox="1"/>
      </xdr:nvSpPr>
      <xdr:spPr>
        <a:xfrm>
          <a:off x="13131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主な要因は、令和元年度から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か年に渡り借入を行った新庁舎建設事業の元利償還が順次開始されたことによる。</a:t>
          </a:r>
        </a:p>
        <a:p>
          <a:r>
            <a:rPr kumimoji="1" lang="ja-JP" altLang="en-US" sz="1300">
              <a:latin typeface="ＭＳ Ｐゴシック" panose="020B0600070205080204" pitchFamily="50" charset="-128"/>
              <a:ea typeface="ＭＳ Ｐゴシック" panose="020B0600070205080204" pitchFamily="50" charset="-128"/>
            </a:rPr>
            <a:t>　地方債の発行に際しては、交付税措置や利率の多寡等を判断材料とし、有利なものを選定するよう努める。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3" name="直線コネクタ 372"/>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40</xdr:row>
      <xdr:rowOff>78740</xdr:rowOff>
    </xdr:to>
    <xdr:cxnSp macro="">
      <xdr:nvCxnSpPr>
        <xdr:cNvPr id="378" name="直線コネクタ 377"/>
        <xdr:cNvCxnSpPr/>
      </xdr:nvCxnSpPr>
      <xdr:spPr>
        <a:xfrm>
          <a:off x="16179800" y="683056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79"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0" name="フローチャート: 判断 379"/>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144018</xdr:rowOff>
    </xdr:to>
    <xdr:cxnSp macro="">
      <xdr:nvCxnSpPr>
        <xdr:cNvPr id="381" name="直線コネクタ 380"/>
        <xdr:cNvCxnSpPr/>
      </xdr:nvCxnSpPr>
      <xdr:spPr>
        <a:xfrm>
          <a:off x="15290800" y="67340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47498</xdr:rowOff>
    </xdr:to>
    <xdr:cxnSp macro="">
      <xdr:nvCxnSpPr>
        <xdr:cNvPr id="384" name="直線コネクタ 383"/>
        <xdr:cNvCxnSpPr/>
      </xdr:nvCxnSpPr>
      <xdr:spPr>
        <a:xfrm>
          <a:off x="14401800" y="66954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6" name="テキスト ボックス 385"/>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151384</xdr:rowOff>
    </xdr:from>
    <xdr:to>
      <xdr:col>68</xdr:col>
      <xdr:colOff>152400</xdr:colOff>
      <xdr:row>39</xdr:row>
      <xdr:rowOff>8890</xdr:rowOff>
    </xdr:to>
    <xdr:cxnSp macro="">
      <xdr:nvCxnSpPr>
        <xdr:cNvPr id="387" name="直線コネクタ 386"/>
        <xdr:cNvCxnSpPr/>
      </xdr:nvCxnSpPr>
      <xdr:spPr>
        <a:xfrm>
          <a:off x="13512800" y="66664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88" name="フローチャート: 判断 387"/>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89" name="テキスト ボックス 388"/>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0" name="フローチャート: 判断 389"/>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1" name="テキスト ボックス 390"/>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7" name="楕円 396"/>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398"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399" name="楕円 398"/>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0" name="テキスト ボックス 399"/>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401" name="楕円 400"/>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402" name="テキスト ボックス 401"/>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3" name="楕円 402"/>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4" name="テキスト ボックス 403"/>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macro="" textlink="">
      <xdr:nvSpPr>
        <xdr:cNvPr id="405" name="楕円 404"/>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macro="" textlink="">
      <xdr:nvSpPr>
        <xdr:cNvPr id="406" name="テキスト ボックス 405"/>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将来負担比率は前年度から減少し、将来負担額から充当可能財源等を差し引いた数値がマイナスとなったため、「－」（バー）表記となった。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将来負担額は、地方債の元金償還が進んだため減少した。充当可能財源においては、都市計画事業に係る地方債の元金償還金等が減少し、事業費に対する都市計画税収の充当率が増となったため増加した。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今後は次期ごみ処理施設の整備といった投資的経費の大幅な増加が見込まれるため、引き続き継続的な行財政改革を推進するとともに、計画的な地方債の発行に努める。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7" name="直線コネクタ 436"/>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38"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39" name="直線コネクタ 438"/>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12881</xdr:rowOff>
    </xdr:from>
    <xdr:to>
      <xdr:col>77</xdr:col>
      <xdr:colOff>44450</xdr:colOff>
      <xdr:row>15</xdr:row>
      <xdr:rowOff>42515</xdr:rowOff>
    </xdr:to>
    <xdr:cxnSp macro="">
      <xdr:nvCxnSpPr>
        <xdr:cNvPr id="442" name="直線コネクタ 441"/>
        <xdr:cNvCxnSpPr/>
      </xdr:nvCxnSpPr>
      <xdr:spPr>
        <a:xfrm flipV="1">
          <a:off x="15290800" y="241318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3" name="将来負担の状況平均値テキスト"/>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4" name="フローチャート: 判断 443"/>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42515</xdr:rowOff>
    </xdr:from>
    <xdr:to>
      <xdr:col>72</xdr:col>
      <xdr:colOff>203200</xdr:colOff>
      <xdr:row>15</xdr:row>
      <xdr:rowOff>165463</xdr:rowOff>
    </xdr:to>
    <xdr:cxnSp macro="">
      <xdr:nvCxnSpPr>
        <xdr:cNvPr id="445" name="直線コネクタ 444"/>
        <xdr:cNvCxnSpPr/>
      </xdr:nvCxnSpPr>
      <xdr:spPr>
        <a:xfrm flipV="1">
          <a:off x="14401800" y="2614265"/>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94420</xdr:rowOff>
    </xdr:from>
    <xdr:ext cx="736600" cy="259045"/>
    <xdr:sp macro="" textlink="">
      <xdr:nvSpPr>
        <xdr:cNvPr id="447" name="テキスト ボックス 446"/>
        <xdr:cNvSpPr txBox="1"/>
      </xdr:nvSpPr>
      <xdr:spPr>
        <a:xfrm>
          <a:off x="15798800" y="249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8043</xdr:rowOff>
    </xdr:from>
    <xdr:to>
      <xdr:col>68</xdr:col>
      <xdr:colOff>152400</xdr:colOff>
      <xdr:row>15</xdr:row>
      <xdr:rowOff>165463</xdr:rowOff>
    </xdr:to>
    <xdr:cxnSp macro="">
      <xdr:nvCxnSpPr>
        <xdr:cNvPr id="448" name="直線コネクタ 447"/>
        <xdr:cNvCxnSpPr/>
      </xdr:nvCxnSpPr>
      <xdr:spPr>
        <a:xfrm>
          <a:off x="13512800" y="2579793"/>
          <a:ext cx="889000" cy="15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49" name="フローチャート: 判断 448"/>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0" name="テキスト ボックス 449"/>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1" name="フローチャート: 判断 450"/>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2" name="テキスト ボックス 451"/>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3" name="フローチャート: 判断 452"/>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4" name="テキスト ボックス 453"/>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133531</xdr:rowOff>
    </xdr:from>
    <xdr:to>
      <xdr:col>77</xdr:col>
      <xdr:colOff>95250</xdr:colOff>
      <xdr:row>14</xdr:row>
      <xdr:rowOff>63681</xdr:rowOff>
    </xdr:to>
    <xdr:sp macro="" textlink="">
      <xdr:nvSpPr>
        <xdr:cNvPr id="460" name="楕円 459"/>
        <xdr:cNvSpPr/>
      </xdr:nvSpPr>
      <xdr:spPr>
        <a:xfrm>
          <a:off x="16129000" y="2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73858</xdr:rowOff>
    </xdr:from>
    <xdr:ext cx="736600" cy="259045"/>
    <xdr:sp macro="" textlink="">
      <xdr:nvSpPr>
        <xdr:cNvPr id="461" name="テキスト ボックス 460"/>
        <xdr:cNvSpPr txBox="1"/>
      </xdr:nvSpPr>
      <xdr:spPr>
        <a:xfrm>
          <a:off x="15798800" y="2131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163165</xdr:rowOff>
    </xdr:from>
    <xdr:to>
      <xdr:col>73</xdr:col>
      <xdr:colOff>44450</xdr:colOff>
      <xdr:row>15</xdr:row>
      <xdr:rowOff>93315</xdr:rowOff>
    </xdr:to>
    <xdr:sp macro="" textlink="">
      <xdr:nvSpPr>
        <xdr:cNvPr id="462" name="楕円 461"/>
        <xdr:cNvSpPr/>
      </xdr:nvSpPr>
      <xdr:spPr>
        <a:xfrm>
          <a:off x="15240000" y="25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78092</xdr:rowOff>
    </xdr:from>
    <xdr:ext cx="762000" cy="259045"/>
    <xdr:sp macro="" textlink="">
      <xdr:nvSpPr>
        <xdr:cNvPr id="463" name="テキスト ボックス 462"/>
        <xdr:cNvSpPr txBox="1"/>
      </xdr:nvSpPr>
      <xdr:spPr>
        <a:xfrm>
          <a:off x="14909800" y="26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114663</xdr:rowOff>
    </xdr:from>
    <xdr:to>
      <xdr:col>68</xdr:col>
      <xdr:colOff>203200</xdr:colOff>
      <xdr:row>16</xdr:row>
      <xdr:rowOff>44813</xdr:rowOff>
    </xdr:to>
    <xdr:sp macro="" textlink="">
      <xdr:nvSpPr>
        <xdr:cNvPr id="464" name="楕円 463"/>
        <xdr:cNvSpPr/>
      </xdr:nvSpPr>
      <xdr:spPr>
        <a:xfrm>
          <a:off x="14351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29590</xdr:rowOff>
    </xdr:from>
    <xdr:ext cx="762000" cy="259045"/>
    <xdr:sp macro="" textlink="">
      <xdr:nvSpPr>
        <xdr:cNvPr id="465" name="テキスト ボックス 464"/>
        <xdr:cNvSpPr txBox="1"/>
      </xdr:nvSpPr>
      <xdr:spPr>
        <a:xfrm>
          <a:off x="14020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128693</xdr:rowOff>
    </xdr:from>
    <xdr:to>
      <xdr:col>64</xdr:col>
      <xdr:colOff>152400</xdr:colOff>
      <xdr:row>15</xdr:row>
      <xdr:rowOff>58843</xdr:rowOff>
    </xdr:to>
    <xdr:sp macro="" textlink="">
      <xdr:nvSpPr>
        <xdr:cNvPr id="466" name="楕円 465"/>
        <xdr:cNvSpPr/>
      </xdr:nvSpPr>
      <xdr:spPr>
        <a:xfrm>
          <a:off x="13462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69020</xdr:rowOff>
    </xdr:from>
    <xdr:ext cx="762000" cy="259045"/>
    <xdr:sp macro="" textlink="">
      <xdr:nvSpPr>
        <xdr:cNvPr id="467" name="テキスト ボックス 466"/>
        <xdr:cNvSpPr txBox="1"/>
      </xdr:nvSpPr>
      <xdr:spPr>
        <a:xfrm>
          <a:off x="13131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66,775
65,192
53.66
26,155,397
24,994,929
1,146,986
14,268,409
19,495,821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類似団体平均を下回る水準が続いている。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人当たり職員数が類似団体平均と比較して小さいことが主要因と考えられる。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特殊な状況であった令和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年度を除くと、経常収支比率のうち人件費が占める割合は微増傾向にある。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33927</xdr:rowOff>
    </xdr:from>
    <xdr:to>
      <xdr:col>24</xdr:col>
      <xdr:colOff>25400</xdr:colOff>
      <xdr:row>35</xdr:row>
      <xdr:rowOff>53522</xdr:rowOff>
    </xdr:to>
    <xdr:cxnSp macro="">
      <xdr:nvCxnSpPr>
        <xdr:cNvPr id="68" name="直線コネクタ 67"/>
        <xdr:cNvCxnSpPr/>
      </xdr:nvCxnSpPr>
      <xdr:spPr>
        <a:xfrm>
          <a:off x="3987800" y="603467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35</xdr:row>
      <xdr:rowOff>33927</xdr:rowOff>
    </xdr:to>
    <xdr:cxnSp macro="">
      <xdr:nvCxnSpPr>
        <xdr:cNvPr id="71" name="直線コネクタ 70"/>
        <xdr:cNvCxnSpPr/>
      </xdr:nvCxnSpPr>
      <xdr:spPr>
        <a:xfrm>
          <a:off x="3098800" y="591058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35</xdr:row>
      <xdr:rowOff>33927</xdr:rowOff>
    </xdr:to>
    <xdr:cxnSp macro="">
      <xdr:nvCxnSpPr>
        <xdr:cNvPr id="74" name="直線コネクタ 73"/>
        <xdr:cNvCxnSpPr/>
      </xdr:nvCxnSpPr>
      <xdr:spPr>
        <a:xfrm flipV="1">
          <a:off x="2209800" y="591058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33927</xdr:rowOff>
    </xdr:to>
    <xdr:cxnSp macro="">
      <xdr:nvCxnSpPr>
        <xdr:cNvPr id="77" name="直線コネクタ 76"/>
        <xdr:cNvCxnSpPr/>
      </xdr:nvCxnSpPr>
      <xdr:spPr>
        <a:xfrm>
          <a:off x="1320800" y="6002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87" name="楕円 86"/>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19249</xdr:rowOff>
    </xdr:from>
    <xdr:ext cx="762000" cy="259045"/>
    <xdr:sp macro="" textlink="">
      <xdr:nvSpPr>
        <xdr:cNvPr id="88" name="人件費該当値テキスト"/>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154577</xdr:rowOff>
    </xdr:from>
    <xdr:to>
      <xdr:col>20</xdr:col>
      <xdr:colOff>38100</xdr:colOff>
      <xdr:row>35</xdr:row>
      <xdr:rowOff>84727</xdr:rowOff>
    </xdr:to>
    <xdr:sp macro="" textlink="">
      <xdr:nvSpPr>
        <xdr:cNvPr id="89" name="楕円 88"/>
        <xdr:cNvSpPr/>
      </xdr:nvSpPr>
      <xdr:spPr>
        <a:xfrm>
          <a:off x="3937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94904</xdr:rowOff>
    </xdr:from>
    <xdr:ext cx="736600" cy="259045"/>
    <xdr:sp macro="" textlink="">
      <xdr:nvSpPr>
        <xdr:cNvPr id="90" name="テキスト ボックス 89"/>
        <xdr:cNvSpPr txBox="1"/>
      </xdr:nvSpPr>
      <xdr:spPr>
        <a:xfrm>
          <a:off x="3606800" y="575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91" name="楕円 90"/>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2" name="テキスト ボックス 91"/>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154577</xdr:rowOff>
    </xdr:from>
    <xdr:to>
      <xdr:col>11</xdr:col>
      <xdr:colOff>60325</xdr:colOff>
      <xdr:row>35</xdr:row>
      <xdr:rowOff>84727</xdr:rowOff>
    </xdr:to>
    <xdr:sp macro="" textlink="">
      <xdr:nvSpPr>
        <xdr:cNvPr id="93" name="楕円 92"/>
        <xdr:cNvSpPr/>
      </xdr:nvSpPr>
      <xdr:spPr>
        <a:xfrm>
          <a:off x="2159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94904</xdr:rowOff>
    </xdr:from>
    <xdr:ext cx="762000" cy="259045"/>
    <xdr:sp macro="" textlink="">
      <xdr:nvSpPr>
        <xdr:cNvPr id="94" name="テキスト ボックス 93"/>
        <xdr:cNvSpPr txBox="1"/>
      </xdr:nvSpPr>
      <xdr:spPr>
        <a:xfrm>
          <a:off x="1828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5" name="楕円 94"/>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6" name="テキスト ボックス 95"/>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傾向が続いている。特に可燃ごみについて、次期ごみ処理施設が稼働するまでの間、積替施設を経由して市外の民間処理施設まで運搬し処理する必要があることや、北部学校給食センターの運営を外部委託としたこと等により高止まり。今後も労務単価の上昇による委託費増や燃料費高騰による電気料金等の増により、増加傾向が続く見込み。</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104140</xdr:rowOff>
    </xdr:to>
    <xdr:cxnSp macro="">
      <xdr:nvCxnSpPr>
        <xdr:cNvPr id="129" name="直線コネクタ 128"/>
        <xdr:cNvCxnSpPr/>
      </xdr:nvCxnSpPr>
      <xdr:spPr>
        <a:xfrm flipV="1">
          <a:off x="15671800" y="3159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18</xdr:row>
      <xdr:rowOff>104140</xdr:rowOff>
    </xdr:to>
    <xdr:cxnSp macro="">
      <xdr:nvCxnSpPr>
        <xdr:cNvPr id="132" name="直線コネクタ 131"/>
        <xdr:cNvCxnSpPr/>
      </xdr:nvCxnSpPr>
      <xdr:spPr>
        <a:xfrm>
          <a:off x="14782800" y="30226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127000</xdr:rowOff>
    </xdr:to>
    <xdr:cxnSp macro="">
      <xdr:nvCxnSpPr>
        <xdr:cNvPr id="135" name="直線コネクタ 134"/>
        <xdr:cNvCxnSpPr/>
      </xdr:nvCxnSpPr>
      <xdr:spPr>
        <a:xfrm flipV="1">
          <a:off x="13893800" y="3022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149860</xdr:rowOff>
    </xdr:to>
    <xdr:cxnSp macro="">
      <xdr:nvCxnSpPr>
        <xdr:cNvPr id="138" name="直線コネクタ 137"/>
        <xdr:cNvCxnSpPr/>
      </xdr:nvCxnSpPr>
      <xdr:spPr>
        <a:xfrm flipV="1">
          <a:off x="13004800" y="3213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8" name="楕円 147"/>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9"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50" name="楕円 149"/>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51" name="テキスト ボックス 150"/>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2" name="楕円 151"/>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53" name="テキスト ボックス 152"/>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6" name="楕円 155"/>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7" name="テキスト ボックス 156"/>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類似団体内平均値を上回る傾向が続いている。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ポイント低下しているものの、例年どおり扶助費総額は増加している。</a:t>
          </a:r>
        </a:p>
        <a:p>
          <a:r>
            <a:rPr kumimoji="1" lang="ja-JP" altLang="en-US" sz="1300">
              <a:latin typeface="ＭＳ Ｐゴシック" panose="020B0600070205080204" pitchFamily="50" charset="-128"/>
              <a:ea typeface="ＭＳ Ｐゴシック" panose="020B0600070205080204" pitchFamily="50" charset="-128"/>
            </a:rPr>
            <a:t>　今後についても、社会保障関係経費の増加が見込まれることから、扶助費についても同様に増加が見込まれる。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4535</xdr:rowOff>
    </xdr:to>
    <xdr:cxnSp macro="">
      <xdr:nvCxnSpPr>
        <xdr:cNvPr id="192" name="直線コネクタ 191"/>
        <xdr:cNvCxnSpPr/>
      </xdr:nvCxnSpPr>
      <xdr:spPr>
        <a:xfrm flipV="1">
          <a:off x="3987800" y="100384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59</xdr:row>
      <xdr:rowOff>4535</xdr:rowOff>
    </xdr:to>
    <xdr:cxnSp macro="">
      <xdr:nvCxnSpPr>
        <xdr:cNvPr id="195" name="直線コネクタ 194"/>
        <xdr:cNvCxnSpPr/>
      </xdr:nvCxnSpPr>
      <xdr:spPr>
        <a:xfrm>
          <a:off x="3098800" y="98588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59</xdr:row>
      <xdr:rowOff>53522</xdr:rowOff>
    </xdr:to>
    <xdr:cxnSp macro="">
      <xdr:nvCxnSpPr>
        <xdr:cNvPr id="198" name="直線コネクタ 197"/>
        <xdr:cNvCxnSpPr/>
      </xdr:nvCxnSpPr>
      <xdr:spPr>
        <a:xfrm flipV="1">
          <a:off x="2209800" y="98588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53522</xdr:rowOff>
    </xdr:to>
    <xdr:cxnSp macro="">
      <xdr:nvCxnSpPr>
        <xdr:cNvPr id="201" name="直線コネクタ 200"/>
        <xdr:cNvCxnSpPr/>
      </xdr:nvCxnSpPr>
      <xdr:spPr>
        <a:xfrm>
          <a:off x="1320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11" name="楕円 210"/>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2"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3" name="楕円 212"/>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4" name="テキスト ボックス 213"/>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35378</xdr:rowOff>
    </xdr:from>
    <xdr:to>
      <xdr:col>15</xdr:col>
      <xdr:colOff>149225</xdr:colOff>
      <xdr:row>57</xdr:row>
      <xdr:rowOff>136978</xdr:rowOff>
    </xdr:to>
    <xdr:sp macro="" textlink="">
      <xdr:nvSpPr>
        <xdr:cNvPr id="215" name="楕円 214"/>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16" name="テキスト ボックス 215"/>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7" name="楕円 216"/>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8" name="テキスト ボックス 217"/>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0" name="テキスト ボックス 219"/>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類似団体平均を上回る傾向が続いている。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年度から下水道事業の法適化により下水道事業にかかる繰出金は皆減したものの、後期高齢者医療特別会計と介護保険特別会計への繰出金が増加している。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120142</xdr:rowOff>
    </xdr:to>
    <xdr:cxnSp macro="">
      <xdr:nvCxnSpPr>
        <xdr:cNvPr id="246" name="直線コネクタ 245"/>
        <xdr:cNvCxnSpPr/>
      </xdr:nvCxnSpPr>
      <xdr:spPr>
        <a:xfrm flipV="1">
          <a:off x="16510000" y="916584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92219</xdr:rowOff>
    </xdr:from>
    <xdr:ext cx="762000" cy="259045"/>
    <xdr:sp macro="" textlink="">
      <xdr:nvSpPr>
        <xdr:cNvPr id="247" name="その他最小値テキスト"/>
        <xdr:cNvSpPr txBox="1"/>
      </xdr:nvSpPr>
      <xdr:spPr>
        <a:xfrm>
          <a:off x="16598900" y="1020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120142</xdr:rowOff>
    </xdr:from>
    <xdr:to>
      <xdr:col>82</xdr:col>
      <xdr:colOff>196850</xdr:colOff>
      <xdr:row>59</xdr:row>
      <xdr:rowOff>120142</xdr:rowOff>
    </xdr:to>
    <xdr:cxnSp macro="">
      <xdr:nvCxnSpPr>
        <xdr:cNvPr id="248" name="直線コネクタ 247"/>
        <xdr:cNvCxnSpPr/>
      </xdr:nvCxnSpPr>
      <xdr:spPr>
        <a:xfrm>
          <a:off x="16421100" y="1023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50" name="直線コネクタ 24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124714</xdr:rowOff>
    </xdr:to>
    <xdr:cxnSp macro="">
      <xdr:nvCxnSpPr>
        <xdr:cNvPr id="251" name="直線コネクタ 250"/>
        <xdr:cNvCxnSpPr/>
      </xdr:nvCxnSpPr>
      <xdr:spPr>
        <a:xfrm>
          <a:off x="15671800" y="98425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8145</xdr:rowOff>
    </xdr:from>
    <xdr:ext cx="762000" cy="259045"/>
    <xdr:sp macro="" textlink="">
      <xdr:nvSpPr>
        <xdr:cNvPr id="252"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53" name="フローチャート: 判断 252"/>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xdr:rowOff>
    </xdr:from>
    <xdr:to>
      <xdr:col>78</xdr:col>
      <xdr:colOff>69850</xdr:colOff>
      <xdr:row>57</xdr:row>
      <xdr:rowOff>69850</xdr:rowOff>
    </xdr:to>
    <xdr:cxnSp macro="">
      <xdr:nvCxnSpPr>
        <xdr:cNvPr id="254" name="直線コネクタ 253"/>
        <xdr:cNvCxnSpPr/>
      </xdr:nvCxnSpPr>
      <xdr:spPr>
        <a:xfrm>
          <a:off x="14782800" y="9778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163068</xdr:rowOff>
    </xdr:from>
    <xdr:to>
      <xdr:col>78</xdr:col>
      <xdr:colOff>120650</xdr:colOff>
      <xdr:row>57</xdr:row>
      <xdr:rowOff>93218</xdr:rowOff>
    </xdr:to>
    <xdr:sp macro="" textlink="">
      <xdr:nvSpPr>
        <xdr:cNvPr id="255" name="フローチャート: 判断 254"/>
        <xdr:cNvSpPr/>
      </xdr:nvSpPr>
      <xdr:spPr>
        <a:xfrm>
          <a:off x="15621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103395</xdr:rowOff>
    </xdr:from>
    <xdr:ext cx="736600" cy="259045"/>
    <xdr:sp macro="" textlink="">
      <xdr:nvSpPr>
        <xdr:cNvPr id="256" name="テキスト ボックス 255"/>
        <xdr:cNvSpPr txBox="1"/>
      </xdr:nvSpPr>
      <xdr:spPr>
        <a:xfrm>
          <a:off x="15290800" y="953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88138</xdr:rowOff>
    </xdr:to>
    <xdr:cxnSp macro="">
      <xdr:nvCxnSpPr>
        <xdr:cNvPr id="257" name="直線コネクタ 256"/>
        <xdr:cNvCxnSpPr/>
      </xdr:nvCxnSpPr>
      <xdr:spPr>
        <a:xfrm flipV="1">
          <a:off x="13893800" y="9778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117348</xdr:rowOff>
    </xdr:from>
    <xdr:to>
      <xdr:col>74</xdr:col>
      <xdr:colOff>31750</xdr:colOff>
      <xdr:row>57</xdr:row>
      <xdr:rowOff>47498</xdr:rowOff>
    </xdr:to>
    <xdr:sp macro="" textlink="">
      <xdr:nvSpPr>
        <xdr:cNvPr id="258" name="フローチャート: 判断 257"/>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57675</xdr:rowOff>
    </xdr:from>
    <xdr:ext cx="762000" cy="259045"/>
    <xdr:sp macro="" textlink="">
      <xdr:nvSpPr>
        <xdr:cNvPr id="259" name="テキスト ボックス 258"/>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88138</xdr:rowOff>
    </xdr:from>
    <xdr:to>
      <xdr:col>69</xdr:col>
      <xdr:colOff>92075</xdr:colOff>
      <xdr:row>61</xdr:row>
      <xdr:rowOff>88138</xdr:rowOff>
    </xdr:to>
    <xdr:cxnSp macro="">
      <xdr:nvCxnSpPr>
        <xdr:cNvPr id="260" name="直線コネクタ 259"/>
        <xdr:cNvCxnSpPr/>
      </xdr:nvCxnSpPr>
      <xdr:spPr>
        <a:xfrm flipV="1">
          <a:off x="13004800" y="986078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128778</xdr:rowOff>
    </xdr:from>
    <xdr:to>
      <xdr:col>65</xdr:col>
      <xdr:colOff>53975</xdr:colOff>
      <xdr:row>58</xdr:row>
      <xdr:rowOff>58928</xdr:rowOff>
    </xdr:to>
    <xdr:sp macro="" textlink="">
      <xdr:nvSpPr>
        <xdr:cNvPr id="263" name="フローチャート: 判断 262"/>
        <xdr:cNvSpPr/>
      </xdr:nvSpPr>
      <xdr:spPr>
        <a:xfrm>
          <a:off x="12954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69105</xdr:rowOff>
    </xdr:from>
    <xdr:ext cx="762000" cy="259045"/>
    <xdr:sp macro="" textlink="">
      <xdr:nvSpPr>
        <xdr:cNvPr id="264" name="テキスト ボックス 263"/>
        <xdr:cNvSpPr txBox="1"/>
      </xdr:nvSpPr>
      <xdr:spPr>
        <a:xfrm>
          <a:off x="12623800" y="967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73914</xdr:rowOff>
    </xdr:from>
    <xdr:to>
      <xdr:col>82</xdr:col>
      <xdr:colOff>158750</xdr:colOff>
      <xdr:row>58</xdr:row>
      <xdr:rowOff>4064</xdr:rowOff>
    </xdr:to>
    <xdr:sp macro="" textlink="">
      <xdr:nvSpPr>
        <xdr:cNvPr id="270" name="楕円 269"/>
        <xdr:cNvSpPr/>
      </xdr:nvSpPr>
      <xdr:spPr>
        <a:xfrm>
          <a:off x="164592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45991</xdr:rowOff>
    </xdr:from>
    <xdr:ext cx="762000" cy="259045"/>
    <xdr:sp macro="" textlink="">
      <xdr:nvSpPr>
        <xdr:cNvPr id="271" name="その他該当値テキスト"/>
        <xdr:cNvSpPr txBox="1"/>
      </xdr:nvSpPr>
      <xdr:spPr>
        <a:xfrm>
          <a:off x="165989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74" name="楕円 273"/>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41419</xdr:rowOff>
    </xdr:from>
    <xdr:ext cx="762000" cy="259045"/>
    <xdr:sp macro="" textlink="">
      <xdr:nvSpPr>
        <xdr:cNvPr id="275" name="テキスト ボックス 274"/>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37338</xdr:rowOff>
    </xdr:from>
    <xdr:to>
      <xdr:col>69</xdr:col>
      <xdr:colOff>142875</xdr:colOff>
      <xdr:row>57</xdr:row>
      <xdr:rowOff>138938</xdr:rowOff>
    </xdr:to>
    <xdr:sp macro="" textlink="">
      <xdr:nvSpPr>
        <xdr:cNvPr id="276" name="楕円 275"/>
        <xdr:cNvSpPr/>
      </xdr:nvSpPr>
      <xdr:spPr>
        <a:xfrm>
          <a:off x="13843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123715</xdr:rowOff>
    </xdr:from>
    <xdr:ext cx="762000" cy="259045"/>
    <xdr:sp macro="" textlink="">
      <xdr:nvSpPr>
        <xdr:cNvPr id="277" name="テキスト ボックス 276"/>
        <xdr:cNvSpPr txBox="1"/>
      </xdr:nvSpPr>
      <xdr:spPr>
        <a:xfrm>
          <a:off x="13512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37338</xdr:rowOff>
    </xdr:from>
    <xdr:to>
      <xdr:col>65</xdr:col>
      <xdr:colOff>53975</xdr:colOff>
      <xdr:row>61</xdr:row>
      <xdr:rowOff>138938</xdr:rowOff>
    </xdr:to>
    <xdr:sp macro="" textlink="">
      <xdr:nvSpPr>
        <xdr:cNvPr id="278" name="楕円 277"/>
        <xdr:cNvSpPr/>
      </xdr:nvSpPr>
      <xdr:spPr>
        <a:xfrm>
          <a:off x="12954000" y="104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123715</xdr:rowOff>
    </xdr:from>
    <xdr:ext cx="762000" cy="259045"/>
    <xdr:sp macro="" textlink="">
      <xdr:nvSpPr>
        <xdr:cNvPr id="279" name="テキスト ボックス 278"/>
        <xdr:cNvSpPr txBox="1"/>
      </xdr:nvSpPr>
      <xdr:spPr>
        <a:xfrm>
          <a:off x="12623800" y="1058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類似団体平均を下回る傾向が続いている。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年度から下水道事業の法適化により補助費等の割合が増加していることに加え、令和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年度以降、次期ごみ処理施設稼働に伴い、岐阜羽島衛生施設組合負担金が増加するため、将来的に上昇することが想定される。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4" name="直線コネクタ 303"/>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81280</xdr:rowOff>
    </xdr:to>
    <xdr:cxnSp macro="">
      <xdr:nvCxnSpPr>
        <xdr:cNvPr id="309" name="直線コネクタ 308"/>
        <xdr:cNvCxnSpPr/>
      </xdr:nvCxnSpPr>
      <xdr:spPr>
        <a:xfrm flipV="1">
          <a:off x="15671800" y="62214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0"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94996</xdr:rowOff>
    </xdr:to>
    <xdr:cxnSp macro="">
      <xdr:nvCxnSpPr>
        <xdr:cNvPr id="312" name="直線コネクタ 311"/>
        <xdr:cNvCxnSpPr/>
      </xdr:nvCxnSpPr>
      <xdr:spPr>
        <a:xfrm flipV="1">
          <a:off x="14782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3" name="フローチャート: 判断 312"/>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4" name="テキスト ボックス 313"/>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131572</xdr:rowOff>
    </xdr:to>
    <xdr:cxnSp macro="">
      <xdr:nvCxnSpPr>
        <xdr:cNvPr id="315" name="直線コネクタ 314"/>
        <xdr:cNvCxnSpPr/>
      </xdr:nvCxnSpPr>
      <xdr:spPr>
        <a:xfrm flipV="1">
          <a:off x="13893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6" name="フローチャート: 判断 315"/>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7" name="テキスト ボックス 316"/>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36</xdr:row>
      <xdr:rowOff>131572</xdr:rowOff>
    </xdr:to>
    <xdr:cxnSp macro="">
      <xdr:nvCxnSpPr>
        <xdr:cNvPr id="318" name="直線コネクタ 317"/>
        <xdr:cNvCxnSpPr/>
      </xdr:nvCxnSpPr>
      <xdr:spPr>
        <a:xfrm>
          <a:off x="13004800" y="606602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19" name="フローチャート: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2" name="テキスト ボックス 321"/>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8" name="楕円 327"/>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9"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1" name="テキスト ボックス 33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2" name="楕円 331"/>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3" name="テキスト ボックス 332"/>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4" name="楕円 333"/>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5" name="テキスト ボックス 334"/>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6" name="楕円 335"/>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7" name="テキスト ボックス 336"/>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数年来、事業の必要性・効果等を検討し公債費を抑制してきた結果、類似団体内平均値を下回っている。　</a:t>
          </a:r>
        </a:p>
        <a:p>
          <a:r>
            <a:rPr kumimoji="1" lang="ja-JP" altLang="en-US" sz="1300">
              <a:latin typeface="ＭＳ Ｐゴシック" panose="020B0600070205080204" pitchFamily="50" charset="-128"/>
              <a:ea typeface="ＭＳ Ｐゴシック" panose="020B0600070205080204" pitchFamily="50" charset="-128"/>
            </a:rPr>
            <a:t>　しかしながら、令和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年度までは新庁舎建設、令和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年度は公共施設等の照明</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化や太陽光発電設備の導入により市債発行額が増加したことから、令和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年度にかけて公債費負担は一時的に増加する見込み。その後は、臨時財政対策債の発行額減少により減少傾向となる見込み。</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2" name="直線コネクタ 361"/>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3"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4" name="直線コネクタ 363"/>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5"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6" name="直線コネクタ 365"/>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60706</xdr:rowOff>
    </xdr:to>
    <xdr:cxnSp macro="">
      <xdr:nvCxnSpPr>
        <xdr:cNvPr id="367" name="直線コネクタ 366"/>
        <xdr:cNvCxnSpPr/>
      </xdr:nvCxnSpPr>
      <xdr:spPr>
        <a:xfrm>
          <a:off x="3987800" y="132532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51563</xdr:rowOff>
    </xdr:to>
    <xdr:cxnSp macro="">
      <xdr:nvCxnSpPr>
        <xdr:cNvPr id="370" name="直線コネクタ 369"/>
        <xdr:cNvCxnSpPr/>
      </xdr:nvCxnSpPr>
      <xdr:spPr>
        <a:xfrm>
          <a:off x="3098800" y="131572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1" name="フローチャート: 判断 370"/>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2" name="テキスト ボックス 371"/>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136144</xdr:rowOff>
    </xdr:to>
    <xdr:cxnSp macro="">
      <xdr:nvCxnSpPr>
        <xdr:cNvPr id="373" name="直線コネクタ 372"/>
        <xdr:cNvCxnSpPr/>
      </xdr:nvCxnSpPr>
      <xdr:spPr>
        <a:xfrm flipV="1">
          <a:off x="2209800" y="13157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4" name="フローチャート: 判断 373"/>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5" name="テキスト ボックス 374"/>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136144</xdr:rowOff>
    </xdr:to>
    <xdr:cxnSp macro="">
      <xdr:nvCxnSpPr>
        <xdr:cNvPr id="376" name="直線コネクタ 375"/>
        <xdr:cNvCxnSpPr/>
      </xdr:nvCxnSpPr>
      <xdr:spPr>
        <a:xfrm>
          <a:off x="1320800" y="131069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7" name="フローチャート: 判断 376"/>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8" name="テキスト ボックス 377"/>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79" name="フローチャート: 判断 378"/>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0" name="テキスト ボックス 379"/>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6" name="楕円 385"/>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87"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8" name="楕円 387"/>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89" name="テキスト ボックス 388"/>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0" name="楕円 389"/>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1" name="テキスト ボックス 390"/>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2" name="楕円 391"/>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3" name="テキスト ボックス 392"/>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4" name="楕円 393"/>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5" name="テキスト ボックス 394"/>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類似団体を上回る傾向が続いている。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年度は、普通交付税の増額交付分等の取り扱いにより、特に人件費・物件費・扶助費について低下している。令和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年度は上記事項がなくなるため上昇に転じた。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年度は経常収支比率に占める公債費の割合が微増となった。</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0" name="直線コネクタ 40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1" name="テキスト ボックス 41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4" name="直線コネクタ 41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5" name="テキスト ボックス 41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19" name="直線コネクタ 418"/>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0"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1" name="直線コネクタ 420"/>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2"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3" name="直線コネクタ 422"/>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132714</xdr:rowOff>
    </xdr:to>
    <xdr:cxnSp macro="">
      <xdr:nvCxnSpPr>
        <xdr:cNvPr id="424" name="直線コネクタ 423"/>
        <xdr:cNvCxnSpPr/>
      </xdr:nvCxnSpPr>
      <xdr:spPr>
        <a:xfrm flipV="1">
          <a:off x="15671800" y="132943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5" name="公債費以外平均値テキスト"/>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6" name="フローチャート: 判断 425"/>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77</xdr:row>
      <xdr:rowOff>132714</xdr:rowOff>
    </xdr:to>
    <xdr:cxnSp macro="">
      <xdr:nvCxnSpPr>
        <xdr:cNvPr id="427" name="直線コネクタ 426"/>
        <xdr:cNvCxnSpPr/>
      </xdr:nvCxnSpPr>
      <xdr:spPr>
        <a:xfrm>
          <a:off x="14782800" y="12985750"/>
          <a:ext cx="889000" cy="3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28" name="フローチャート: 判断 427"/>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29" name="テキスト ボックス 428"/>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78</xdr:row>
      <xdr:rowOff>69850</xdr:rowOff>
    </xdr:to>
    <xdr:cxnSp macro="">
      <xdr:nvCxnSpPr>
        <xdr:cNvPr id="430" name="直線コネクタ 429"/>
        <xdr:cNvCxnSpPr/>
      </xdr:nvCxnSpPr>
      <xdr:spPr>
        <a:xfrm flipV="1">
          <a:off x="13893800" y="1298575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1" name="フローチャート: 判断 430"/>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2" name="テキスト ボックス 431"/>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78</xdr:row>
      <xdr:rowOff>155575</xdr:rowOff>
    </xdr:to>
    <xdr:cxnSp macro="">
      <xdr:nvCxnSpPr>
        <xdr:cNvPr id="433" name="直線コネクタ 432"/>
        <xdr:cNvCxnSpPr/>
      </xdr:nvCxnSpPr>
      <xdr:spPr>
        <a:xfrm flipV="1">
          <a:off x="13004800" y="134429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4" name="フローチャート: 判断 433"/>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5" name="テキスト ボックス 434"/>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6" name="フローチャート: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7" name="テキスト ボックス 436"/>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3" name="楕円 442"/>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4"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81914</xdr:rowOff>
    </xdr:from>
    <xdr:to>
      <xdr:col>78</xdr:col>
      <xdr:colOff>120650</xdr:colOff>
      <xdr:row>78</xdr:row>
      <xdr:rowOff>12064</xdr:rowOff>
    </xdr:to>
    <xdr:sp macro="" textlink="">
      <xdr:nvSpPr>
        <xdr:cNvPr id="445" name="楕円 444"/>
        <xdr:cNvSpPr/>
      </xdr:nvSpPr>
      <xdr:spPr>
        <a:xfrm>
          <a:off x="15621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168291</xdr:rowOff>
    </xdr:from>
    <xdr:ext cx="736600" cy="259045"/>
    <xdr:sp macro="" textlink="">
      <xdr:nvSpPr>
        <xdr:cNvPr id="446" name="テキスト ボックス 445"/>
        <xdr:cNvSpPr txBox="1"/>
      </xdr:nvSpPr>
      <xdr:spPr>
        <a:xfrm>
          <a:off x="15290800" y="1336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47" name="楕円 446"/>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162577</xdr:rowOff>
    </xdr:from>
    <xdr:ext cx="762000" cy="259045"/>
    <xdr:sp macro="" textlink="">
      <xdr:nvSpPr>
        <xdr:cNvPr id="448" name="テキスト ボックス 447"/>
        <xdr:cNvSpPr txBox="1"/>
      </xdr:nvSpPr>
      <xdr:spPr>
        <a:xfrm>
          <a:off x="14401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49" name="楕円 448"/>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0" name="テキスト ボックス 449"/>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104775</xdr:rowOff>
    </xdr:from>
    <xdr:to>
      <xdr:col>65</xdr:col>
      <xdr:colOff>53975</xdr:colOff>
      <xdr:row>79</xdr:row>
      <xdr:rowOff>34925</xdr:rowOff>
    </xdr:to>
    <xdr:sp macro="" textlink="">
      <xdr:nvSpPr>
        <xdr:cNvPr id="451" name="楕円 450"/>
        <xdr:cNvSpPr/>
      </xdr:nvSpPr>
      <xdr:spPr>
        <a:xfrm>
          <a:off x="129540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19702</xdr:rowOff>
    </xdr:from>
    <xdr:ext cx="762000" cy="259045"/>
    <xdr:sp macro="" textlink="">
      <xdr:nvSpPr>
        <xdr:cNvPr id="452" name="テキスト ボックス 451"/>
        <xdr:cNvSpPr txBox="1"/>
      </xdr:nvSpPr>
      <xdr:spPr>
        <a:xfrm>
          <a:off x="126238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20839</xdr:rowOff>
    </xdr:from>
    <xdr:ext cx="762000" cy="259045"/>
    <xdr:sp macro="" textlink="">
      <xdr:nvSpPr>
        <xdr:cNvPr id="46" name="人口1人当たり決算額の推移最小値テキスト130"/>
        <xdr:cNvSpPr txBox="1"/>
      </xdr:nvSpPr>
      <xdr:spPr>
        <a:xfrm>
          <a:off x="5740400" y="33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10662</xdr:rowOff>
    </xdr:from>
    <xdr:to>
      <xdr:col>29</xdr:col>
      <xdr:colOff>127000</xdr:colOff>
      <xdr:row>19</xdr:row>
      <xdr:rowOff>57467</xdr:rowOff>
    </xdr:to>
    <xdr:cxnSp macro="">
      <xdr:nvCxnSpPr>
        <xdr:cNvPr id="50" name="直線コネクタ 49"/>
        <xdr:cNvCxnSpPr/>
      </xdr:nvCxnSpPr>
      <xdr:spPr bwMode="auto">
        <a:xfrm flipV="1">
          <a:off x="5003800" y="3315837"/>
          <a:ext cx="647700" cy="4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57467</xdr:rowOff>
    </xdr:from>
    <xdr:to>
      <xdr:col>26</xdr:col>
      <xdr:colOff>50800</xdr:colOff>
      <xdr:row>19</xdr:row>
      <xdr:rowOff>106293</xdr:rowOff>
    </xdr:to>
    <xdr:cxnSp macro="">
      <xdr:nvCxnSpPr>
        <xdr:cNvPr id="53" name="直線コネクタ 52"/>
        <xdr:cNvCxnSpPr/>
      </xdr:nvCxnSpPr>
      <xdr:spPr bwMode="auto">
        <a:xfrm flipV="1">
          <a:off x="4305300" y="3362642"/>
          <a:ext cx="698500" cy="48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106293</xdr:rowOff>
    </xdr:from>
    <xdr:to>
      <xdr:col>22</xdr:col>
      <xdr:colOff>114300</xdr:colOff>
      <xdr:row>19</xdr:row>
      <xdr:rowOff>118313</xdr:rowOff>
    </xdr:to>
    <xdr:cxnSp macro="">
      <xdr:nvCxnSpPr>
        <xdr:cNvPr id="56" name="直線コネクタ 55"/>
        <xdr:cNvCxnSpPr/>
      </xdr:nvCxnSpPr>
      <xdr:spPr bwMode="auto">
        <a:xfrm flipV="1">
          <a:off x="3606800" y="3411468"/>
          <a:ext cx="698500" cy="1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82023</xdr:rowOff>
    </xdr:from>
    <xdr:to>
      <xdr:col>18</xdr:col>
      <xdr:colOff>177800</xdr:colOff>
      <xdr:row>19</xdr:row>
      <xdr:rowOff>118313</xdr:rowOff>
    </xdr:to>
    <xdr:cxnSp macro="">
      <xdr:nvCxnSpPr>
        <xdr:cNvPr id="59" name="直線コネクタ 58"/>
        <xdr:cNvCxnSpPr/>
      </xdr:nvCxnSpPr>
      <xdr:spPr bwMode="auto">
        <a:xfrm>
          <a:off x="2908300" y="3387198"/>
          <a:ext cx="698500" cy="36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131312</xdr:rowOff>
    </xdr:from>
    <xdr:to>
      <xdr:col>29</xdr:col>
      <xdr:colOff>177800</xdr:colOff>
      <xdr:row>19</xdr:row>
      <xdr:rowOff>61462</xdr:rowOff>
    </xdr:to>
    <xdr:sp macro="" textlink="">
      <xdr:nvSpPr>
        <xdr:cNvPr id="69" name="楕円 68"/>
        <xdr:cNvSpPr/>
      </xdr:nvSpPr>
      <xdr:spPr bwMode="auto">
        <a:xfrm>
          <a:off x="5600700" y="3265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39889</xdr:rowOff>
    </xdr:from>
    <xdr:ext cx="762000" cy="259045"/>
    <xdr:sp macro="" textlink="">
      <xdr:nvSpPr>
        <xdr:cNvPr id="70" name="人口1人当たり決算額の推移該当値テキスト130"/>
        <xdr:cNvSpPr txBox="1"/>
      </xdr:nvSpPr>
      <xdr:spPr>
        <a:xfrm>
          <a:off x="5740400" y="317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6667</xdr:rowOff>
    </xdr:from>
    <xdr:to>
      <xdr:col>26</xdr:col>
      <xdr:colOff>101600</xdr:colOff>
      <xdr:row>19</xdr:row>
      <xdr:rowOff>108267</xdr:rowOff>
    </xdr:to>
    <xdr:sp macro="" textlink="">
      <xdr:nvSpPr>
        <xdr:cNvPr id="71" name="楕円 70"/>
        <xdr:cNvSpPr/>
      </xdr:nvSpPr>
      <xdr:spPr bwMode="auto">
        <a:xfrm>
          <a:off x="4953000" y="3311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93044</xdr:rowOff>
    </xdr:from>
    <xdr:ext cx="736600" cy="259045"/>
    <xdr:sp macro="" textlink="">
      <xdr:nvSpPr>
        <xdr:cNvPr id="72" name="テキスト ボックス 71"/>
        <xdr:cNvSpPr txBox="1"/>
      </xdr:nvSpPr>
      <xdr:spPr>
        <a:xfrm>
          <a:off x="4622800" y="3398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55493</xdr:rowOff>
    </xdr:from>
    <xdr:to>
      <xdr:col>22</xdr:col>
      <xdr:colOff>165100</xdr:colOff>
      <xdr:row>19</xdr:row>
      <xdr:rowOff>157093</xdr:rowOff>
    </xdr:to>
    <xdr:sp macro="" textlink="">
      <xdr:nvSpPr>
        <xdr:cNvPr id="73" name="楕円 72"/>
        <xdr:cNvSpPr/>
      </xdr:nvSpPr>
      <xdr:spPr bwMode="auto">
        <a:xfrm>
          <a:off x="4254500" y="336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141870</xdr:rowOff>
    </xdr:from>
    <xdr:ext cx="762000" cy="259045"/>
    <xdr:sp macro="" textlink="">
      <xdr:nvSpPr>
        <xdr:cNvPr id="74" name="テキスト ボックス 73"/>
        <xdr:cNvSpPr txBox="1"/>
      </xdr:nvSpPr>
      <xdr:spPr>
        <a:xfrm>
          <a:off x="3924300" y="344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67513</xdr:rowOff>
    </xdr:from>
    <xdr:to>
      <xdr:col>19</xdr:col>
      <xdr:colOff>38100</xdr:colOff>
      <xdr:row>19</xdr:row>
      <xdr:rowOff>169113</xdr:rowOff>
    </xdr:to>
    <xdr:sp macro="" textlink="">
      <xdr:nvSpPr>
        <xdr:cNvPr id="75" name="楕円 74"/>
        <xdr:cNvSpPr/>
      </xdr:nvSpPr>
      <xdr:spPr bwMode="auto">
        <a:xfrm>
          <a:off x="3556000" y="337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153890</xdr:rowOff>
    </xdr:from>
    <xdr:ext cx="762000" cy="259045"/>
    <xdr:sp macro="" textlink="">
      <xdr:nvSpPr>
        <xdr:cNvPr id="76" name="テキスト ボックス 75"/>
        <xdr:cNvSpPr txBox="1"/>
      </xdr:nvSpPr>
      <xdr:spPr>
        <a:xfrm>
          <a:off x="3225800" y="345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31223</xdr:rowOff>
    </xdr:from>
    <xdr:to>
      <xdr:col>15</xdr:col>
      <xdr:colOff>101600</xdr:colOff>
      <xdr:row>19</xdr:row>
      <xdr:rowOff>132823</xdr:rowOff>
    </xdr:to>
    <xdr:sp macro="" textlink="">
      <xdr:nvSpPr>
        <xdr:cNvPr id="77" name="楕円 76"/>
        <xdr:cNvSpPr/>
      </xdr:nvSpPr>
      <xdr:spPr bwMode="auto">
        <a:xfrm>
          <a:off x="2857500" y="3336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117600</xdr:rowOff>
    </xdr:from>
    <xdr:ext cx="762000" cy="259045"/>
    <xdr:sp macro="" textlink="">
      <xdr:nvSpPr>
        <xdr:cNvPr id="78" name="テキスト ボックス 77"/>
        <xdr:cNvSpPr txBox="1"/>
      </xdr:nvSpPr>
      <xdr:spPr>
        <a:xfrm>
          <a:off x="2527300" y="342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188559</xdr:rowOff>
    </xdr:from>
    <xdr:to>
      <xdr:col>29</xdr:col>
      <xdr:colOff>127000</xdr:colOff>
      <xdr:row>35</xdr:row>
      <xdr:rowOff>220563</xdr:rowOff>
    </xdr:to>
    <xdr:cxnSp macro="">
      <xdr:nvCxnSpPr>
        <xdr:cNvPr id="113" name="直線コネクタ 112"/>
        <xdr:cNvCxnSpPr/>
      </xdr:nvCxnSpPr>
      <xdr:spPr bwMode="auto">
        <a:xfrm flipV="1">
          <a:off x="5003800" y="6798909"/>
          <a:ext cx="6477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220563</xdr:rowOff>
    </xdr:from>
    <xdr:to>
      <xdr:col>26</xdr:col>
      <xdr:colOff>50800</xdr:colOff>
      <xdr:row>35</xdr:row>
      <xdr:rowOff>318698</xdr:rowOff>
    </xdr:to>
    <xdr:cxnSp macro="">
      <xdr:nvCxnSpPr>
        <xdr:cNvPr id="116" name="直線コネクタ 115"/>
        <xdr:cNvCxnSpPr/>
      </xdr:nvCxnSpPr>
      <xdr:spPr bwMode="auto">
        <a:xfrm flipV="1">
          <a:off x="4305300" y="6830913"/>
          <a:ext cx="698500" cy="98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318698</xdr:rowOff>
    </xdr:from>
    <xdr:to>
      <xdr:col>22</xdr:col>
      <xdr:colOff>114300</xdr:colOff>
      <xdr:row>36</xdr:row>
      <xdr:rowOff>60640</xdr:rowOff>
    </xdr:to>
    <xdr:cxnSp macro="">
      <xdr:nvCxnSpPr>
        <xdr:cNvPr id="119" name="直線コネクタ 118"/>
        <xdr:cNvCxnSpPr/>
      </xdr:nvCxnSpPr>
      <xdr:spPr bwMode="auto">
        <a:xfrm flipV="1">
          <a:off x="3606800" y="6929048"/>
          <a:ext cx="698500" cy="84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60640</xdr:rowOff>
    </xdr:from>
    <xdr:to>
      <xdr:col>18</xdr:col>
      <xdr:colOff>177800</xdr:colOff>
      <xdr:row>36</xdr:row>
      <xdr:rowOff>80366</xdr:rowOff>
    </xdr:to>
    <xdr:cxnSp macro="">
      <xdr:nvCxnSpPr>
        <xdr:cNvPr id="122" name="直線コネクタ 121"/>
        <xdr:cNvCxnSpPr/>
      </xdr:nvCxnSpPr>
      <xdr:spPr bwMode="auto">
        <a:xfrm flipV="1">
          <a:off x="2908300" y="7013890"/>
          <a:ext cx="698500" cy="19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137759</xdr:rowOff>
    </xdr:from>
    <xdr:to>
      <xdr:col>29</xdr:col>
      <xdr:colOff>177800</xdr:colOff>
      <xdr:row>35</xdr:row>
      <xdr:rowOff>239359</xdr:rowOff>
    </xdr:to>
    <xdr:sp macro="" textlink="">
      <xdr:nvSpPr>
        <xdr:cNvPr id="132" name="楕円 131"/>
        <xdr:cNvSpPr/>
      </xdr:nvSpPr>
      <xdr:spPr bwMode="auto">
        <a:xfrm>
          <a:off x="5600700" y="674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109836</xdr:rowOff>
    </xdr:from>
    <xdr:ext cx="762000" cy="259045"/>
    <xdr:sp macro="" textlink="">
      <xdr:nvSpPr>
        <xdr:cNvPr id="133" name="人口1人当たり決算額の推移該当値テキスト445"/>
        <xdr:cNvSpPr txBox="1"/>
      </xdr:nvSpPr>
      <xdr:spPr>
        <a:xfrm>
          <a:off x="5740400" y="672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169763</xdr:rowOff>
    </xdr:from>
    <xdr:to>
      <xdr:col>26</xdr:col>
      <xdr:colOff>101600</xdr:colOff>
      <xdr:row>35</xdr:row>
      <xdr:rowOff>271363</xdr:rowOff>
    </xdr:to>
    <xdr:sp macro="" textlink="">
      <xdr:nvSpPr>
        <xdr:cNvPr id="134" name="楕円 133"/>
        <xdr:cNvSpPr/>
      </xdr:nvSpPr>
      <xdr:spPr bwMode="auto">
        <a:xfrm>
          <a:off x="4953000" y="678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256140</xdr:rowOff>
    </xdr:from>
    <xdr:ext cx="736600" cy="259045"/>
    <xdr:sp macro="" textlink="">
      <xdr:nvSpPr>
        <xdr:cNvPr id="135" name="テキスト ボックス 134"/>
        <xdr:cNvSpPr txBox="1"/>
      </xdr:nvSpPr>
      <xdr:spPr>
        <a:xfrm>
          <a:off x="4622800" y="6866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267898</xdr:rowOff>
    </xdr:from>
    <xdr:to>
      <xdr:col>22</xdr:col>
      <xdr:colOff>165100</xdr:colOff>
      <xdr:row>36</xdr:row>
      <xdr:rowOff>26598</xdr:rowOff>
    </xdr:to>
    <xdr:sp macro="" textlink="">
      <xdr:nvSpPr>
        <xdr:cNvPr id="136" name="楕円 135"/>
        <xdr:cNvSpPr/>
      </xdr:nvSpPr>
      <xdr:spPr bwMode="auto">
        <a:xfrm>
          <a:off x="4254500" y="6878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11375</xdr:rowOff>
    </xdr:from>
    <xdr:ext cx="762000" cy="259045"/>
    <xdr:sp macro="" textlink="">
      <xdr:nvSpPr>
        <xdr:cNvPr id="137" name="テキスト ボックス 136"/>
        <xdr:cNvSpPr txBox="1"/>
      </xdr:nvSpPr>
      <xdr:spPr>
        <a:xfrm>
          <a:off x="3924300" y="696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9840</xdr:rowOff>
    </xdr:from>
    <xdr:to>
      <xdr:col>19</xdr:col>
      <xdr:colOff>38100</xdr:colOff>
      <xdr:row>36</xdr:row>
      <xdr:rowOff>111440</xdr:rowOff>
    </xdr:to>
    <xdr:sp macro="" textlink="">
      <xdr:nvSpPr>
        <xdr:cNvPr id="138" name="楕円 137"/>
        <xdr:cNvSpPr/>
      </xdr:nvSpPr>
      <xdr:spPr bwMode="auto">
        <a:xfrm>
          <a:off x="3556000" y="696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96217</xdr:rowOff>
    </xdr:from>
    <xdr:ext cx="762000" cy="259045"/>
    <xdr:sp macro="" textlink="">
      <xdr:nvSpPr>
        <xdr:cNvPr id="139" name="テキスト ボックス 138"/>
        <xdr:cNvSpPr txBox="1"/>
      </xdr:nvSpPr>
      <xdr:spPr>
        <a:xfrm>
          <a:off x="3225800" y="704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29566</xdr:rowOff>
    </xdr:from>
    <xdr:to>
      <xdr:col>15</xdr:col>
      <xdr:colOff>101600</xdr:colOff>
      <xdr:row>36</xdr:row>
      <xdr:rowOff>131166</xdr:rowOff>
    </xdr:to>
    <xdr:sp macro="" textlink="">
      <xdr:nvSpPr>
        <xdr:cNvPr id="140" name="楕円 139"/>
        <xdr:cNvSpPr/>
      </xdr:nvSpPr>
      <xdr:spPr bwMode="auto">
        <a:xfrm>
          <a:off x="2857500" y="698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115943</xdr:rowOff>
    </xdr:from>
    <xdr:ext cx="762000" cy="259045"/>
    <xdr:sp macro="" textlink="">
      <xdr:nvSpPr>
        <xdr:cNvPr id="141" name="テキスト ボックス 140"/>
        <xdr:cNvSpPr txBox="1"/>
      </xdr:nvSpPr>
      <xdr:spPr>
        <a:xfrm>
          <a:off x="2527300" y="706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66,775
65,192
53.66
26,155,397
24,994,929
1,146,986
14,268,409
19,495,821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146291</xdr:rowOff>
    </xdr:from>
    <xdr:to>
      <xdr:col>24</xdr:col>
      <xdr:colOff>63500</xdr:colOff>
      <xdr:row>38</xdr:row>
      <xdr:rowOff>14789</xdr:rowOff>
    </xdr:to>
    <xdr:cxnSp macro="">
      <xdr:nvCxnSpPr>
        <xdr:cNvPr id="61" name="直線コネクタ 60"/>
        <xdr:cNvCxnSpPr/>
      </xdr:nvCxnSpPr>
      <xdr:spPr>
        <a:xfrm flipV="1">
          <a:off x="3797300" y="6489941"/>
          <a:ext cx="8382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14789</xdr:rowOff>
    </xdr:from>
    <xdr:to>
      <xdr:col>19</xdr:col>
      <xdr:colOff>177800</xdr:colOff>
      <xdr:row>38</xdr:row>
      <xdr:rowOff>67310</xdr:rowOff>
    </xdr:to>
    <xdr:cxnSp macro="">
      <xdr:nvCxnSpPr>
        <xdr:cNvPr id="64" name="直線コネクタ 63"/>
        <xdr:cNvCxnSpPr/>
      </xdr:nvCxnSpPr>
      <xdr:spPr>
        <a:xfrm flipV="1">
          <a:off x="2908300" y="6529889"/>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67310</xdr:rowOff>
    </xdr:from>
    <xdr:to>
      <xdr:col>15</xdr:col>
      <xdr:colOff>50800</xdr:colOff>
      <xdr:row>38</xdr:row>
      <xdr:rowOff>86741</xdr:rowOff>
    </xdr:to>
    <xdr:cxnSp macro="">
      <xdr:nvCxnSpPr>
        <xdr:cNvPr id="67" name="直線コネクタ 66"/>
        <xdr:cNvCxnSpPr/>
      </xdr:nvCxnSpPr>
      <xdr:spPr>
        <a:xfrm flipV="1">
          <a:off x="2019300" y="658241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86741</xdr:rowOff>
    </xdr:from>
    <xdr:to>
      <xdr:col>10</xdr:col>
      <xdr:colOff>114300</xdr:colOff>
      <xdr:row>38</xdr:row>
      <xdr:rowOff>111506</xdr:rowOff>
    </xdr:to>
    <xdr:cxnSp macro="">
      <xdr:nvCxnSpPr>
        <xdr:cNvPr id="70" name="直線コネクタ 69"/>
        <xdr:cNvCxnSpPr/>
      </xdr:nvCxnSpPr>
      <xdr:spPr>
        <a:xfrm flipV="1">
          <a:off x="1130300" y="6601841"/>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95491</xdr:rowOff>
    </xdr:from>
    <xdr:to>
      <xdr:col>24</xdr:col>
      <xdr:colOff>114300</xdr:colOff>
      <xdr:row>38</xdr:row>
      <xdr:rowOff>25642</xdr:rowOff>
    </xdr:to>
    <xdr:sp macro="" textlink="">
      <xdr:nvSpPr>
        <xdr:cNvPr id="80" name="楕円 79"/>
        <xdr:cNvSpPr/>
      </xdr:nvSpPr>
      <xdr:spPr>
        <a:xfrm>
          <a:off x="4584700" y="6439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73918</xdr:rowOff>
    </xdr:from>
    <xdr:ext cx="534377" cy="259045"/>
    <xdr:sp macro="" textlink="">
      <xdr:nvSpPr>
        <xdr:cNvPr id="81" name="人件費該当値テキスト"/>
        <xdr:cNvSpPr txBox="1"/>
      </xdr:nvSpPr>
      <xdr:spPr>
        <a:xfrm>
          <a:off x="4686300" y="64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135439</xdr:rowOff>
    </xdr:from>
    <xdr:to>
      <xdr:col>20</xdr:col>
      <xdr:colOff>38100</xdr:colOff>
      <xdr:row>38</xdr:row>
      <xdr:rowOff>65589</xdr:rowOff>
    </xdr:to>
    <xdr:sp macro="" textlink="">
      <xdr:nvSpPr>
        <xdr:cNvPr id="82" name="楕円 81"/>
        <xdr:cNvSpPr/>
      </xdr:nvSpPr>
      <xdr:spPr>
        <a:xfrm>
          <a:off x="3746500" y="64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56716</xdr:rowOff>
    </xdr:from>
    <xdr:ext cx="534377" cy="259045"/>
    <xdr:sp macro="" textlink="">
      <xdr:nvSpPr>
        <xdr:cNvPr id="83" name="テキスト ボックス 82"/>
        <xdr:cNvSpPr txBox="1"/>
      </xdr:nvSpPr>
      <xdr:spPr>
        <a:xfrm>
          <a:off x="3530111" y="65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16510</xdr:rowOff>
    </xdr:from>
    <xdr:to>
      <xdr:col>15</xdr:col>
      <xdr:colOff>101600</xdr:colOff>
      <xdr:row>38</xdr:row>
      <xdr:rowOff>118110</xdr:rowOff>
    </xdr:to>
    <xdr:sp macro="" textlink="">
      <xdr:nvSpPr>
        <xdr:cNvPr id="84" name="楕円 83"/>
        <xdr:cNvSpPr/>
      </xdr:nvSpPr>
      <xdr:spPr>
        <a:xfrm>
          <a:off x="2857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109237</xdr:rowOff>
    </xdr:from>
    <xdr:ext cx="534377" cy="259045"/>
    <xdr:sp macro="" textlink="">
      <xdr:nvSpPr>
        <xdr:cNvPr id="85" name="テキスト ボックス 84"/>
        <xdr:cNvSpPr txBox="1"/>
      </xdr:nvSpPr>
      <xdr:spPr>
        <a:xfrm>
          <a:off x="2641111" y="66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35941</xdr:rowOff>
    </xdr:from>
    <xdr:to>
      <xdr:col>10</xdr:col>
      <xdr:colOff>165100</xdr:colOff>
      <xdr:row>38</xdr:row>
      <xdr:rowOff>137541</xdr:rowOff>
    </xdr:to>
    <xdr:sp macro="" textlink="">
      <xdr:nvSpPr>
        <xdr:cNvPr id="86" name="楕円 85"/>
        <xdr:cNvSpPr/>
      </xdr:nvSpPr>
      <xdr:spPr>
        <a:xfrm>
          <a:off x="1968500" y="65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128668</xdr:rowOff>
    </xdr:from>
    <xdr:ext cx="534377" cy="259045"/>
    <xdr:sp macro="" textlink="">
      <xdr:nvSpPr>
        <xdr:cNvPr id="87" name="テキスト ボックス 86"/>
        <xdr:cNvSpPr txBox="1"/>
      </xdr:nvSpPr>
      <xdr:spPr>
        <a:xfrm>
          <a:off x="1752111" y="66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60706</xdr:rowOff>
    </xdr:from>
    <xdr:to>
      <xdr:col>6</xdr:col>
      <xdr:colOff>38100</xdr:colOff>
      <xdr:row>38</xdr:row>
      <xdr:rowOff>162306</xdr:rowOff>
    </xdr:to>
    <xdr:sp macro="" textlink="">
      <xdr:nvSpPr>
        <xdr:cNvPr id="88" name="楕円 87"/>
        <xdr:cNvSpPr/>
      </xdr:nvSpPr>
      <xdr:spPr>
        <a:xfrm>
          <a:off x="1079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153433</xdr:rowOff>
    </xdr:from>
    <xdr:ext cx="534377" cy="259045"/>
    <xdr:sp macro="" textlink="">
      <xdr:nvSpPr>
        <xdr:cNvPr id="89" name="テキスト ボックス 88"/>
        <xdr:cNvSpPr txBox="1"/>
      </xdr:nvSpPr>
      <xdr:spPr>
        <a:xfrm>
          <a:off x="863111" y="666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165390</xdr:rowOff>
    </xdr:from>
    <xdr:to>
      <xdr:col>24</xdr:col>
      <xdr:colOff>63500</xdr:colOff>
      <xdr:row>57</xdr:row>
      <xdr:rowOff>44994</xdr:rowOff>
    </xdr:to>
    <xdr:cxnSp macro="">
      <xdr:nvCxnSpPr>
        <xdr:cNvPr id="121" name="直線コネクタ 120"/>
        <xdr:cNvCxnSpPr/>
      </xdr:nvCxnSpPr>
      <xdr:spPr>
        <a:xfrm>
          <a:off x="3797300" y="9766590"/>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109003</xdr:rowOff>
    </xdr:from>
    <xdr:to>
      <xdr:col>19</xdr:col>
      <xdr:colOff>177800</xdr:colOff>
      <xdr:row>56</xdr:row>
      <xdr:rowOff>165390</xdr:rowOff>
    </xdr:to>
    <xdr:cxnSp macro="">
      <xdr:nvCxnSpPr>
        <xdr:cNvPr id="124" name="直線コネクタ 123"/>
        <xdr:cNvCxnSpPr/>
      </xdr:nvCxnSpPr>
      <xdr:spPr>
        <a:xfrm>
          <a:off x="2908300" y="9710203"/>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109003</xdr:rowOff>
    </xdr:from>
    <xdr:to>
      <xdr:col>15</xdr:col>
      <xdr:colOff>50800</xdr:colOff>
      <xdr:row>57</xdr:row>
      <xdr:rowOff>16300</xdr:rowOff>
    </xdr:to>
    <xdr:cxnSp macro="">
      <xdr:nvCxnSpPr>
        <xdr:cNvPr id="127" name="直線コネクタ 126"/>
        <xdr:cNvCxnSpPr/>
      </xdr:nvCxnSpPr>
      <xdr:spPr>
        <a:xfrm flipV="1">
          <a:off x="2019300" y="9710203"/>
          <a:ext cx="889000" cy="7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16300</xdr:rowOff>
    </xdr:from>
    <xdr:to>
      <xdr:col>10</xdr:col>
      <xdr:colOff>114300</xdr:colOff>
      <xdr:row>57</xdr:row>
      <xdr:rowOff>84248</xdr:rowOff>
    </xdr:to>
    <xdr:cxnSp macro="">
      <xdr:nvCxnSpPr>
        <xdr:cNvPr id="130" name="直線コネクタ 129"/>
        <xdr:cNvCxnSpPr/>
      </xdr:nvCxnSpPr>
      <xdr:spPr>
        <a:xfrm flipV="1">
          <a:off x="1130300" y="9788950"/>
          <a:ext cx="889000" cy="6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165644</xdr:rowOff>
    </xdr:from>
    <xdr:to>
      <xdr:col>24</xdr:col>
      <xdr:colOff>114300</xdr:colOff>
      <xdr:row>57</xdr:row>
      <xdr:rowOff>95794</xdr:rowOff>
    </xdr:to>
    <xdr:sp macro="" textlink="">
      <xdr:nvSpPr>
        <xdr:cNvPr id="140" name="楕円 139"/>
        <xdr:cNvSpPr/>
      </xdr:nvSpPr>
      <xdr:spPr>
        <a:xfrm>
          <a:off x="4584700" y="976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144071</xdr:rowOff>
    </xdr:from>
    <xdr:ext cx="534377" cy="259045"/>
    <xdr:sp macro="" textlink="">
      <xdr:nvSpPr>
        <xdr:cNvPr id="141" name="物件費該当値テキスト"/>
        <xdr:cNvSpPr txBox="1"/>
      </xdr:nvSpPr>
      <xdr:spPr>
        <a:xfrm>
          <a:off x="4686300" y="974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114590</xdr:rowOff>
    </xdr:from>
    <xdr:to>
      <xdr:col>20</xdr:col>
      <xdr:colOff>38100</xdr:colOff>
      <xdr:row>57</xdr:row>
      <xdr:rowOff>44740</xdr:rowOff>
    </xdr:to>
    <xdr:sp macro="" textlink="">
      <xdr:nvSpPr>
        <xdr:cNvPr id="142" name="楕円 141"/>
        <xdr:cNvSpPr/>
      </xdr:nvSpPr>
      <xdr:spPr>
        <a:xfrm>
          <a:off x="3746500" y="971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35867</xdr:rowOff>
    </xdr:from>
    <xdr:ext cx="534377" cy="259045"/>
    <xdr:sp macro="" textlink="">
      <xdr:nvSpPr>
        <xdr:cNvPr id="143" name="テキスト ボックス 142"/>
        <xdr:cNvSpPr txBox="1"/>
      </xdr:nvSpPr>
      <xdr:spPr>
        <a:xfrm>
          <a:off x="3530111" y="98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58203</xdr:rowOff>
    </xdr:from>
    <xdr:to>
      <xdr:col>15</xdr:col>
      <xdr:colOff>101600</xdr:colOff>
      <xdr:row>56</xdr:row>
      <xdr:rowOff>159803</xdr:rowOff>
    </xdr:to>
    <xdr:sp macro="" textlink="">
      <xdr:nvSpPr>
        <xdr:cNvPr id="144" name="楕円 143"/>
        <xdr:cNvSpPr/>
      </xdr:nvSpPr>
      <xdr:spPr>
        <a:xfrm>
          <a:off x="2857500" y="96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4880</xdr:rowOff>
    </xdr:from>
    <xdr:ext cx="534377" cy="259045"/>
    <xdr:sp macro="" textlink="">
      <xdr:nvSpPr>
        <xdr:cNvPr id="145" name="テキスト ボックス 144"/>
        <xdr:cNvSpPr txBox="1"/>
      </xdr:nvSpPr>
      <xdr:spPr>
        <a:xfrm>
          <a:off x="2641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136950</xdr:rowOff>
    </xdr:from>
    <xdr:to>
      <xdr:col>10</xdr:col>
      <xdr:colOff>165100</xdr:colOff>
      <xdr:row>57</xdr:row>
      <xdr:rowOff>67100</xdr:rowOff>
    </xdr:to>
    <xdr:sp macro="" textlink="">
      <xdr:nvSpPr>
        <xdr:cNvPr id="146" name="楕円 145"/>
        <xdr:cNvSpPr/>
      </xdr:nvSpPr>
      <xdr:spPr>
        <a:xfrm>
          <a:off x="1968500" y="97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83627</xdr:rowOff>
    </xdr:from>
    <xdr:ext cx="534377" cy="259045"/>
    <xdr:sp macro="" textlink="">
      <xdr:nvSpPr>
        <xdr:cNvPr id="147" name="テキスト ボックス 146"/>
        <xdr:cNvSpPr txBox="1"/>
      </xdr:nvSpPr>
      <xdr:spPr>
        <a:xfrm>
          <a:off x="1752111" y="951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33448</xdr:rowOff>
    </xdr:from>
    <xdr:to>
      <xdr:col>6</xdr:col>
      <xdr:colOff>38100</xdr:colOff>
      <xdr:row>57</xdr:row>
      <xdr:rowOff>135048</xdr:rowOff>
    </xdr:to>
    <xdr:sp macro="" textlink="">
      <xdr:nvSpPr>
        <xdr:cNvPr id="148" name="楕円 147"/>
        <xdr:cNvSpPr/>
      </xdr:nvSpPr>
      <xdr:spPr>
        <a:xfrm>
          <a:off x="1079500" y="98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126175</xdr:rowOff>
    </xdr:from>
    <xdr:ext cx="534377" cy="259045"/>
    <xdr:sp macro="" textlink="">
      <xdr:nvSpPr>
        <xdr:cNvPr id="149" name="テキスト ボックス 148"/>
        <xdr:cNvSpPr txBox="1"/>
      </xdr:nvSpPr>
      <xdr:spPr>
        <a:xfrm>
          <a:off x="863111" y="989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77019</xdr:rowOff>
    </xdr:from>
    <xdr:to>
      <xdr:col>24</xdr:col>
      <xdr:colOff>63500</xdr:colOff>
      <xdr:row>78</xdr:row>
      <xdr:rowOff>92608</xdr:rowOff>
    </xdr:to>
    <xdr:cxnSp macro="">
      <xdr:nvCxnSpPr>
        <xdr:cNvPr id="176" name="直線コネクタ 175"/>
        <xdr:cNvCxnSpPr/>
      </xdr:nvCxnSpPr>
      <xdr:spPr>
        <a:xfrm>
          <a:off x="3797300" y="13450119"/>
          <a:ext cx="838200" cy="1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71577</xdr:rowOff>
    </xdr:from>
    <xdr:to>
      <xdr:col>19</xdr:col>
      <xdr:colOff>177800</xdr:colOff>
      <xdr:row>78</xdr:row>
      <xdr:rowOff>77019</xdr:rowOff>
    </xdr:to>
    <xdr:cxnSp macro="">
      <xdr:nvCxnSpPr>
        <xdr:cNvPr id="179" name="直線コネクタ 178"/>
        <xdr:cNvCxnSpPr/>
      </xdr:nvCxnSpPr>
      <xdr:spPr>
        <a:xfrm>
          <a:off x="2908300" y="13444677"/>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66731</xdr:rowOff>
    </xdr:from>
    <xdr:to>
      <xdr:col>15</xdr:col>
      <xdr:colOff>50800</xdr:colOff>
      <xdr:row>78</xdr:row>
      <xdr:rowOff>71577</xdr:rowOff>
    </xdr:to>
    <xdr:cxnSp macro="">
      <xdr:nvCxnSpPr>
        <xdr:cNvPr id="182" name="直線コネクタ 181"/>
        <xdr:cNvCxnSpPr/>
      </xdr:nvCxnSpPr>
      <xdr:spPr>
        <a:xfrm>
          <a:off x="2019300" y="13439831"/>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66731</xdr:rowOff>
    </xdr:from>
    <xdr:to>
      <xdr:col>10</xdr:col>
      <xdr:colOff>114300</xdr:colOff>
      <xdr:row>78</xdr:row>
      <xdr:rowOff>77201</xdr:rowOff>
    </xdr:to>
    <xdr:cxnSp macro="">
      <xdr:nvCxnSpPr>
        <xdr:cNvPr id="185" name="直線コネクタ 184"/>
        <xdr:cNvCxnSpPr/>
      </xdr:nvCxnSpPr>
      <xdr:spPr>
        <a:xfrm flipV="1">
          <a:off x="1130300" y="13439831"/>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41808</xdr:rowOff>
    </xdr:from>
    <xdr:to>
      <xdr:col>24</xdr:col>
      <xdr:colOff>114300</xdr:colOff>
      <xdr:row>78</xdr:row>
      <xdr:rowOff>143408</xdr:rowOff>
    </xdr:to>
    <xdr:sp macro="" textlink="">
      <xdr:nvSpPr>
        <xdr:cNvPr id="195" name="楕円 194"/>
        <xdr:cNvSpPr/>
      </xdr:nvSpPr>
      <xdr:spPr>
        <a:xfrm>
          <a:off x="45847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128185</xdr:rowOff>
    </xdr:from>
    <xdr:ext cx="469744" cy="259045"/>
    <xdr:sp macro="" textlink="">
      <xdr:nvSpPr>
        <xdr:cNvPr id="196" name="維持補修費該当値テキスト"/>
        <xdr:cNvSpPr txBox="1"/>
      </xdr:nvSpPr>
      <xdr:spPr>
        <a:xfrm>
          <a:off x="4686300" y="1332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26219</xdr:rowOff>
    </xdr:from>
    <xdr:to>
      <xdr:col>20</xdr:col>
      <xdr:colOff>38100</xdr:colOff>
      <xdr:row>78</xdr:row>
      <xdr:rowOff>127819</xdr:rowOff>
    </xdr:to>
    <xdr:sp macro="" textlink="">
      <xdr:nvSpPr>
        <xdr:cNvPr id="197" name="楕円 196"/>
        <xdr:cNvSpPr/>
      </xdr:nvSpPr>
      <xdr:spPr>
        <a:xfrm>
          <a:off x="3746500" y="133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118946</xdr:rowOff>
    </xdr:from>
    <xdr:ext cx="469744" cy="259045"/>
    <xdr:sp macro="" textlink="">
      <xdr:nvSpPr>
        <xdr:cNvPr id="198" name="テキスト ボックス 197"/>
        <xdr:cNvSpPr txBox="1"/>
      </xdr:nvSpPr>
      <xdr:spPr>
        <a:xfrm>
          <a:off x="3562428" y="134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20777</xdr:rowOff>
    </xdr:from>
    <xdr:to>
      <xdr:col>15</xdr:col>
      <xdr:colOff>101600</xdr:colOff>
      <xdr:row>78</xdr:row>
      <xdr:rowOff>122377</xdr:rowOff>
    </xdr:to>
    <xdr:sp macro="" textlink="">
      <xdr:nvSpPr>
        <xdr:cNvPr id="199" name="楕円 198"/>
        <xdr:cNvSpPr/>
      </xdr:nvSpPr>
      <xdr:spPr>
        <a:xfrm>
          <a:off x="2857500" y="133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113504</xdr:rowOff>
    </xdr:from>
    <xdr:ext cx="469744" cy="259045"/>
    <xdr:sp macro="" textlink="">
      <xdr:nvSpPr>
        <xdr:cNvPr id="200" name="テキスト ボックス 199"/>
        <xdr:cNvSpPr txBox="1"/>
      </xdr:nvSpPr>
      <xdr:spPr>
        <a:xfrm>
          <a:off x="2673428" y="1348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15931</xdr:rowOff>
    </xdr:from>
    <xdr:to>
      <xdr:col>10</xdr:col>
      <xdr:colOff>165100</xdr:colOff>
      <xdr:row>78</xdr:row>
      <xdr:rowOff>117531</xdr:rowOff>
    </xdr:to>
    <xdr:sp macro="" textlink="">
      <xdr:nvSpPr>
        <xdr:cNvPr id="201" name="楕円 200"/>
        <xdr:cNvSpPr/>
      </xdr:nvSpPr>
      <xdr:spPr>
        <a:xfrm>
          <a:off x="1968500" y="133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108658</xdr:rowOff>
    </xdr:from>
    <xdr:ext cx="469744" cy="259045"/>
    <xdr:sp macro="" textlink="">
      <xdr:nvSpPr>
        <xdr:cNvPr id="202" name="テキスト ボックス 201"/>
        <xdr:cNvSpPr txBox="1"/>
      </xdr:nvSpPr>
      <xdr:spPr>
        <a:xfrm>
          <a:off x="1784428" y="1348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26401</xdr:rowOff>
    </xdr:from>
    <xdr:to>
      <xdr:col>6</xdr:col>
      <xdr:colOff>38100</xdr:colOff>
      <xdr:row>78</xdr:row>
      <xdr:rowOff>128001</xdr:rowOff>
    </xdr:to>
    <xdr:sp macro="" textlink="">
      <xdr:nvSpPr>
        <xdr:cNvPr id="203" name="楕円 202"/>
        <xdr:cNvSpPr/>
      </xdr:nvSpPr>
      <xdr:spPr>
        <a:xfrm>
          <a:off x="1079500" y="133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119128</xdr:rowOff>
    </xdr:from>
    <xdr:ext cx="469744" cy="259045"/>
    <xdr:sp macro="" textlink="">
      <xdr:nvSpPr>
        <xdr:cNvPr id="204" name="テキスト ボックス 203"/>
        <xdr:cNvSpPr txBox="1"/>
      </xdr:nvSpPr>
      <xdr:spPr>
        <a:xfrm>
          <a:off x="895428" y="1349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31587</xdr:rowOff>
    </xdr:from>
    <xdr:to>
      <xdr:col>24</xdr:col>
      <xdr:colOff>63500</xdr:colOff>
      <xdr:row>96</xdr:row>
      <xdr:rowOff>163561</xdr:rowOff>
    </xdr:to>
    <xdr:cxnSp macro="">
      <xdr:nvCxnSpPr>
        <xdr:cNvPr id="238" name="直線コネクタ 237"/>
        <xdr:cNvCxnSpPr/>
      </xdr:nvCxnSpPr>
      <xdr:spPr>
        <a:xfrm flipV="1">
          <a:off x="3797300" y="16490787"/>
          <a:ext cx="838200" cy="13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126927</xdr:rowOff>
    </xdr:from>
    <xdr:to>
      <xdr:col>19</xdr:col>
      <xdr:colOff>177800</xdr:colOff>
      <xdr:row>96</xdr:row>
      <xdr:rowOff>163561</xdr:rowOff>
    </xdr:to>
    <xdr:cxnSp macro="">
      <xdr:nvCxnSpPr>
        <xdr:cNvPr id="241" name="直線コネクタ 240"/>
        <xdr:cNvCxnSpPr/>
      </xdr:nvCxnSpPr>
      <xdr:spPr>
        <a:xfrm>
          <a:off x="2908300" y="16414677"/>
          <a:ext cx="889000" cy="20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126927</xdr:rowOff>
    </xdr:from>
    <xdr:to>
      <xdr:col>15</xdr:col>
      <xdr:colOff>50800</xdr:colOff>
      <xdr:row>97</xdr:row>
      <xdr:rowOff>95952</xdr:rowOff>
    </xdr:to>
    <xdr:cxnSp macro="">
      <xdr:nvCxnSpPr>
        <xdr:cNvPr id="244" name="直線コネクタ 243"/>
        <xdr:cNvCxnSpPr/>
      </xdr:nvCxnSpPr>
      <xdr:spPr>
        <a:xfrm flipV="1">
          <a:off x="2019300" y="16414677"/>
          <a:ext cx="889000" cy="3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95952</xdr:rowOff>
    </xdr:from>
    <xdr:to>
      <xdr:col>10</xdr:col>
      <xdr:colOff>114300</xdr:colOff>
      <xdr:row>97</xdr:row>
      <xdr:rowOff>167032</xdr:rowOff>
    </xdr:to>
    <xdr:cxnSp macro="">
      <xdr:nvCxnSpPr>
        <xdr:cNvPr id="247" name="直線コネクタ 246"/>
        <xdr:cNvCxnSpPr/>
      </xdr:nvCxnSpPr>
      <xdr:spPr>
        <a:xfrm flipV="1">
          <a:off x="1130300" y="16726602"/>
          <a:ext cx="889000" cy="7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152237</xdr:rowOff>
    </xdr:from>
    <xdr:to>
      <xdr:col>24</xdr:col>
      <xdr:colOff>114300</xdr:colOff>
      <xdr:row>96</xdr:row>
      <xdr:rowOff>82387</xdr:rowOff>
    </xdr:to>
    <xdr:sp macro="" textlink="">
      <xdr:nvSpPr>
        <xdr:cNvPr id="257" name="楕円 256"/>
        <xdr:cNvSpPr/>
      </xdr:nvSpPr>
      <xdr:spPr>
        <a:xfrm>
          <a:off x="4584700" y="1643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130664</xdr:rowOff>
    </xdr:from>
    <xdr:ext cx="599010" cy="259045"/>
    <xdr:sp macro="" textlink="">
      <xdr:nvSpPr>
        <xdr:cNvPr id="258" name="扶助費該当値テキスト"/>
        <xdr:cNvSpPr txBox="1"/>
      </xdr:nvSpPr>
      <xdr:spPr>
        <a:xfrm>
          <a:off x="4686300" y="1641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112761</xdr:rowOff>
    </xdr:from>
    <xdr:to>
      <xdr:col>20</xdr:col>
      <xdr:colOff>38100</xdr:colOff>
      <xdr:row>97</xdr:row>
      <xdr:rowOff>42911</xdr:rowOff>
    </xdr:to>
    <xdr:sp macro="" textlink="">
      <xdr:nvSpPr>
        <xdr:cNvPr id="259" name="楕円 258"/>
        <xdr:cNvSpPr/>
      </xdr:nvSpPr>
      <xdr:spPr>
        <a:xfrm>
          <a:off x="3746500" y="1657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34038</xdr:rowOff>
    </xdr:from>
    <xdr:ext cx="534377" cy="259045"/>
    <xdr:sp macro="" textlink="">
      <xdr:nvSpPr>
        <xdr:cNvPr id="260" name="テキスト ボックス 259"/>
        <xdr:cNvSpPr txBox="1"/>
      </xdr:nvSpPr>
      <xdr:spPr>
        <a:xfrm>
          <a:off x="3530111" y="1666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76127</xdr:rowOff>
    </xdr:from>
    <xdr:to>
      <xdr:col>15</xdr:col>
      <xdr:colOff>101600</xdr:colOff>
      <xdr:row>96</xdr:row>
      <xdr:rowOff>6277</xdr:rowOff>
    </xdr:to>
    <xdr:sp macro="" textlink="">
      <xdr:nvSpPr>
        <xdr:cNvPr id="261" name="楕円 260"/>
        <xdr:cNvSpPr/>
      </xdr:nvSpPr>
      <xdr:spPr>
        <a:xfrm>
          <a:off x="2857500" y="163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168854</xdr:rowOff>
    </xdr:from>
    <xdr:ext cx="599010" cy="259045"/>
    <xdr:sp macro="" textlink="">
      <xdr:nvSpPr>
        <xdr:cNvPr id="262" name="テキスト ボックス 261"/>
        <xdr:cNvSpPr txBox="1"/>
      </xdr:nvSpPr>
      <xdr:spPr>
        <a:xfrm>
          <a:off x="2608795" y="1645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45152</xdr:rowOff>
    </xdr:from>
    <xdr:to>
      <xdr:col>10</xdr:col>
      <xdr:colOff>165100</xdr:colOff>
      <xdr:row>97</xdr:row>
      <xdr:rowOff>146752</xdr:rowOff>
    </xdr:to>
    <xdr:sp macro="" textlink="">
      <xdr:nvSpPr>
        <xdr:cNvPr id="263" name="楕円 262"/>
        <xdr:cNvSpPr/>
      </xdr:nvSpPr>
      <xdr:spPr>
        <a:xfrm>
          <a:off x="1968500" y="166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137879</xdr:rowOff>
    </xdr:from>
    <xdr:ext cx="534377" cy="259045"/>
    <xdr:sp macro="" textlink="">
      <xdr:nvSpPr>
        <xdr:cNvPr id="264" name="テキスト ボックス 263"/>
        <xdr:cNvSpPr txBox="1"/>
      </xdr:nvSpPr>
      <xdr:spPr>
        <a:xfrm>
          <a:off x="1752111" y="1676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116232</xdr:rowOff>
    </xdr:from>
    <xdr:to>
      <xdr:col>6</xdr:col>
      <xdr:colOff>38100</xdr:colOff>
      <xdr:row>98</xdr:row>
      <xdr:rowOff>46382</xdr:rowOff>
    </xdr:to>
    <xdr:sp macro="" textlink="">
      <xdr:nvSpPr>
        <xdr:cNvPr id="265" name="楕円 264"/>
        <xdr:cNvSpPr/>
      </xdr:nvSpPr>
      <xdr:spPr>
        <a:xfrm>
          <a:off x="1079500" y="167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37509</xdr:rowOff>
    </xdr:from>
    <xdr:ext cx="534377" cy="259045"/>
    <xdr:sp macro="" textlink="">
      <xdr:nvSpPr>
        <xdr:cNvPr id="266" name="テキスト ボックス 265"/>
        <xdr:cNvSpPr txBox="1"/>
      </xdr:nvSpPr>
      <xdr:spPr>
        <a:xfrm>
          <a:off x="863111" y="168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125233</xdr:rowOff>
    </xdr:from>
    <xdr:to>
      <xdr:col>55</xdr:col>
      <xdr:colOff>0</xdr:colOff>
      <xdr:row>39</xdr:row>
      <xdr:rowOff>4097</xdr:rowOff>
    </xdr:to>
    <xdr:cxnSp macro="">
      <xdr:nvCxnSpPr>
        <xdr:cNvPr id="298" name="直線コネクタ 297"/>
        <xdr:cNvCxnSpPr/>
      </xdr:nvCxnSpPr>
      <xdr:spPr>
        <a:xfrm>
          <a:off x="9639300" y="6640333"/>
          <a:ext cx="838200" cy="5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125233</xdr:rowOff>
    </xdr:from>
    <xdr:to>
      <xdr:col>50</xdr:col>
      <xdr:colOff>114300</xdr:colOff>
      <xdr:row>38</xdr:row>
      <xdr:rowOff>167023</xdr:rowOff>
    </xdr:to>
    <xdr:cxnSp macro="">
      <xdr:nvCxnSpPr>
        <xdr:cNvPr id="301" name="直線コネクタ 300"/>
        <xdr:cNvCxnSpPr/>
      </xdr:nvCxnSpPr>
      <xdr:spPr>
        <a:xfrm flipV="1">
          <a:off x="8750300" y="6640333"/>
          <a:ext cx="889000" cy="4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73363</xdr:rowOff>
    </xdr:from>
    <xdr:to>
      <xdr:col>45</xdr:col>
      <xdr:colOff>177800</xdr:colOff>
      <xdr:row>38</xdr:row>
      <xdr:rowOff>167023</xdr:rowOff>
    </xdr:to>
    <xdr:cxnSp macro="">
      <xdr:nvCxnSpPr>
        <xdr:cNvPr id="304" name="直線コネクタ 303"/>
        <xdr:cNvCxnSpPr/>
      </xdr:nvCxnSpPr>
      <xdr:spPr>
        <a:xfrm>
          <a:off x="7861300" y="5559763"/>
          <a:ext cx="889000" cy="112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73363</xdr:rowOff>
    </xdr:from>
    <xdr:to>
      <xdr:col>41</xdr:col>
      <xdr:colOff>50800</xdr:colOff>
      <xdr:row>39</xdr:row>
      <xdr:rowOff>161591</xdr:rowOff>
    </xdr:to>
    <xdr:cxnSp macro="">
      <xdr:nvCxnSpPr>
        <xdr:cNvPr id="307" name="直線コネクタ 306"/>
        <xdr:cNvCxnSpPr/>
      </xdr:nvCxnSpPr>
      <xdr:spPr>
        <a:xfrm flipV="1">
          <a:off x="6972300" y="5559763"/>
          <a:ext cx="889000" cy="128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124747</xdr:rowOff>
    </xdr:from>
    <xdr:to>
      <xdr:col>55</xdr:col>
      <xdr:colOff>50800</xdr:colOff>
      <xdr:row>39</xdr:row>
      <xdr:rowOff>54897</xdr:rowOff>
    </xdr:to>
    <xdr:sp macro="" textlink="">
      <xdr:nvSpPr>
        <xdr:cNvPr id="317" name="楕円 316"/>
        <xdr:cNvSpPr/>
      </xdr:nvSpPr>
      <xdr:spPr>
        <a:xfrm>
          <a:off x="10426700" y="66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39674</xdr:rowOff>
    </xdr:from>
    <xdr:ext cx="534377" cy="259045"/>
    <xdr:sp macro="" textlink="">
      <xdr:nvSpPr>
        <xdr:cNvPr id="318" name="補助費等該当値テキスト"/>
        <xdr:cNvSpPr txBox="1"/>
      </xdr:nvSpPr>
      <xdr:spPr>
        <a:xfrm>
          <a:off x="10528300" y="65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74433</xdr:rowOff>
    </xdr:from>
    <xdr:to>
      <xdr:col>50</xdr:col>
      <xdr:colOff>165100</xdr:colOff>
      <xdr:row>39</xdr:row>
      <xdr:rowOff>4583</xdr:rowOff>
    </xdr:to>
    <xdr:sp macro="" textlink="">
      <xdr:nvSpPr>
        <xdr:cNvPr id="319" name="楕円 318"/>
        <xdr:cNvSpPr/>
      </xdr:nvSpPr>
      <xdr:spPr>
        <a:xfrm>
          <a:off x="9588500" y="65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167160</xdr:rowOff>
    </xdr:from>
    <xdr:ext cx="534377" cy="259045"/>
    <xdr:sp macro="" textlink="">
      <xdr:nvSpPr>
        <xdr:cNvPr id="320" name="テキスト ボックス 319"/>
        <xdr:cNvSpPr txBox="1"/>
      </xdr:nvSpPr>
      <xdr:spPr>
        <a:xfrm>
          <a:off x="9372111" y="668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116223</xdr:rowOff>
    </xdr:from>
    <xdr:to>
      <xdr:col>46</xdr:col>
      <xdr:colOff>38100</xdr:colOff>
      <xdr:row>39</xdr:row>
      <xdr:rowOff>46373</xdr:rowOff>
    </xdr:to>
    <xdr:sp macro="" textlink="">
      <xdr:nvSpPr>
        <xdr:cNvPr id="321" name="楕円 320"/>
        <xdr:cNvSpPr/>
      </xdr:nvSpPr>
      <xdr:spPr>
        <a:xfrm>
          <a:off x="8699500" y="66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37500</xdr:rowOff>
    </xdr:from>
    <xdr:ext cx="534377" cy="259045"/>
    <xdr:sp macro="" textlink="">
      <xdr:nvSpPr>
        <xdr:cNvPr id="322" name="テキスト ボックス 321"/>
        <xdr:cNvSpPr txBox="1"/>
      </xdr:nvSpPr>
      <xdr:spPr>
        <a:xfrm>
          <a:off x="8483111" y="67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22563</xdr:rowOff>
    </xdr:from>
    <xdr:to>
      <xdr:col>41</xdr:col>
      <xdr:colOff>101600</xdr:colOff>
      <xdr:row>32</xdr:row>
      <xdr:rowOff>124163</xdr:rowOff>
    </xdr:to>
    <xdr:sp macro="" textlink="">
      <xdr:nvSpPr>
        <xdr:cNvPr id="323" name="楕円 322"/>
        <xdr:cNvSpPr/>
      </xdr:nvSpPr>
      <xdr:spPr>
        <a:xfrm>
          <a:off x="7810500" y="550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115290</xdr:rowOff>
    </xdr:from>
    <xdr:ext cx="599010" cy="259045"/>
    <xdr:sp macro="" textlink="">
      <xdr:nvSpPr>
        <xdr:cNvPr id="324" name="テキスト ボックス 323"/>
        <xdr:cNvSpPr txBox="1"/>
      </xdr:nvSpPr>
      <xdr:spPr>
        <a:xfrm>
          <a:off x="7561795" y="560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110791</xdr:rowOff>
    </xdr:from>
    <xdr:to>
      <xdr:col>36</xdr:col>
      <xdr:colOff>165100</xdr:colOff>
      <xdr:row>40</xdr:row>
      <xdr:rowOff>40941</xdr:rowOff>
    </xdr:to>
    <xdr:sp macro="" textlink="">
      <xdr:nvSpPr>
        <xdr:cNvPr id="325" name="楕円 324"/>
        <xdr:cNvSpPr/>
      </xdr:nvSpPr>
      <xdr:spPr>
        <a:xfrm>
          <a:off x="6921500" y="679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32068</xdr:rowOff>
    </xdr:from>
    <xdr:ext cx="534377" cy="259045"/>
    <xdr:sp macro="" textlink="">
      <xdr:nvSpPr>
        <xdr:cNvPr id="326" name="テキスト ボックス 325"/>
        <xdr:cNvSpPr txBox="1"/>
      </xdr:nvSpPr>
      <xdr:spPr>
        <a:xfrm>
          <a:off x="6705111" y="689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30081</xdr:rowOff>
    </xdr:from>
    <xdr:to>
      <xdr:col>55</xdr:col>
      <xdr:colOff>0</xdr:colOff>
      <xdr:row>58</xdr:row>
      <xdr:rowOff>40291</xdr:rowOff>
    </xdr:to>
    <xdr:cxnSp macro="">
      <xdr:nvCxnSpPr>
        <xdr:cNvPr id="357" name="直線コネクタ 356"/>
        <xdr:cNvCxnSpPr/>
      </xdr:nvCxnSpPr>
      <xdr:spPr>
        <a:xfrm flipV="1">
          <a:off x="9639300" y="9974181"/>
          <a:ext cx="8382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9594</xdr:rowOff>
    </xdr:from>
    <xdr:to>
      <xdr:col>50</xdr:col>
      <xdr:colOff>114300</xdr:colOff>
      <xdr:row>58</xdr:row>
      <xdr:rowOff>40291</xdr:rowOff>
    </xdr:to>
    <xdr:cxnSp macro="">
      <xdr:nvCxnSpPr>
        <xdr:cNvPr id="360" name="直線コネクタ 359"/>
        <xdr:cNvCxnSpPr/>
      </xdr:nvCxnSpPr>
      <xdr:spPr>
        <a:xfrm>
          <a:off x="8750300" y="9610794"/>
          <a:ext cx="889000" cy="3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9594</xdr:rowOff>
    </xdr:from>
    <xdr:to>
      <xdr:col>45</xdr:col>
      <xdr:colOff>177800</xdr:colOff>
      <xdr:row>56</xdr:row>
      <xdr:rowOff>153699</xdr:rowOff>
    </xdr:to>
    <xdr:cxnSp macro="">
      <xdr:nvCxnSpPr>
        <xdr:cNvPr id="363" name="直線コネクタ 362"/>
        <xdr:cNvCxnSpPr/>
      </xdr:nvCxnSpPr>
      <xdr:spPr>
        <a:xfrm flipV="1">
          <a:off x="7861300" y="9610794"/>
          <a:ext cx="889000" cy="1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58634</xdr:rowOff>
    </xdr:from>
    <xdr:to>
      <xdr:col>41</xdr:col>
      <xdr:colOff>50800</xdr:colOff>
      <xdr:row>56</xdr:row>
      <xdr:rowOff>153699</xdr:rowOff>
    </xdr:to>
    <xdr:cxnSp macro="">
      <xdr:nvCxnSpPr>
        <xdr:cNvPr id="366" name="直線コネクタ 365"/>
        <xdr:cNvCxnSpPr/>
      </xdr:nvCxnSpPr>
      <xdr:spPr>
        <a:xfrm>
          <a:off x="6972300" y="9659834"/>
          <a:ext cx="889000" cy="9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150731</xdr:rowOff>
    </xdr:from>
    <xdr:to>
      <xdr:col>55</xdr:col>
      <xdr:colOff>50800</xdr:colOff>
      <xdr:row>58</xdr:row>
      <xdr:rowOff>80881</xdr:rowOff>
    </xdr:to>
    <xdr:sp macro="" textlink="">
      <xdr:nvSpPr>
        <xdr:cNvPr id="376" name="楕円 375"/>
        <xdr:cNvSpPr/>
      </xdr:nvSpPr>
      <xdr:spPr>
        <a:xfrm>
          <a:off x="10426700" y="99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65658</xdr:rowOff>
    </xdr:from>
    <xdr:ext cx="534377" cy="259045"/>
    <xdr:sp macro="" textlink="">
      <xdr:nvSpPr>
        <xdr:cNvPr id="377" name="普通建設事業費該当値テキスト"/>
        <xdr:cNvSpPr txBox="1"/>
      </xdr:nvSpPr>
      <xdr:spPr>
        <a:xfrm>
          <a:off x="10528300" y="98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160941</xdr:rowOff>
    </xdr:from>
    <xdr:to>
      <xdr:col>50</xdr:col>
      <xdr:colOff>165100</xdr:colOff>
      <xdr:row>58</xdr:row>
      <xdr:rowOff>91091</xdr:rowOff>
    </xdr:to>
    <xdr:sp macro="" textlink="">
      <xdr:nvSpPr>
        <xdr:cNvPr id="378" name="楕円 377"/>
        <xdr:cNvSpPr/>
      </xdr:nvSpPr>
      <xdr:spPr>
        <a:xfrm>
          <a:off x="9588500" y="99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82218</xdr:rowOff>
    </xdr:from>
    <xdr:ext cx="534377" cy="259045"/>
    <xdr:sp macro="" textlink="">
      <xdr:nvSpPr>
        <xdr:cNvPr id="379" name="テキスト ボックス 378"/>
        <xdr:cNvSpPr txBox="1"/>
      </xdr:nvSpPr>
      <xdr:spPr>
        <a:xfrm>
          <a:off x="9372111" y="100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130244</xdr:rowOff>
    </xdr:from>
    <xdr:to>
      <xdr:col>46</xdr:col>
      <xdr:colOff>38100</xdr:colOff>
      <xdr:row>56</xdr:row>
      <xdr:rowOff>60394</xdr:rowOff>
    </xdr:to>
    <xdr:sp macro="" textlink="">
      <xdr:nvSpPr>
        <xdr:cNvPr id="380" name="楕円 379"/>
        <xdr:cNvSpPr/>
      </xdr:nvSpPr>
      <xdr:spPr>
        <a:xfrm>
          <a:off x="8699500" y="95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76921</xdr:rowOff>
    </xdr:from>
    <xdr:ext cx="534377" cy="259045"/>
    <xdr:sp macro="" textlink="">
      <xdr:nvSpPr>
        <xdr:cNvPr id="381" name="テキスト ボックス 380"/>
        <xdr:cNvSpPr txBox="1"/>
      </xdr:nvSpPr>
      <xdr:spPr>
        <a:xfrm>
          <a:off x="8483111" y="93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102899</xdr:rowOff>
    </xdr:from>
    <xdr:to>
      <xdr:col>41</xdr:col>
      <xdr:colOff>101600</xdr:colOff>
      <xdr:row>57</xdr:row>
      <xdr:rowOff>33049</xdr:rowOff>
    </xdr:to>
    <xdr:sp macro="" textlink="">
      <xdr:nvSpPr>
        <xdr:cNvPr id="382" name="楕円 381"/>
        <xdr:cNvSpPr/>
      </xdr:nvSpPr>
      <xdr:spPr>
        <a:xfrm>
          <a:off x="7810500" y="970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24176</xdr:rowOff>
    </xdr:from>
    <xdr:ext cx="534377" cy="259045"/>
    <xdr:sp macro="" textlink="">
      <xdr:nvSpPr>
        <xdr:cNvPr id="383" name="テキスト ボックス 382"/>
        <xdr:cNvSpPr txBox="1"/>
      </xdr:nvSpPr>
      <xdr:spPr>
        <a:xfrm>
          <a:off x="7594111" y="979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7834</xdr:rowOff>
    </xdr:from>
    <xdr:to>
      <xdr:col>36</xdr:col>
      <xdr:colOff>165100</xdr:colOff>
      <xdr:row>56</xdr:row>
      <xdr:rowOff>109434</xdr:rowOff>
    </xdr:to>
    <xdr:sp macro="" textlink="">
      <xdr:nvSpPr>
        <xdr:cNvPr id="384" name="楕円 383"/>
        <xdr:cNvSpPr/>
      </xdr:nvSpPr>
      <xdr:spPr>
        <a:xfrm>
          <a:off x="6921500" y="96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100561</xdr:rowOff>
    </xdr:from>
    <xdr:ext cx="534377" cy="259045"/>
    <xdr:sp macro="" textlink="">
      <xdr:nvSpPr>
        <xdr:cNvPr id="385" name="テキスト ボックス 384"/>
        <xdr:cNvSpPr txBox="1"/>
      </xdr:nvSpPr>
      <xdr:spPr>
        <a:xfrm>
          <a:off x="6705111" y="970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48470</xdr:rowOff>
    </xdr:from>
    <xdr:to>
      <xdr:col>55</xdr:col>
      <xdr:colOff>0</xdr:colOff>
      <xdr:row>78</xdr:row>
      <xdr:rowOff>81883</xdr:rowOff>
    </xdr:to>
    <xdr:cxnSp macro="">
      <xdr:nvCxnSpPr>
        <xdr:cNvPr id="414" name="直線コネクタ 413"/>
        <xdr:cNvCxnSpPr/>
      </xdr:nvCxnSpPr>
      <xdr:spPr>
        <a:xfrm>
          <a:off x="9639300" y="13421570"/>
          <a:ext cx="8382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86208</xdr:rowOff>
    </xdr:from>
    <xdr:to>
      <xdr:col>50</xdr:col>
      <xdr:colOff>114300</xdr:colOff>
      <xdr:row>78</xdr:row>
      <xdr:rowOff>48470</xdr:rowOff>
    </xdr:to>
    <xdr:cxnSp macro="">
      <xdr:nvCxnSpPr>
        <xdr:cNvPr id="417" name="直線コネクタ 416"/>
        <xdr:cNvCxnSpPr/>
      </xdr:nvCxnSpPr>
      <xdr:spPr>
        <a:xfrm>
          <a:off x="8750300" y="12773508"/>
          <a:ext cx="889000" cy="64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86208</xdr:rowOff>
    </xdr:from>
    <xdr:to>
      <xdr:col>45</xdr:col>
      <xdr:colOff>177800</xdr:colOff>
      <xdr:row>76</xdr:row>
      <xdr:rowOff>129394</xdr:rowOff>
    </xdr:to>
    <xdr:cxnSp macro="">
      <xdr:nvCxnSpPr>
        <xdr:cNvPr id="420" name="直線コネクタ 419"/>
        <xdr:cNvCxnSpPr/>
      </xdr:nvCxnSpPr>
      <xdr:spPr>
        <a:xfrm flipV="1">
          <a:off x="7861300" y="12773508"/>
          <a:ext cx="889000" cy="38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92570</xdr:rowOff>
    </xdr:from>
    <xdr:to>
      <xdr:col>41</xdr:col>
      <xdr:colOff>50800</xdr:colOff>
      <xdr:row>76</xdr:row>
      <xdr:rowOff>129394</xdr:rowOff>
    </xdr:to>
    <xdr:cxnSp macro="">
      <xdr:nvCxnSpPr>
        <xdr:cNvPr id="423" name="直線コネクタ 422"/>
        <xdr:cNvCxnSpPr/>
      </xdr:nvCxnSpPr>
      <xdr:spPr>
        <a:xfrm>
          <a:off x="6972300" y="12951320"/>
          <a:ext cx="889000" cy="20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5" name="テキスト ボックス 424"/>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31083</xdr:rowOff>
    </xdr:from>
    <xdr:to>
      <xdr:col>55</xdr:col>
      <xdr:colOff>50800</xdr:colOff>
      <xdr:row>78</xdr:row>
      <xdr:rowOff>132683</xdr:rowOff>
    </xdr:to>
    <xdr:sp macro="" textlink="">
      <xdr:nvSpPr>
        <xdr:cNvPr id="433" name="楕円 432"/>
        <xdr:cNvSpPr/>
      </xdr:nvSpPr>
      <xdr:spPr>
        <a:xfrm>
          <a:off x="10426700" y="134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9510</xdr:rowOff>
    </xdr:from>
    <xdr:ext cx="469744" cy="259045"/>
    <xdr:sp macro="" textlink="">
      <xdr:nvSpPr>
        <xdr:cNvPr id="434" name="普通建設事業費 （ うち新規整備　）該当値テキスト"/>
        <xdr:cNvSpPr txBox="1"/>
      </xdr:nvSpPr>
      <xdr:spPr>
        <a:xfrm>
          <a:off x="10528300" y="1338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169120</xdr:rowOff>
    </xdr:from>
    <xdr:to>
      <xdr:col>50</xdr:col>
      <xdr:colOff>165100</xdr:colOff>
      <xdr:row>78</xdr:row>
      <xdr:rowOff>99270</xdr:rowOff>
    </xdr:to>
    <xdr:sp macro="" textlink="">
      <xdr:nvSpPr>
        <xdr:cNvPr id="435" name="楕円 434"/>
        <xdr:cNvSpPr/>
      </xdr:nvSpPr>
      <xdr:spPr>
        <a:xfrm>
          <a:off x="9588500" y="133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90397</xdr:rowOff>
    </xdr:from>
    <xdr:ext cx="469744" cy="259045"/>
    <xdr:sp macro="" textlink="">
      <xdr:nvSpPr>
        <xdr:cNvPr id="436" name="テキスト ボックス 435"/>
        <xdr:cNvSpPr txBox="1"/>
      </xdr:nvSpPr>
      <xdr:spPr>
        <a:xfrm>
          <a:off x="9404428" y="1346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35408</xdr:rowOff>
    </xdr:from>
    <xdr:to>
      <xdr:col>46</xdr:col>
      <xdr:colOff>38100</xdr:colOff>
      <xdr:row>74</xdr:row>
      <xdr:rowOff>137008</xdr:rowOff>
    </xdr:to>
    <xdr:sp macro="" textlink="">
      <xdr:nvSpPr>
        <xdr:cNvPr id="437" name="楕円 436"/>
        <xdr:cNvSpPr/>
      </xdr:nvSpPr>
      <xdr:spPr>
        <a:xfrm>
          <a:off x="8699500" y="127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153535</xdr:rowOff>
    </xdr:from>
    <xdr:ext cx="534377" cy="259045"/>
    <xdr:sp macro="" textlink="">
      <xdr:nvSpPr>
        <xdr:cNvPr id="438" name="テキスト ボックス 437"/>
        <xdr:cNvSpPr txBox="1"/>
      </xdr:nvSpPr>
      <xdr:spPr>
        <a:xfrm>
          <a:off x="8483111" y="1249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78594</xdr:rowOff>
    </xdr:from>
    <xdr:to>
      <xdr:col>41</xdr:col>
      <xdr:colOff>101600</xdr:colOff>
      <xdr:row>77</xdr:row>
      <xdr:rowOff>8744</xdr:rowOff>
    </xdr:to>
    <xdr:sp macro="" textlink="">
      <xdr:nvSpPr>
        <xdr:cNvPr id="439" name="楕円 438"/>
        <xdr:cNvSpPr/>
      </xdr:nvSpPr>
      <xdr:spPr>
        <a:xfrm>
          <a:off x="7810500" y="131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25271</xdr:rowOff>
    </xdr:from>
    <xdr:ext cx="534377" cy="259045"/>
    <xdr:sp macro="" textlink="">
      <xdr:nvSpPr>
        <xdr:cNvPr id="440" name="テキスト ボックス 439"/>
        <xdr:cNvSpPr txBox="1"/>
      </xdr:nvSpPr>
      <xdr:spPr>
        <a:xfrm>
          <a:off x="7594111" y="128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41770</xdr:rowOff>
    </xdr:from>
    <xdr:to>
      <xdr:col>36</xdr:col>
      <xdr:colOff>165100</xdr:colOff>
      <xdr:row>75</xdr:row>
      <xdr:rowOff>143370</xdr:rowOff>
    </xdr:to>
    <xdr:sp macro="" textlink="">
      <xdr:nvSpPr>
        <xdr:cNvPr id="441" name="楕円 440"/>
        <xdr:cNvSpPr/>
      </xdr:nvSpPr>
      <xdr:spPr>
        <a:xfrm>
          <a:off x="6921500" y="129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159897</xdr:rowOff>
    </xdr:from>
    <xdr:ext cx="534377" cy="259045"/>
    <xdr:sp macro="" textlink="">
      <xdr:nvSpPr>
        <xdr:cNvPr id="442" name="テキスト ボックス 441"/>
        <xdr:cNvSpPr txBox="1"/>
      </xdr:nvSpPr>
      <xdr:spPr>
        <a:xfrm>
          <a:off x="6705111" y="126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52629</xdr:rowOff>
    </xdr:from>
    <xdr:to>
      <xdr:col>55</xdr:col>
      <xdr:colOff>0</xdr:colOff>
      <xdr:row>98</xdr:row>
      <xdr:rowOff>81801</xdr:rowOff>
    </xdr:to>
    <xdr:cxnSp macro="">
      <xdr:nvCxnSpPr>
        <xdr:cNvPr id="471" name="直線コネクタ 470"/>
        <xdr:cNvCxnSpPr/>
      </xdr:nvCxnSpPr>
      <xdr:spPr>
        <a:xfrm flipV="1">
          <a:off x="9639300" y="16854729"/>
          <a:ext cx="8382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81801</xdr:rowOff>
    </xdr:from>
    <xdr:to>
      <xdr:col>50</xdr:col>
      <xdr:colOff>114300</xdr:colOff>
      <xdr:row>98</xdr:row>
      <xdr:rowOff>100521</xdr:rowOff>
    </xdr:to>
    <xdr:cxnSp macro="">
      <xdr:nvCxnSpPr>
        <xdr:cNvPr id="474" name="直線コネクタ 473"/>
        <xdr:cNvCxnSpPr/>
      </xdr:nvCxnSpPr>
      <xdr:spPr>
        <a:xfrm flipV="1">
          <a:off x="8750300" y="16883901"/>
          <a:ext cx="8890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5181</xdr:rowOff>
    </xdr:from>
    <xdr:to>
      <xdr:col>45</xdr:col>
      <xdr:colOff>177800</xdr:colOff>
      <xdr:row>98</xdr:row>
      <xdr:rowOff>100521</xdr:rowOff>
    </xdr:to>
    <xdr:cxnSp macro="">
      <xdr:nvCxnSpPr>
        <xdr:cNvPr id="477" name="直線コネクタ 476"/>
        <xdr:cNvCxnSpPr/>
      </xdr:nvCxnSpPr>
      <xdr:spPr>
        <a:xfrm>
          <a:off x="7861300" y="16807281"/>
          <a:ext cx="889000" cy="9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5181</xdr:rowOff>
    </xdr:from>
    <xdr:to>
      <xdr:col>41</xdr:col>
      <xdr:colOff>50800</xdr:colOff>
      <xdr:row>98</xdr:row>
      <xdr:rowOff>59601</xdr:rowOff>
    </xdr:to>
    <xdr:cxnSp macro="">
      <xdr:nvCxnSpPr>
        <xdr:cNvPr id="480" name="直線コネクタ 479"/>
        <xdr:cNvCxnSpPr/>
      </xdr:nvCxnSpPr>
      <xdr:spPr>
        <a:xfrm flipV="1">
          <a:off x="6972300" y="16807281"/>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1829</xdr:rowOff>
    </xdr:from>
    <xdr:to>
      <xdr:col>55</xdr:col>
      <xdr:colOff>50800</xdr:colOff>
      <xdr:row>98</xdr:row>
      <xdr:rowOff>103429</xdr:rowOff>
    </xdr:to>
    <xdr:sp macro="" textlink="">
      <xdr:nvSpPr>
        <xdr:cNvPr id="490" name="楕円 489"/>
        <xdr:cNvSpPr/>
      </xdr:nvSpPr>
      <xdr:spPr>
        <a:xfrm>
          <a:off x="10426700" y="168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88206</xdr:rowOff>
    </xdr:from>
    <xdr:ext cx="534377" cy="259045"/>
    <xdr:sp macro="" textlink="">
      <xdr:nvSpPr>
        <xdr:cNvPr id="491" name="普通建設事業費 （ うち更新整備　）該当値テキスト"/>
        <xdr:cNvSpPr txBox="1"/>
      </xdr:nvSpPr>
      <xdr:spPr>
        <a:xfrm>
          <a:off x="10528300" y="167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31001</xdr:rowOff>
    </xdr:from>
    <xdr:to>
      <xdr:col>50</xdr:col>
      <xdr:colOff>165100</xdr:colOff>
      <xdr:row>98</xdr:row>
      <xdr:rowOff>132601</xdr:rowOff>
    </xdr:to>
    <xdr:sp macro="" textlink="">
      <xdr:nvSpPr>
        <xdr:cNvPr id="492" name="楕円 491"/>
        <xdr:cNvSpPr/>
      </xdr:nvSpPr>
      <xdr:spPr>
        <a:xfrm>
          <a:off x="9588500" y="168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123728</xdr:rowOff>
    </xdr:from>
    <xdr:ext cx="534377" cy="259045"/>
    <xdr:sp macro="" textlink="">
      <xdr:nvSpPr>
        <xdr:cNvPr id="493" name="テキスト ボックス 492"/>
        <xdr:cNvSpPr txBox="1"/>
      </xdr:nvSpPr>
      <xdr:spPr>
        <a:xfrm>
          <a:off x="9372111" y="169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49721</xdr:rowOff>
    </xdr:from>
    <xdr:to>
      <xdr:col>46</xdr:col>
      <xdr:colOff>38100</xdr:colOff>
      <xdr:row>98</xdr:row>
      <xdr:rowOff>151321</xdr:rowOff>
    </xdr:to>
    <xdr:sp macro="" textlink="">
      <xdr:nvSpPr>
        <xdr:cNvPr id="494" name="楕円 493"/>
        <xdr:cNvSpPr/>
      </xdr:nvSpPr>
      <xdr:spPr>
        <a:xfrm>
          <a:off x="8699500" y="168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142448</xdr:rowOff>
    </xdr:from>
    <xdr:ext cx="469744" cy="259045"/>
    <xdr:sp macro="" textlink="">
      <xdr:nvSpPr>
        <xdr:cNvPr id="495" name="テキスト ボックス 494"/>
        <xdr:cNvSpPr txBox="1"/>
      </xdr:nvSpPr>
      <xdr:spPr>
        <a:xfrm>
          <a:off x="8515428" y="1694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125831</xdr:rowOff>
    </xdr:from>
    <xdr:to>
      <xdr:col>41</xdr:col>
      <xdr:colOff>101600</xdr:colOff>
      <xdr:row>98</xdr:row>
      <xdr:rowOff>55981</xdr:rowOff>
    </xdr:to>
    <xdr:sp macro="" textlink="">
      <xdr:nvSpPr>
        <xdr:cNvPr id="496" name="楕円 495"/>
        <xdr:cNvSpPr/>
      </xdr:nvSpPr>
      <xdr:spPr>
        <a:xfrm>
          <a:off x="7810500" y="167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47108</xdr:rowOff>
    </xdr:from>
    <xdr:ext cx="534377" cy="259045"/>
    <xdr:sp macro="" textlink="">
      <xdr:nvSpPr>
        <xdr:cNvPr id="497" name="テキスト ボックス 496"/>
        <xdr:cNvSpPr txBox="1"/>
      </xdr:nvSpPr>
      <xdr:spPr>
        <a:xfrm>
          <a:off x="7594111" y="168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8801</xdr:rowOff>
    </xdr:from>
    <xdr:to>
      <xdr:col>36</xdr:col>
      <xdr:colOff>165100</xdr:colOff>
      <xdr:row>98</xdr:row>
      <xdr:rowOff>110401</xdr:rowOff>
    </xdr:to>
    <xdr:sp macro="" textlink="">
      <xdr:nvSpPr>
        <xdr:cNvPr id="498" name="楕円 497"/>
        <xdr:cNvSpPr/>
      </xdr:nvSpPr>
      <xdr:spPr>
        <a:xfrm>
          <a:off x="6921500" y="16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101528</xdr:rowOff>
    </xdr:from>
    <xdr:ext cx="534377" cy="259045"/>
    <xdr:sp macro="" textlink="">
      <xdr:nvSpPr>
        <xdr:cNvPr id="499" name="テキスト ボックス 498"/>
        <xdr:cNvSpPr txBox="1"/>
      </xdr:nvSpPr>
      <xdr:spPr>
        <a:xfrm>
          <a:off x="6705111" y="169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88102</xdr:rowOff>
    </xdr:from>
    <xdr:to>
      <xdr:col>85</xdr:col>
      <xdr:colOff>127000</xdr:colOff>
      <xdr:row>76</xdr:row>
      <xdr:rowOff>104577</xdr:rowOff>
    </xdr:to>
    <xdr:cxnSp macro="">
      <xdr:nvCxnSpPr>
        <xdr:cNvPr id="634" name="直線コネクタ 633"/>
        <xdr:cNvCxnSpPr/>
      </xdr:nvCxnSpPr>
      <xdr:spPr>
        <a:xfrm flipV="1">
          <a:off x="15481300" y="13118302"/>
          <a:ext cx="8382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104577</xdr:rowOff>
    </xdr:from>
    <xdr:to>
      <xdr:col>81</xdr:col>
      <xdr:colOff>50800</xdr:colOff>
      <xdr:row>76</xdr:row>
      <xdr:rowOff>162706</xdr:rowOff>
    </xdr:to>
    <xdr:cxnSp macro="">
      <xdr:nvCxnSpPr>
        <xdr:cNvPr id="637" name="直線コネクタ 636"/>
        <xdr:cNvCxnSpPr/>
      </xdr:nvCxnSpPr>
      <xdr:spPr>
        <a:xfrm flipV="1">
          <a:off x="14592300" y="13134777"/>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162706</xdr:rowOff>
    </xdr:from>
    <xdr:to>
      <xdr:col>76</xdr:col>
      <xdr:colOff>114300</xdr:colOff>
      <xdr:row>77</xdr:row>
      <xdr:rowOff>27915</xdr:rowOff>
    </xdr:to>
    <xdr:cxnSp macro="">
      <xdr:nvCxnSpPr>
        <xdr:cNvPr id="640" name="直線コネクタ 639"/>
        <xdr:cNvCxnSpPr/>
      </xdr:nvCxnSpPr>
      <xdr:spPr>
        <a:xfrm flipV="1">
          <a:off x="13703300" y="13192906"/>
          <a:ext cx="889000" cy="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27915</xdr:rowOff>
    </xdr:from>
    <xdr:to>
      <xdr:col>71</xdr:col>
      <xdr:colOff>177800</xdr:colOff>
      <xdr:row>77</xdr:row>
      <xdr:rowOff>63511</xdr:rowOff>
    </xdr:to>
    <xdr:cxnSp macro="">
      <xdr:nvCxnSpPr>
        <xdr:cNvPr id="643" name="直線コネクタ 642"/>
        <xdr:cNvCxnSpPr/>
      </xdr:nvCxnSpPr>
      <xdr:spPr>
        <a:xfrm flipV="1">
          <a:off x="12814300" y="13229565"/>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37302</xdr:rowOff>
    </xdr:from>
    <xdr:to>
      <xdr:col>85</xdr:col>
      <xdr:colOff>177800</xdr:colOff>
      <xdr:row>76</xdr:row>
      <xdr:rowOff>138902</xdr:rowOff>
    </xdr:to>
    <xdr:sp macro="" textlink="">
      <xdr:nvSpPr>
        <xdr:cNvPr id="653" name="楕円 652"/>
        <xdr:cNvSpPr/>
      </xdr:nvSpPr>
      <xdr:spPr>
        <a:xfrm>
          <a:off x="16268700" y="130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15729</xdr:rowOff>
    </xdr:from>
    <xdr:ext cx="534377" cy="259045"/>
    <xdr:sp macro="" textlink="">
      <xdr:nvSpPr>
        <xdr:cNvPr id="654" name="公債費該当値テキスト"/>
        <xdr:cNvSpPr txBox="1"/>
      </xdr:nvSpPr>
      <xdr:spPr>
        <a:xfrm>
          <a:off x="16370300" y="130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53777</xdr:rowOff>
    </xdr:from>
    <xdr:to>
      <xdr:col>81</xdr:col>
      <xdr:colOff>101600</xdr:colOff>
      <xdr:row>76</xdr:row>
      <xdr:rowOff>155377</xdr:rowOff>
    </xdr:to>
    <xdr:sp macro="" textlink="">
      <xdr:nvSpPr>
        <xdr:cNvPr id="655" name="楕円 654"/>
        <xdr:cNvSpPr/>
      </xdr:nvSpPr>
      <xdr:spPr>
        <a:xfrm>
          <a:off x="15430500" y="130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146504</xdr:rowOff>
    </xdr:from>
    <xdr:ext cx="534377" cy="259045"/>
    <xdr:sp macro="" textlink="">
      <xdr:nvSpPr>
        <xdr:cNvPr id="656" name="テキスト ボックス 655"/>
        <xdr:cNvSpPr txBox="1"/>
      </xdr:nvSpPr>
      <xdr:spPr>
        <a:xfrm>
          <a:off x="15214111" y="131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111906</xdr:rowOff>
    </xdr:from>
    <xdr:to>
      <xdr:col>76</xdr:col>
      <xdr:colOff>165100</xdr:colOff>
      <xdr:row>77</xdr:row>
      <xdr:rowOff>42056</xdr:rowOff>
    </xdr:to>
    <xdr:sp macro="" textlink="">
      <xdr:nvSpPr>
        <xdr:cNvPr id="657" name="楕円 656"/>
        <xdr:cNvSpPr/>
      </xdr:nvSpPr>
      <xdr:spPr>
        <a:xfrm>
          <a:off x="14541500" y="131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33183</xdr:rowOff>
    </xdr:from>
    <xdr:ext cx="534377" cy="259045"/>
    <xdr:sp macro="" textlink="">
      <xdr:nvSpPr>
        <xdr:cNvPr id="658" name="テキスト ボックス 657"/>
        <xdr:cNvSpPr txBox="1"/>
      </xdr:nvSpPr>
      <xdr:spPr>
        <a:xfrm>
          <a:off x="14325111" y="132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148565</xdr:rowOff>
    </xdr:from>
    <xdr:to>
      <xdr:col>72</xdr:col>
      <xdr:colOff>38100</xdr:colOff>
      <xdr:row>77</xdr:row>
      <xdr:rowOff>78715</xdr:rowOff>
    </xdr:to>
    <xdr:sp macro="" textlink="">
      <xdr:nvSpPr>
        <xdr:cNvPr id="659" name="楕円 658"/>
        <xdr:cNvSpPr/>
      </xdr:nvSpPr>
      <xdr:spPr>
        <a:xfrm>
          <a:off x="13652500" y="131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69842</xdr:rowOff>
    </xdr:from>
    <xdr:ext cx="534377" cy="259045"/>
    <xdr:sp macro="" textlink="">
      <xdr:nvSpPr>
        <xdr:cNvPr id="660" name="テキスト ボックス 659"/>
        <xdr:cNvSpPr txBox="1"/>
      </xdr:nvSpPr>
      <xdr:spPr>
        <a:xfrm>
          <a:off x="13436111" y="1327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12711</xdr:rowOff>
    </xdr:from>
    <xdr:to>
      <xdr:col>67</xdr:col>
      <xdr:colOff>101600</xdr:colOff>
      <xdr:row>77</xdr:row>
      <xdr:rowOff>114311</xdr:rowOff>
    </xdr:to>
    <xdr:sp macro="" textlink="">
      <xdr:nvSpPr>
        <xdr:cNvPr id="661" name="楕円 660"/>
        <xdr:cNvSpPr/>
      </xdr:nvSpPr>
      <xdr:spPr>
        <a:xfrm>
          <a:off x="12763500" y="132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105438</xdr:rowOff>
    </xdr:from>
    <xdr:ext cx="534377" cy="259045"/>
    <xdr:sp macro="" textlink="">
      <xdr:nvSpPr>
        <xdr:cNvPr id="662" name="テキスト ボックス 661"/>
        <xdr:cNvSpPr txBox="1"/>
      </xdr:nvSpPr>
      <xdr:spPr>
        <a:xfrm>
          <a:off x="12547111" y="133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119445</xdr:rowOff>
    </xdr:from>
    <xdr:to>
      <xdr:col>85</xdr:col>
      <xdr:colOff>127000</xdr:colOff>
      <xdr:row>97</xdr:row>
      <xdr:rowOff>135813</xdr:rowOff>
    </xdr:to>
    <xdr:cxnSp macro="">
      <xdr:nvCxnSpPr>
        <xdr:cNvPr id="689" name="直線コネクタ 688"/>
        <xdr:cNvCxnSpPr/>
      </xdr:nvCxnSpPr>
      <xdr:spPr>
        <a:xfrm>
          <a:off x="15481300" y="16750095"/>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89627</xdr:rowOff>
    </xdr:from>
    <xdr:to>
      <xdr:col>81</xdr:col>
      <xdr:colOff>50800</xdr:colOff>
      <xdr:row>97</xdr:row>
      <xdr:rowOff>119445</xdr:rowOff>
    </xdr:to>
    <xdr:cxnSp macro="">
      <xdr:nvCxnSpPr>
        <xdr:cNvPr id="692" name="直線コネクタ 691"/>
        <xdr:cNvCxnSpPr/>
      </xdr:nvCxnSpPr>
      <xdr:spPr>
        <a:xfrm>
          <a:off x="14592300" y="16720277"/>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89627</xdr:rowOff>
    </xdr:from>
    <xdr:to>
      <xdr:col>76</xdr:col>
      <xdr:colOff>114300</xdr:colOff>
      <xdr:row>98</xdr:row>
      <xdr:rowOff>62370</xdr:rowOff>
    </xdr:to>
    <xdr:cxnSp macro="">
      <xdr:nvCxnSpPr>
        <xdr:cNvPr id="695" name="直線コネクタ 694"/>
        <xdr:cNvCxnSpPr/>
      </xdr:nvCxnSpPr>
      <xdr:spPr>
        <a:xfrm flipV="1">
          <a:off x="13703300" y="16720277"/>
          <a:ext cx="889000" cy="14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20179</xdr:rowOff>
    </xdr:from>
    <xdr:to>
      <xdr:col>71</xdr:col>
      <xdr:colOff>177800</xdr:colOff>
      <xdr:row>98</xdr:row>
      <xdr:rowOff>62370</xdr:rowOff>
    </xdr:to>
    <xdr:cxnSp macro="">
      <xdr:nvCxnSpPr>
        <xdr:cNvPr id="698" name="直線コネクタ 697"/>
        <xdr:cNvCxnSpPr/>
      </xdr:nvCxnSpPr>
      <xdr:spPr>
        <a:xfrm>
          <a:off x="12814300" y="16822279"/>
          <a:ext cx="889000" cy="4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85013</xdr:rowOff>
    </xdr:from>
    <xdr:to>
      <xdr:col>85</xdr:col>
      <xdr:colOff>177800</xdr:colOff>
      <xdr:row>98</xdr:row>
      <xdr:rowOff>15163</xdr:rowOff>
    </xdr:to>
    <xdr:sp macro="" textlink="">
      <xdr:nvSpPr>
        <xdr:cNvPr id="708" name="楕円 707"/>
        <xdr:cNvSpPr/>
      </xdr:nvSpPr>
      <xdr:spPr>
        <a:xfrm>
          <a:off x="16268700" y="167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63440</xdr:rowOff>
    </xdr:from>
    <xdr:ext cx="534377" cy="259045"/>
    <xdr:sp macro="" textlink="">
      <xdr:nvSpPr>
        <xdr:cNvPr id="709" name="積立金該当値テキスト"/>
        <xdr:cNvSpPr txBox="1"/>
      </xdr:nvSpPr>
      <xdr:spPr>
        <a:xfrm>
          <a:off x="16370300" y="1669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68645</xdr:rowOff>
    </xdr:from>
    <xdr:to>
      <xdr:col>81</xdr:col>
      <xdr:colOff>101600</xdr:colOff>
      <xdr:row>97</xdr:row>
      <xdr:rowOff>170245</xdr:rowOff>
    </xdr:to>
    <xdr:sp macro="" textlink="">
      <xdr:nvSpPr>
        <xdr:cNvPr id="710" name="楕円 709"/>
        <xdr:cNvSpPr/>
      </xdr:nvSpPr>
      <xdr:spPr>
        <a:xfrm>
          <a:off x="15430500" y="166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161372</xdr:rowOff>
    </xdr:from>
    <xdr:ext cx="534377" cy="259045"/>
    <xdr:sp macro="" textlink="">
      <xdr:nvSpPr>
        <xdr:cNvPr id="711" name="テキスト ボックス 710"/>
        <xdr:cNvSpPr txBox="1"/>
      </xdr:nvSpPr>
      <xdr:spPr>
        <a:xfrm>
          <a:off x="15214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38827</xdr:rowOff>
    </xdr:from>
    <xdr:to>
      <xdr:col>76</xdr:col>
      <xdr:colOff>165100</xdr:colOff>
      <xdr:row>97</xdr:row>
      <xdr:rowOff>140427</xdr:rowOff>
    </xdr:to>
    <xdr:sp macro="" textlink="">
      <xdr:nvSpPr>
        <xdr:cNvPr id="712" name="楕円 711"/>
        <xdr:cNvSpPr/>
      </xdr:nvSpPr>
      <xdr:spPr>
        <a:xfrm>
          <a:off x="14541500" y="166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131554</xdr:rowOff>
    </xdr:from>
    <xdr:ext cx="534377" cy="259045"/>
    <xdr:sp macro="" textlink="">
      <xdr:nvSpPr>
        <xdr:cNvPr id="713" name="テキスト ボックス 712"/>
        <xdr:cNvSpPr txBox="1"/>
      </xdr:nvSpPr>
      <xdr:spPr>
        <a:xfrm>
          <a:off x="14325111" y="1676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11570</xdr:rowOff>
    </xdr:from>
    <xdr:to>
      <xdr:col>72</xdr:col>
      <xdr:colOff>38100</xdr:colOff>
      <xdr:row>98</xdr:row>
      <xdr:rowOff>113170</xdr:rowOff>
    </xdr:to>
    <xdr:sp macro="" textlink="">
      <xdr:nvSpPr>
        <xdr:cNvPr id="714" name="楕円 713"/>
        <xdr:cNvSpPr/>
      </xdr:nvSpPr>
      <xdr:spPr>
        <a:xfrm>
          <a:off x="13652500" y="168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104297</xdr:rowOff>
    </xdr:from>
    <xdr:ext cx="469744" cy="259045"/>
    <xdr:sp macro="" textlink="">
      <xdr:nvSpPr>
        <xdr:cNvPr id="715" name="テキスト ボックス 714"/>
        <xdr:cNvSpPr txBox="1"/>
      </xdr:nvSpPr>
      <xdr:spPr>
        <a:xfrm>
          <a:off x="13468428" y="169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140829</xdr:rowOff>
    </xdr:from>
    <xdr:to>
      <xdr:col>67</xdr:col>
      <xdr:colOff>101600</xdr:colOff>
      <xdr:row>98</xdr:row>
      <xdr:rowOff>70979</xdr:rowOff>
    </xdr:to>
    <xdr:sp macro="" textlink="">
      <xdr:nvSpPr>
        <xdr:cNvPr id="716" name="楕円 715"/>
        <xdr:cNvSpPr/>
      </xdr:nvSpPr>
      <xdr:spPr>
        <a:xfrm>
          <a:off x="12763500" y="167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62106</xdr:rowOff>
    </xdr:from>
    <xdr:ext cx="534377" cy="259045"/>
    <xdr:sp macro="" textlink="">
      <xdr:nvSpPr>
        <xdr:cNvPr id="717" name="テキスト ボックス 716"/>
        <xdr:cNvSpPr txBox="1"/>
      </xdr:nvSpPr>
      <xdr:spPr>
        <a:xfrm>
          <a:off x="12547111" y="168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127264</xdr:rowOff>
    </xdr:from>
    <xdr:to>
      <xdr:col>116</xdr:col>
      <xdr:colOff>63500</xdr:colOff>
      <xdr:row>37</xdr:row>
      <xdr:rowOff>132111</xdr:rowOff>
    </xdr:to>
    <xdr:cxnSp macro="">
      <xdr:nvCxnSpPr>
        <xdr:cNvPr id="744" name="直線コネクタ 743"/>
        <xdr:cNvCxnSpPr/>
      </xdr:nvCxnSpPr>
      <xdr:spPr>
        <a:xfrm flipV="1">
          <a:off x="21323300" y="6470914"/>
          <a:ext cx="8382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132111</xdr:rowOff>
    </xdr:from>
    <xdr:to>
      <xdr:col>111</xdr:col>
      <xdr:colOff>177800</xdr:colOff>
      <xdr:row>38</xdr:row>
      <xdr:rowOff>85476</xdr:rowOff>
    </xdr:to>
    <xdr:cxnSp macro="">
      <xdr:nvCxnSpPr>
        <xdr:cNvPr id="747" name="直線コネクタ 746"/>
        <xdr:cNvCxnSpPr/>
      </xdr:nvCxnSpPr>
      <xdr:spPr>
        <a:xfrm flipV="1">
          <a:off x="20434300" y="6475761"/>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85476</xdr:rowOff>
    </xdr:from>
    <xdr:to>
      <xdr:col>107</xdr:col>
      <xdr:colOff>50800</xdr:colOff>
      <xdr:row>38</xdr:row>
      <xdr:rowOff>90551</xdr:rowOff>
    </xdr:to>
    <xdr:cxnSp macro="">
      <xdr:nvCxnSpPr>
        <xdr:cNvPr id="750" name="直線コネクタ 749"/>
        <xdr:cNvCxnSpPr/>
      </xdr:nvCxnSpPr>
      <xdr:spPr>
        <a:xfrm flipV="1">
          <a:off x="19545300" y="6600576"/>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83190</xdr:rowOff>
    </xdr:from>
    <xdr:to>
      <xdr:col>102</xdr:col>
      <xdr:colOff>114300</xdr:colOff>
      <xdr:row>38</xdr:row>
      <xdr:rowOff>90551</xdr:rowOff>
    </xdr:to>
    <xdr:cxnSp macro="">
      <xdr:nvCxnSpPr>
        <xdr:cNvPr id="753" name="直線コネクタ 752"/>
        <xdr:cNvCxnSpPr/>
      </xdr:nvCxnSpPr>
      <xdr:spPr>
        <a:xfrm>
          <a:off x="18656300" y="6598290"/>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76464</xdr:rowOff>
    </xdr:from>
    <xdr:to>
      <xdr:col>116</xdr:col>
      <xdr:colOff>114300</xdr:colOff>
      <xdr:row>38</xdr:row>
      <xdr:rowOff>6614</xdr:rowOff>
    </xdr:to>
    <xdr:sp macro="" textlink="">
      <xdr:nvSpPr>
        <xdr:cNvPr id="763" name="楕円 762"/>
        <xdr:cNvSpPr/>
      </xdr:nvSpPr>
      <xdr:spPr>
        <a:xfrm>
          <a:off x="22110700" y="64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99341</xdr:rowOff>
    </xdr:from>
    <xdr:ext cx="469744" cy="259045"/>
    <xdr:sp macro="" textlink="">
      <xdr:nvSpPr>
        <xdr:cNvPr id="764" name="投資及び出資金該当値テキスト"/>
        <xdr:cNvSpPr txBox="1"/>
      </xdr:nvSpPr>
      <xdr:spPr>
        <a:xfrm>
          <a:off x="22212300" y="62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81311</xdr:rowOff>
    </xdr:from>
    <xdr:to>
      <xdr:col>112</xdr:col>
      <xdr:colOff>38100</xdr:colOff>
      <xdr:row>38</xdr:row>
      <xdr:rowOff>11461</xdr:rowOff>
    </xdr:to>
    <xdr:sp macro="" textlink="">
      <xdr:nvSpPr>
        <xdr:cNvPr id="765" name="楕円 764"/>
        <xdr:cNvSpPr/>
      </xdr:nvSpPr>
      <xdr:spPr>
        <a:xfrm>
          <a:off x="21272500" y="64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27988</xdr:rowOff>
    </xdr:from>
    <xdr:ext cx="469744" cy="259045"/>
    <xdr:sp macro="" textlink="">
      <xdr:nvSpPr>
        <xdr:cNvPr id="766" name="テキスト ボックス 765"/>
        <xdr:cNvSpPr txBox="1"/>
      </xdr:nvSpPr>
      <xdr:spPr>
        <a:xfrm>
          <a:off x="21088428" y="62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34676</xdr:rowOff>
    </xdr:from>
    <xdr:to>
      <xdr:col>107</xdr:col>
      <xdr:colOff>101600</xdr:colOff>
      <xdr:row>38</xdr:row>
      <xdr:rowOff>136276</xdr:rowOff>
    </xdr:to>
    <xdr:sp macro="" textlink="">
      <xdr:nvSpPr>
        <xdr:cNvPr id="767" name="楕円 766"/>
        <xdr:cNvSpPr/>
      </xdr:nvSpPr>
      <xdr:spPr>
        <a:xfrm>
          <a:off x="20383500" y="65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127403</xdr:rowOff>
    </xdr:from>
    <xdr:ext cx="469744" cy="259045"/>
    <xdr:sp macro="" textlink="">
      <xdr:nvSpPr>
        <xdr:cNvPr id="768" name="テキスト ボックス 767"/>
        <xdr:cNvSpPr txBox="1"/>
      </xdr:nvSpPr>
      <xdr:spPr>
        <a:xfrm>
          <a:off x="20199428" y="664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39751</xdr:rowOff>
    </xdr:from>
    <xdr:to>
      <xdr:col>102</xdr:col>
      <xdr:colOff>165100</xdr:colOff>
      <xdr:row>38</xdr:row>
      <xdr:rowOff>141351</xdr:rowOff>
    </xdr:to>
    <xdr:sp macro="" textlink="">
      <xdr:nvSpPr>
        <xdr:cNvPr id="769" name="楕円 768"/>
        <xdr:cNvSpPr/>
      </xdr:nvSpPr>
      <xdr:spPr>
        <a:xfrm>
          <a:off x="19494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132478</xdr:rowOff>
    </xdr:from>
    <xdr:ext cx="469744" cy="259045"/>
    <xdr:sp macro="" textlink="">
      <xdr:nvSpPr>
        <xdr:cNvPr id="770" name="テキスト ボックス 769"/>
        <xdr:cNvSpPr txBox="1"/>
      </xdr:nvSpPr>
      <xdr:spPr>
        <a:xfrm>
          <a:off x="19310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32390</xdr:rowOff>
    </xdr:from>
    <xdr:to>
      <xdr:col>98</xdr:col>
      <xdr:colOff>38100</xdr:colOff>
      <xdr:row>38</xdr:row>
      <xdr:rowOff>133990</xdr:rowOff>
    </xdr:to>
    <xdr:sp macro="" textlink="">
      <xdr:nvSpPr>
        <xdr:cNvPr id="771" name="楕円 770"/>
        <xdr:cNvSpPr/>
      </xdr:nvSpPr>
      <xdr:spPr>
        <a:xfrm>
          <a:off x="18605500" y="65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125117</xdr:rowOff>
    </xdr:from>
    <xdr:ext cx="469744" cy="259045"/>
    <xdr:sp macro="" textlink="">
      <xdr:nvSpPr>
        <xdr:cNvPr id="772" name="テキスト ボックス 771"/>
        <xdr:cNvSpPr txBox="1"/>
      </xdr:nvSpPr>
      <xdr:spPr>
        <a:xfrm>
          <a:off x="18421428" y="66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38621</xdr:rowOff>
    </xdr:from>
    <xdr:to>
      <xdr:col>116</xdr:col>
      <xdr:colOff>63500</xdr:colOff>
      <xdr:row>59</xdr:row>
      <xdr:rowOff>39801</xdr:rowOff>
    </xdr:to>
    <xdr:cxnSp macro="">
      <xdr:nvCxnSpPr>
        <xdr:cNvPr id="801" name="直線コネクタ 800"/>
        <xdr:cNvCxnSpPr/>
      </xdr:nvCxnSpPr>
      <xdr:spPr>
        <a:xfrm flipV="1">
          <a:off x="21323300" y="10154171"/>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37706</xdr:rowOff>
    </xdr:from>
    <xdr:to>
      <xdr:col>111</xdr:col>
      <xdr:colOff>177800</xdr:colOff>
      <xdr:row>59</xdr:row>
      <xdr:rowOff>39801</xdr:rowOff>
    </xdr:to>
    <xdr:cxnSp macro="">
      <xdr:nvCxnSpPr>
        <xdr:cNvPr id="804" name="直線コネクタ 803"/>
        <xdr:cNvCxnSpPr/>
      </xdr:nvCxnSpPr>
      <xdr:spPr>
        <a:xfrm>
          <a:off x="20434300" y="1015325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18390</xdr:rowOff>
    </xdr:from>
    <xdr:to>
      <xdr:col>107</xdr:col>
      <xdr:colOff>50800</xdr:colOff>
      <xdr:row>59</xdr:row>
      <xdr:rowOff>37706</xdr:rowOff>
    </xdr:to>
    <xdr:cxnSp macro="">
      <xdr:nvCxnSpPr>
        <xdr:cNvPr id="807" name="直線コネクタ 806"/>
        <xdr:cNvCxnSpPr/>
      </xdr:nvCxnSpPr>
      <xdr:spPr>
        <a:xfrm>
          <a:off x="19545300" y="10133940"/>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18390</xdr:rowOff>
    </xdr:from>
    <xdr:to>
      <xdr:col>102</xdr:col>
      <xdr:colOff>114300</xdr:colOff>
      <xdr:row>59</xdr:row>
      <xdr:rowOff>30772</xdr:rowOff>
    </xdr:to>
    <xdr:cxnSp macro="">
      <xdr:nvCxnSpPr>
        <xdr:cNvPr id="810" name="直線コネクタ 809"/>
        <xdr:cNvCxnSpPr/>
      </xdr:nvCxnSpPr>
      <xdr:spPr>
        <a:xfrm flipV="1">
          <a:off x="18656300" y="10133940"/>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159271</xdr:rowOff>
    </xdr:from>
    <xdr:to>
      <xdr:col>116</xdr:col>
      <xdr:colOff>114300</xdr:colOff>
      <xdr:row>59</xdr:row>
      <xdr:rowOff>89421</xdr:rowOff>
    </xdr:to>
    <xdr:sp macro="" textlink="">
      <xdr:nvSpPr>
        <xdr:cNvPr id="820" name="楕円 819"/>
        <xdr:cNvSpPr/>
      </xdr:nvSpPr>
      <xdr:spPr>
        <a:xfrm>
          <a:off x="22110700" y="101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74198</xdr:rowOff>
    </xdr:from>
    <xdr:ext cx="378565" cy="259045"/>
    <xdr:sp macro="" textlink="">
      <xdr:nvSpPr>
        <xdr:cNvPr id="821" name="貸付金該当値テキスト"/>
        <xdr:cNvSpPr txBox="1"/>
      </xdr:nvSpPr>
      <xdr:spPr>
        <a:xfrm>
          <a:off x="22212300" y="10018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160451</xdr:rowOff>
    </xdr:from>
    <xdr:to>
      <xdr:col>112</xdr:col>
      <xdr:colOff>38100</xdr:colOff>
      <xdr:row>59</xdr:row>
      <xdr:rowOff>90601</xdr:rowOff>
    </xdr:to>
    <xdr:sp macro="" textlink="">
      <xdr:nvSpPr>
        <xdr:cNvPr id="822" name="楕円 821"/>
        <xdr:cNvSpPr/>
      </xdr:nvSpPr>
      <xdr:spPr>
        <a:xfrm>
          <a:off x="21272500" y="101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81728</xdr:rowOff>
    </xdr:from>
    <xdr:ext cx="378565" cy="259045"/>
    <xdr:sp macro="" textlink="">
      <xdr:nvSpPr>
        <xdr:cNvPr id="823" name="テキスト ボックス 822"/>
        <xdr:cNvSpPr txBox="1"/>
      </xdr:nvSpPr>
      <xdr:spPr>
        <a:xfrm>
          <a:off x="21134017" y="1019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158356</xdr:rowOff>
    </xdr:from>
    <xdr:to>
      <xdr:col>107</xdr:col>
      <xdr:colOff>101600</xdr:colOff>
      <xdr:row>59</xdr:row>
      <xdr:rowOff>88506</xdr:rowOff>
    </xdr:to>
    <xdr:sp macro="" textlink="">
      <xdr:nvSpPr>
        <xdr:cNvPr id="824" name="楕円 823"/>
        <xdr:cNvSpPr/>
      </xdr:nvSpPr>
      <xdr:spPr>
        <a:xfrm>
          <a:off x="203835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79633</xdr:rowOff>
    </xdr:from>
    <xdr:ext cx="378565" cy="259045"/>
    <xdr:sp macro="" textlink="">
      <xdr:nvSpPr>
        <xdr:cNvPr id="825" name="テキスト ボックス 824"/>
        <xdr:cNvSpPr txBox="1"/>
      </xdr:nvSpPr>
      <xdr:spPr>
        <a:xfrm>
          <a:off x="20245017" y="1019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139040</xdr:rowOff>
    </xdr:from>
    <xdr:to>
      <xdr:col>102</xdr:col>
      <xdr:colOff>165100</xdr:colOff>
      <xdr:row>59</xdr:row>
      <xdr:rowOff>69190</xdr:rowOff>
    </xdr:to>
    <xdr:sp macro="" textlink="">
      <xdr:nvSpPr>
        <xdr:cNvPr id="826" name="楕円 825"/>
        <xdr:cNvSpPr/>
      </xdr:nvSpPr>
      <xdr:spPr>
        <a:xfrm>
          <a:off x="19494500" y="100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60317</xdr:rowOff>
    </xdr:from>
    <xdr:ext cx="378565" cy="259045"/>
    <xdr:sp macro="" textlink="">
      <xdr:nvSpPr>
        <xdr:cNvPr id="827" name="テキスト ボックス 826"/>
        <xdr:cNvSpPr txBox="1"/>
      </xdr:nvSpPr>
      <xdr:spPr>
        <a:xfrm>
          <a:off x="19356017" y="10175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151422</xdr:rowOff>
    </xdr:from>
    <xdr:to>
      <xdr:col>98</xdr:col>
      <xdr:colOff>38100</xdr:colOff>
      <xdr:row>59</xdr:row>
      <xdr:rowOff>81572</xdr:rowOff>
    </xdr:to>
    <xdr:sp macro="" textlink="">
      <xdr:nvSpPr>
        <xdr:cNvPr id="828" name="楕円 827"/>
        <xdr:cNvSpPr/>
      </xdr:nvSpPr>
      <xdr:spPr>
        <a:xfrm>
          <a:off x="18605500" y="100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72699</xdr:rowOff>
    </xdr:from>
    <xdr:ext cx="378565" cy="259045"/>
    <xdr:sp macro="" textlink="">
      <xdr:nvSpPr>
        <xdr:cNvPr id="829" name="テキスト ボックス 828"/>
        <xdr:cNvSpPr txBox="1"/>
      </xdr:nvSpPr>
      <xdr:spPr>
        <a:xfrm>
          <a:off x="18467017" y="1018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155062</xdr:rowOff>
    </xdr:from>
    <xdr:to>
      <xdr:col>116</xdr:col>
      <xdr:colOff>63500</xdr:colOff>
      <xdr:row>77</xdr:row>
      <xdr:rowOff>26543</xdr:rowOff>
    </xdr:to>
    <xdr:cxnSp macro="">
      <xdr:nvCxnSpPr>
        <xdr:cNvPr id="857" name="直線コネクタ 856"/>
        <xdr:cNvCxnSpPr/>
      </xdr:nvCxnSpPr>
      <xdr:spPr>
        <a:xfrm flipV="1">
          <a:off x="21323300" y="13185262"/>
          <a:ext cx="8382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26543</xdr:rowOff>
    </xdr:from>
    <xdr:to>
      <xdr:col>111</xdr:col>
      <xdr:colOff>177800</xdr:colOff>
      <xdr:row>77</xdr:row>
      <xdr:rowOff>56809</xdr:rowOff>
    </xdr:to>
    <xdr:cxnSp macro="">
      <xdr:nvCxnSpPr>
        <xdr:cNvPr id="860" name="直線コネクタ 859"/>
        <xdr:cNvCxnSpPr/>
      </xdr:nvCxnSpPr>
      <xdr:spPr>
        <a:xfrm flipV="1">
          <a:off x="20434300" y="13228193"/>
          <a:ext cx="889000" cy="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56809</xdr:rowOff>
    </xdr:from>
    <xdr:to>
      <xdr:col>107</xdr:col>
      <xdr:colOff>50800</xdr:colOff>
      <xdr:row>77</xdr:row>
      <xdr:rowOff>71394</xdr:rowOff>
    </xdr:to>
    <xdr:cxnSp macro="">
      <xdr:nvCxnSpPr>
        <xdr:cNvPr id="863" name="直線コネクタ 862"/>
        <xdr:cNvCxnSpPr/>
      </xdr:nvCxnSpPr>
      <xdr:spPr>
        <a:xfrm flipV="1">
          <a:off x="19545300" y="13258459"/>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16370</xdr:rowOff>
    </xdr:from>
    <xdr:to>
      <xdr:col>102</xdr:col>
      <xdr:colOff>114300</xdr:colOff>
      <xdr:row>77</xdr:row>
      <xdr:rowOff>71394</xdr:rowOff>
    </xdr:to>
    <xdr:cxnSp macro="">
      <xdr:nvCxnSpPr>
        <xdr:cNvPr id="866" name="直線コネクタ 865"/>
        <xdr:cNvCxnSpPr/>
      </xdr:nvCxnSpPr>
      <xdr:spPr>
        <a:xfrm>
          <a:off x="18656300" y="12875120"/>
          <a:ext cx="889000" cy="39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104262</xdr:rowOff>
    </xdr:from>
    <xdr:to>
      <xdr:col>116</xdr:col>
      <xdr:colOff>114300</xdr:colOff>
      <xdr:row>77</xdr:row>
      <xdr:rowOff>34412</xdr:rowOff>
    </xdr:to>
    <xdr:sp macro="" textlink="">
      <xdr:nvSpPr>
        <xdr:cNvPr id="876" name="楕円 875"/>
        <xdr:cNvSpPr/>
      </xdr:nvSpPr>
      <xdr:spPr>
        <a:xfrm>
          <a:off x="22110700" y="131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82689</xdr:rowOff>
    </xdr:from>
    <xdr:ext cx="534377" cy="259045"/>
    <xdr:sp macro="" textlink="">
      <xdr:nvSpPr>
        <xdr:cNvPr id="877" name="繰出金該当値テキスト"/>
        <xdr:cNvSpPr txBox="1"/>
      </xdr:nvSpPr>
      <xdr:spPr>
        <a:xfrm>
          <a:off x="22212300" y="1311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147193</xdr:rowOff>
    </xdr:from>
    <xdr:to>
      <xdr:col>112</xdr:col>
      <xdr:colOff>38100</xdr:colOff>
      <xdr:row>77</xdr:row>
      <xdr:rowOff>77343</xdr:rowOff>
    </xdr:to>
    <xdr:sp macro="" textlink="">
      <xdr:nvSpPr>
        <xdr:cNvPr id="878" name="楕円 877"/>
        <xdr:cNvSpPr/>
      </xdr:nvSpPr>
      <xdr:spPr>
        <a:xfrm>
          <a:off x="212725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68470</xdr:rowOff>
    </xdr:from>
    <xdr:ext cx="534377" cy="259045"/>
    <xdr:sp macro="" textlink="">
      <xdr:nvSpPr>
        <xdr:cNvPr id="879" name="テキスト ボックス 878"/>
        <xdr:cNvSpPr txBox="1"/>
      </xdr:nvSpPr>
      <xdr:spPr>
        <a:xfrm>
          <a:off x="21056111" y="1327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6009</xdr:rowOff>
    </xdr:from>
    <xdr:to>
      <xdr:col>107</xdr:col>
      <xdr:colOff>101600</xdr:colOff>
      <xdr:row>77</xdr:row>
      <xdr:rowOff>107609</xdr:rowOff>
    </xdr:to>
    <xdr:sp macro="" textlink="">
      <xdr:nvSpPr>
        <xdr:cNvPr id="880" name="楕円 879"/>
        <xdr:cNvSpPr/>
      </xdr:nvSpPr>
      <xdr:spPr>
        <a:xfrm>
          <a:off x="20383500" y="132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98736</xdr:rowOff>
    </xdr:from>
    <xdr:ext cx="534377" cy="259045"/>
    <xdr:sp macro="" textlink="">
      <xdr:nvSpPr>
        <xdr:cNvPr id="881" name="テキスト ボックス 880"/>
        <xdr:cNvSpPr txBox="1"/>
      </xdr:nvSpPr>
      <xdr:spPr>
        <a:xfrm>
          <a:off x="20167111" y="133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20594</xdr:rowOff>
    </xdr:from>
    <xdr:to>
      <xdr:col>102</xdr:col>
      <xdr:colOff>165100</xdr:colOff>
      <xdr:row>77</xdr:row>
      <xdr:rowOff>122194</xdr:rowOff>
    </xdr:to>
    <xdr:sp macro="" textlink="">
      <xdr:nvSpPr>
        <xdr:cNvPr id="882" name="楕円 881"/>
        <xdr:cNvSpPr/>
      </xdr:nvSpPr>
      <xdr:spPr>
        <a:xfrm>
          <a:off x="19494500" y="132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113321</xdr:rowOff>
    </xdr:from>
    <xdr:ext cx="534377" cy="259045"/>
    <xdr:sp macro="" textlink="">
      <xdr:nvSpPr>
        <xdr:cNvPr id="883" name="テキスト ボックス 882"/>
        <xdr:cNvSpPr txBox="1"/>
      </xdr:nvSpPr>
      <xdr:spPr>
        <a:xfrm>
          <a:off x="19278111" y="133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137020</xdr:rowOff>
    </xdr:from>
    <xdr:to>
      <xdr:col>98</xdr:col>
      <xdr:colOff>38100</xdr:colOff>
      <xdr:row>75</xdr:row>
      <xdr:rowOff>67170</xdr:rowOff>
    </xdr:to>
    <xdr:sp macro="" textlink="">
      <xdr:nvSpPr>
        <xdr:cNvPr id="884" name="楕円 883"/>
        <xdr:cNvSpPr/>
      </xdr:nvSpPr>
      <xdr:spPr>
        <a:xfrm>
          <a:off x="18605500" y="128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83697</xdr:rowOff>
    </xdr:from>
    <xdr:ext cx="534377" cy="259045"/>
    <xdr:sp macro="" textlink="">
      <xdr:nvSpPr>
        <xdr:cNvPr id="885" name="テキスト ボックス 884"/>
        <xdr:cNvSpPr txBox="1"/>
      </xdr:nvSpPr>
      <xdr:spPr>
        <a:xfrm>
          <a:off x="18389111" y="125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年度性質別歳出の住民一人当たりのコスト上位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項目は、扶助費、物件費、人件費、補助費等、繰出金である。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類似団体内平均値より金額の大きい項目は投資及び出資金のみで、その他の項目は類似団体平均以下である。</a:t>
          </a:r>
        </a:p>
        <a:p>
          <a:r>
            <a:rPr kumimoji="1" lang="ja-JP" altLang="en-US" sz="1300">
              <a:latin typeface="ＭＳ Ｐゴシック" panose="020B0600070205080204" pitchFamily="50" charset="-128"/>
              <a:ea typeface="ＭＳ Ｐゴシック" panose="020B0600070205080204" pitchFamily="50" charset="-128"/>
            </a:rPr>
            <a:t>　前年度と比較して増減額の大きい項目は扶助費（増）である。主な要因は、子どものための教育・保育給付費や生活保護扶助費の増加。類似団体平均も同様の動きをしているため、多くの自治体で同様の状況にあると考え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物件費は、次期ごみ処理施設が稼働するまで大幅な減額は見込めない。繰出金は、介護保険特別会計への繰出額が特に増加しており、今後も増加傾向は続くと考えられる。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事業計画の見直しや更なる行財政改革を継続的に実施し、健全な財政運営に努めていく必要がある。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66,775
65,192
53.66
26,155,397
24,994,929
1,146,986
14,268,409
19,495,821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52375</xdr:rowOff>
    </xdr:from>
    <xdr:to>
      <xdr:col>24</xdr:col>
      <xdr:colOff>63500</xdr:colOff>
      <xdr:row>36</xdr:row>
      <xdr:rowOff>80264</xdr:rowOff>
    </xdr:to>
    <xdr:cxnSp macro="">
      <xdr:nvCxnSpPr>
        <xdr:cNvPr id="59" name="直線コネクタ 58"/>
        <xdr:cNvCxnSpPr/>
      </xdr:nvCxnSpPr>
      <xdr:spPr>
        <a:xfrm flipV="1">
          <a:off x="3797300" y="6224575"/>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80264</xdr:rowOff>
    </xdr:from>
    <xdr:to>
      <xdr:col>19</xdr:col>
      <xdr:colOff>177800</xdr:colOff>
      <xdr:row>36</xdr:row>
      <xdr:rowOff>120955</xdr:rowOff>
    </xdr:to>
    <xdr:cxnSp macro="">
      <xdr:nvCxnSpPr>
        <xdr:cNvPr id="62" name="直線コネクタ 61"/>
        <xdr:cNvCxnSpPr/>
      </xdr:nvCxnSpPr>
      <xdr:spPr>
        <a:xfrm flipV="1">
          <a:off x="2908300" y="6252464"/>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120955</xdr:rowOff>
    </xdr:from>
    <xdr:to>
      <xdr:col>15</xdr:col>
      <xdr:colOff>50800</xdr:colOff>
      <xdr:row>36</xdr:row>
      <xdr:rowOff>130556</xdr:rowOff>
    </xdr:to>
    <xdr:cxnSp macro="">
      <xdr:nvCxnSpPr>
        <xdr:cNvPr id="65" name="直線コネクタ 64"/>
        <xdr:cNvCxnSpPr/>
      </xdr:nvCxnSpPr>
      <xdr:spPr>
        <a:xfrm flipV="1">
          <a:off x="2019300" y="629315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64719</xdr:rowOff>
    </xdr:from>
    <xdr:to>
      <xdr:col>10</xdr:col>
      <xdr:colOff>114300</xdr:colOff>
      <xdr:row>36</xdr:row>
      <xdr:rowOff>130556</xdr:rowOff>
    </xdr:to>
    <xdr:cxnSp macro="">
      <xdr:nvCxnSpPr>
        <xdr:cNvPr id="68" name="直線コネクタ 67"/>
        <xdr:cNvCxnSpPr/>
      </xdr:nvCxnSpPr>
      <xdr:spPr>
        <a:xfrm>
          <a:off x="1130300" y="6236919"/>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1575</xdr:rowOff>
    </xdr:from>
    <xdr:to>
      <xdr:col>24</xdr:col>
      <xdr:colOff>114300</xdr:colOff>
      <xdr:row>36</xdr:row>
      <xdr:rowOff>103175</xdr:rowOff>
    </xdr:to>
    <xdr:sp macro="" textlink="">
      <xdr:nvSpPr>
        <xdr:cNvPr id="78" name="楕円 77"/>
        <xdr:cNvSpPr/>
      </xdr:nvSpPr>
      <xdr:spPr>
        <a:xfrm>
          <a:off x="4584700" y="61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151452</xdr:rowOff>
    </xdr:from>
    <xdr:ext cx="469744" cy="259045"/>
    <xdr:sp macro="" textlink="">
      <xdr:nvSpPr>
        <xdr:cNvPr id="79" name="議会費該当値テキスト"/>
        <xdr:cNvSpPr txBox="1"/>
      </xdr:nvSpPr>
      <xdr:spPr>
        <a:xfrm>
          <a:off x="4686300"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29464</xdr:rowOff>
    </xdr:from>
    <xdr:to>
      <xdr:col>20</xdr:col>
      <xdr:colOff>38100</xdr:colOff>
      <xdr:row>36</xdr:row>
      <xdr:rowOff>131064</xdr:rowOff>
    </xdr:to>
    <xdr:sp macro="" textlink="">
      <xdr:nvSpPr>
        <xdr:cNvPr id="80" name="楕円 79"/>
        <xdr:cNvSpPr/>
      </xdr:nvSpPr>
      <xdr:spPr>
        <a:xfrm>
          <a:off x="3746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122191</xdr:rowOff>
    </xdr:from>
    <xdr:ext cx="469744" cy="259045"/>
    <xdr:sp macro="" textlink="">
      <xdr:nvSpPr>
        <xdr:cNvPr id="81" name="テキスト ボックス 80"/>
        <xdr:cNvSpPr txBox="1"/>
      </xdr:nvSpPr>
      <xdr:spPr>
        <a:xfrm>
          <a:off x="3562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70155</xdr:rowOff>
    </xdr:from>
    <xdr:to>
      <xdr:col>15</xdr:col>
      <xdr:colOff>101600</xdr:colOff>
      <xdr:row>37</xdr:row>
      <xdr:rowOff>305</xdr:rowOff>
    </xdr:to>
    <xdr:sp macro="" textlink="">
      <xdr:nvSpPr>
        <xdr:cNvPr id="82" name="楕円 81"/>
        <xdr:cNvSpPr/>
      </xdr:nvSpPr>
      <xdr:spPr>
        <a:xfrm>
          <a:off x="2857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162882</xdr:rowOff>
    </xdr:from>
    <xdr:ext cx="469744" cy="259045"/>
    <xdr:sp macro="" textlink="">
      <xdr:nvSpPr>
        <xdr:cNvPr id="83" name="テキスト ボックス 82"/>
        <xdr:cNvSpPr txBox="1"/>
      </xdr:nvSpPr>
      <xdr:spPr>
        <a:xfrm>
          <a:off x="2673428"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79756</xdr:rowOff>
    </xdr:from>
    <xdr:to>
      <xdr:col>10</xdr:col>
      <xdr:colOff>165100</xdr:colOff>
      <xdr:row>37</xdr:row>
      <xdr:rowOff>9906</xdr:rowOff>
    </xdr:to>
    <xdr:sp macro="" textlink="">
      <xdr:nvSpPr>
        <xdr:cNvPr id="84" name="楕円 83"/>
        <xdr:cNvSpPr/>
      </xdr:nvSpPr>
      <xdr:spPr>
        <a:xfrm>
          <a:off x="1968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1033</xdr:rowOff>
    </xdr:from>
    <xdr:ext cx="469744" cy="259045"/>
    <xdr:sp macro="" textlink="">
      <xdr:nvSpPr>
        <xdr:cNvPr id="85" name="テキスト ボックス 84"/>
        <xdr:cNvSpPr txBox="1"/>
      </xdr:nvSpPr>
      <xdr:spPr>
        <a:xfrm>
          <a:off x="1784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13919</xdr:rowOff>
    </xdr:from>
    <xdr:to>
      <xdr:col>6</xdr:col>
      <xdr:colOff>38100</xdr:colOff>
      <xdr:row>36</xdr:row>
      <xdr:rowOff>115519</xdr:rowOff>
    </xdr:to>
    <xdr:sp macro="" textlink="">
      <xdr:nvSpPr>
        <xdr:cNvPr id="86" name="楕円 85"/>
        <xdr:cNvSpPr/>
      </xdr:nvSpPr>
      <xdr:spPr>
        <a:xfrm>
          <a:off x="1079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106646</xdr:rowOff>
    </xdr:from>
    <xdr:ext cx="469744" cy="259045"/>
    <xdr:sp macro="" textlink="">
      <xdr:nvSpPr>
        <xdr:cNvPr id="87" name="テキスト ボックス 86"/>
        <xdr:cNvSpPr txBox="1"/>
      </xdr:nvSpPr>
      <xdr:spPr>
        <a:xfrm>
          <a:off x="895428" y="62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65652</xdr:rowOff>
    </xdr:from>
    <xdr:to>
      <xdr:col>24</xdr:col>
      <xdr:colOff>63500</xdr:colOff>
      <xdr:row>57</xdr:row>
      <xdr:rowOff>66032</xdr:rowOff>
    </xdr:to>
    <xdr:cxnSp macro="">
      <xdr:nvCxnSpPr>
        <xdr:cNvPr id="114" name="直線コネクタ 113"/>
        <xdr:cNvCxnSpPr/>
      </xdr:nvCxnSpPr>
      <xdr:spPr>
        <a:xfrm>
          <a:off x="3797300" y="9838302"/>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65327</xdr:rowOff>
    </xdr:from>
    <xdr:to>
      <xdr:col>19</xdr:col>
      <xdr:colOff>177800</xdr:colOff>
      <xdr:row>57</xdr:row>
      <xdr:rowOff>65652</xdr:rowOff>
    </xdr:to>
    <xdr:cxnSp macro="">
      <xdr:nvCxnSpPr>
        <xdr:cNvPr id="117" name="直線コネクタ 116"/>
        <xdr:cNvCxnSpPr/>
      </xdr:nvCxnSpPr>
      <xdr:spPr>
        <a:xfrm>
          <a:off x="2908300" y="9666527"/>
          <a:ext cx="889000" cy="17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107490</xdr:rowOff>
    </xdr:from>
    <xdr:to>
      <xdr:col>15</xdr:col>
      <xdr:colOff>50800</xdr:colOff>
      <xdr:row>56</xdr:row>
      <xdr:rowOff>65327</xdr:rowOff>
    </xdr:to>
    <xdr:cxnSp macro="">
      <xdr:nvCxnSpPr>
        <xdr:cNvPr id="120" name="直線コネクタ 119"/>
        <xdr:cNvCxnSpPr/>
      </xdr:nvCxnSpPr>
      <xdr:spPr>
        <a:xfrm>
          <a:off x="2019300" y="9365790"/>
          <a:ext cx="889000" cy="30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107490</xdr:rowOff>
    </xdr:from>
    <xdr:to>
      <xdr:col>10</xdr:col>
      <xdr:colOff>114300</xdr:colOff>
      <xdr:row>56</xdr:row>
      <xdr:rowOff>133999</xdr:rowOff>
    </xdr:to>
    <xdr:cxnSp macro="">
      <xdr:nvCxnSpPr>
        <xdr:cNvPr id="123" name="直線コネクタ 122"/>
        <xdr:cNvCxnSpPr/>
      </xdr:nvCxnSpPr>
      <xdr:spPr>
        <a:xfrm flipV="1">
          <a:off x="1130300" y="9365790"/>
          <a:ext cx="889000" cy="36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15232</xdr:rowOff>
    </xdr:from>
    <xdr:to>
      <xdr:col>24</xdr:col>
      <xdr:colOff>114300</xdr:colOff>
      <xdr:row>57</xdr:row>
      <xdr:rowOff>116832</xdr:rowOff>
    </xdr:to>
    <xdr:sp macro="" textlink="">
      <xdr:nvSpPr>
        <xdr:cNvPr id="133" name="楕円 132"/>
        <xdr:cNvSpPr/>
      </xdr:nvSpPr>
      <xdr:spPr>
        <a:xfrm>
          <a:off x="4584700" y="9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101609</xdr:rowOff>
    </xdr:from>
    <xdr:ext cx="534377" cy="259045"/>
    <xdr:sp macro="" textlink="">
      <xdr:nvSpPr>
        <xdr:cNvPr id="134" name="総務費該当値テキスト"/>
        <xdr:cNvSpPr txBox="1"/>
      </xdr:nvSpPr>
      <xdr:spPr>
        <a:xfrm>
          <a:off x="4686300" y="97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14852</xdr:rowOff>
    </xdr:from>
    <xdr:to>
      <xdr:col>20</xdr:col>
      <xdr:colOff>38100</xdr:colOff>
      <xdr:row>57</xdr:row>
      <xdr:rowOff>116452</xdr:rowOff>
    </xdr:to>
    <xdr:sp macro="" textlink="">
      <xdr:nvSpPr>
        <xdr:cNvPr id="135" name="楕円 134"/>
        <xdr:cNvSpPr/>
      </xdr:nvSpPr>
      <xdr:spPr>
        <a:xfrm>
          <a:off x="3746500" y="97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107579</xdr:rowOff>
    </xdr:from>
    <xdr:ext cx="534377" cy="259045"/>
    <xdr:sp macro="" textlink="">
      <xdr:nvSpPr>
        <xdr:cNvPr id="136" name="テキスト ボックス 135"/>
        <xdr:cNvSpPr txBox="1"/>
      </xdr:nvSpPr>
      <xdr:spPr>
        <a:xfrm>
          <a:off x="3530111" y="98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14527</xdr:rowOff>
    </xdr:from>
    <xdr:to>
      <xdr:col>15</xdr:col>
      <xdr:colOff>101600</xdr:colOff>
      <xdr:row>56</xdr:row>
      <xdr:rowOff>116127</xdr:rowOff>
    </xdr:to>
    <xdr:sp macro="" textlink="">
      <xdr:nvSpPr>
        <xdr:cNvPr id="137" name="楕円 136"/>
        <xdr:cNvSpPr/>
      </xdr:nvSpPr>
      <xdr:spPr>
        <a:xfrm>
          <a:off x="2857500" y="96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132654</xdr:rowOff>
    </xdr:from>
    <xdr:ext cx="534377" cy="259045"/>
    <xdr:sp macro="" textlink="">
      <xdr:nvSpPr>
        <xdr:cNvPr id="138" name="テキスト ボックス 137"/>
        <xdr:cNvSpPr txBox="1"/>
      </xdr:nvSpPr>
      <xdr:spPr>
        <a:xfrm>
          <a:off x="2641111" y="93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56690</xdr:rowOff>
    </xdr:from>
    <xdr:to>
      <xdr:col>10</xdr:col>
      <xdr:colOff>165100</xdr:colOff>
      <xdr:row>54</xdr:row>
      <xdr:rowOff>158290</xdr:rowOff>
    </xdr:to>
    <xdr:sp macro="" textlink="">
      <xdr:nvSpPr>
        <xdr:cNvPr id="139" name="楕円 138"/>
        <xdr:cNvSpPr/>
      </xdr:nvSpPr>
      <xdr:spPr>
        <a:xfrm>
          <a:off x="1968500" y="931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149417</xdr:rowOff>
    </xdr:from>
    <xdr:ext cx="599010" cy="259045"/>
    <xdr:sp macro="" textlink="">
      <xdr:nvSpPr>
        <xdr:cNvPr id="140" name="テキスト ボックス 139"/>
        <xdr:cNvSpPr txBox="1"/>
      </xdr:nvSpPr>
      <xdr:spPr>
        <a:xfrm>
          <a:off x="1719795" y="940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83199</xdr:rowOff>
    </xdr:from>
    <xdr:to>
      <xdr:col>6</xdr:col>
      <xdr:colOff>38100</xdr:colOff>
      <xdr:row>57</xdr:row>
      <xdr:rowOff>13349</xdr:rowOff>
    </xdr:to>
    <xdr:sp macro="" textlink="">
      <xdr:nvSpPr>
        <xdr:cNvPr id="141" name="楕円 140"/>
        <xdr:cNvSpPr/>
      </xdr:nvSpPr>
      <xdr:spPr>
        <a:xfrm>
          <a:off x="1079500" y="96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29876</xdr:rowOff>
    </xdr:from>
    <xdr:ext cx="534377" cy="259045"/>
    <xdr:sp macro="" textlink="">
      <xdr:nvSpPr>
        <xdr:cNvPr id="142" name="テキスト ボックス 141"/>
        <xdr:cNvSpPr txBox="1"/>
      </xdr:nvSpPr>
      <xdr:spPr>
        <a:xfrm>
          <a:off x="863111" y="945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133908</xdr:rowOff>
    </xdr:from>
    <xdr:to>
      <xdr:col>24</xdr:col>
      <xdr:colOff>63500</xdr:colOff>
      <xdr:row>78</xdr:row>
      <xdr:rowOff>56500</xdr:rowOff>
    </xdr:to>
    <xdr:cxnSp macro="">
      <xdr:nvCxnSpPr>
        <xdr:cNvPr id="174" name="直線コネクタ 173"/>
        <xdr:cNvCxnSpPr/>
      </xdr:nvCxnSpPr>
      <xdr:spPr>
        <a:xfrm flipV="1">
          <a:off x="3797300" y="13335558"/>
          <a:ext cx="838200" cy="9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147341</xdr:rowOff>
    </xdr:from>
    <xdr:to>
      <xdr:col>19</xdr:col>
      <xdr:colOff>177800</xdr:colOff>
      <xdr:row>78</xdr:row>
      <xdr:rowOff>56500</xdr:rowOff>
    </xdr:to>
    <xdr:cxnSp macro="">
      <xdr:nvCxnSpPr>
        <xdr:cNvPr id="177" name="直線コネクタ 176"/>
        <xdr:cNvCxnSpPr/>
      </xdr:nvCxnSpPr>
      <xdr:spPr>
        <a:xfrm>
          <a:off x="2908300" y="13348991"/>
          <a:ext cx="889000" cy="8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147341</xdr:rowOff>
    </xdr:from>
    <xdr:to>
      <xdr:col>15</xdr:col>
      <xdr:colOff>50800</xdr:colOff>
      <xdr:row>79</xdr:row>
      <xdr:rowOff>68323</xdr:rowOff>
    </xdr:to>
    <xdr:cxnSp macro="">
      <xdr:nvCxnSpPr>
        <xdr:cNvPr id="180" name="直線コネクタ 179"/>
        <xdr:cNvCxnSpPr/>
      </xdr:nvCxnSpPr>
      <xdr:spPr>
        <a:xfrm flipV="1">
          <a:off x="2019300" y="13348991"/>
          <a:ext cx="889000" cy="26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68323</xdr:rowOff>
    </xdr:from>
    <xdr:to>
      <xdr:col>10</xdr:col>
      <xdr:colOff>114300</xdr:colOff>
      <xdr:row>79</xdr:row>
      <xdr:rowOff>120520</xdr:rowOff>
    </xdr:to>
    <xdr:cxnSp macro="">
      <xdr:nvCxnSpPr>
        <xdr:cNvPr id="183" name="直線コネクタ 182"/>
        <xdr:cNvCxnSpPr/>
      </xdr:nvCxnSpPr>
      <xdr:spPr>
        <a:xfrm flipV="1">
          <a:off x="1130300" y="13612873"/>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83108</xdr:rowOff>
    </xdr:from>
    <xdr:to>
      <xdr:col>24</xdr:col>
      <xdr:colOff>114300</xdr:colOff>
      <xdr:row>78</xdr:row>
      <xdr:rowOff>13258</xdr:rowOff>
    </xdr:to>
    <xdr:sp macro="" textlink="">
      <xdr:nvSpPr>
        <xdr:cNvPr id="193" name="楕円 192"/>
        <xdr:cNvSpPr/>
      </xdr:nvSpPr>
      <xdr:spPr>
        <a:xfrm>
          <a:off x="4584700" y="132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61535</xdr:rowOff>
    </xdr:from>
    <xdr:ext cx="599010" cy="259045"/>
    <xdr:sp macro="" textlink="">
      <xdr:nvSpPr>
        <xdr:cNvPr id="194" name="民生費該当値テキスト"/>
        <xdr:cNvSpPr txBox="1"/>
      </xdr:nvSpPr>
      <xdr:spPr>
        <a:xfrm>
          <a:off x="4686300" y="1326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5700</xdr:rowOff>
    </xdr:from>
    <xdr:to>
      <xdr:col>20</xdr:col>
      <xdr:colOff>38100</xdr:colOff>
      <xdr:row>78</xdr:row>
      <xdr:rowOff>107300</xdr:rowOff>
    </xdr:to>
    <xdr:sp macro="" textlink="">
      <xdr:nvSpPr>
        <xdr:cNvPr id="195" name="楕円 194"/>
        <xdr:cNvSpPr/>
      </xdr:nvSpPr>
      <xdr:spPr>
        <a:xfrm>
          <a:off x="3746500" y="133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98427</xdr:rowOff>
    </xdr:from>
    <xdr:ext cx="599010" cy="259045"/>
    <xdr:sp macro="" textlink="">
      <xdr:nvSpPr>
        <xdr:cNvPr id="196" name="テキスト ボックス 195"/>
        <xdr:cNvSpPr txBox="1"/>
      </xdr:nvSpPr>
      <xdr:spPr>
        <a:xfrm>
          <a:off x="3497795" y="1347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96541</xdr:rowOff>
    </xdr:from>
    <xdr:to>
      <xdr:col>15</xdr:col>
      <xdr:colOff>101600</xdr:colOff>
      <xdr:row>78</xdr:row>
      <xdr:rowOff>26691</xdr:rowOff>
    </xdr:to>
    <xdr:sp macro="" textlink="">
      <xdr:nvSpPr>
        <xdr:cNvPr id="197" name="楕円 196"/>
        <xdr:cNvSpPr/>
      </xdr:nvSpPr>
      <xdr:spPr>
        <a:xfrm>
          <a:off x="2857500" y="132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17818</xdr:rowOff>
    </xdr:from>
    <xdr:ext cx="599010" cy="259045"/>
    <xdr:sp macro="" textlink="">
      <xdr:nvSpPr>
        <xdr:cNvPr id="198" name="テキスト ボックス 197"/>
        <xdr:cNvSpPr txBox="1"/>
      </xdr:nvSpPr>
      <xdr:spPr>
        <a:xfrm>
          <a:off x="2608795" y="1339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17523</xdr:rowOff>
    </xdr:from>
    <xdr:to>
      <xdr:col>10</xdr:col>
      <xdr:colOff>165100</xdr:colOff>
      <xdr:row>79</xdr:row>
      <xdr:rowOff>119123</xdr:rowOff>
    </xdr:to>
    <xdr:sp macro="" textlink="">
      <xdr:nvSpPr>
        <xdr:cNvPr id="199" name="楕円 198"/>
        <xdr:cNvSpPr/>
      </xdr:nvSpPr>
      <xdr:spPr>
        <a:xfrm>
          <a:off x="1968500" y="135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110250</xdr:rowOff>
    </xdr:from>
    <xdr:ext cx="599010" cy="259045"/>
    <xdr:sp macro="" textlink="">
      <xdr:nvSpPr>
        <xdr:cNvPr id="200" name="テキスト ボックス 199"/>
        <xdr:cNvSpPr txBox="1"/>
      </xdr:nvSpPr>
      <xdr:spPr>
        <a:xfrm>
          <a:off x="1719795" y="1365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69720</xdr:rowOff>
    </xdr:from>
    <xdr:to>
      <xdr:col>6</xdr:col>
      <xdr:colOff>38100</xdr:colOff>
      <xdr:row>79</xdr:row>
      <xdr:rowOff>171320</xdr:rowOff>
    </xdr:to>
    <xdr:sp macro="" textlink="">
      <xdr:nvSpPr>
        <xdr:cNvPr id="201" name="楕円 200"/>
        <xdr:cNvSpPr/>
      </xdr:nvSpPr>
      <xdr:spPr>
        <a:xfrm>
          <a:off x="1079500" y="136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162447</xdr:rowOff>
    </xdr:from>
    <xdr:ext cx="599010" cy="259045"/>
    <xdr:sp macro="" textlink="">
      <xdr:nvSpPr>
        <xdr:cNvPr id="202" name="テキスト ボックス 201"/>
        <xdr:cNvSpPr txBox="1"/>
      </xdr:nvSpPr>
      <xdr:spPr>
        <a:xfrm>
          <a:off x="830795" y="1370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102267</xdr:rowOff>
    </xdr:from>
    <xdr:to>
      <xdr:col>24</xdr:col>
      <xdr:colOff>63500</xdr:colOff>
      <xdr:row>95</xdr:row>
      <xdr:rowOff>163437</xdr:rowOff>
    </xdr:to>
    <xdr:cxnSp macro="">
      <xdr:nvCxnSpPr>
        <xdr:cNvPr id="232" name="直線コネクタ 231"/>
        <xdr:cNvCxnSpPr/>
      </xdr:nvCxnSpPr>
      <xdr:spPr>
        <a:xfrm>
          <a:off x="3797300" y="16390017"/>
          <a:ext cx="838200" cy="6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53803</xdr:rowOff>
    </xdr:from>
    <xdr:to>
      <xdr:col>19</xdr:col>
      <xdr:colOff>177800</xdr:colOff>
      <xdr:row>95</xdr:row>
      <xdr:rowOff>102267</xdr:rowOff>
    </xdr:to>
    <xdr:cxnSp macro="">
      <xdr:nvCxnSpPr>
        <xdr:cNvPr id="235" name="直線コネクタ 234"/>
        <xdr:cNvCxnSpPr/>
      </xdr:nvCxnSpPr>
      <xdr:spPr>
        <a:xfrm>
          <a:off x="2908300" y="16341553"/>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53803</xdr:rowOff>
    </xdr:from>
    <xdr:to>
      <xdr:col>15</xdr:col>
      <xdr:colOff>50800</xdr:colOff>
      <xdr:row>96</xdr:row>
      <xdr:rowOff>148101</xdr:rowOff>
    </xdr:to>
    <xdr:cxnSp macro="">
      <xdr:nvCxnSpPr>
        <xdr:cNvPr id="238" name="直線コネクタ 237"/>
        <xdr:cNvCxnSpPr/>
      </xdr:nvCxnSpPr>
      <xdr:spPr>
        <a:xfrm flipV="1">
          <a:off x="2019300" y="16341553"/>
          <a:ext cx="889000" cy="26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148101</xdr:rowOff>
    </xdr:from>
    <xdr:to>
      <xdr:col>10</xdr:col>
      <xdr:colOff>114300</xdr:colOff>
      <xdr:row>96</xdr:row>
      <xdr:rowOff>151034</xdr:rowOff>
    </xdr:to>
    <xdr:cxnSp macro="">
      <xdr:nvCxnSpPr>
        <xdr:cNvPr id="241" name="直線コネクタ 240"/>
        <xdr:cNvCxnSpPr/>
      </xdr:nvCxnSpPr>
      <xdr:spPr>
        <a:xfrm flipV="1">
          <a:off x="1130300" y="16607301"/>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112637</xdr:rowOff>
    </xdr:from>
    <xdr:to>
      <xdr:col>24</xdr:col>
      <xdr:colOff>114300</xdr:colOff>
      <xdr:row>96</xdr:row>
      <xdr:rowOff>42787</xdr:rowOff>
    </xdr:to>
    <xdr:sp macro="" textlink="">
      <xdr:nvSpPr>
        <xdr:cNvPr id="251" name="楕円 250"/>
        <xdr:cNvSpPr/>
      </xdr:nvSpPr>
      <xdr:spPr>
        <a:xfrm>
          <a:off x="4584700" y="164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135514</xdr:rowOff>
    </xdr:from>
    <xdr:ext cx="534377" cy="259045"/>
    <xdr:sp macro="" textlink="">
      <xdr:nvSpPr>
        <xdr:cNvPr id="252" name="衛生費該当値テキスト"/>
        <xdr:cNvSpPr txBox="1"/>
      </xdr:nvSpPr>
      <xdr:spPr>
        <a:xfrm>
          <a:off x="4686300" y="162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51467</xdr:rowOff>
    </xdr:from>
    <xdr:to>
      <xdr:col>20</xdr:col>
      <xdr:colOff>38100</xdr:colOff>
      <xdr:row>95</xdr:row>
      <xdr:rowOff>153067</xdr:rowOff>
    </xdr:to>
    <xdr:sp macro="" textlink="">
      <xdr:nvSpPr>
        <xdr:cNvPr id="253" name="楕円 252"/>
        <xdr:cNvSpPr/>
      </xdr:nvSpPr>
      <xdr:spPr>
        <a:xfrm>
          <a:off x="3746500" y="163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169594</xdr:rowOff>
    </xdr:from>
    <xdr:ext cx="534377" cy="259045"/>
    <xdr:sp macro="" textlink="">
      <xdr:nvSpPr>
        <xdr:cNvPr id="254" name="テキスト ボックス 253"/>
        <xdr:cNvSpPr txBox="1"/>
      </xdr:nvSpPr>
      <xdr:spPr>
        <a:xfrm>
          <a:off x="3530111" y="161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3003</xdr:rowOff>
    </xdr:from>
    <xdr:to>
      <xdr:col>15</xdr:col>
      <xdr:colOff>101600</xdr:colOff>
      <xdr:row>95</xdr:row>
      <xdr:rowOff>104603</xdr:rowOff>
    </xdr:to>
    <xdr:sp macro="" textlink="">
      <xdr:nvSpPr>
        <xdr:cNvPr id="255" name="楕円 254"/>
        <xdr:cNvSpPr/>
      </xdr:nvSpPr>
      <xdr:spPr>
        <a:xfrm>
          <a:off x="2857500" y="162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121130</xdr:rowOff>
    </xdr:from>
    <xdr:ext cx="534377" cy="259045"/>
    <xdr:sp macro="" textlink="">
      <xdr:nvSpPr>
        <xdr:cNvPr id="256" name="テキスト ボックス 255"/>
        <xdr:cNvSpPr txBox="1"/>
      </xdr:nvSpPr>
      <xdr:spPr>
        <a:xfrm>
          <a:off x="2641111" y="1606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97301</xdr:rowOff>
    </xdr:from>
    <xdr:to>
      <xdr:col>10</xdr:col>
      <xdr:colOff>165100</xdr:colOff>
      <xdr:row>97</xdr:row>
      <xdr:rowOff>27451</xdr:rowOff>
    </xdr:to>
    <xdr:sp macro="" textlink="">
      <xdr:nvSpPr>
        <xdr:cNvPr id="257" name="楕円 256"/>
        <xdr:cNvSpPr/>
      </xdr:nvSpPr>
      <xdr:spPr>
        <a:xfrm>
          <a:off x="1968500" y="165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18578</xdr:rowOff>
    </xdr:from>
    <xdr:ext cx="534377" cy="259045"/>
    <xdr:sp macro="" textlink="">
      <xdr:nvSpPr>
        <xdr:cNvPr id="258" name="テキスト ボックス 257"/>
        <xdr:cNvSpPr txBox="1"/>
      </xdr:nvSpPr>
      <xdr:spPr>
        <a:xfrm>
          <a:off x="1752111" y="1664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100234</xdr:rowOff>
    </xdr:from>
    <xdr:to>
      <xdr:col>6</xdr:col>
      <xdr:colOff>38100</xdr:colOff>
      <xdr:row>97</xdr:row>
      <xdr:rowOff>30384</xdr:rowOff>
    </xdr:to>
    <xdr:sp macro="" textlink="">
      <xdr:nvSpPr>
        <xdr:cNvPr id="259" name="楕円 258"/>
        <xdr:cNvSpPr/>
      </xdr:nvSpPr>
      <xdr:spPr>
        <a:xfrm>
          <a:off x="1079500" y="165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46911</xdr:rowOff>
    </xdr:from>
    <xdr:ext cx="534377" cy="259045"/>
    <xdr:sp macro="" textlink="">
      <xdr:nvSpPr>
        <xdr:cNvPr id="260" name="テキスト ボックス 259"/>
        <xdr:cNvSpPr txBox="1"/>
      </xdr:nvSpPr>
      <xdr:spPr>
        <a:xfrm>
          <a:off x="863111" y="1633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132659</xdr:rowOff>
    </xdr:from>
    <xdr:to>
      <xdr:col>41</xdr:col>
      <xdr:colOff>50800</xdr:colOff>
      <xdr:row>38</xdr:row>
      <xdr:rowOff>139700</xdr:rowOff>
    </xdr:to>
    <xdr:cxnSp macro="">
      <xdr:nvCxnSpPr>
        <xdr:cNvPr id="296" name="直線コネクタ 295"/>
        <xdr:cNvCxnSpPr/>
      </xdr:nvCxnSpPr>
      <xdr:spPr>
        <a:xfrm>
          <a:off x="6972300" y="6647759"/>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81859</xdr:rowOff>
    </xdr:from>
    <xdr:to>
      <xdr:col>36</xdr:col>
      <xdr:colOff>165100</xdr:colOff>
      <xdr:row>39</xdr:row>
      <xdr:rowOff>12009</xdr:rowOff>
    </xdr:to>
    <xdr:sp macro="" textlink="">
      <xdr:nvSpPr>
        <xdr:cNvPr id="314" name="楕円 313"/>
        <xdr:cNvSpPr/>
      </xdr:nvSpPr>
      <xdr:spPr>
        <a:xfrm>
          <a:off x="6921500" y="65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3136</xdr:rowOff>
    </xdr:from>
    <xdr:ext cx="313932" cy="259045"/>
    <xdr:sp macro="" textlink="">
      <xdr:nvSpPr>
        <xdr:cNvPr id="315" name="テキスト ボックス 314"/>
        <xdr:cNvSpPr txBox="1"/>
      </xdr:nvSpPr>
      <xdr:spPr>
        <a:xfrm>
          <a:off x="6815333" y="6689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140792</xdr:rowOff>
    </xdr:from>
    <xdr:to>
      <xdr:col>55</xdr:col>
      <xdr:colOff>0</xdr:colOff>
      <xdr:row>58</xdr:row>
      <xdr:rowOff>141834</xdr:rowOff>
    </xdr:to>
    <xdr:cxnSp macro="">
      <xdr:nvCxnSpPr>
        <xdr:cNvPr id="344" name="直線コネクタ 343"/>
        <xdr:cNvCxnSpPr/>
      </xdr:nvCxnSpPr>
      <xdr:spPr>
        <a:xfrm>
          <a:off x="9639300" y="10084892"/>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140792</xdr:rowOff>
    </xdr:from>
    <xdr:to>
      <xdr:col>50</xdr:col>
      <xdr:colOff>114300</xdr:colOff>
      <xdr:row>58</xdr:row>
      <xdr:rowOff>155728</xdr:rowOff>
    </xdr:to>
    <xdr:cxnSp macro="">
      <xdr:nvCxnSpPr>
        <xdr:cNvPr id="347" name="直線コネクタ 346"/>
        <xdr:cNvCxnSpPr/>
      </xdr:nvCxnSpPr>
      <xdr:spPr>
        <a:xfrm flipV="1">
          <a:off x="8750300" y="10084892"/>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144742</xdr:rowOff>
    </xdr:from>
    <xdr:to>
      <xdr:col>45</xdr:col>
      <xdr:colOff>177800</xdr:colOff>
      <xdr:row>58</xdr:row>
      <xdr:rowOff>155728</xdr:rowOff>
    </xdr:to>
    <xdr:cxnSp macro="">
      <xdr:nvCxnSpPr>
        <xdr:cNvPr id="350" name="直線コネクタ 349"/>
        <xdr:cNvCxnSpPr/>
      </xdr:nvCxnSpPr>
      <xdr:spPr>
        <a:xfrm>
          <a:off x="7861300" y="10088842"/>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137668</xdr:rowOff>
    </xdr:from>
    <xdr:to>
      <xdr:col>41</xdr:col>
      <xdr:colOff>50800</xdr:colOff>
      <xdr:row>58</xdr:row>
      <xdr:rowOff>144742</xdr:rowOff>
    </xdr:to>
    <xdr:cxnSp macro="">
      <xdr:nvCxnSpPr>
        <xdr:cNvPr id="353" name="直線コネクタ 352"/>
        <xdr:cNvCxnSpPr/>
      </xdr:nvCxnSpPr>
      <xdr:spPr>
        <a:xfrm>
          <a:off x="6972300" y="10081768"/>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91034</xdr:rowOff>
    </xdr:from>
    <xdr:to>
      <xdr:col>55</xdr:col>
      <xdr:colOff>50800</xdr:colOff>
      <xdr:row>59</xdr:row>
      <xdr:rowOff>21184</xdr:rowOff>
    </xdr:to>
    <xdr:sp macro="" textlink="">
      <xdr:nvSpPr>
        <xdr:cNvPr id="363" name="楕円 362"/>
        <xdr:cNvSpPr/>
      </xdr:nvSpPr>
      <xdr:spPr>
        <a:xfrm>
          <a:off x="10426700" y="100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5961</xdr:rowOff>
    </xdr:from>
    <xdr:ext cx="469744" cy="259045"/>
    <xdr:sp macro="" textlink="">
      <xdr:nvSpPr>
        <xdr:cNvPr id="364" name="農林水産業費該当値テキスト"/>
        <xdr:cNvSpPr txBox="1"/>
      </xdr:nvSpPr>
      <xdr:spPr>
        <a:xfrm>
          <a:off x="10528300" y="995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89992</xdr:rowOff>
    </xdr:from>
    <xdr:to>
      <xdr:col>50</xdr:col>
      <xdr:colOff>165100</xdr:colOff>
      <xdr:row>59</xdr:row>
      <xdr:rowOff>20142</xdr:rowOff>
    </xdr:to>
    <xdr:sp macro="" textlink="">
      <xdr:nvSpPr>
        <xdr:cNvPr id="365" name="楕円 364"/>
        <xdr:cNvSpPr/>
      </xdr:nvSpPr>
      <xdr:spPr>
        <a:xfrm>
          <a:off x="9588500" y="100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11269</xdr:rowOff>
    </xdr:from>
    <xdr:ext cx="469744" cy="259045"/>
    <xdr:sp macro="" textlink="">
      <xdr:nvSpPr>
        <xdr:cNvPr id="366" name="テキスト ボックス 365"/>
        <xdr:cNvSpPr txBox="1"/>
      </xdr:nvSpPr>
      <xdr:spPr>
        <a:xfrm>
          <a:off x="9404428" y="1012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104928</xdr:rowOff>
    </xdr:from>
    <xdr:to>
      <xdr:col>46</xdr:col>
      <xdr:colOff>38100</xdr:colOff>
      <xdr:row>59</xdr:row>
      <xdr:rowOff>35078</xdr:rowOff>
    </xdr:to>
    <xdr:sp macro="" textlink="">
      <xdr:nvSpPr>
        <xdr:cNvPr id="367" name="楕円 366"/>
        <xdr:cNvSpPr/>
      </xdr:nvSpPr>
      <xdr:spPr>
        <a:xfrm>
          <a:off x="8699500" y="100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26205</xdr:rowOff>
    </xdr:from>
    <xdr:ext cx="469744" cy="259045"/>
    <xdr:sp macro="" textlink="">
      <xdr:nvSpPr>
        <xdr:cNvPr id="368" name="テキスト ボックス 367"/>
        <xdr:cNvSpPr txBox="1"/>
      </xdr:nvSpPr>
      <xdr:spPr>
        <a:xfrm>
          <a:off x="8515428" y="1014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93942</xdr:rowOff>
    </xdr:from>
    <xdr:to>
      <xdr:col>41</xdr:col>
      <xdr:colOff>101600</xdr:colOff>
      <xdr:row>59</xdr:row>
      <xdr:rowOff>24092</xdr:rowOff>
    </xdr:to>
    <xdr:sp macro="" textlink="">
      <xdr:nvSpPr>
        <xdr:cNvPr id="369" name="楕円 368"/>
        <xdr:cNvSpPr/>
      </xdr:nvSpPr>
      <xdr:spPr>
        <a:xfrm>
          <a:off x="7810500" y="100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15219</xdr:rowOff>
    </xdr:from>
    <xdr:ext cx="469744" cy="259045"/>
    <xdr:sp macro="" textlink="">
      <xdr:nvSpPr>
        <xdr:cNvPr id="370" name="テキスト ボックス 369"/>
        <xdr:cNvSpPr txBox="1"/>
      </xdr:nvSpPr>
      <xdr:spPr>
        <a:xfrm>
          <a:off x="7626428" y="101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86868</xdr:rowOff>
    </xdr:from>
    <xdr:to>
      <xdr:col>36</xdr:col>
      <xdr:colOff>165100</xdr:colOff>
      <xdr:row>59</xdr:row>
      <xdr:rowOff>17018</xdr:rowOff>
    </xdr:to>
    <xdr:sp macro="" textlink="">
      <xdr:nvSpPr>
        <xdr:cNvPr id="371" name="楕円 370"/>
        <xdr:cNvSpPr/>
      </xdr:nvSpPr>
      <xdr:spPr>
        <a:xfrm>
          <a:off x="6921500" y="100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8145</xdr:rowOff>
    </xdr:from>
    <xdr:ext cx="469744" cy="259045"/>
    <xdr:sp macro="" textlink="">
      <xdr:nvSpPr>
        <xdr:cNvPr id="372" name="テキスト ボックス 371"/>
        <xdr:cNvSpPr txBox="1"/>
      </xdr:nvSpPr>
      <xdr:spPr>
        <a:xfrm>
          <a:off x="6737428" y="1012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159379</xdr:rowOff>
    </xdr:from>
    <xdr:to>
      <xdr:col>55</xdr:col>
      <xdr:colOff>0</xdr:colOff>
      <xdr:row>79</xdr:row>
      <xdr:rowOff>1626</xdr:rowOff>
    </xdr:to>
    <xdr:cxnSp macro="">
      <xdr:nvCxnSpPr>
        <xdr:cNvPr id="401" name="直線コネクタ 400"/>
        <xdr:cNvCxnSpPr/>
      </xdr:nvCxnSpPr>
      <xdr:spPr>
        <a:xfrm>
          <a:off x="9639300" y="13532479"/>
          <a:ext cx="8382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159379</xdr:rowOff>
    </xdr:from>
    <xdr:to>
      <xdr:col>50</xdr:col>
      <xdr:colOff>114300</xdr:colOff>
      <xdr:row>78</xdr:row>
      <xdr:rowOff>162427</xdr:rowOff>
    </xdr:to>
    <xdr:cxnSp macro="">
      <xdr:nvCxnSpPr>
        <xdr:cNvPr id="404" name="直線コネクタ 403"/>
        <xdr:cNvCxnSpPr/>
      </xdr:nvCxnSpPr>
      <xdr:spPr>
        <a:xfrm flipV="1">
          <a:off x="8750300" y="1353247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61004</xdr:rowOff>
    </xdr:from>
    <xdr:to>
      <xdr:col>45</xdr:col>
      <xdr:colOff>177800</xdr:colOff>
      <xdr:row>78</xdr:row>
      <xdr:rowOff>162427</xdr:rowOff>
    </xdr:to>
    <xdr:cxnSp macro="">
      <xdr:nvCxnSpPr>
        <xdr:cNvPr id="407" name="直線コネクタ 406"/>
        <xdr:cNvCxnSpPr/>
      </xdr:nvCxnSpPr>
      <xdr:spPr>
        <a:xfrm>
          <a:off x="7861300" y="13434104"/>
          <a:ext cx="889000" cy="10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61004</xdr:rowOff>
    </xdr:from>
    <xdr:to>
      <xdr:col>41</xdr:col>
      <xdr:colOff>50800</xdr:colOff>
      <xdr:row>78</xdr:row>
      <xdr:rowOff>116193</xdr:rowOff>
    </xdr:to>
    <xdr:cxnSp macro="">
      <xdr:nvCxnSpPr>
        <xdr:cNvPr id="410" name="直線コネクタ 409"/>
        <xdr:cNvCxnSpPr/>
      </xdr:nvCxnSpPr>
      <xdr:spPr>
        <a:xfrm flipV="1">
          <a:off x="6972300" y="13434104"/>
          <a:ext cx="889000" cy="5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122276</xdr:rowOff>
    </xdr:from>
    <xdr:to>
      <xdr:col>55</xdr:col>
      <xdr:colOff>50800</xdr:colOff>
      <xdr:row>79</xdr:row>
      <xdr:rowOff>52426</xdr:rowOff>
    </xdr:to>
    <xdr:sp macro="" textlink="">
      <xdr:nvSpPr>
        <xdr:cNvPr id="420" name="楕円 419"/>
        <xdr:cNvSpPr/>
      </xdr:nvSpPr>
      <xdr:spPr>
        <a:xfrm>
          <a:off x="10426700" y="134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37203</xdr:rowOff>
    </xdr:from>
    <xdr:ext cx="469744" cy="259045"/>
    <xdr:sp macro="" textlink="">
      <xdr:nvSpPr>
        <xdr:cNvPr id="421" name="商工費該当値テキスト"/>
        <xdr:cNvSpPr txBox="1"/>
      </xdr:nvSpPr>
      <xdr:spPr>
        <a:xfrm>
          <a:off x="10528300" y="1341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108579</xdr:rowOff>
    </xdr:from>
    <xdr:to>
      <xdr:col>50</xdr:col>
      <xdr:colOff>165100</xdr:colOff>
      <xdr:row>79</xdr:row>
      <xdr:rowOff>38729</xdr:rowOff>
    </xdr:to>
    <xdr:sp macro="" textlink="">
      <xdr:nvSpPr>
        <xdr:cNvPr id="422" name="楕円 421"/>
        <xdr:cNvSpPr/>
      </xdr:nvSpPr>
      <xdr:spPr>
        <a:xfrm>
          <a:off x="9588500" y="134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29856</xdr:rowOff>
    </xdr:from>
    <xdr:ext cx="469744" cy="259045"/>
    <xdr:sp macro="" textlink="">
      <xdr:nvSpPr>
        <xdr:cNvPr id="423" name="テキスト ボックス 422"/>
        <xdr:cNvSpPr txBox="1"/>
      </xdr:nvSpPr>
      <xdr:spPr>
        <a:xfrm>
          <a:off x="9404428" y="1357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111627</xdr:rowOff>
    </xdr:from>
    <xdr:to>
      <xdr:col>46</xdr:col>
      <xdr:colOff>38100</xdr:colOff>
      <xdr:row>79</xdr:row>
      <xdr:rowOff>41777</xdr:rowOff>
    </xdr:to>
    <xdr:sp macro="" textlink="">
      <xdr:nvSpPr>
        <xdr:cNvPr id="424" name="楕円 423"/>
        <xdr:cNvSpPr/>
      </xdr:nvSpPr>
      <xdr:spPr>
        <a:xfrm>
          <a:off x="8699500" y="134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32904</xdr:rowOff>
    </xdr:from>
    <xdr:ext cx="469744" cy="259045"/>
    <xdr:sp macro="" textlink="">
      <xdr:nvSpPr>
        <xdr:cNvPr id="425" name="テキスト ボックス 424"/>
        <xdr:cNvSpPr txBox="1"/>
      </xdr:nvSpPr>
      <xdr:spPr>
        <a:xfrm>
          <a:off x="8515428" y="1357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10204</xdr:rowOff>
    </xdr:from>
    <xdr:to>
      <xdr:col>41</xdr:col>
      <xdr:colOff>101600</xdr:colOff>
      <xdr:row>78</xdr:row>
      <xdr:rowOff>111804</xdr:rowOff>
    </xdr:to>
    <xdr:sp macro="" textlink="">
      <xdr:nvSpPr>
        <xdr:cNvPr id="426" name="楕円 425"/>
        <xdr:cNvSpPr/>
      </xdr:nvSpPr>
      <xdr:spPr>
        <a:xfrm>
          <a:off x="7810500" y="133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102931</xdr:rowOff>
    </xdr:from>
    <xdr:ext cx="469744" cy="259045"/>
    <xdr:sp macro="" textlink="">
      <xdr:nvSpPr>
        <xdr:cNvPr id="427" name="テキスト ボックス 426"/>
        <xdr:cNvSpPr txBox="1"/>
      </xdr:nvSpPr>
      <xdr:spPr>
        <a:xfrm>
          <a:off x="7626428" y="1347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65393</xdr:rowOff>
    </xdr:from>
    <xdr:to>
      <xdr:col>36</xdr:col>
      <xdr:colOff>165100</xdr:colOff>
      <xdr:row>78</xdr:row>
      <xdr:rowOff>166993</xdr:rowOff>
    </xdr:to>
    <xdr:sp macro="" textlink="">
      <xdr:nvSpPr>
        <xdr:cNvPr id="428" name="楕円 427"/>
        <xdr:cNvSpPr/>
      </xdr:nvSpPr>
      <xdr:spPr>
        <a:xfrm>
          <a:off x="6921500" y="134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158120</xdr:rowOff>
    </xdr:from>
    <xdr:ext cx="469744" cy="259045"/>
    <xdr:sp macro="" textlink="">
      <xdr:nvSpPr>
        <xdr:cNvPr id="429" name="テキスト ボックス 428"/>
        <xdr:cNvSpPr txBox="1"/>
      </xdr:nvSpPr>
      <xdr:spPr>
        <a:xfrm>
          <a:off x="6737428" y="1353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90029</xdr:rowOff>
    </xdr:from>
    <xdr:to>
      <xdr:col>55</xdr:col>
      <xdr:colOff>0</xdr:colOff>
      <xdr:row>98</xdr:row>
      <xdr:rowOff>123290</xdr:rowOff>
    </xdr:to>
    <xdr:cxnSp macro="">
      <xdr:nvCxnSpPr>
        <xdr:cNvPr id="461" name="直線コネクタ 460"/>
        <xdr:cNvCxnSpPr/>
      </xdr:nvCxnSpPr>
      <xdr:spPr>
        <a:xfrm>
          <a:off x="9639300" y="16892129"/>
          <a:ext cx="8382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90029</xdr:rowOff>
    </xdr:from>
    <xdr:to>
      <xdr:col>50</xdr:col>
      <xdr:colOff>114300</xdr:colOff>
      <xdr:row>98</xdr:row>
      <xdr:rowOff>112855</xdr:rowOff>
    </xdr:to>
    <xdr:cxnSp macro="">
      <xdr:nvCxnSpPr>
        <xdr:cNvPr id="464" name="直線コネクタ 463"/>
        <xdr:cNvCxnSpPr/>
      </xdr:nvCxnSpPr>
      <xdr:spPr>
        <a:xfrm flipV="1">
          <a:off x="8750300" y="16892129"/>
          <a:ext cx="889000" cy="2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86926</xdr:rowOff>
    </xdr:from>
    <xdr:to>
      <xdr:col>45</xdr:col>
      <xdr:colOff>177800</xdr:colOff>
      <xdr:row>98</xdr:row>
      <xdr:rowOff>112855</xdr:rowOff>
    </xdr:to>
    <xdr:cxnSp macro="">
      <xdr:nvCxnSpPr>
        <xdr:cNvPr id="467" name="直線コネクタ 466"/>
        <xdr:cNvCxnSpPr/>
      </xdr:nvCxnSpPr>
      <xdr:spPr>
        <a:xfrm>
          <a:off x="7861300" y="16889026"/>
          <a:ext cx="8890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63396</xdr:rowOff>
    </xdr:from>
    <xdr:to>
      <xdr:col>41</xdr:col>
      <xdr:colOff>50800</xdr:colOff>
      <xdr:row>98</xdr:row>
      <xdr:rowOff>86926</xdr:rowOff>
    </xdr:to>
    <xdr:cxnSp macro="">
      <xdr:nvCxnSpPr>
        <xdr:cNvPr id="470" name="直線コネクタ 469"/>
        <xdr:cNvCxnSpPr/>
      </xdr:nvCxnSpPr>
      <xdr:spPr>
        <a:xfrm>
          <a:off x="6972300" y="16865496"/>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72490</xdr:rowOff>
    </xdr:from>
    <xdr:to>
      <xdr:col>55</xdr:col>
      <xdr:colOff>50800</xdr:colOff>
      <xdr:row>99</xdr:row>
      <xdr:rowOff>2640</xdr:rowOff>
    </xdr:to>
    <xdr:sp macro="" textlink="">
      <xdr:nvSpPr>
        <xdr:cNvPr id="480" name="楕円 479"/>
        <xdr:cNvSpPr/>
      </xdr:nvSpPr>
      <xdr:spPr>
        <a:xfrm>
          <a:off x="10426700" y="168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158867</xdr:rowOff>
    </xdr:from>
    <xdr:ext cx="534377" cy="259045"/>
    <xdr:sp macro="" textlink="">
      <xdr:nvSpPr>
        <xdr:cNvPr id="481" name="土木費該当値テキスト"/>
        <xdr:cNvSpPr txBox="1"/>
      </xdr:nvSpPr>
      <xdr:spPr>
        <a:xfrm>
          <a:off x="10528300" y="1678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39229</xdr:rowOff>
    </xdr:from>
    <xdr:to>
      <xdr:col>50</xdr:col>
      <xdr:colOff>165100</xdr:colOff>
      <xdr:row>98</xdr:row>
      <xdr:rowOff>140829</xdr:rowOff>
    </xdr:to>
    <xdr:sp macro="" textlink="">
      <xdr:nvSpPr>
        <xdr:cNvPr id="482" name="楕円 481"/>
        <xdr:cNvSpPr/>
      </xdr:nvSpPr>
      <xdr:spPr>
        <a:xfrm>
          <a:off x="9588500" y="1684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131956</xdr:rowOff>
    </xdr:from>
    <xdr:ext cx="534377" cy="259045"/>
    <xdr:sp macro="" textlink="">
      <xdr:nvSpPr>
        <xdr:cNvPr id="483" name="テキスト ボックス 482"/>
        <xdr:cNvSpPr txBox="1"/>
      </xdr:nvSpPr>
      <xdr:spPr>
        <a:xfrm>
          <a:off x="9372111" y="1693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62055</xdr:rowOff>
    </xdr:from>
    <xdr:to>
      <xdr:col>46</xdr:col>
      <xdr:colOff>38100</xdr:colOff>
      <xdr:row>98</xdr:row>
      <xdr:rowOff>163655</xdr:rowOff>
    </xdr:to>
    <xdr:sp macro="" textlink="">
      <xdr:nvSpPr>
        <xdr:cNvPr id="484" name="楕円 483"/>
        <xdr:cNvSpPr/>
      </xdr:nvSpPr>
      <xdr:spPr>
        <a:xfrm>
          <a:off x="8699500" y="168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154782</xdr:rowOff>
    </xdr:from>
    <xdr:ext cx="534377" cy="259045"/>
    <xdr:sp macro="" textlink="">
      <xdr:nvSpPr>
        <xdr:cNvPr id="485" name="テキスト ボックス 484"/>
        <xdr:cNvSpPr txBox="1"/>
      </xdr:nvSpPr>
      <xdr:spPr>
        <a:xfrm>
          <a:off x="8483111" y="169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36126</xdr:rowOff>
    </xdr:from>
    <xdr:to>
      <xdr:col>41</xdr:col>
      <xdr:colOff>101600</xdr:colOff>
      <xdr:row>98</xdr:row>
      <xdr:rowOff>137726</xdr:rowOff>
    </xdr:to>
    <xdr:sp macro="" textlink="">
      <xdr:nvSpPr>
        <xdr:cNvPr id="486" name="楕円 485"/>
        <xdr:cNvSpPr/>
      </xdr:nvSpPr>
      <xdr:spPr>
        <a:xfrm>
          <a:off x="7810500" y="168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128853</xdr:rowOff>
    </xdr:from>
    <xdr:ext cx="534377" cy="259045"/>
    <xdr:sp macro="" textlink="">
      <xdr:nvSpPr>
        <xdr:cNvPr id="487" name="テキスト ボックス 486"/>
        <xdr:cNvSpPr txBox="1"/>
      </xdr:nvSpPr>
      <xdr:spPr>
        <a:xfrm>
          <a:off x="7594111" y="1693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12596</xdr:rowOff>
    </xdr:from>
    <xdr:to>
      <xdr:col>36</xdr:col>
      <xdr:colOff>165100</xdr:colOff>
      <xdr:row>98</xdr:row>
      <xdr:rowOff>114196</xdr:rowOff>
    </xdr:to>
    <xdr:sp macro="" textlink="">
      <xdr:nvSpPr>
        <xdr:cNvPr id="488" name="楕円 487"/>
        <xdr:cNvSpPr/>
      </xdr:nvSpPr>
      <xdr:spPr>
        <a:xfrm>
          <a:off x="6921500" y="168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105323</xdr:rowOff>
    </xdr:from>
    <xdr:ext cx="534377" cy="259045"/>
    <xdr:sp macro="" textlink="">
      <xdr:nvSpPr>
        <xdr:cNvPr id="489" name="テキスト ボックス 488"/>
        <xdr:cNvSpPr txBox="1"/>
      </xdr:nvSpPr>
      <xdr:spPr>
        <a:xfrm>
          <a:off x="6705111" y="1690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160274</xdr:rowOff>
    </xdr:from>
    <xdr:to>
      <xdr:col>85</xdr:col>
      <xdr:colOff>127000</xdr:colOff>
      <xdr:row>38</xdr:row>
      <xdr:rowOff>23754</xdr:rowOff>
    </xdr:to>
    <xdr:cxnSp macro="">
      <xdr:nvCxnSpPr>
        <xdr:cNvPr id="517" name="直線コネクタ 516"/>
        <xdr:cNvCxnSpPr/>
      </xdr:nvCxnSpPr>
      <xdr:spPr>
        <a:xfrm>
          <a:off x="15481300" y="6503924"/>
          <a:ext cx="8382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160274</xdr:rowOff>
    </xdr:from>
    <xdr:to>
      <xdr:col>81</xdr:col>
      <xdr:colOff>50800</xdr:colOff>
      <xdr:row>38</xdr:row>
      <xdr:rowOff>59096</xdr:rowOff>
    </xdr:to>
    <xdr:cxnSp macro="">
      <xdr:nvCxnSpPr>
        <xdr:cNvPr id="520" name="直線コネクタ 519"/>
        <xdr:cNvCxnSpPr/>
      </xdr:nvCxnSpPr>
      <xdr:spPr>
        <a:xfrm flipV="1">
          <a:off x="14592300" y="6503924"/>
          <a:ext cx="8890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59096</xdr:rowOff>
    </xdr:from>
    <xdr:to>
      <xdr:col>76</xdr:col>
      <xdr:colOff>114300</xdr:colOff>
      <xdr:row>38</xdr:row>
      <xdr:rowOff>63896</xdr:rowOff>
    </xdr:to>
    <xdr:cxnSp macro="">
      <xdr:nvCxnSpPr>
        <xdr:cNvPr id="523" name="直線コネクタ 522"/>
        <xdr:cNvCxnSpPr/>
      </xdr:nvCxnSpPr>
      <xdr:spPr>
        <a:xfrm flipV="1">
          <a:off x="13703300" y="6574196"/>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63896</xdr:rowOff>
    </xdr:from>
    <xdr:to>
      <xdr:col>71</xdr:col>
      <xdr:colOff>177800</xdr:colOff>
      <xdr:row>38</xdr:row>
      <xdr:rowOff>75326</xdr:rowOff>
    </xdr:to>
    <xdr:cxnSp macro="">
      <xdr:nvCxnSpPr>
        <xdr:cNvPr id="526" name="直線コネクタ 525"/>
        <xdr:cNvCxnSpPr/>
      </xdr:nvCxnSpPr>
      <xdr:spPr>
        <a:xfrm flipV="1">
          <a:off x="12814300" y="65789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144404</xdr:rowOff>
    </xdr:from>
    <xdr:to>
      <xdr:col>85</xdr:col>
      <xdr:colOff>177800</xdr:colOff>
      <xdr:row>38</xdr:row>
      <xdr:rowOff>74554</xdr:rowOff>
    </xdr:to>
    <xdr:sp macro="" textlink="">
      <xdr:nvSpPr>
        <xdr:cNvPr id="536" name="楕円 535"/>
        <xdr:cNvSpPr/>
      </xdr:nvSpPr>
      <xdr:spPr>
        <a:xfrm>
          <a:off x="16268700" y="64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59331</xdr:rowOff>
    </xdr:from>
    <xdr:ext cx="534377" cy="259045"/>
    <xdr:sp macro="" textlink="">
      <xdr:nvSpPr>
        <xdr:cNvPr id="537" name="消防費該当値テキスト"/>
        <xdr:cNvSpPr txBox="1"/>
      </xdr:nvSpPr>
      <xdr:spPr>
        <a:xfrm>
          <a:off x="16370300" y="64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109474</xdr:rowOff>
    </xdr:from>
    <xdr:to>
      <xdr:col>81</xdr:col>
      <xdr:colOff>101600</xdr:colOff>
      <xdr:row>38</xdr:row>
      <xdr:rowOff>39624</xdr:rowOff>
    </xdr:to>
    <xdr:sp macro="" textlink="">
      <xdr:nvSpPr>
        <xdr:cNvPr id="538" name="楕円 537"/>
        <xdr:cNvSpPr/>
      </xdr:nvSpPr>
      <xdr:spPr>
        <a:xfrm>
          <a:off x="15430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30751</xdr:rowOff>
    </xdr:from>
    <xdr:ext cx="534377" cy="259045"/>
    <xdr:sp macro="" textlink="">
      <xdr:nvSpPr>
        <xdr:cNvPr id="539" name="テキスト ボックス 538"/>
        <xdr:cNvSpPr txBox="1"/>
      </xdr:nvSpPr>
      <xdr:spPr>
        <a:xfrm>
          <a:off x="15214111" y="65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8296</xdr:rowOff>
    </xdr:from>
    <xdr:to>
      <xdr:col>76</xdr:col>
      <xdr:colOff>165100</xdr:colOff>
      <xdr:row>38</xdr:row>
      <xdr:rowOff>109896</xdr:rowOff>
    </xdr:to>
    <xdr:sp macro="" textlink="">
      <xdr:nvSpPr>
        <xdr:cNvPr id="540" name="楕円 539"/>
        <xdr:cNvSpPr/>
      </xdr:nvSpPr>
      <xdr:spPr>
        <a:xfrm>
          <a:off x="14541500" y="65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101023</xdr:rowOff>
    </xdr:from>
    <xdr:ext cx="534377" cy="259045"/>
    <xdr:sp macro="" textlink="">
      <xdr:nvSpPr>
        <xdr:cNvPr id="541" name="テキスト ボックス 540"/>
        <xdr:cNvSpPr txBox="1"/>
      </xdr:nvSpPr>
      <xdr:spPr>
        <a:xfrm>
          <a:off x="14325111" y="66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13096</xdr:rowOff>
    </xdr:from>
    <xdr:to>
      <xdr:col>72</xdr:col>
      <xdr:colOff>38100</xdr:colOff>
      <xdr:row>38</xdr:row>
      <xdr:rowOff>114696</xdr:rowOff>
    </xdr:to>
    <xdr:sp macro="" textlink="">
      <xdr:nvSpPr>
        <xdr:cNvPr id="542" name="楕円 541"/>
        <xdr:cNvSpPr/>
      </xdr:nvSpPr>
      <xdr:spPr>
        <a:xfrm>
          <a:off x="13652500" y="65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105823</xdr:rowOff>
    </xdr:from>
    <xdr:ext cx="534377" cy="259045"/>
    <xdr:sp macro="" textlink="">
      <xdr:nvSpPr>
        <xdr:cNvPr id="543" name="テキスト ボックス 542"/>
        <xdr:cNvSpPr txBox="1"/>
      </xdr:nvSpPr>
      <xdr:spPr>
        <a:xfrm>
          <a:off x="13436111" y="662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24526</xdr:rowOff>
    </xdr:from>
    <xdr:to>
      <xdr:col>67</xdr:col>
      <xdr:colOff>101600</xdr:colOff>
      <xdr:row>38</xdr:row>
      <xdr:rowOff>126126</xdr:rowOff>
    </xdr:to>
    <xdr:sp macro="" textlink="">
      <xdr:nvSpPr>
        <xdr:cNvPr id="544" name="楕円 543"/>
        <xdr:cNvSpPr/>
      </xdr:nvSpPr>
      <xdr:spPr>
        <a:xfrm>
          <a:off x="12763500" y="65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117253</xdr:rowOff>
    </xdr:from>
    <xdr:ext cx="534377" cy="259045"/>
    <xdr:sp macro="" textlink="">
      <xdr:nvSpPr>
        <xdr:cNvPr id="545" name="テキスト ボックス 544"/>
        <xdr:cNvSpPr txBox="1"/>
      </xdr:nvSpPr>
      <xdr:spPr>
        <a:xfrm>
          <a:off x="12547111" y="66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114986</xdr:rowOff>
    </xdr:from>
    <xdr:to>
      <xdr:col>85</xdr:col>
      <xdr:colOff>127000</xdr:colOff>
      <xdr:row>58</xdr:row>
      <xdr:rowOff>128181</xdr:rowOff>
    </xdr:to>
    <xdr:cxnSp macro="">
      <xdr:nvCxnSpPr>
        <xdr:cNvPr id="575" name="直線コネクタ 574"/>
        <xdr:cNvCxnSpPr/>
      </xdr:nvCxnSpPr>
      <xdr:spPr>
        <a:xfrm flipV="1">
          <a:off x="15481300" y="10059086"/>
          <a:ext cx="8382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81356</xdr:rowOff>
    </xdr:from>
    <xdr:to>
      <xdr:col>81</xdr:col>
      <xdr:colOff>50800</xdr:colOff>
      <xdr:row>58</xdr:row>
      <xdr:rowOff>128181</xdr:rowOff>
    </xdr:to>
    <xdr:cxnSp macro="">
      <xdr:nvCxnSpPr>
        <xdr:cNvPr id="578" name="直線コネクタ 577"/>
        <xdr:cNvCxnSpPr/>
      </xdr:nvCxnSpPr>
      <xdr:spPr>
        <a:xfrm>
          <a:off x="14592300" y="10025456"/>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143116</xdr:rowOff>
    </xdr:from>
    <xdr:to>
      <xdr:col>76</xdr:col>
      <xdr:colOff>114300</xdr:colOff>
      <xdr:row>58</xdr:row>
      <xdr:rowOff>81356</xdr:rowOff>
    </xdr:to>
    <xdr:cxnSp macro="">
      <xdr:nvCxnSpPr>
        <xdr:cNvPr id="581" name="直線コネクタ 580"/>
        <xdr:cNvCxnSpPr/>
      </xdr:nvCxnSpPr>
      <xdr:spPr>
        <a:xfrm>
          <a:off x="13703300" y="9915766"/>
          <a:ext cx="889000" cy="10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143116</xdr:rowOff>
    </xdr:from>
    <xdr:to>
      <xdr:col>71</xdr:col>
      <xdr:colOff>177800</xdr:colOff>
      <xdr:row>58</xdr:row>
      <xdr:rowOff>147409</xdr:rowOff>
    </xdr:to>
    <xdr:cxnSp macro="">
      <xdr:nvCxnSpPr>
        <xdr:cNvPr id="584" name="直線コネクタ 583"/>
        <xdr:cNvCxnSpPr/>
      </xdr:nvCxnSpPr>
      <xdr:spPr>
        <a:xfrm flipV="1">
          <a:off x="12814300" y="9915766"/>
          <a:ext cx="889000" cy="1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64186</xdr:rowOff>
    </xdr:from>
    <xdr:to>
      <xdr:col>85</xdr:col>
      <xdr:colOff>177800</xdr:colOff>
      <xdr:row>58</xdr:row>
      <xdr:rowOff>165786</xdr:rowOff>
    </xdr:to>
    <xdr:sp macro="" textlink="">
      <xdr:nvSpPr>
        <xdr:cNvPr id="594" name="楕円 593"/>
        <xdr:cNvSpPr/>
      </xdr:nvSpPr>
      <xdr:spPr>
        <a:xfrm>
          <a:off x="16268700" y="1000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150563</xdr:rowOff>
    </xdr:from>
    <xdr:ext cx="534377" cy="259045"/>
    <xdr:sp macro="" textlink="">
      <xdr:nvSpPr>
        <xdr:cNvPr id="595" name="教育費該当値テキスト"/>
        <xdr:cNvSpPr txBox="1"/>
      </xdr:nvSpPr>
      <xdr:spPr>
        <a:xfrm>
          <a:off x="16370300" y="992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77381</xdr:rowOff>
    </xdr:from>
    <xdr:to>
      <xdr:col>81</xdr:col>
      <xdr:colOff>101600</xdr:colOff>
      <xdr:row>59</xdr:row>
      <xdr:rowOff>7531</xdr:rowOff>
    </xdr:to>
    <xdr:sp macro="" textlink="">
      <xdr:nvSpPr>
        <xdr:cNvPr id="596" name="楕円 595"/>
        <xdr:cNvSpPr/>
      </xdr:nvSpPr>
      <xdr:spPr>
        <a:xfrm>
          <a:off x="15430500" y="1002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170108</xdr:rowOff>
    </xdr:from>
    <xdr:ext cx="534377" cy="259045"/>
    <xdr:sp macro="" textlink="">
      <xdr:nvSpPr>
        <xdr:cNvPr id="597" name="テキスト ボックス 596"/>
        <xdr:cNvSpPr txBox="1"/>
      </xdr:nvSpPr>
      <xdr:spPr>
        <a:xfrm>
          <a:off x="15214111" y="101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30556</xdr:rowOff>
    </xdr:from>
    <xdr:to>
      <xdr:col>76</xdr:col>
      <xdr:colOff>165100</xdr:colOff>
      <xdr:row>58</xdr:row>
      <xdr:rowOff>132156</xdr:rowOff>
    </xdr:to>
    <xdr:sp macro="" textlink="">
      <xdr:nvSpPr>
        <xdr:cNvPr id="598" name="楕円 597"/>
        <xdr:cNvSpPr/>
      </xdr:nvSpPr>
      <xdr:spPr>
        <a:xfrm>
          <a:off x="14541500" y="99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123283</xdr:rowOff>
    </xdr:from>
    <xdr:ext cx="534377" cy="259045"/>
    <xdr:sp macro="" textlink="">
      <xdr:nvSpPr>
        <xdr:cNvPr id="599" name="テキスト ボックス 598"/>
        <xdr:cNvSpPr txBox="1"/>
      </xdr:nvSpPr>
      <xdr:spPr>
        <a:xfrm>
          <a:off x="14325111" y="1006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92316</xdr:rowOff>
    </xdr:from>
    <xdr:to>
      <xdr:col>72</xdr:col>
      <xdr:colOff>38100</xdr:colOff>
      <xdr:row>58</xdr:row>
      <xdr:rowOff>22466</xdr:rowOff>
    </xdr:to>
    <xdr:sp macro="" textlink="">
      <xdr:nvSpPr>
        <xdr:cNvPr id="600" name="楕円 599"/>
        <xdr:cNvSpPr/>
      </xdr:nvSpPr>
      <xdr:spPr>
        <a:xfrm>
          <a:off x="13652500" y="98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13593</xdr:rowOff>
    </xdr:from>
    <xdr:ext cx="534377" cy="259045"/>
    <xdr:sp macro="" textlink="">
      <xdr:nvSpPr>
        <xdr:cNvPr id="601" name="テキスト ボックス 600"/>
        <xdr:cNvSpPr txBox="1"/>
      </xdr:nvSpPr>
      <xdr:spPr>
        <a:xfrm>
          <a:off x="13436111" y="99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96609</xdr:rowOff>
    </xdr:from>
    <xdr:to>
      <xdr:col>67</xdr:col>
      <xdr:colOff>101600</xdr:colOff>
      <xdr:row>59</xdr:row>
      <xdr:rowOff>26759</xdr:rowOff>
    </xdr:to>
    <xdr:sp macro="" textlink="">
      <xdr:nvSpPr>
        <xdr:cNvPr id="602" name="楕円 601"/>
        <xdr:cNvSpPr/>
      </xdr:nvSpPr>
      <xdr:spPr>
        <a:xfrm>
          <a:off x="12763500" y="100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17886</xdr:rowOff>
    </xdr:from>
    <xdr:ext cx="534377" cy="259045"/>
    <xdr:sp macro="" textlink="">
      <xdr:nvSpPr>
        <xdr:cNvPr id="603" name="テキスト ボックス 602"/>
        <xdr:cNvSpPr txBox="1"/>
      </xdr:nvSpPr>
      <xdr:spPr>
        <a:xfrm>
          <a:off x="12547111" y="101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88102</xdr:rowOff>
    </xdr:from>
    <xdr:to>
      <xdr:col>85</xdr:col>
      <xdr:colOff>127000</xdr:colOff>
      <xdr:row>96</xdr:row>
      <xdr:rowOff>104577</xdr:rowOff>
    </xdr:to>
    <xdr:cxnSp macro="">
      <xdr:nvCxnSpPr>
        <xdr:cNvPr id="689" name="直線コネクタ 688"/>
        <xdr:cNvCxnSpPr/>
      </xdr:nvCxnSpPr>
      <xdr:spPr>
        <a:xfrm flipV="1">
          <a:off x="15481300" y="16547302"/>
          <a:ext cx="8382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104577</xdr:rowOff>
    </xdr:from>
    <xdr:to>
      <xdr:col>81</xdr:col>
      <xdr:colOff>50800</xdr:colOff>
      <xdr:row>96</xdr:row>
      <xdr:rowOff>162706</xdr:rowOff>
    </xdr:to>
    <xdr:cxnSp macro="">
      <xdr:nvCxnSpPr>
        <xdr:cNvPr id="692" name="直線コネクタ 691"/>
        <xdr:cNvCxnSpPr/>
      </xdr:nvCxnSpPr>
      <xdr:spPr>
        <a:xfrm flipV="1">
          <a:off x="14592300" y="16563777"/>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162706</xdr:rowOff>
    </xdr:from>
    <xdr:to>
      <xdr:col>76</xdr:col>
      <xdr:colOff>114300</xdr:colOff>
      <xdr:row>97</xdr:row>
      <xdr:rowOff>27915</xdr:rowOff>
    </xdr:to>
    <xdr:cxnSp macro="">
      <xdr:nvCxnSpPr>
        <xdr:cNvPr id="695" name="直線コネクタ 694"/>
        <xdr:cNvCxnSpPr/>
      </xdr:nvCxnSpPr>
      <xdr:spPr>
        <a:xfrm flipV="1">
          <a:off x="13703300" y="16621906"/>
          <a:ext cx="889000" cy="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27915</xdr:rowOff>
    </xdr:from>
    <xdr:to>
      <xdr:col>71</xdr:col>
      <xdr:colOff>177800</xdr:colOff>
      <xdr:row>97</xdr:row>
      <xdr:rowOff>63511</xdr:rowOff>
    </xdr:to>
    <xdr:cxnSp macro="">
      <xdr:nvCxnSpPr>
        <xdr:cNvPr id="698" name="直線コネクタ 697"/>
        <xdr:cNvCxnSpPr/>
      </xdr:nvCxnSpPr>
      <xdr:spPr>
        <a:xfrm flipV="1">
          <a:off x="12814300" y="16658565"/>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37302</xdr:rowOff>
    </xdr:from>
    <xdr:to>
      <xdr:col>85</xdr:col>
      <xdr:colOff>177800</xdr:colOff>
      <xdr:row>96</xdr:row>
      <xdr:rowOff>138902</xdr:rowOff>
    </xdr:to>
    <xdr:sp macro="" textlink="">
      <xdr:nvSpPr>
        <xdr:cNvPr id="708" name="楕円 707"/>
        <xdr:cNvSpPr/>
      </xdr:nvSpPr>
      <xdr:spPr>
        <a:xfrm>
          <a:off x="16268700" y="164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15729</xdr:rowOff>
    </xdr:from>
    <xdr:ext cx="534377" cy="259045"/>
    <xdr:sp macro="" textlink="">
      <xdr:nvSpPr>
        <xdr:cNvPr id="709" name="公債費該当値テキスト"/>
        <xdr:cNvSpPr txBox="1"/>
      </xdr:nvSpPr>
      <xdr:spPr>
        <a:xfrm>
          <a:off x="16370300" y="164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53777</xdr:rowOff>
    </xdr:from>
    <xdr:to>
      <xdr:col>81</xdr:col>
      <xdr:colOff>101600</xdr:colOff>
      <xdr:row>96</xdr:row>
      <xdr:rowOff>155377</xdr:rowOff>
    </xdr:to>
    <xdr:sp macro="" textlink="">
      <xdr:nvSpPr>
        <xdr:cNvPr id="710" name="楕円 709"/>
        <xdr:cNvSpPr/>
      </xdr:nvSpPr>
      <xdr:spPr>
        <a:xfrm>
          <a:off x="15430500" y="1651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146504</xdr:rowOff>
    </xdr:from>
    <xdr:ext cx="534377" cy="259045"/>
    <xdr:sp macro="" textlink="">
      <xdr:nvSpPr>
        <xdr:cNvPr id="711" name="テキスト ボックス 710"/>
        <xdr:cNvSpPr txBox="1"/>
      </xdr:nvSpPr>
      <xdr:spPr>
        <a:xfrm>
          <a:off x="15214111" y="16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111906</xdr:rowOff>
    </xdr:from>
    <xdr:to>
      <xdr:col>76</xdr:col>
      <xdr:colOff>165100</xdr:colOff>
      <xdr:row>97</xdr:row>
      <xdr:rowOff>42056</xdr:rowOff>
    </xdr:to>
    <xdr:sp macro="" textlink="">
      <xdr:nvSpPr>
        <xdr:cNvPr id="712" name="楕円 711"/>
        <xdr:cNvSpPr/>
      </xdr:nvSpPr>
      <xdr:spPr>
        <a:xfrm>
          <a:off x="14541500" y="165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33183</xdr:rowOff>
    </xdr:from>
    <xdr:ext cx="534377" cy="259045"/>
    <xdr:sp macro="" textlink="">
      <xdr:nvSpPr>
        <xdr:cNvPr id="713" name="テキスト ボックス 712"/>
        <xdr:cNvSpPr txBox="1"/>
      </xdr:nvSpPr>
      <xdr:spPr>
        <a:xfrm>
          <a:off x="14325111" y="1666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148565</xdr:rowOff>
    </xdr:from>
    <xdr:to>
      <xdr:col>72</xdr:col>
      <xdr:colOff>38100</xdr:colOff>
      <xdr:row>97</xdr:row>
      <xdr:rowOff>78715</xdr:rowOff>
    </xdr:to>
    <xdr:sp macro="" textlink="">
      <xdr:nvSpPr>
        <xdr:cNvPr id="714" name="楕円 713"/>
        <xdr:cNvSpPr/>
      </xdr:nvSpPr>
      <xdr:spPr>
        <a:xfrm>
          <a:off x="13652500" y="16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69842</xdr:rowOff>
    </xdr:from>
    <xdr:ext cx="534377" cy="259045"/>
    <xdr:sp macro="" textlink="">
      <xdr:nvSpPr>
        <xdr:cNvPr id="715" name="テキスト ボックス 714"/>
        <xdr:cNvSpPr txBox="1"/>
      </xdr:nvSpPr>
      <xdr:spPr>
        <a:xfrm>
          <a:off x="13436111" y="16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12711</xdr:rowOff>
    </xdr:from>
    <xdr:to>
      <xdr:col>67</xdr:col>
      <xdr:colOff>101600</xdr:colOff>
      <xdr:row>97</xdr:row>
      <xdr:rowOff>114311</xdr:rowOff>
    </xdr:to>
    <xdr:sp macro="" textlink="">
      <xdr:nvSpPr>
        <xdr:cNvPr id="716" name="楕円 715"/>
        <xdr:cNvSpPr/>
      </xdr:nvSpPr>
      <xdr:spPr>
        <a:xfrm>
          <a:off x="12763500" y="166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105438</xdr:rowOff>
    </xdr:from>
    <xdr:ext cx="534377" cy="259045"/>
    <xdr:sp macro="" textlink="">
      <xdr:nvSpPr>
        <xdr:cNvPr id="717" name="テキスト ボックス 716"/>
        <xdr:cNvSpPr txBox="1"/>
      </xdr:nvSpPr>
      <xdr:spPr>
        <a:xfrm>
          <a:off x="12547111" y="1673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年度目的別歳出の住民一人当たりのコストの上位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項目は、民生費、総務費、衛生費、教育費、公債費である。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類似団体平均より金額の大きい項目は衛生費のみで、その他の項目は類似団体平均以下である。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が類似団体平均より大きい要因は、次期ごみ処理施設が稼働するまでの間、特に可燃ごみについて積替施設を経由して市外の民間処理施設まで運搬し処理する必要があり、その費用が大きいことが考えられる。</a:t>
          </a:r>
        </a:p>
        <a:p>
          <a:r>
            <a:rPr kumimoji="1" lang="ja-JP" altLang="en-US" sz="1300">
              <a:latin typeface="ＭＳ Ｐゴシック" panose="020B0600070205080204" pitchFamily="50" charset="-128"/>
              <a:ea typeface="ＭＳ Ｐゴシック" panose="020B0600070205080204" pitchFamily="50" charset="-128"/>
            </a:rPr>
            <a:t>　前年度と比較し増減額の大きい項目は民生費（増）である。主な要因は、性質別歳出において扶助費が増加したものと同様で、子どものための教育・保育給付費や生活保護扶助費の増加。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これまでも、行財政改革により経費節減・歳入確保に努めてきたが、引き続き、事業の財源性、実現性、発展性、継続性、合理性等を踏まえて、事業の優先順位を検討して健全な財政運営に努めていく。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財政調整基金残高は、市税・各種交付金収入の上振れによる取り崩しの抑制と積み立てにより前年度比</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億円の増加となった。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実質収支額は、主に財産収入（土地売却）の減少と扶助費の増加により、前年度より</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億円減少した。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実質単年度収支は、前述の収入増に伴い黒字となったが、前年度より</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億円減少した。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すべての会計において黒字となっており、赤字は発生していない。</a:t>
          </a:r>
        </a:p>
        <a:p>
          <a:r>
            <a:rPr kumimoji="1" lang="ja-JP" altLang="en-US" sz="1400">
              <a:latin typeface="ＭＳ ゴシック" pitchFamily="49" charset="-128"/>
              <a:ea typeface="ＭＳ ゴシック" pitchFamily="49" charset="-128"/>
            </a:rPr>
            <a:t>　後期高齢者医療特別会計及び介護保険特別会計は、一般会計からの繰出金が引き続き増加傾向にある。年齢構成の変化による影響が大きいと考えられ、同様の傾向は続くと想定される。</a:t>
          </a:r>
        </a:p>
        <a:p>
          <a:r>
            <a:rPr kumimoji="1" lang="ja-JP" altLang="en-US" sz="1400">
              <a:latin typeface="ＭＳ ゴシック" pitchFamily="49" charset="-128"/>
              <a:ea typeface="ＭＳ ゴシック" pitchFamily="49" charset="-128"/>
            </a:rPr>
            <a:t>　インター北土地区画整理事業特別会計及び駅北本郷土地区画整理事業特別会計は令和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年度をもって廃止とした。</a:t>
          </a:r>
        </a:p>
        <a:p>
          <a:r>
            <a:rPr kumimoji="1" lang="ja-JP" altLang="en-US" sz="1400">
              <a:latin typeface="ＭＳ ゴシック" pitchFamily="49" charset="-128"/>
              <a:ea typeface="ＭＳ ゴシック" pitchFamily="49" charset="-128"/>
            </a:rPr>
            <a:t>　その他会計（黒字）に含まれる病院事業会計について、新型コロナウイルス感染症関連の補助金や交付金の縮小や、患者数がコロナ禍前の水準に戻っていない等の理由により令和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年度に剰余金が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地方債発行を抑制してきた結果、</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までは「元利償還金」は低い水準にあったが、</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は北部学校給食センター建設事業（</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借入分）、</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は新庁舎建設事業（</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借入分）にかかる元金償還が開始されたことから増加している。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「公営企業債の元利償還金に対する繰入金」は、病院事業会計にて</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に借入を行った電子カルテ等の更新にかかる元金償還が開始されたため増加に転じた。</a:t>
          </a:r>
        </a:p>
        <a:p>
          <a:r>
            <a:rPr kumimoji="1" lang="ja-JP" altLang="en-US" sz="1400">
              <a:latin typeface="ＭＳ ゴシック" pitchFamily="49" charset="-128"/>
              <a:ea typeface="ＭＳ ゴシック" pitchFamily="49" charset="-128"/>
            </a:rPr>
            <a:t>　「算入公債費等」については、特定財源（都市計画税）の増額と、病院事業会計の元利償還金の増額に伴い微増した。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一般会計等に係る地方債の現在高は、新庁舎建設に係る起債の一部（公共施設等適正管理推進事業債</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年度同意分）の元金償還が、令和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年度から順次開始されていることにより、元金償還額が新規借入額を上回り、地方債の現在高が</a:t>
          </a:r>
          <a:r>
            <a:rPr kumimoji="1" lang="en-US" altLang="ja-JP" sz="1400">
              <a:latin typeface="ＭＳ ゴシック" pitchFamily="49" charset="-128"/>
              <a:ea typeface="ＭＳ ゴシック" pitchFamily="49" charset="-128"/>
            </a:rPr>
            <a:t>1,165</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充当可能特定歳入は、都市計画事業に係る地方債の元金償還金等の減少により、事業費に対する都市計画税収の充当率が増加し、充当見込額が</a:t>
          </a:r>
          <a:r>
            <a:rPr kumimoji="1" lang="en-US" altLang="ja-JP" sz="1400">
              <a:latin typeface="ＭＳ ゴシック" pitchFamily="49" charset="-128"/>
              <a:ea typeface="ＭＳ ゴシック" pitchFamily="49" charset="-128"/>
            </a:rPr>
            <a:t>1,621</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以上のこと等を理由に将来負担比率（分子）は令和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年度からマイナスに転じた。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岐阜県羽島市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・財政調整基金は決算剰余金等を積み立てたことで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百万円増加、減債基金は将来の公債費増を見据えて積み立てたことで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百万円の増加となった。また、次期ごみ処理施設建設費の支払いに対応するため公共施設等整備基金を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は、財政調整基金は当面は、減少傾向が続く見込みであり、減債基金についても一定時期までは積み増すが、その後減少傾向となる見込み。公共施設等整備基金は、次期ごみ処理施設建設費の支払いが始まったため、同基金残高も減少に転じ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・羽島市公共施設等整備基金：市の公共施設等の整備事業</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・羽島市生涯学習振興基金：生涯学習事業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・羽島市活性化推進事業基金：市の活性化推進のための事業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・羽島市体育施設建設整備基金：体育施設建設事業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・羽島市奨学事業基金：母子及び父子家庭の高校生の就学を奨励するための事業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・羽島市森林環境譲与税基金：木材利用の促進や普及啓発等の森林整備事業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・羽島市公共施設等整備基金：次期ごみ処理施設建設費の支払いに対応するため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・羽島市公共施設等整備基金：公共施設等の整備に充当するため、同基金残高も減少に転じる見込み。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百万円積み立てた一方、当初予算及び補正後歳入歳出予算の財政需要に対応するために取り崩した額は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以上の維持に努めることとしている。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・今後、ごみ処理建設費増大をはじめとする将来の財政需要に対応するため、過去の実績からしても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百万円は積み立てていきたいが、当面は減少傾向が見込まれる。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・将来の公債費増を見据えて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百万円積立したため、減債基金残高が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・中長的な公債費のピークは、令和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年度となる見込み。しかし、長期的には公共施設の老朽化対応等、公債費が増加する可能性が高いことから、継続して積み立てていく予定。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26155397</v>
      </c>
      <c r="BO4" s="449"/>
      <c r="BP4" s="449"/>
      <c r="BQ4" s="449"/>
      <c r="BR4" s="449"/>
      <c r="BS4" s="449"/>
      <c r="BT4" s="449"/>
      <c r="BU4" s="450"/>
      <c r="BV4" s="448">
        <v>26312709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v>
      </c>
      <c r="CU4" s="589"/>
      <c r="CV4" s="589"/>
      <c r="CW4" s="589"/>
      <c r="CX4" s="589"/>
      <c r="CY4" s="589"/>
      <c r="CZ4" s="589"/>
      <c r="DA4" s="590"/>
      <c r="DB4" s="588">
        <v>10.4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24994929</v>
      </c>
      <c r="BO5" s="420"/>
      <c r="BP5" s="420"/>
      <c r="BQ5" s="420"/>
      <c r="BR5" s="420"/>
      <c r="BS5" s="420"/>
      <c r="BT5" s="420"/>
      <c r="BU5" s="421"/>
      <c r="BV5" s="419">
        <v>24849234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95.2</v>
      </c>
      <c r="CU5" s="417"/>
      <c r="CV5" s="417"/>
      <c r="CW5" s="417"/>
      <c r="CX5" s="417"/>
      <c r="CY5" s="417"/>
      <c r="CZ5" s="417"/>
      <c r="DA5" s="418"/>
      <c r="DB5" s="416">
        <v>95.7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1160468</v>
      </c>
      <c r="BO6" s="420"/>
      <c r="BP6" s="420"/>
      <c r="BQ6" s="420"/>
      <c r="BR6" s="420"/>
      <c r="BS6" s="420"/>
      <c r="BT6" s="420"/>
      <c r="BU6" s="421"/>
      <c r="BV6" s="419">
        <v>1463475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96.1</v>
      </c>
      <c r="CU6" s="563"/>
      <c r="CV6" s="563"/>
      <c r="CW6" s="563"/>
      <c r="CX6" s="563"/>
      <c r="CY6" s="563"/>
      <c r="CZ6" s="563"/>
      <c r="DA6" s="564"/>
      <c r="DB6" s="562">
        <v>97.9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13482</v>
      </c>
      <c r="BO7" s="420"/>
      <c r="BP7" s="420"/>
      <c r="BQ7" s="420"/>
      <c r="BR7" s="420"/>
      <c r="BS7" s="420"/>
      <c r="BT7" s="420"/>
      <c r="BU7" s="421"/>
      <c r="BV7" s="419">
        <v>23151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14268409</v>
      </c>
      <c r="CU7" s="420"/>
      <c r="CV7" s="420"/>
      <c r="CW7" s="420"/>
      <c r="CX7" s="420"/>
      <c r="CY7" s="420"/>
      <c r="CZ7" s="420"/>
      <c r="DA7" s="421"/>
      <c r="DB7" s="419">
        <v>13907011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1146986</v>
      </c>
      <c r="BO8" s="420"/>
      <c r="BP8" s="420"/>
      <c r="BQ8" s="420"/>
      <c r="BR8" s="420"/>
      <c r="BS8" s="420"/>
      <c r="BT8" s="420"/>
      <c r="BU8" s="421"/>
      <c r="BV8" s="419">
        <v>1440324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65649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-293338</v>
      </c>
      <c r="BO9" s="420"/>
      <c r="BP9" s="420"/>
      <c r="BQ9" s="420"/>
      <c r="BR9" s="420"/>
      <c r="BS9" s="420"/>
      <c r="BT9" s="420"/>
      <c r="BU9" s="421"/>
      <c r="BV9" s="419">
        <v>164156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11.6</v>
      </c>
      <c r="CU9" s="417"/>
      <c r="CV9" s="417"/>
      <c r="CW9" s="417"/>
      <c r="CX9" s="417"/>
      <c r="CY9" s="417"/>
      <c r="CZ9" s="417"/>
      <c r="DA9" s="418"/>
      <c r="DB9" s="416">
        <v>11.6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67337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1002924</v>
      </c>
      <c r="BO10" s="420"/>
      <c r="BP10" s="420"/>
      <c r="BQ10" s="420"/>
      <c r="BR10" s="420"/>
      <c r="BS10" s="420"/>
      <c r="BT10" s="420"/>
      <c r="BU10" s="421"/>
      <c r="BV10" s="419">
        <v>700132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66775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500000</v>
      </c>
      <c r="BO12" s="420"/>
      <c r="BP12" s="420"/>
      <c r="BQ12" s="420"/>
      <c r="BR12" s="420"/>
      <c r="BS12" s="420"/>
      <c r="BT12" s="420"/>
      <c r="BU12" s="421"/>
      <c r="BV12" s="419">
        <v>600000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65192</v>
      </c>
      <c r="S13" s="507"/>
      <c r="T13" s="507"/>
      <c r="U13" s="507"/>
      <c r="V13" s="508"/>
      <c r="W13" s="509" t="s">
        <v>131</v>
      </c>
      <c r="X13" s="405"/>
      <c r="Y13" s="405"/>
      <c r="Z13" s="405"/>
      <c r="AA13" s="405"/>
      <c r="AB13" s="406"/>
      <c r="AC13" s="372">
        <v>609</v>
      </c>
      <c r="AD13" s="373"/>
      <c r="AE13" s="373"/>
      <c r="AF13" s="373"/>
      <c r="AG13" s="374"/>
      <c r="AH13" s="372">
        <v>734</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209586</v>
      </c>
      <c r="BO13" s="420"/>
      <c r="BP13" s="420"/>
      <c r="BQ13" s="420"/>
      <c r="BR13" s="420"/>
      <c r="BS13" s="420"/>
      <c r="BT13" s="420"/>
      <c r="BU13" s="421"/>
      <c r="BV13" s="419">
        <v>264288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v>
      </c>
      <c r="CU13" s="417"/>
      <c r="CV13" s="417"/>
      <c r="CW13" s="417"/>
      <c r="CX13" s="417"/>
      <c r="CY13" s="417"/>
      <c r="CZ13" s="417"/>
      <c r="DA13" s="418"/>
      <c r="DB13" s="416">
        <v>5.9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67076</v>
      </c>
      <c r="S14" s="507"/>
      <c r="T14" s="507"/>
      <c r="U14" s="507"/>
      <c r="V14" s="508"/>
      <c r="W14" s="510"/>
      <c r="X14" s="408"/>
      <c r="Y14" s="408"/>
      <c r="Z14" s="408"/>
      <c r="AA14" s="408"/>
      <c r="AB14" s="409"/>
      <c r="AC14" s="499">
        <v>2</v>
      </c>
      <c r="AD14" s="500"/>
      <c r="AE14" s="500"/>
      <c r="AF14" s="500"/>
      <c r="AG14" s="501"/>
      <c r="AH14" s="499">
        <v>2.2999999999999998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8.6999999999999993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65686</v>
      </c>
      <c r="S15" s="507"/>
      <c r="T15" s="507"/>
      <c r="U15" s="507"/>
      <c r="V15" s="508"/>
      <c r="W15" s="509" t="s">
        <v>137</v>
      </c>
      <c r="X15" s="405"/>
      <c r="Y15" s="405"/>
      <c r="Z15" s="405"/>
      <c r="AA15" s="405"/>
      <c r="AB15" s="406"/>
      <c r="AC15" s="372">
        <v>9619</v>
      </c>
      <c r="AD15" s="373"/>
      <c r="AE15" s="373"/>
      <c r="AF15" s="373"/>
      <c r="AG15" s="374"/>
      <c r="AH15" s="372">
        <v>10399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8675266</v>
      </c>
      <c r="BO15" s="449"/>
      <c r="BP15" s="449"/>
      <c r="BQ15" s="449"/>
      <c r="BR15" s="449"/>
      <c r="BS15" s="449"/>
      <c r="BT15" s="449"/>
      <c r="BU15" s="450"/>
      <c r="BV15" s="448">
        <v>8388100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31.1</v>
      </c>
      <c r="AD16" s="500"/>
      <c r="AE16" s="500"/>
      <c r="AF16" s="500"/>
      <c r="AG16" s="501"/>
      <c r="AH16" s="499">
        <v>33.1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11774841</v>
      </c>
      <c r="BO16" s="420"/>
      <c r="BP16" s="420"/>
      <c r="BQ16" s="420"/>
      <c r="BR16" s="420"/>
      <c r="BS16" s="420"/>
      <c r="BT16" s="420"/>
      <c r="BU16" s="421"/>
      <c r="BV16" s="419">
        <v>11369749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20684</v>
      </c>
      <c r="AD17" s="373"/>
      <c r="AE17" s="373"/>
      <c r="AF17" s="373"/>
      <c r="AG17" s="374"/>
      <c r="AH17" s="372">
        <v>20320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10971268</v>
      </c>
      <c r="BO17" s="420"/>
      <c r="BP17" s="420"/>
      <c r="BQ17" s="420"/>
      <c r="BR17" s="420"/>
      <c r="BS17" s="420"/>
      <c r="BT17" s="420"/>
      <c r="BU17" s="421"/>
      <c r="BV17" s="419">
        <v>10604894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53.66</v>
      </c>
      <c r="M18" s="472"/>
      <c r="N18" s="472"/>
      <c r="O18" s="472"/>
      <c r="P18" s="472"/>
      <c r="Q18" s="472"/>
      <c r="R18" s="473"/>
      <c r="S18" s="473"/>
      <c r="T18" s="473"/>
      <c r="U18" s="473"/>
      <c r="V18" s="474"/>
      <c r="W18" s="490"/>
      <c r="X18" s="491"/>
      <c r="Y18" s="491"/>
      <c r="Z18" s="491"/>
      <c r="AA18" s="491"/>
      <c r="AB18" s="515"/>
      <c r="AC18" s="389">
        <v>66.900000000000006</v>
      </c>
      <c r="AD18" s="390"/>
      <c r="AE18" s="390"/>
      <c r="AF18" s="390"/>
      <c r="AG18" s="475"/>
      <c r="AH18" s="389">
        <v>64.599999999999994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13809027</v>
      </c>
      <c r="BO18" s="420"/>
      <c r="BP18" s="420"/>
      <c r="BQ18" s="420"/>
      <c r="BR18" s="420"/>
      <c r="BS18" s="420"/>
      <c r="BT18" s="420"/>
      <c r="BU18" s="421"/>
      <c r="BV18" s="419">
        <v>13714210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1223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18537751</v>
      </c>
      <c r="BO19" s="420"/>
      <c r="BP19" s="420"/>
      <c r="BQ19" s="420"/>
      <c r="BR19" s="420"/>
      <c r="BS19" s="420"/>
      <c r="BT19" s="420"/>
      <c r="BU19" s="421"/>
      <c r="BV19" s="419">
        <v>18003019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24842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19495821</v>
      </c>
      <c r="BO22" s="449"/>
      <c r="BP22" s="449"/>
      <c r="BQ22" s="449"/>
      <c r="BR22" s="449"/>
      <c r="BS22" s="449"/>
      <c r="BT22" s="449"/>
      <c r="BU22" s="450"/>
      <c r="BV22" s="448">
        <v>20660840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16161209</v>
      </c>
      <c r="BO23" s="420"/>
      <c r="BP23" s="420"/>
      <c r="BQ23" s="420"/>
      <c r="BR23" s="420"/>
      <c r="BS23" s="420"/>
      <c r="BT23" s="420"/>
      <c r="BU23" s="421"/>
      <c r="BV23" s="419">
        <v>17222143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8800</v>
      </c>
      <c r="R24" s="373"/>
      <c r="S24" s="373"/>
      <c r="T24" s="373"/>
      <c r="U24" s="373"/>
      <c r="V24" s="374"/>
      <c r="W24" s="462"/>
      <c r="X24" s="399"/>
      <c r="Y24" s="400"/>
      <c r="Z24" s="375" t="s">
        <v>162</v>
      </c>
      <c r="AA24" s="376"/>
      <c r="AB24" s="376"/>
      <c r="AC24" s="376"/>
      <c r="AD24" s="376"/>
      <c r="AE24" s="376"/>
      <c r="AF24" s="376"/>
      <c r="AG24" s="377"/>
      <c r="AH24" s="372">
        <v>356</v>
      </c>
      <c r="AI24" s="373"/>
      <c r="AJ24" s="373"/>
      <c r="AK24" s="373"/>
      <c r="AL24" s="374"/>
      <c r="AM24" s="372">
        <v>1098260</v>
      </c>
      <c r="AN24" s="373"/>
      <c r="AO24" s="373"/>
      <c r="AP24" s="373"/>
      <c r="AQ24" s="373"/>
      <c r="AR24" s="374"/>
      <c r="AS24" s="372">
        <v>3085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9688401</v>
      </c>
      <c r="BO24" s="420"/>
      <c r="BP24" s="420"/>
      <c r="BQ24" s="420"/>
      <c r="BR24" s="420"/>
      <c r="BS24" s="420"/>
      <c r="BT24" s="420"/>
      <c r="BU24" s="421"/>
      <c r="BV24" s="419">
        <v>10025277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7254</v>
      </c>
      <c r="R25" s="373"/>
      <c r="S25" s="373"/>
      <c r="T25" s="373"/>
      <c r="U25" s="373"/>
      <c r="V25" s="374"/>
      <c r="W25" s="462"/>
      <c r="X25" s="399"/>
      <c r="Y25" s="400"/>
      <c r="Z25" s="375" t="s">
        <v>165</v>
      </c>
      <c r="AA25" s="376"/>
      <c r="AB25" s="376"/>
      <c r="AC25" s="376"/>
      <c r="AD25" s="376"/>
      <c r="AE25" s="376"/>
      <c r="AF25" s="376"/>
      <c r="AG25" s="377"/>
      <c r="AH25" s="372">
        <v>85</v>
      </c>
      <c r="AI25" s="373"/>
      <c r="AJ25" s="373"/>
      <c r="AK25" s="373"/>
      <c r="AL25" s="374"/>
      <c r="AM25" s="372">
        <v>262820</v>
      </c>
      <c r="AN25" s="373"/>
      <c r="AO25" s="373"/>
      <c r="AP25" s="373"/>
      <c r="AQ25" s="373"/>
      <c r="AR25" s="374"/>
      <c r="AS25" s="372">
        <v>3092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2514008</v>
      </c>
      <c r="BO25" s="449"/>
      <c r="BP25" s="449"/>
      <c r="BQ25" s="449"/>
      <c r="BR25" s="449"/>
      <c r="BS25" s="449"/>
      <c r="BT25" s="449"/>
      <c r="BU25" s="450"/>
      <c r="BV25" s="448">
        <v>1531614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6400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4418</v>
      </c>
      <c r="R27" s="373"/>
      <c r="S27" s="373"/>
      <c r="T27" s="373"/>
      <c r="U27" s="373"/>
      <c r="V27" s="374"/>
      <c r="W27" s="462"/>
      <c r="X27" s="399"/>
      <c r="Y27" s="400"/>
      <c r="Z27" s="375" t="s">
        <v>172</v>
      </c>
      <c r="AA27" s="376"/>
      <c r="AB27" s="376"/>
      <c r="AC27" s="376"/>
      <c r="AD27" s="376"/>
      <c r="AE27" s="376"/>
      <c r="AF27" s="376"/>
      <c r="AG27" s="377"/>
      <c r="AH27" s="372">
        <v>11</v>
      </c>
      <c r="AI27" s="373"/>
      <c r="AJ27" s="373"/>
      <c r="AK27" s="373"/>
      <c r="AL27" s="374"/>
      <c r="AM27" s="372">
        <v>37854</v>
      </c>
      <c r="AN27" s="373"/>
      <c r="AO27" s="373"/>
      <c r="AP27" s="373"/>
      <c r="AQ27" s="373"/>
      <c r="AR27" s="374"/>
      <c r="AS27" s="372">
        <v>3441</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150000</v>
      </c>
      <c r="BO27" s="454"/>
      <c r="BP27" s="454"/>
      <c r="BQ27" s="454"/>
      <c r="BR27" s="454"/>
      <c r="BS27" s="454"/>
      <c r="BT27" s="454"/>
      <c r="BU27" s="455"/>
      <c r="BV27" s="453">
        <v>150000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4133</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3288646</v>
      </c>
      <c r="BO28" s="449"/>
      <c r="BP28" s="449"/>
      <c r="BQ28" s="449"/>
      <c r="BR28" s="449"/>
      <c r="BS28" s="449"/>
      <c r="BT28" s="449"/>
      <c r="BU28" s="450"/>
      <c r="BV28" s="448">
        <v>2785722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16</v>
      </c>
      <c r="M29" s="373"/>
      <c r="N29" s="373"/>
      <c r="O29" s="373"/>
      <c r="P29" s="374"/>
      <c r="Q29" s="372">
        <v>3943</v>
      </c>
      <c r="R29" s="373"/>
      <c r="S29" s="373"/>
      <c r="T29" s="373"/>
      <c r="U29" s="373"/>
      <c r="V29" s="374"/>
      <c r="W29" s="463"/>
      <c r="X29" s="464"/>
      <c r="Y29" s="465"/>
      <c r="Z29" s="375" t="s">
        <v>178</v>
      </c>
      <c r="AA29" s="376"/>
      <c r="AB29" s="376"/>
      <c r="AC29" s="376"/>
      <c r="AD29" s="376"/>
      <c r="AE29" s="376"/>
      <c r="AF29" s="376"/>
      <c r="AG29" s="377"/>
      <c r="AH29" s="372">
        <v>367</v>
      </c>
      <c r="AI29" s="373"/>
      <c r="AJ29" s="373"/>
      <c r="AK29" s="373"/>
      <c r="AL29" s="374"/>
      <c r="AM29" s="372">
        <v>1136114</v>
      </c>
      <c r="AN29" s="373"/>
      <c r="AO29" s="373"/>
      <c r="AP29" s="373"/>
      <c r="AQ29" s="373"/>
      <c r="AR29" s="374"/>
      <c r="AS29" s="372">
        <v>3096</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1555238</v>
      </c>
      <c r="BO29" s="420"/>
      <c r="BP29" s="420"/>
      <c r="BQ29" s="420"/>
      <c r="BR29" s="420"/>
      <c r="BS29" s="420"/>
      <c r="BT29" s="420"/>
      <c r="BU29" s="421"/>
      <c r="BV29" s="419">
        <v>1296714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1667731</v>
      </c>
      <c r="BO30" s="454"/>
      <c r="BP30" s="454"/>
      <c r="BQ30" s="454"/>
      <c r="BR30" s="454"/>
      <c r="BS30" s="454"/>
      <c r="BT30" s="454"/>
      <c r="BU30" s="455"/>
      <c r="BV30" s="453">
        <v>1735945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岐阜羽島衛生施設組合（一般会計）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羽島市土地開発公社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インター北土地区画整理事業特別会計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岐阜羽島衛生施設組合（公共用地取得事業特別会計）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羽島市地域振興公社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駅北本郷土地区画整理事業特別会計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羽島市・羽島郡二町介護認定審査会事業特別会計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岐阜県市町村会館組合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岐阜県市町村職員退職手当組合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岐阜地域児童発達支援センター組合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後期高齢者医療連合（一般会計分）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後期高齢者医療連合（特別会計分）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9H73CFnDACa8k+Qd5OjoPm94nMWwMM0w0nZF34cX3JKt65+RpFY4by/sMNwW8tVrydzsRHAlLSTxO+Oj3yLJwg==" saltValue="Aor4MHVNR6hBKwyD9Nbnv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9539367</v>
      </c>
      <c r="S5" s="677"/>
      <c r="T5" s="677"/>
      <c r="U5" s="677"/>
      <c r="V5" s="677"/>
      <c r="W5" s="677"/>
      <c r="X5" s="677"/>
      <c r="Y5" s="702"/>
      <c r="Z5" s="715">
        <v>36.5</v>
      </c>
      <c r="AA5" s="715"/>
      <c r="AB5" s="715"/>
      <c r="AC5" s="715"/>
      <c r="AD5" s="716">
        <v>8938080</v>
      </c>
      <c r="AE5" s="716"/>
      <c r="AF5" s="716"/>
      <c r="AG5" s="716"/>
      <c r="AH5" s="716"/>
      <c r="AI5" s="716"/>
      <c r="AJ5" s="716"/>
      <c r="AK5" s="716"/>
      <c r="AL5" s="703">
        <v>62.2</v>
      </c>
      <c r="AM5" s="685"/>
      <c r="AN5" s="685"/>
      <c r="AO5" s="704"/>
      <c r="AP5" s="679" t="s">
        <v>217</v>
      </c>
      <c r="AQ5" s="680"/>
      <c r="AR5" s="680"/>
      <c r="AS5" s="680"/>
      <c r="AT5" s="680"/>
      <c r="AU5" s="680"/>
      <c r="AV5" s="680"/>
      <c r="AW5" s="680"/>
      <c r="AX5" s="680"/>
      <c r="AY5" s="680"/>
      <c r="AZ5" s="680"/>
      <c r="BA5" s="680"/>
      <c r="BB5" s="680"/>
      <c r="BC5" s="680"/>
      <c r="BD5" s="680"/>
      <c r="BE5" s="680"/>
      <c r="BF5" s="681"/>
      <c r="BG5" s="621">
        <v>8914226</v>
      </c>
      <c r="BH5" s="622"/>
      <c r="BI5" s="622"/>
      <c r="BJ5" s="622"/>
      <c r="BK5" s="622"/>
      <c r="BL5" s="622"/>
      <c r="BM5" s="622"/>
      <c r="BN5" s="623"/>
      <c r="BO5" s="659">
        <v>93.4</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254189</v>
      </c>
      <c r="S6" s="622"/>
      <c r="T6" s="622"/>
      <c r="U6" s="622"/>
      <c r="V6" s="622"/>
      <c r="W6" s="622"/>
      <c r="X6" s="622"/>
      <c r="Y6" s="623"/>
      <c r="Z6" s="659">
        <v>1</v>
      </c>
      <c r="AA6" s="659"/>
      <c r="AB6" s="659"/>
      <c r="AC6" s="659"/>
      <c r="AD6" s="660">
        <v>254189</v>
      </c>
      <c r="AE6" s="660"/>
      <c r="AF6" s="660"/>
      <c r="AG6" s="660"/>
      <c r="AH6" s="660"/>
      <c r="AI6" s="660"/>
      <c r="AJ6" s="660"/>
      <c r="AK6" s="660"/>
      <c r="AL6" s="624">
        <v>1.8</v>
      </c>
      <c r="AM6" s="625"/>
      <c r="AN6" s="625"/>
      <c r="AO6" s="661"/>
      <c r="AP6" s="618" t="s">
        <v>222</v>
      </c>
      <c r="AQ6" s="619"/>
      <c r="AR6" s="619"/>
      <c r="AS6" s="619"/>
      <c r="AT6" s="619"/>
      <c r="AU6" s="619"/>
      <c r="AV6" s="619"/>
      <c r="AW6" s="619"/>
      <c r="AX6" s="619"/>
      <c r="AY6" s="619"/>
      <c r="AZ6" s="619"/>
      <c r="BA6" s="619"/>
      <c r="BB6" s="619"/>
      <c r="BC6" s="619"/>
      <c r="BD6" s="619"/>
      <c r="BE6" s="619"/>
      <c r="BF6" s="620"/>
      <c r="BG6" s="621">
        <v>8914226</v>
      </c>
      <c r="BH6" s="622"/>
      <c r="BI6" s="622"/>
      <c r="BJ6" s="622"/>
      <c r="BK6" s="622"/>
      <c r="BL6" s="622"/>
      <c r="BM6" s="622"/>
      <c r="BN6" s="623"/>
      <c r="BO6" s="659">
        <v>93.4</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196378</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196377</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3263</v>
      </c>
      <c r="S7" s="622"/>
      <c r="T7" s="622"/>
      <c r="U7" s="622"/>
      <c r="V7" s="622"/>
      <c r="W7" s="622"/>
      <c r="X7" s="622"/>
      <c r="Y7" s="623"/>
      <c r="Z7" s="659">
        <v>0</v>
      </c>
      <c r="AA7" s="659"/>
      <c r="AB7" s="659"/>
      <c r="AC7" s="659"/>
      <c r="AD7" s="660">
        <v>3263</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4211252</v>
      </c>
      <c r="BH7" s="622"/>
      <c r="BI7" s="622"/>
      <c r="BJ7" s="622"/>
      <c r="BK7" s="622"/>
      <c r="BL7" s="622"/>
      <c r="BM7" s="622"/>
      <c r="BN7" s="623"/>
      <c r="BO7" s="659">
        <v>44.1</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3580016</v>
      </c>
      <c r="CS7" s="622"/>
      <c r="CT7" s="622"/>
      <c r="CU7" s="622"/>
      <c r="CV7" s="622"/>
      <c r="CW7" s="622"/>
      <c r="CX7" s="622"/>
      <c r="CY7" s="623"/>
      <c r="CZ7" s="659">
        <v>14.3</v>
      </c>
      <c r="DA7" s="659"/>
      <c r="DB7" s="659"/>
      <c r="DC7" s="659"/>
      <c r="DD7" s="627">
        <v>55666</v>
      </c>
      <c r="DE7" s="622"/>
      <c r="DF7" s="622"/>
      <c r="DG7" s="622"/>
      <c r="DH7" s="622"/>
      <c r="DI7" s="622"/>
      <c r="DJ7" s="622"/>
      <c r="DK7" s="622"/>
      <c r="DL7" s="622"/>
      <c r="DM7" s="622"/>
      <c r="DN7" s="622"/>
      <c r="DO7" s="622"/>
      <c r="DP7" s="623"/>
      <c r="DQ7" s="627">
        <v>3254442</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63299</v>
      </c>
      <c r="S8" s="622"/>
      <c r="T8" s="622"/>
      <c r="U8" s="622"/>
      <c r="V8" s="622"/>
      <c r="W8" s="622"/>
      <c r="X8" s="622"/>
      <c r="Y8" s="623"/>
      <c r="Z8" s="659">
        <v>0.2</v>
      </c>
      <c r="AA8" s="659"/>
      <c r="AB8" s="659"/>
      <c r="AC8" s="659"/>
      <c r="AD8" s="660">
        <v>63299</v>
      </c>
      <c r="AE8" s="660"/>
      <c r="AF8" s="660"/>
      <c r="AG8" s="660"/>
      <c r="AH8" s="660"/>
      <c r="AI8" s="660"/>
      <c r="AJ8" s="660"/>
      <c r="AK8" s="660"/>
      <c r="AL8" s="624">
        <v>0.4</v>
      </c>
      <c r="AM8" s="625"/>
      <c r="AN8" s="625"/>
      <c r="AO8" s="661"/>
      <c r="AP8" s="618" t="s">
        <v>228</v>
      </c>
      <c r="AQ8" s="619"/>
      <c r="AR8" s="619"/>
      <c r="AS8" s="619"/>
      <c r="AT8" s="619"/>
      <c r="AU8" s="619"/>
      <c r="AV8" s="619"/>
      <c r="AW8" s="619"/>
      <c r="AX8" s="619"/>
      <c r="AY8" s="619"/>
      <c r="AZ8" s="619"/>
      <c r="BA8" s="619"/>
      <c r="BB8" s="619"/>
      <c r="BC8" s="619"/>
      <c r="BD8" s="619"/>
      <c r="BE8" s="619"/>
      <c r="BF8" s="620"/>
      <c r="BG8" s="621">
        <v>122944</v>
      </c>
      <c r="BH8" s="622"/>
      <c r="BI8" s="622"/>
      <c r="BJ8" s="622"/>
      <c r="BK8" s="622"/>
      <c r="BL8" s="622"/>
      <c r="BM8" s="622"/>
      <c r="BN8" s="623"/>
      <c r="BO8" s="659">
        <v>1.3</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9901542</v>
      </c>
      <c r="CS8" s="622"/>
      <c r="CT8" s="622"/>
      <c r="CU8" s="622"/>
      <c r="CV8" s="622"/>
      <c r="CW8" s="622"/>
      <c r="CX8" s="622"/>
      <c r="CY8" s="623"/>
      <c r="CZ8" s="659">
        <v>39.6</v>
      </c>
      <c r="DA8" s="659"/>
      <c r="DB8" s="659"/>
      <c r="DC8" s="659"/>
      <c r="DD8" s="627">
        <v>6296</v>
      </c>
      <c r="DE8" s="622"/>
      <c r="DF8" s="622"/>
      <c r="DG8" s="622"/>
      <c r="DH8" s="622"/>
      <c r="DI8" s="622"/>
      <c r="DJ8" s="622"/>
      <c r="DK8" s="622"/>
      <c r="DL8" s="622"/>
      <c r="DM8" s="622"/>
      <c r="DN8" s="622"/>
      <c r="DO8" s="622"/>
      <c r="DP8" s="623"/>
      <c r="DQ8" s="627">
        <v>4706591</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71129</v>
      </c>
      <c r="S9" s="622"/>
      <c r="T9" s="622"/>
      <c r="U9" s="622"/>
      <c r="V9" s="622"/>
      <c r="W9" s="622"/>
      <c r="X9" s="622"/>
      <c r="Y9" s="623"/>
      <c r="Z9" s="659">
        <v>0.3</v>
      </c>
      <c r="AA9" s="659"/>
      <c r="AB9" s="659"/>
      <c r="AC9" s="659"/>
      <c r="AD9" s="660">
        <v>71129</v>
      </c>
      <c r="AE9" s="660"/>
      <c r="AF9" s="660"/>
      <c r="AG9" s="660"/>
      <c r="AH9" s="660"/>
      <c r="AI9" s="660"/>
      <c r="AJ9" s="660"/>
      <c r="AK9" s="660"/>
      <c r="AL9" s="624">
        <v>0.5</v>
      </c>
      <c r="AM9" s="625"/>
      <c r="AN9" s="625"/>
      <c r="AO9" s="661"/>
      <c r="AP9" s="618" t="s">
        <v>231</v>
      </c>
      <c r="AQ9" s="619"/>
      <c r="AR9" s="619"/>
      <c r="AS9" s="619"/>
      <c r="AT9" s="619"/>
      <c r="AU9" s="619"/>
      <c r="AV9" s="619"/>
      <c r="AW9" s="619"/>
      <c r="AX9" s="619"/>
      <c r="AY9" s="619"/>
      <c r="AZ9" s="619"/>
      <c r="BA9" s="619"/>
      <c r="BB9" s="619"/>
      <c r="BC9" s="619"/>
      <c r="BD9" s="619"/>
      <c r="BE9" s="619"/>
      <c r="BF9" s="620"/>
      <c r="BG9" s="621">
        <v>3598562</v>
      </c>
      <c r="BH9" s="622"/>
      <c r="BI9" s="622"/>
      <c r="BJ9" s="622"/>
      <c r="BK9" s="622"/>
      <c r="BL9" s="622"/>
      <c r="BM9" s="622"/>
      <c r="BN9" s="623"/>
      <c r="BO9" s="659">
        <v>37.700000000000003</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3322336</v>
      </c>
      <c r="CS9" s="622"/>
      <c r="CT9" s="622"/>
      <c r="CU9" s="622"/>
      <c r="CV9" s="622"/>
      <c r="CW9" s="622"/>
      <c r="CX9" s="622"/>
      <c r="CY9" s="623"/>
      <c r="CZ9" s="659">
        <v>13.3</v>
      </c>
      <c r="DA9" s="659"/>
      <c r="DB9" s="659"/>
      <c r="DC9" s="659"/>
      <c r="DD9" s="627">
        <v>146418</v>
      </c>
      <c r="DE9" s="622"/>
      <c r="DF9" s="622"/>
      <c r="DG9" s="622"/>
      <c r="DH9" s="622"/>
      <c r="DI9" s="622"/>
      <c r="DJ9" s="622"/>
      <c r="DK9" s="622"/>
      <c r="DL9" s="622"/>
      <c r="DM9" s="622"/>
      <c r="DN9" s="622"/>
      <c r="DO9" s="622"/>
      <c r="DP9" s="623"/>
      <c r="DQ9" s="627">
        <v>2793071</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180349</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1585275</v>
      </c>
      <c r="S11" s="622"/>
      <c r="T11" s="622"/>
      <c r="U11" s="622"/>
      <c r="V11" s="622"/>
      <c r="W11" s="622"/>
      <c r="X11" s="622"/>
      <c r="Y11" s="623"/>
      <c r="Z11" s="624">
        <v>6.1</v>
      </c>
      <c r="AA11" s="625"/>
      <c r="AB11" s="625"/>
      <c r="AC11" s="626"/>
      <c r="AD11" s="627">
        <v>1585275</v>
      </c>
      <c r="AE11" s="622"/>
      <c r="AF11" s="622"/>
      <c r="AG11" s="622"/>
      <c r="AH11" s="622"/>
      <c r="AI11" s="622"/>
      <c r="AJ11" s="622"/>
      <c r="AK11" s="623"/>
      <c r="AL11" s="624">
        <v>11</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309397</v>
      </c>
      <c r="BH11" s="622"/>
      <c r="BI11" s="622"/>
      <c r="BJ11" s="622"/>
      <c r="BK11" s="622"/>
      <c r="BL11" s="622"/>
      <c r="BM11" s="622"/>
      <c r="BN11" s="623"/>
      <c r="BO11" s="659">
        <v>3.2</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389410</v>
      </c>
      <c r="CS11" s="622"/>
      <c r="CT11" s="622"/>
      <c r="CU11" s="622"/>
      <c r="CV11" s="622"/>
      <c r="CW11" s="622"/>
      <c r="CX11" s="622"/>
      <c r="CY11" s="623"/>
      <c r="CZ11" s="659">
        <v>1.6</v>
      </c>
      <c r="DA11" s="659"/>
      <c r="DB11" s="659"/>
      <c r="DC11" s="659"/>
      <c r="DD11" s="627">
        <v>98905</v>
      </c>
      <c r="DE11" s="622"/>
      <c r="DF11" s="622"/>
      <c r="DG11" s="622"/>
      <c r="DH11" s="622"/>
      <c r="DI11" s="622"/>
      <c r="DJ11" s="622"/>
      <c r="DK11" s="622"/>
      <c r="DL11" s="622"/>
      <c r="DM11" s="622"/>
      <c r="DN11" s="622"/>
      <c r="DO11" s="622"/>
      <c r="DP11" s="623"/>
      <c r="DQ11" s="627">
        <v>243917</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4075162</v>
      </c>
      <c r="BH12" s="622"/>
      <c r="BI12" s="622"/>
      <c r="BJ12" s="622"/>
      <c r="BK12" s="622"/>
      <c r="BL12" s="622"/>
      <c r="BM12" s="622"/>
      <c r="BN12" s="623"/>
      <c r="BO12" s="659">
        <v>42.7</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150079</v>
      </c>
      <c r="CS12" s="622"/>
      <c r="CT12" s="622"/>
      <c r="CU12" s="622"/>
      <c r="CV12" s="622"/>
      <c r="CW12" s="622"/>
      <c r="CX12" s="622"/>
      <c r="CY12" s="623"/>
      <c r="CZ12" s="659">
        <v>0.6</v>
      </c>
      <c r="DA12" s="659"/>
      <c r="DB12" s="659"/>
      <c r="DC12" s="659"/>
      <c r="DD12" s="627">
        <v>7535</v>
      </c>
      <c r="DE12" s="622"/>
      <c r="DF12" s="622"/>
      <c r="DG12" s="622"/>
      <c r="DH12" s="622"/>
      <c r="DI12" s="622"/>
      <c r="DJ12" s="622"/>
      <c r="DK12" s="622"/>
      <c r="DL12" s="622"/>
      <c r="DM12" s="622"/>
      <c r="DN12" s="622"/>
      <c r="DO12" s="622"/>
      <c r="DP12" s="623"/>
      <c r="DQ12" s="627">
        <v>138362</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4074645</v>
      </c>
      <c r="BH13" s="622"/>
      <c r="BI13" s="622"/>
      <c r="BJ13" s="622"/>
      <c r="BK13" s="622"/>
      <c r="BL13" s="622"/>
      <c r="BM13" s="622"/>
      <c r="BN13" s="623"/>
      <c r="BO13" s="659">
        <v>42.7</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1936797</v>
      </c>
      <c r="CS13" s="622"/>
      <c r="CT13" s="622"/>
      <c r="CU13" s="622"/>
      <c r="CV13" s="622"/>
      <c r="CW13" s="622"/>
      <c r="CX13" s="622"/>
      <c r="CY13" s="623"/>
      <c r="CZ13" s="659">
        <v>7.7</v>
      </c>
      <c r="DA13" s="659"/>
      <c r="DB13" s="659"/>
      <c r="DC13" s="659"/>
      <c r="DD13" s="627">
        <v>648048</v>
      </c>
      <c r="DE13" s="622"/>
      <c r="DF13" s="622"/>
      <c r="DG13" s="622"/>
      <c r="DH13" s="622"/>
      <c r="DI13" s="622"/>
      <c r="DJ13" s="622"/>
      <c r="DK13" s="622"/>
      <c r="DL13" s="622"/>
      <c r="DM13" s="622"/>
      <c r="DN13" s="622"/>
      <c r="DO13" s="622"/>
      <c r="DP13" s="623"/>
      <c r="DQ13" s="627">
        <v>1490882</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276</v>
      </c>
      <c r="S14" s="622"/>
      <c r="T14" s="622"/>
      <c r="U14" s="622"/>
      <c r="V14" s="622"/>
      <c r="W14" s="622"/>
      <c r="X14" s="622"/>
      <c r="Y14" s="623"/>
      <c r="Z14" s="659">
        <v>0</v>
      </c>
      <c r="AA14" s="659"/>
      <c r="AB14" s="659"/>
      <c r="AC14" s="659"/>
      <c r="AD14" s="660">
        <v>276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212039</v>
      </c>
      <c r="BH14" s="622"/>
      <c r="BI14" s="622"/>
      <c r="BJ14" s="622"/>
      <c r="BK14" s="622"/>
      <c r="BL14" s="622"/>
      <c r="BM14" s="622"/>
      <c r="BN14" s="623"/>
      <c r="BO14" s="659">
        <v>2.2000000000000002</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837102</v>
      </c>
      <c r="CS14" s="622"/>
      <c r="CT14" s="622"/>
      <c r="CU14" s="622"/>
      <c r="CV14" s="622"/>
      <c r="CW14" s="622"/>
      <c r="CX14" s="622"/>
      <c r="CY14" s="623"/>
      <c r="CZ14" s="659">
        <v>3.3</v>
      </c>
      <c r="DA14" s="659"/>
      <c r="DB14" s="659"/>
      <c r="DC14" s="659"/>
      <c r="DD14" s="627">
        <v>61049</v>
      </c>
      <c r="DE14" s="622"/>
      <c r="DF14" s="622"/>
      <c r="DG14" s="622"/>
      <c r="DH14" s="622"/>
      <c r="DI14" s="622"/>
      <c r="DJ14" s="622"/>
      <c r="DK14" s="622"/>
      <c r="DL14" s="622"/>
      <c r="DM14" s="622"/>
      <c r="DN14" s="622"/>
      <c r="DO14" s="622"/>
      <c r="DP14" s="623"/>
      <c r="DQ14" s="627">
        <v>767774</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415773</v>
      </c>
      <c r="BH15" s="622"/>
      <c r="BI15" s="622"/>
      <c r="BJ15" s="622"/>
      <c r="BK15" s="622"/>
      <c r="BL15" s="622"/>
      <c r="BM15" s="622"/>
      <c r="BN15" s="623"/>
      <c r="BO15" s="659">
        <v>4.4000000000000004</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2533815</v>
      </c>
      <c r="CS15" s="622"/>
      <c r="CT15" s="622"/>
      <c r="CU15" s="622"/>
      <c r="CV15" s="622"/>
      <c r="CW15" s="622"/>
      <c r="CX15" s="622"/>
      <c r="CY15" s="623"/>
      <c r="CZ15" s="659">
        <v>10.1</v>
      </c>
      <c r="DA15" s="659"/>
      <c r="DB15" s="659"/>
      <c r="DC15" s="659"/>
      <c r="DD15" s="627">
        <v>449784</v>
      </c>
      <c r="DE15" s="622"/>
      <c r="DF15" s="622"/>
      <c r="DG15" s="622"/>
      <c r="DH15" s="622"/>
      <c r="DI15" s="622"/>
      <c r="DJ15" s="622"/>
      <c r="DK15" s="622"/>
      <c r="DL15" s="622"/>
      <c r="DM15" s="622"/>
      <c r="DN15" s="622"/>
      <c r="DO15" s="622"/>
      <c r="DP15" s="623"/>
      <c r="DQ15" s="627">
        <v>1638413</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33136</v>
      </c>
      <c r="S16" s="622"/>
      <c r="T16" s="622"/>
      <c r="U16" s="622"/>
      <c r="V16" s="622"/>
      <c r="W16" s="622"/>
      <c r="X16" s="622"/>
      <c r="Y16" s="623"/>
      <c r="Z16" s="659">
        <v>0.1</v>
      </c>
      <c r="AA16" s="659"/>
      <c r="AB16" s="659"/>
      <c r="AC16" s="659"/>
      <c r="AD16" s="660">
        <v>33136</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116562</v>
      </c>
      <c r="S17" s="622"/>
      <c r="T17" s="622"/>
      <c r="U17" s="622"/>
      <c r="V17" s="622"/>
      <c r="W17" s="622"/>
      <c r="X17" s="622"/>
      <c r="Y17" s="623"/>
      <c r="Z17" s="659">
        <v>0.4</v>
      </c>
      <c r="AA17" s="659"/>
      <c r="AB17" s="659"/>
      <c r="AC17" s="659"/>
      <c r="AD17" s="660">
        <v>116562</v>
      </c>
      <c r="AE17" s="660"/>
      <c r="AF17" s="660"/>
      <c r="AG17" s="660"/>
      <c r="AH17" s="660"/>
      <c r="AI17" s="660"/>
      <c r="AJ17" s="660"/>
      <c r="AK17" s="660"/>
      <c r="AL17" s="624">
        <v>0.8</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2147454</v>
      </c>
      <c r="CS17" s="622"/>
      <c r="CT17" s="622"/>
      <c r="CU17" s="622"/>
      <c r="CV17" s="622"/>
      <c r="CW17" s="622"/>
      <c r="CX17" s="622"/>
      <c r="CY17" s="623"/>
      <c r="CZ17" s="659">
        <v>8.6</v>
      </c>
      <c r="DA17" s="659"/>
      <c r="DB17" s="659"/>
      <c r="DC17" s="659"/>
      <c r="DD17" s="627" t="s">
        <v>122</v>
      </c>
      <c r="DE17" s="622"/>
      <c r="DF17" s="622"/>
      <c r="DG17" s="622"/>
      <c r="DH17" s="622"/>
      <c r="DI17" s="622"/>
      <c r="DJ17" s="622"/>
      <c r="DK17" s="622"/>
      <c r="DL17" s="622"/>
      <c r="DM17" s="622"/>
      <c r="DN17" s="622"/>
      <c r="DO17" s="622"/>
      <c r="DP17" s="623"/>
      <c r="DQ17" s="627">
        <v>2147454</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85737</v>
      </c>
      <c r="S18" s="622"/>
      <c r="T18" s="622"/>
      <c r="U18" s="622"/>
      <c r="V18" s="622"/>
      <c r="W18" s="622"/>
      <c r="X18" s="622"/>
      <c r="Y18" s="623"/>
      <c r="Z18" s="659">
        <v>0.3</v>
      </c>
      <c r="AA18" s="659"/>
      <c r="AB18" s="659"/>
      <c r="AC18" s="659"/>
      <c r="AD18" s="660">
        <v>85737</v>
      </c>
      <c r="AE18" s="660"/>
      <c r="AF18" s="660"/>
      <c r="AG18" s="660"/>
      <c r="AH18" s="660"/>
      <c r="AI18" s="660"/>
      <c r="AJ18" s="660"/>
      <c r="AK18" s="660"/>
      <c r="AL18" s="624">
        <v>0.6</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84610</v>
      </c>
      <c r="S19" s="622"/>
      <c r="T19" s="622"/>
      <c r="U19" s="622"/>
      <c r="V19" s="622"/>
      <c r="W19" s="622"/>
      <c r="X19" s="622"/>
      <c r="Y19" s="623"/>
      <c r="Z19" s="659">
        <v>0.3</v>
      </c>
      <c r="AA19" s="659"/>
      <c r="AB19" s="659"/>
      <c r="AC19" s="659"/>
      <c r="AD19" s="660">
        <v>84610</v>
      </c>
      <c r="AE19" s="660"/>
      <c r="AF19" s="660"/>
      <c r="AG19" s="660"/>
      <c r="AH19" s="660"/>
      <c r="AI19" s="660"/>
      <c r="AJ19" s="660"/>
      <c r="AK19" s="660"/>
      <c r="AL19" s="624">
        <v>0.6</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625141</v>
      </c>
      <c r="BH19" s="622"/>
      <c r="BI19" s="622"/>
      <c r="BJ19" s="622"/>
      <c r="BK19" s="622"/>
      <c r="BL19" s="622"/>
      <c r="BM19" s="622"/>
      <c r="BN19" s="623"/>
      <c r="BO19" s="659">
        <v>6.6</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1127</v>
      </c>
      <c r="S20" s="622"/>
      <c r="T20" s="622"/>
      <c r="U20" s="622"/>
      <c r="V20" s="622"/>
      <c r="W20" s="622"/>
      <c r="X20" s="622"/>
      <c r="Y20" s="623"/>
      <c r="Z20" s="659">
        <v>0</v>
      </c>
      <c r="AA20" s="659"/>
      <c r="AB20" s="659"/>
      <c r="AC20" s="659"/>
      <c r="AD20" s="660">
        <v>1127</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625141</v>
      </c>
      <c r="BH20" s="622"/>
      <c r="BI20" s="622"/>
      <c r="BJ20" s="622"/>
      <c r="BK20" s="622"/>
      <c r="BL20" s="622"/>
      <c r="BM20" s="622"/>
      <c r="BN20" s="623"/>
      <c r="BO20" s="659">
        <v>6.6</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24994929</v>
      </c>
      <c r="CS20" s="622"/>
      <c r="CT20" s="622"/>
      <c r="CU20" s="622"/>
      <c r="CV20" s="622"/>
      <c r="CW20" s="622"/>
      <c r="CX20" s="622"/>
      <c r="CY20" s="623"/>
      <c r="CZ20" s="659">
        <v>100</v>
      </c>
      <c r="DA20" s="659"/>
      <c r="DB20" s="659"/>
      <c r="DC20" s="659"/>
      <c r="DD20" s="627">
        <v>1473701</v>
      </c>
      <c r="DE20" s="622"/>
      <c r="DF20" s="622"/>
      <c r="DG20" s="622"/>
      <c r="DH20" s="622"/>
      <c r="DI20" s="622"/>
      <c r="DJ20" s="622"/>
      <c r="DK20" s="622"/>
      <c r="DL20" s="622"/>
      <c r="DM20" s="622"/>
      <c r="DN20" s="622"/>
      <c r="DO20" s="622"/>
      <c r="DP20" s="623"/>
      <c r="DQ20" s="627">
        <v>17377283</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3620309</v>
      </c>
      <c r="S21" s="622"/>
      <c r="T21" s="622"/>
      <c r="U21" s="622"/>
      <c r="V21" s="622"/>
      <c r="W21" s="622"/>
      <c r="X21" s="622"/>
      <c r="Y21" s="623"/>
      <c r="Z21" s="659">
        <v>13.8</v>
      </c>
      <c r="AA21" s="659"/>
      <c r="AB21" s="659"/>
      <c r="AC21" s="659"/>
      <c r="AD21" s="660">
        <v>3154739</v>
      </c>
      <c r="AE21" s="660"/>
      <c r="AF21" s="660"/>
      <c r="AG21" s="660"/>
      <c r="AH21" s="660"/>
      <c r="AI21" s="660"/>
      <c r="AJ21" s="660"/>
      <c r="AK21" s="660"/>
      <c r="AL21" s="624">
        <v>22</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3154739</v>
      </c>
      <c r="S22" s="622"/>
      <c r="T22" s="622"/>
      <c r="U22" s="622"/>
      <c r="V22" s="622"/>
      <c r="W22" s="622"/>
      <c r="X22" s="622"/>
      <c r="Y22" s="623"/>
      <c r="Z22" s="659">
        <v>12.1</v>
      </c>
      <c r="AA22" s="659"/>
      <c r="AB22" s="659"/>
      <c r="AC22" s="659"/>
      <c r="AD22" s="660">
        <v>3154739</v>
      </c>
      <c r="AE22" s="660"/>
      <c r="AF22" s="660"/>
      <c r="AG22" s="660"/>
      <c r="AH22" s="660"/>
      <c r="AI22" s="660"/>
      <c r="AJ22" s="660"/>
      <c r="AK22" s="660"/>
      <c r="AL22" s="624">
        <v>22</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465570</v>
      </c>
      <c r="S23" s="622"/>
      <c r="T23" s="622"/>
      <c r="U23" s="622"/>
      <c r="V23" s="622"/>
      <c r="W23" s="622"/>
      <c r="X23" s="622"/>
      <c r="Y23" s="623"/>
      <c r="Z23" s="659">
        <v>1.8</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601287</v>
      </c>
      <c r="BH23" s="622"/>
      <c r="BI23" s="622"/>
      <c r="BJ23" s="622"/>
      <c r="BK23" s="622"/>
      <c r="BL23" s="622"/>
      <c r="BM23" s="622"/>
      <c r="BN23" s="623"/>
      <c r="BO23" s="659">
        <v>6.3</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v>23854</v>
      </c>
      <c r="BH24" s="622"/>
      <c r="BI24" s="622"/>
      <c r="BJ24" s="622"/>
      <c r="BK24" s="622"/>
      <c r="BL24" s="622"/>
      <c r="BM24" s="622"/>
      <c r="BN24" s="623"/>
      <c r="BO24" s="659">
        <v>0.3</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12579108</v>
      </c>
      <c r="CS24" s="677"/>
      <c r="CT24" s="677"/>
      <c r="CU24" s="677"/>
      <c r="CV24" s="677"/>
      <c r="CW24" s="677"/>
      <c r="CX24" s="677"/>
      <c r="CY24" s="702"/>
      <c r="CZ24" s="703">
        <v>50.3</v>
      </c>
      <c r="DA24" s="685"/>
      <c r="DB24" s="685"/>
      <c r="DC24" s="705"/>
      <c r="DD24" s="701">
        <v>7663620</v>
      </c>
      <c r="DE24" s="677"/>
      <c r="DF24" s="677"/>
      <c r="DG24" s="677"/>
      <c r="DH24" s="677"/>
      <c r="DI24" s="677"/>
      <c r="DJ24" s="677"/>
      <c r="DK24" s="702"/>
      <c r="DL24" s="701">
        <v>7115677</v>
      </c>
      <c r="DM24" s="677"/>
      <c r="DN24" s="677"/>
      <c r="DO24" s="677"/>
      <c r="DP24" s="677"/>
      <c r="DQ24" s="677"/>
      <c r="DR24" s="677"/>
      <c r="DS24" s="677"/>
      <c r="DT24" s="677"/>
      <c r="DU24" s="677"/>
      <c r="DV24" s="702"/>
      <c r="DW24" s="703">
        <v>49</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15372542</v>
      </c>
      <c r="S25" s="622"/>
      <c r="T25" s="622"/>
      <c r="U25" s="622"/>
      <c r="V25" s="622"/>
      <c r="W25" s="622"/>
      <c r="X25" s="622"/>
      <c r="Y25" s="623"/>
      <c r="Z25" s="659">
        <v>58.8</v>
      </c>
      <c r="AA25" s="659"/>
      <c r="AB25" s="659"/>
      <c r="AC25" s="659"/>
      <c r="AD25" s="660">
        <v>14305685</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3515938</v>
      </c>
      <c r="CS25" s="634"/>
      <c r="CT25" s="634"/>
      <c r="CU25" s="634"/>
      <c r="CV25" s="634"/>
      <c r="CW25" s="634"/>
      <c r="CX25" s="634"/>
      <c r="CY25" s="635"/>
      <c r="CZ25" s="624">
        <v>14.1</v>
      </c>
      <c r="DA25" s="636"/>
      <c r="DB25" s="636"/>
      <c r="DC25" s="637"/>
      <c r="DD25" s="627">
        <v>3224354</v>
      </c>
      <c r="DE25" s="634"/>
      <c r="DF25" s="634"/>
      <c r="DG25" s="634"/>
      <c r="DH25" s="634"/>
      <c r="DI25" s="634"/>
      <c r="DJ25" s="634"/>
      <c r="DK25" s="635"/>
      <c r="DL25" s="627">
        <v>3195135</v>
      </c>
      <c r="DM25" s="634"/>
      <c r="DN25" s="634"/>
      <c r="DO25" s="634"/>
      <c r="DP25" s="634"/>
      <c r="DQ25" s="634"/>
      <c r="DR25" s="634"/>
      <c r="DS25" s="634"/>
      <c r="DT25" s="634"/>
      <c r="DU25" s="634"/>
      <c r="DV25" s="635"/>
      <c r="DW25" s="624">
        <v>22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5411</v>
      </c>
      <c r="S26" s="622"/>
      <c r="T26" s="622"/>
      <c r="U26" s="622"/>
      <c r="V26" s="622"/>
      <c r="W26" s="622"/>
      <c r="X26" s="622"/>
      <c r="Y26" s="623"/>
      <c r="Z26" s="659">
        <v>0</v>
      </c>
      <c r="AA26" s="659"/>
      <c r="AB26" s="659"/>
      <c r="AC26" s="659"/>
      <c r="AD26" s="660">
        <v>5411</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2134946</v>
      </c>
      <c r="CS26" s="622"/>
      <c r="CT26" s="622"/>
      <c r="CU26" s="622"/>
      <c r="CV26" s="622"/>
      <c r="CW26" s="622"/>
      <c r="CX26" s="622"/>
      <c r="CY26" s="623"/>
      <c r="CZ26" s="624">
        <v>8.5</v>
      </c>
      <c r="DA26" s="636"/>
      <c r="DB26" s="636"/>
      <c r="DC26" s="637"/>
      <c r="DD26" s="627">
        <v>1972263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442444</v>
      </c>
      <c r="S27" s="622"/>
      <c r="T27" s="622"/>
      <c r="U27" s="622"/>
      <c r="V27" s="622"/>
      <c r="W27" s="622"/>
      <c r="X27" s="622"/>
      <c r="Y27" s="623"/>
      <c r="Z27" s="659">
        <v>1.7</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9539367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6915716</v>
      </c>
      <c r="CS27" s="634"/>
      <c r="CT27" s="634"/>
      <c r="CU27" s="634"/>
      <c r="CV27" s="634"/>
      <c r="CW27" s="634"/>
      <c r="CX27" s="634"/>
      <c r="CY27" s="635"/>
      <c r="CZ27" s="624">
        <v>27.7</v>
      </c>
      <c r="DA27" s="636"/>
      <c r="DB27" s="636"/>
      <c r="DC27" s="637"/>
      <c r="DD27" s="627">
        <v>2291812</v>
      </c>
      <c r="DE27" s="634"/>
      <c r="DF27" s="634"/>
      <c r="DG27" s="634"/>
      <c r="DH27" s="634"/>
      <c r="DI27" s="634"/>
      <c r="DJ27" s="634"/>
      <c r="DK27" s="635"/>
      <c r="DL27" s="627">
        <v>1773088</v>
      </c>
      <c r="DM27" s="634"/>
      <c r="DN27" s="634"/>
      <c r="DO27" s="634"/>
      <c r="DP27" s="634"/>
      <c r="DQ27" s="634"/>
      <c r="DR27" s="634"/>
      <c r="DS27" s="634"/>
      <c r="DT27" s="634"/>
      <c r="DU27" s="634"/>
      <c r="DV27" s="635"/>
      <c r="DW27" s="624">
        <v>12.2</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122959</v>
      </c>
      <c r="S28" s="622"/>
      <c r="T28" s="622"/>
      <c r="U28" s="622"/>
      <c r="V28" s="622"/>
      <c r="W28" s="622"/>
      <c r="X28" s="622"/>
      <c r="Y28" s="623"/>
      <c r="Z28" s="659">
        <v>0.5</v>
      </c>
      <c r="AA28" s="659"/>
      <c r="AB28" s="659"/>
      <c r="AC28" s="659"/>
      <c r="AD28" s="660">
        <v>51725</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2147454</v>
      </c>
      <c r="CS28" s="622"/>
      <c r="CT28" s="622"/>
      <c r="CU28" s="622"/>
      <c r="CV28" s="622"/>
      <c r="CW28" s="622"/>
      <c r="CX28" s="622"/>
      <c r="CY28" s="623"/>
      <c r="CZ28" s="624">
        <v>8.6</v>
      </c>
      <c r="DA28" s="636"/>
      <c r="DB28" s="636"/>
      <c r="DC28" s="637"/>
      <c r="DD28" s="627">
        <v>2147454</v>
      </c>
      <c r="DE28" s="622"/>
      <c r="DF28" s="622"/>
      <c r="DG28" s="622"/>
      <c r="DH28" s="622"/>
      <c r="DI28" s="622"/>
      <c r="DJ28" s="622"/>
      <c r="DK28" s="623"/>
      <c r="DL28" s="627">
        <v>2147454</v>
      </c>
      <c r="DM28" s="622"/>
      <c r="DN28" s="622"/>
      <c r="DO28" s="622"/>
      <c r="DP28" s="622"/>
      <c r="DQ28" s="622"/>
      <c r="DR28" s="622"/>
      <c r="DS28" s="622"/>
      <c r="DT28" s="622"/>
      <c r="DU28" s="622"/>
      <c r="DV28" s="623"/>
      <c r="DW28" s="624">
        <v>14.8</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170230</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2147454</v>
      </c>
      <c r="CS29" s="634"/>
      <c r="CT29" s="634"/>
      <c r="CU29" s="634"/>
      <c r="CV29" s="634"/>
      <c r="CW29" s="634"/>
      <c r="CX29" s="634"/>
      <c r="CY29" s="635"/>
      <c r="CZ29" s="624">
        <v>8.6</v>
      </c>
      <c r="DA29" s="636"/>
      <c r="DB29" s="636"/>
      <c r="DC29" s="637"/>
      <c r="DD29" s="627">
        <v>2147454</v>
      </c>
      <c r="DE29" s="634"/>
      <c r="DF29" s="634"/>
      <c r="DG29" s="634"/>
      <c r="DH29" s="634"/>
      <c r="DI29" s="634"/>
      <c r="DJ29" s="634"/>
      <c r="DK29" s="635"/>
      <c r="DL29" s="627">
        <v>2147454</v>
      </c>
      <c r="DM29" s="634"/>
      <c r="DN29" s="634"/>
      <c r="DO29" s="634"/>
      <c r="DP29" s="634"/>
      <c r="DQ29" s="634"/>
      <c r="DR29" s="634"/>
      <c r="DS29" s="634"/>
      <c r="DT29" s="634"/>
      <c r="DU29" s="634"/>
      <c r="DV29" s="635"/>
      <c r="DW29" s="624">
        <v>14.8</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4471597</v>
      </c>
      <c r="S30" s="622"/>
      <c r="T30" s="622"/>
      <c r="U30" s="622"/>
      <c r="V30" s="622"/>
      <c r="W30" s="622"/>
      <c r="X30" s="622"/>
      <c r="Y30" s="623"/>
      <c r="Z30" s="659">
        <v>17.100000000000001</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2102621</v>
      </c>
      <c r="CS30" s="622"/>
      <c r="CT30" s="622"/>
      <c r="CU30" s="622"/>
      <c r="CV30" s="622"/>
      <c r="CW30" s="622"/>
      <c r="CX30" s="622"/>
      <c r="CY30" s="623"/>
      <c r="CZ30" s="624">
        <v>8.4</v>
      </c>
      <c r="DA30" s="636"/>
      <c r="DB30" s="636"/>
      <c r="DC30" s="637"/>
      <c r="DD30" s="627">
        <v>2102621</v>
      </c>
      <c r="DE30" s="622"/>
      <c r="DF30" s="622"/>
      <c r="DG30" s="622"/>
      <c r="DH30" s="622"/>
      <c r="DI30" s="622"/>
      <c r="DJ30" s="622"/>
      <c r="DK30" s="623"/>
      <c r="DL30" s="627">
        <v>2102621</v>
      </c>
      <c r="DM30" s="622"/>
      <c r="DN30" s="622"/>
      <c r="DO30" s="622"/>
      <c r="DP30" s="622"/>
      <c r="DQ30" s="622"/>
      <c r="DR30" s="622"/>
      <c r="DS30" s="622"/>
      <c r="DT30" s="622"/>
      <c r="DU30" s="622"/>
      <c r="DV30" s="623"/>
      <c r="DW30" s="624">
        <v>14.5</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98.8</v>
      </c>
      <c r="BH31" s="684"/>
      <c r="BI31" s="684"/>
      <c r="BJ31" s="684"/>
      <c r="BK31" s="684"/>
      <c r="BL31" s="684"/>
      <c r="BM31" s="685">
        <v>95.6</v>
      </c>
      <c r="BN31" s="684"/>
      <c r="BO31" s="684"/>
      <c r="BP31" s="684"/>
      <c r="BQ31" s="686"/>
      <c r="BR31" s="683">
        <v>98.7</v>
      </c>
      <c r="BS31" s="684"/>
      <c r="BT31" s="684"/>
      <c r="BU31" s="684"/>
      <c r="BV31" s="684"/>
      <c r="BW31" s="684"/>
      <c r="BX31" s="685">
        <v>95.4</v>
      </c>
      <c r="BY31" s="684"/>
      <c r="BZ31" s="684"/>
      <c r="CA31" s="684"/>
      <c r="CB31" s="686"/>
      <c r="CD31" s="642"/>
      <c r="CE31" s="643"/>
      <c r="CF31" s="618" t="s">
        <v>301</v>
      </c>
      <c r="CG31" s="619"/>
      <c r="CH31" s="619"/>
      <c r="CI31" s="619"/>
      <c r="CJ31" s="619"/>
      <c r="CK31" s="619"/>
      <c r="CL31" s="619"/>
      <c r="CM31" s="619"/>
      <c r="CN31" s="619"/>
      <c r="CO31" s="619"/>
      <c r="CP31" s="619"/>
      <c r="CQ31" s="620"/>
      <c r="CR31" s="621">
        <v>44833</v>
      </c>
      <c r="CS31" s="634"/>
      <c r="CT31" s="634"/>
      <c r="CU31" s="634"/>
      <c r="CV31" s="634"/>
      <c r="CW31" s="634"/>
      <c r="CX31" s="634"/>
      <c r="CY31" s="635"/>
      <c r="CZ31" s="624">
        <v>0.2</v>
      </c>
      <c r="DA31" s="636"/>
      <c r="DB31" s="636"/>
      <c r="DC31" s="637"/>
      <c r="DD31" s="627">
        <v>44833</v>
      </c>
      <c r="DE31" s="634"/>
      <c r="DF31" s="634"/>
      <c r="DG31" s="634"/>
      <c r="DH31" s="634"/>
      <c r="DI31" s="634"/>
      <c r="DJ31" s="634"/>
      <c r="DK31" s="635"/>
      <c r="DL31" s="627">
        <v>44833</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2069582</v>
      </c>
      <c r="S32" s="622"/>
      <c r="T32" s="622"/>
      <c r="U32" s="622"/>
      <c r="V32" s="622"/>
      <c r="W32" s="622"/>
      <c r="X32" s="622"/>
      <c r="Y32" s="623"/>
      <c r="Z32" s="659">
        <v>7.9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98.8</v>
      </c>
      <c r="BH32" s="634"/>
      <c r="BI32" s="634"/>
      <c r="BJ32" s="634"/>
      <c r="BK32" s="634"/>
      <c r="BL32" s="634"/>
      <c r="BM32" s="625">
        <v>95.9</v>
      </c>
      <c r="BN32" s="634"/>
      <c r="BO32" s="634"/>
      <c r="BP32" s="634"/>
      <c r="BQ32" s="657"/>
      <c r="BR32" s="687">
        <v>98.6</v>
      </c>
      <c r="BS32" s="634"/>
      <c r="BT32" s="634"/>
      <c r="BU32" s="634"/>
      <c r="BV32" s="634"/>
      <c r="BW32" s="634"/>
      <c r="BX32" s="625">
        <v>95.7</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45466</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98.8</v>
      </c>
      <c r="BH33" s="606"/>
      <c r="BI33" s="606"/>
      <c r="BJ33" s="606"/>
      <c r="BK33" s="606"/>
      <c r="BL33" s="606"/>
      <c r="BM33" s="652">
        <v>94.9</v>
      </c>
      <c r="BN33" s="606"/>
      <c r="BO33" s="606"/>
      <c r="BP33" s="606"/>
      <c r="BQ33" s="669"/>
      <c r="BR33" s="682">
        <v>98.8</v>
      </c>
      <c r="BS33" s="606"/>
      <c r="BT33" s="606"/>
      <c r="BU33" s="606"/>
      <c r="BV33" s="606"/>
      <c r="BW33" s="606"/>
      <c r="BX33" s="652">
        <v>94.6</v>
      </c>
      <c r="BY33" s="606"/>
      <c r="BZ33" s="606"/>
      <c r="CA33" s="606"/>
      <c r="CB33" s="669"/>
      <c r="CD33" s="618" t="s">
        <v>308</v>
      </c>
      <c r="CE33" s="619"/>
      <c r="CF33" s="619"/>
      <c r="CG33" s="619"/>
      <c r="CH33" s="619"/>
      <c r="CI33" s="619"/>
      <c r="CJ33" s="619"/>
      <c r="CK33" s="619"/>
      <c r="CL33" s="619"/>
      <c r="CM33" s="619"/>
      <c r="CN33" s="619"/>
      <c r="CO33" s="619"/>
      <c r="CP33" s="619"/>
      <c r="CQ33" s="620"/>
      <c r="CR33" s="621">
        <v>10942120</v>
      </c>
      <c r="CS33" s="634"/>
      <c r="CT33" s="634"/>
      <c r="CU33" s="634"/>
      <c r="CV33" s="634"/>
      <c r="CW33" s="634"/>
      <c r="CX33" s="634"/>
      <c r="CY33" s="635"/>
      <c r="CZ33" s="624">
        <v>43.8</v>
      </c>
      <c r="DA33" s="636"/>
      <c r="DB33" s="636"/>
      <c r="DC33" s="637"/>
      <c r="DD33" s="627">
        <v>9275119</v>
      </c>
      <c r="DE33" s="634"/>
      <c r="DF33" s="634"/>
      <c r="DG33" s="634"/>
      <c r="DH33" s="634"/>
      <c r="DI33" s="634"/>
      <c r="DJ33" s="634"/>
      <c r="DK33" s="635"/>
      <c r="DL33" s="627">
        <v>6693350</v>
      </c>
      <c r="DM33" s="634"/>
      <c r="DN33" s="634"/>
      <c r="DO33" s="634"/>
      <c r="DP33" s="634"/>
      <c r="DQ33" s="634"/>
      <c r="DR33" s="634"/>
      <c r="DS33" s="634"/>
      <c r="DT33" s="634"/>
      <c r="DU33" s="634"/>
      <c r="DV33" s="635"/>
      <c r="DW33" s="624">
        <v>46.1</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251559</v>
      </c>
      <c r="S34" s="622"/>
      <c r="T34" s="622"/>
      <c r="U34" s="622"/>
      <c r="V34" s="622"/>
      <c r="W34" s="622"/>
      <c r="X34" s="622"/>
      <c r="Y34" s="623"/>
      <c r="Z34" s="659">
        <v>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4437222</v>
      </c>
      <c r="CS34" s="622"/>
      <c r="CT34" s="622"/>
      <c r="CU34" s="622"/>
      <c r="CV34" s="622"/>
      <c r="CW34" s="622"/>
      <c r="CX34" s="622"/>
      <c r="CY34" s="623"/>
      <c r="CZ34" s="624">
        <v>17.8</v>
      </c>
      <c r="DA34" s="636"/>
      <c r="DB34" s="636"/>
      <c r="DC34" s="637"/>
      <c r="DD34" s="627">
        <v>3529318</v>
      </c>
      <c r="DE34" s="622"/>
      <c r="DF34" s="622"/>
      <c r="DG34" s="622"/>
      <c r="DH34" s="622"/>
      <c r="DI34" s="622"/>
      <c r="DJ34" s="622"/>
      <c r="DK34" s="623"/>
      <c r="DL34" s="627">
        <v>3231073</v>
      </c>
      <c r="DM34" s="622"/>
      <c r="DN34" s="622"/>
      <c r="DO34" s="622"/>
      <c r="DP34" s="622"/>
      <c r="DQ34" s="622"/>
      <c r="DR34" s="622"/>
      <c r="DS34" s="622"/>
      <c r="DT34" s="622"/>
      <c r="DU34" s="622"/>
      <c r="DV34" s="623"/>
      <c r="DW34" s="624">
        <v>22.3</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587144</v>
      </c>
      <c r="S35" s="622"/>
      <c r="T35" s="622"/>
      <c r="U35" s="622"/>
      <c r="V35" s="622"/>
      <c r="W35" s="622"/>
      <c r="X35" s="622"/>
      <c r="Y35" s="623"/>
      <c r="Z35" s="659">
        <v>2.2000000000000002</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68782</v>
      </c>
      <c r="CS35" s="634"/>
      <c r="CT35" s="634"/>
      <c r="CU35" s="634"/>
      <c r="CV35" s="634"/>
      <c r="CW35" s="634"/>
      <c r="CX35" s="634"/>
      <c r="CY35" s="635"/>
      <c r="CZ35" s="624">
        <v>0.3</v>
      </c>
      <c r="DA35" s="636"/>
      <c r="DB35" s="636"/>
      <c r="DC35" s="637"/>
      <c r="DD35" s="627">
        <v>66315</v>
      </c>
      <c r="DE35" s="634"/>
      <c r="DF35" s="634"/>
      <c r="DG35" s="634"/>
      <c r="DH35" s="634"/>
      <c r="DI35" s="634"/>
      <c r="DJ35" s="634"/>
      <c r="DK35" s="635"/>
      <c r="DL35" s="627">
        <v>65673</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1463475</v>
      </c>
      <c r="S36" s="622"/>
      <c r="T36" s="622"/>
      <c r="U36" s="622"/>
      <c r="V36" s="622"/>
      <c r="W36" s="622"/>
      <c r="X36" s="622"/>
      <c r="Y36" s="623"/>
      <c r="Z36" s="659">
        <v>5.6</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4010966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817492</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2584677</v>
      </c>
      <c r="CS36" s="622"/>
      <c r="CT36" s="622"/>
      <c r="CU36" s="622"/>
      <c r="CV36" s="622"/>
      <c r="CW36" s="622"/>
      <c r="CX36" s="622"/>
      <c r="CY36" s="623"/>
      <c r="CZ36" s="624">
        <v>10.3</v>
      </c>
      <c r="DA36" s="636"/>
      <c r="DB36" s="636"/>
      <c r="DC36" s="637"/>
      <c r="DD36" s="627">
        <v>2276407</v>
      </c>
      <c r="DE36" s="622"/>
      <c r="DF36" s="622"/>
      <c r="DG36" s="622"/>
      <c r="DH36" s="622"/>
      <c r="DI36" s="622"/>
      <c r="DJ36" s="622"/>
      <c r="DK36" s="623"/>
      <c r="DL36" s="627">
        <v>1570306</v>
      </c>
      <c r="DM36" s="622"/>
      <c r="DN36" s="622"/>
      <c r="DO36" s="622"/>
      <c r="DP36" s="622"/>
      <c r="DQ36" s="622"/>
      <c r="DR36" s="622"/>
      <c r="DS36" s="622"/>
      <c r="DT36" s="622"/>
      <c r="DU36" s="622"/>
      <c r="DV36" s="623"/>
      <c r="DW36" s="624">
        <v>10.8</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215386</v>
      </c>
      <c r="S37" s="622"/>
      <c r="T37" s="622"/>
      <c r="U37" s="622"/>
      <c r="V37" s="622"/>
      <c r="W37" s="622"/>
      <c r="X37" s="622"/>
      <c r="Y37" s="623"/>
      <c r="Z37" s="659">
        <v>0.8</v>
      </c>
      <c r="AA37" s="659"/>
      <c r="AB37" s="659"/>
      <c r="AC37" s="659"/>
      <c r="AD37" s="660">
        <v>2400</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898069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761698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97258</v>
      </c>
      <c r="CS37" s="634"/>
      <c r="CT37" s="634"/>
      <c r="CU37" s="634"/>
      <c r="CV37" s="634"/>
      <c r="CW37" s="634"/>
      <c r="CX37" s="634"/>
      <c r="CY37" s="635"/>
      <c r="CZ37" s="624">
        <v>0.4</v>
      </c>
      <c r="DA37" s="636"/>
      <c r="DB37" s="636"/>
      <c r="DC37" s="637"/>
      <c r="DD37" s="627">
        <v>97159</v>
      </c>
      <c r="DE37" s="634"/>
      <c r="DF37" s="634"/>
      <c r="DG37" s="634"/>
      <c r="DH37" s="634"/>
      <c r="DI37" s="634"/>
      <c r="DJ37" s="634"/>
      <c r="DK37" s="635"/>
      <c r="DL37" s="627">
        <v>89137</v>
      </c>
      <c r="DM37" s="634"/>
      <c r="DN37" s="634"/>
      <c r="DO37" s="634"/>
      <c r="DP37" s="634"/>
      <c r="DQ37" s="634"/>
      <c r="DR37" s="634"/>
      <c r="DS37" s="634"/>
      <c r="DT37" s="634"/>
      <c r="DU37" s="634"/>
      <c r="DV37" s="635"/>
      <c r="DW37" s="624">
        <v>0.6</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937602</v>
      </c>
      <c r="S38" s="622"/>
      <c r="T38" s="622"/>
      <c r="U38" s="622"/>
      <c r="V38" s="622"/>
      <c r="W38" s="622"/>
      <c r="X38" s="622"/>
      <c r="Y38" s="623"/>
      <c r="Z38" s="659">
        <v>3.6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731777</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7921</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2292274</v>
      </c>
      <c r="CS38" s="622"/>
      <c r="CT38" s="622"/>
      <c r="CU38" s="622"/>
      <c r="CV38" s="622"/>
      <c r="CW38" s="622"/>
      <c r="CX38" s="622"/>
      <c r="CY38" s="623"/>
      <c r="CZ38" s="624">
        <v>9.1999999999999993</v>
      </c>
      <c r="DA38" s="636"/>
      <c r="DB38" s="636"/>
      <c r="DC38" s="637"/>
      <c r="DD38" s="627">
        <v>1876456</v>
      </c>
      <c r="DE38" s="622"/>
      <c r="DF38" s="622"/>
      <c r="DG38" s="622"/>
      <c r="DH38" s="622"/>
      <c r="DI38" s="622"/>
      <c r="DJ38" s="622"/>
      <c r="DK38" s="623"/>
      <c r="DL38" s="627">
        <v>1826298</v>
      </c>
      <c r="DM38" s="622"/>
      <c r="DN38" s="622"/>
      <c r="DO38" s="622"/>
      <c r="DP38" s="622"/>
      <c r="DQ38" s="622"/>
      <c r="DR38" s="622"/>
      <c r="DS38" s="622"/>
      <c r="DT38" s="622"/>
      <c r="DU38" s="622"/>
      <c r="DV38" s="623"/>
      <c r="DW38" s="624">
        <v>12.6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88846</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12258</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1280378</v>
      </c>
      <c r="CS39" s="634"/>
      <c r="CT39" s="634"/>
      <c r="CU39" s="634"/>
      <c r="CV39" s="634"/>
      <c r="CW39" s="634"/>
      <c r="CX39" s="634"/>
      <c r="CY39" s="635"/>
      <c r="CZ39" s="624">
        <v>5.0999999999999996</v>
      </c>
      <c r="DA39" s="636"/>
      <c r="DB39" s="636"/>
      <c r="DC39" s="637"/>
      <c r="DD39" s="627">
        <v>1258066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142402</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106</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278787</v>
      </c>
      <c r="CS40" s="622"/>
      <c r="CT40" s="622"/>
      <c r="CU40" s="622"/>
      <c r="CV40" s="622"/>
      <c r="CW40" s="622"/>
      <c r="CX40" s="622"/>
      <c r="CY40" s="623"/>
      <c r="CZ40" s="624">
        <v>1.1000000000000001</v>
      </c>
      <c r="DA40" s="636"/>
      <c r="DB40" s="636"/>
      <c r="DC40" s="637"/>
      <c r="DD40" s="627">
        <v>268557</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26155397</v>
      </c>
      <c r="S41" s="646"/>
      <c r="T41" s="646"/>
      <c r="U41" s="646"/>
      <c r="V41" s="646"/>
      <c r="W41" s="646"/>
      <c r="X41" s="646"/>
      <c r="Y41" s="649"/>
      <c r="Z41" s="650">
        <v>100</v>
      </c>
      <c r="AA41" s="650"/>
      <c r="AB41" s="650"/>
      <c r="AC41" s="650"/>
      <c r="AD41" s="651">
        <v>14365221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463084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1829190</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382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1473701</v>
      </c>
      <c r="CS42" s="634"/>
      <c r="CT42" s="634"/>
      <c r="CU42" s="634"/>
      <c r="CV42" s="634"/>
      <c r="CW42" s="634"/>
      <c r="CX42" s="634"/>
      <c r="CY42" s="635"/>
      <c r="CZ42" s="624">
        <v>5.9</v>
      </c>
      <c r="DA42" s="636"/>
      <c r="DB42" s="636"/>
      <c r="DC42" s="637"/>
      <c r="DD42" s="627">
        <v>438544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12834</v>
      </c>
      <c r="CS43" s="634"/>
      <c r="CT43" s="634"/>
      <c r="CU43" s="634"/>
      <c r="CV43" s="634"/>
      <c r="CW43" s="634"/>
      <c r="CX43" s="634"/>
      <c r="CY43" s="635"/>
      <c r="CZ43" s="624">
        <v>0.1</v>
      </c>
      <c r="DA43" s="636"/>
      <c r="DB43" s="636"/>
      <c r="DC43" s="637"/>
      <c r="DD43" s="627">
        <v>12834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1473701</v>
      </c>
      <c r="CS44" s="622"/>
      <c r="CT44" s="622"/>
      <c r="CU44" s="622"/>
      <c r="CV44" s="622"/>
      <c r="CW44" s="622"/>
      <c r="CX44" s="622"/>
      <c r="CY44" s="623"/>
      <c r="CZ44" s="624">
        <v>5.9</v>
      </c>
      <c r="DA44" s="625"/>
      <c r="DB44" s="625"/>
      <c r="DC44" s="626"/>
      <c r="DD44" s="627">
        <v>438544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728695</v>
      </c>
      <c r="CS45" s="634"/>
      <c r="CT45" s="634"/>
      <c r="CU45" s="634"/>
      <c r="CV45" s="634"/>
      <c r="CW45" s="634"/>
      <c r="CX45" s="634"/>
      <c r="CY45" s="635"/>
      <c r="CZ45" s="624">
        <v>2.9</v>
      </c>
      <c r="DA45" s="636"/>
      <c r="DB45" s="636"/>
      <c r="DC45" s="637"/>
      <c r="DD45" s="627">
        <v>135016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702878</v>
      </c>
      <c r="CS46" s="622"/>
      <c r="CT46" s="622"/>
      <c r="CU46" s="622"/>
      <c r="CV46" s="622"/>
      <c r="CW46" s="622"/>
      <c r="CX46" s="622"/>
      <c r="CY46" s="623"/>
      <c r="CZ46" s="624">
        <v>2.8</v>
      </c>
      <c r="DA46" s="625"/>
      <c r="DB46" s="625"/>
      <c r="DC46" s="626"/>
      <c r="DD46" s="627">
        <v>272255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24994929</v>
      </c>
      <c r="CS49" s="606"/>
      <c r="CT49" s="606"/>
      <c r="CU49" s="606"/>
      <c r="CV49" s="606"/>
      <c r="CW49" s="606"/>
      <c r="CX49" s="606"/>
      <c r="CY49" s="607"/>
      <c r="CZ49" s="608">
        <v>100</v>
      </c>
      <c r="DA49" s="609"/>
      <c r="DB49" s="609"/>
      <c r="DC49" s="610"/>
      <c r="DD49" s="611">
        <v>17377283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bbkK5HzKnIAQJSjGTWOvEpCxHFFSXf0FfVM1NMYnEfe93mpox0vVkceXZKFkysazuKyThV+8BKqRDFLLta1bQ==" saltValue="bf0B8mG1D+dfHSJUfIgMq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26125</v>
      </c>
      <c r="R7" s="1103"/>
      <c r="S7" s="1103"/>
      <c r="T7" s="1103"/>
      <c r="U7" s="1103"/>
      <c r="V7" s="1103">
        <v>24964</v>
      </c>
      <c r="W7" s="1103"/>
      <c r="X7" s="1103"/>
      <c r="Y7" s="1103"/>
      <c r="Z7" s="1103"/>
      <c r="AA7" s="1103">
        <v>1160</v>
      </c>
      <c r="AB7" s="1103"/>
      <c r="AC7" s="1103"/>
      <c r="AD7" s="1103"/>
      <c r="AE7" s="1104"/>
      <c r="AF7" s="1105">
        <v>1147</v>
      </c>
      <c r="AG7" s="1106"/>
      <c r="AH7" s="1106"/>
      <c r="AI7" s="1106"/>
      <c r="AJ7" s="1107"/>
      <c r="AK7" s="1108">
        <v>593</v>
      </c>
      <c r="AL7" s="1109"/>
      <c r="AM7" s="1109"/>
      <c r="AN7" s="1109"/>
      <c r="AO7" s="1109"/>
      <c r="AP7" s="1109">
        <v>19303</v>
      </c>
      <c r="AQ7" s="1109"/>
      <c r="AR7" s="1109"/>
      <c r="AS7" s="1109"/>
      <c r="AT7" s="1109"/>
      <c r="AU7" s="1110" t="s">
        <v>551</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560</v>
      </c>
      <c r="BT7" s="1100"/>
      <c r="BU7" s="1100"/>
      <c r="BV7" s="1100"/>
      <c r="BW7" s="1100"/>
      <c r="BX7" s="1100"/>
      <c r="BY7" s="1100"/>
      <c r="BZ7" s="1100"/>
      <c r="CA7" s="1100"/>
      <c r="CB7" s="1100"/>
      <c r="CC7" s="1100"/>
      <c r="CD7" s="1100"/>
      <c r="CE7" s="1100"/>
      <c r="CF7" s="1100"/>
      <c r="CG7" s="1112"/>
      <c r="CH7" s="1096">
        <v>0</v>
      </c>
      <c r="CI7" s="1097"/>
      <c r="CJ7" s="1097"/>
      <c r="CK7" s="1097"/>
      <c r="CL7" s="1098"/>
      <c r="CM7" s="1096">
        <v>139</v>
      </c>
      <c r="CN7" s="1097"/>
      <c r="CO7" s="1097"/>
      <c r="CP7" s="1097"/>
      <c r="CQ7" s="1098"/>
      <c r="CR7" s="1096">
        <v>1</v>
      </c>
      <c r="CS7" s="1097"/>
      <c r="CT7" s="1097"/>
      <c r="CU7" s="1097"/>
      <c r="CV7" s="1098"/>
      <c r="CW7" s="1096" t="s">
        <v>554</v>
      </c>
      <c r="CX7" s="1097"/>
      <c r="CY7" s="1097"/>
      <c r="CZ7" s="1097"/>
      <c r="DA7" s="1098"/>
      <c r="DB7" s="1096" t="s">
        <v>554</v>
      </c>
      <c r="DC7" s="1097"/>
      <c r="DD7" s="1097"/>
      <c r="DE7" s="1097"/>
      <c r="DF7" s="1098"/>
      <c r="DG7" s="1096" t="s">
        <v>554</v>
      </c>
      <c r="DH7" s="1097"/>
      <c r="DI7" s="1097"/>
      <c r="DJ7" s="1097"/>
      <c r="DK7" s="1098"/>
      <c r="DL7" s="1096" t="s">
        <v>554</v>
      </c>
      <c r="DM7" s="1097"/>
      <c r="DN7" s="1097"/>
      <c r="DO7" s="1097"/>
      <c r="DP7" s="1098"/>
      <c r="DQ7" s="1096" t="s">
        <v>554</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26</v>
      </c>
      <c r="R8" s="1039"/>
      <c r="S8" s="1039"/>
      <c r="T8" s="1039"/>
      <c r="U8" s="1039"/>
      <c r="V8" s="1039">
        <v>26</v>
      </c>
      <c r="W8" s="1039"/>
      <c r="X8" s="1039"/>
      <c r="Y8" s="1039"/>
      <c r="Z8" s="1039"/>
      <c r="AA8" s="1039">
        <v>0</v>
      </c>
      <c r="AB8" s="1039"/>
      <c r="AC8" s="1039"/>
      <c r="AD8" s="1039"/>
      <c r="AE8" s="1040"/>
      <c r="AF8" s="1035" t="s">
        <v>122</v>
      </c>
      <c r="AG8" s="1036"/>
      <c r="AH8" s="1036"/>
      <c r="AI8" s="1036"/>
      <c r="AJ8" s="1037"/>
      <c r="AK8" s="1080">
        <v>7</v>
      </c>
      <c r="AL8" s="1081"/>
      <c r="AM8" s="1081"/>
      <c r="AN8" s="1081"/>
      <c r="AO8" s="1081"/>
      <c r="AP8" s="1081">
        <v>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v>1</v>
      </c>
      <c r="CI8" s="990"/>
      <c r="CJ8" s="990"/>
      <c r="CK8" s="990"/>
      <c r="CL8" s="991"/>
      <c r="CM8" s="989">
        <v>174</v>
      </c>
      <c r="CN8" s="990"/>
      <c r="CO8" s="990"/>
      <c r="CP8" s="990"/>
      <c r="CQ8" s="991"/>
      <c r="CR8" s="989">
        <v>10</v>
      </c>
      <c r="CS8" s="990"/>
      <c r="CT8" s="990"/>
      <c r="CU8" s="990"/>
      <c r="CV8" s="991"/>
      <c r="CW8" s="989" t="s">
        <v>490</v>
      </c>
      <c r="CX8" s="990"/>
      <c r="CY8" s="990"/>
      <c r="CZ8" s="990"/>
      <c r="DA8" s="991"/>
      <c r="DB8" s="989" t="s">
        <v>490</v>
      </c>
      <c r="DC8" s="990"/>
      <c r="DD8" s="990"/>
      <c r="DE8" s="990"/>
      <c r="DF8" s="991"/>
      <c r="DG8" s="989" t="s">
        <v>490</v>
      </c>
      <c r="DH8" s="990"/>
      <c r="DI8" s="990"/>
      <c r="DJ8" s="990"/>
      <c r="DK8" s="991"/>
      <c r="DL8" s="989" t="s">
        <v>490</v>
      </c>
      <c r="DM8" s="990"/>
      <c r="DN8" s="990"/>
      <c r="DO8" s="990"/>
      <c r="DP8" s="991"/>
      <c r="DQ8" s="989" t="s">
        <v>490</v>
      </c>
      <c r="DR8" s="990"/>
      <c r="DS8" s="990"/>
      <c r="DT8" s="990"/>
      <c r="DU8" s="991"/>
      <c r="DV8" s="992"/>
      <c r="DW8" s="993"/>
      <c r="DX8" s="993"/>
      <c r="DY8" s="993"/>
      <c r="DZ8" s="994"/>
      <c r="EA8" s="234"/>
    </row>
    <row r="9" spans="1:131" s="235" customFormat="1" ht="26.25" customHeight="1" x14ac:dyDescent="0.15">
      <c r="A9" s="238">
        <v>3</v>
      </c>
      <c r="B9" s="1030" t="s">
        <v>377</v>
      </c>
      <c r="C9" s="1031"/>
      <c r="D9" s="1031"/>
      <c r="E9" s="1031"/>
      <c r="F9" s="1031"/>
      <c r="G9" s="1031"/>
      <c r="H9" s="1031"/>
      <c r="I9" s="1031"/>
      <c r="J9" s="1031"/>
      <c r="K9" s="1031"/>
      <c r="L9" s="1031"/>
      <c r="M9" s="1031"/>
      <c r="N9" s="1031"/>
      <c r="O9" s="1031"/>
      <c r="P9" s="1032"/>
      <c r="Q9" s="1038">
        <v>36</v>
      </c>
      <c r="R9" s="1039"/>
      <c r="S9" s="1039"/>
      <c r="T9" s="1039"/>
      <c r="U9" s="1039"/>
      <c r="V9" s="1039">
        <v>36</v>
      </c>
      <c r="W9" s="1039"/>
      <c r="X9" s="1039"/>
      <c r="Y9" s="1039"/>
      <c r="Z9" s="1039"/>
      <c r="AA9" s="1039">
        <v>0</v>
      </c>
      <c r="AB9" s="1039"/>
      <c r="AC9" s="1039"/>
      <c r="AD9" s="1039"/>
      <c r="AE9" s="1040"/>
      <c r="AF9" s="1035" t="s">
        <v>122</v>
      </c>
      <c r="AG9" s="1036"/>
      <c r="AH9" s="1036"/>
      <c r="AI9" s="1036"/>
      <c r="AJ9" s="1037"/>
      <c r="AK9" s="1080">
        <v>17</v>
      </c>
      <c r="AL9" s="1081"/>
      <c r="AM9" s="1081"/>
      <c r="AN9" s="1081"/>
      <c r="AO9" s="1081"/>
      <c r="AP9" s="1081">
        <v>144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26163</v>
      </c>
      <c r="R23" s="1061"/>
      <c r="S23" s="1061"/>
      <c r="T23" s="1061"/>
      <c r="U23" s="1061"/>
      <c r="V23" s="1061">
        <v>25003</v>
      </c>
      <c r="W23" s="1061"/>
      <c r="X23" s="1061"/>
      <c r="Y23" s="1061"/>
      <c r="Z23" s="1061"/>
      <c r="AA23" s="1061">
        <v>1160</v>
      </c>
      <c r="AB23" s="1061"/>
      <c r="AC23" s="1061"/>
      <c r="AD23" s="1061"/>
      <c r="AE23" s="1068"/>
      <c r="AF23" s="1069">
        <v>1147</v>
      </c>
      <c r="AG23" s="1061"/>
      <c r="AH23" s="1061"/>
      <c r="AI23" s="1061"/>
      <c r="AJ23" s="1070"/>
      <c r="AK23" s="1071"/>
      <c r="AL23" s="1072"/>
      <c r="AM23" s="1072"/>
      <c r="AN23" s="1072"/>
      <c r="AO23" s="1072"/>
      <c r="AP23" s="1061">
        <v>19495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7464</v>
      </c>
      <c r="R28" s="1051"/>
      <c r="S28" s="1051"/>
      <c r="T28" s="1051"/>
      <c r="U28" s="1051"/>
      <c r="V28" s="1051">
        <v>6647</v>
      </c>
      <c r="W28" s="1051"/>
      <c r="X28" s="1051"/>
      <c r="Y28" s="1051"/>
      <c r="Z28" s="1051"/>
      <c r="AA28" s="1051">
        <v>817</v>
      </c>
      <c r="AB28" s="1051"/>
      <c r="AC28" s="1051"/>
      <c r="AD28" s="1051"/>
      <c r="AE28" s="1052"/>
      <c r="AF28" s="1053">
        <v>817</v>
      </c>
      <c r="AG28" s="1051"/>
      <c r="AH28" s="1051"/>
      <c r="AI28" s="1051"/>
      <c r="AJ28" s="1054"/>
      <c r="AK28" s="1042">
        <v>463</v>
      </c>
      <c r="AL28" s="1043"/>
      <c r="AM28" s="1043"/>
      <c r="AN28" s="1043"/>
      <c r="AO28" s="1043"/>
      <c r="AP28" s="1043" t="s">
        <v>554</v>
      </c>
      <c r="AQ28" s="1043"/>
      <c r="AR28" s="1043"/>
      <c r="AS28" s="1043"/>
      <c r="AT28" s="1043"/>
      <c r="AU28" s="1043" t="s">
        <v>554</v>
      </c>
      <c r="AV28" s="1043"/>
      <c r="AW28" s="1043"/>
      <c r="AX28" s="1043"/>
      <c r="AY28" s="1043"/>
      <c r="AZ28" s="1044" t="s">
        <v>554</v>
      </c>
      <c r="BA28" s="1044"/>
      <c r="BB28" s="1044"/>
      <c r="BC28" s="1044"/>
      <c r="BD28" s="1044"/>
      <c r="BE28" s="1045" t="s">
        <v>552</v>
      </c>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6098</v>
      </c>
      <c r="R29" s="1039"/>
      <c r="S29" s="1039"/>
      <c r="T29" s="1039"/>
      <c r="U29" s="1039"/>
      <c r="V29" s="1039">
        <v>5967</v>
      </c>
      <c r="W29" s="1039"/>
      <c r="X29" s="1039"/>
      <c r="Y29" s="1039"/>
      <c r="Z29" s="1039"/>
      <c r="AA29" s="1039">
        <v>130</v>
      </c>
      <c r="AB29" s="1039"/>
      <c r="AC29" s="1039"/>
      <c r="AD29" s="1039"/>
      <c r="AE29" s="1040"/>
      <c r="AF29" s="1035">
        <v>130</v>
      </c>
      <c r="AG29" s="1036"/>
      <c r="AH29" s="1036"/>
      <c r="AI29" s="1036"/>
      <c r="AJ29" s="1037"/>
      <c r="AK29" s="980">
        <v>901</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t="s">
        <v>553</v>
      </c>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23</v>
      </c>
      <c r="R30" s="1039"/>
      <c r="S30" s="1039"/>
      <c r="T30" s="1039"/>
      <c r="U30" s="1039"/>
      <c r="V30" s="1039">
        <v>23</v>
      </c>
      <c r="W30" s="1039"/>
      <c r="X30" s="1039"/>
      <c r="Y30" s="1039"/>
      <c r="Z30" s="1039"/>
      <c r="AA30" s="1039">
        <v>0</v>
      </c>
      <c r="AB30" s="1039"/>
      <c r="AC30" s="1039"/>
      <c r="AD30" s="1039"/>
      <c r="AE30" s="1040"/>
      <c r="AF30" s="1035" t="s">
        <v>122</v>
      </c>
      <c r="AG30" s="1036"/>
      <c r="AH30" s="1036"/>
      <c r="AI30" s="1036"/>
      <c r="AJ30" s="1037"/>
      <c r="AK30" s="980" t="s">
        <v>554</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1012</v>
      </c>
      <c r="R31" s="1039"/>
      <c r="S31" s="1039"/>
      <c r="T31" s="1039"/>
      <c r="U31" s="1039"/>
      <c r="V31" s="1039">
        <v>984</v>
      </c>
      <c r="W31" s="1039"/>
      <c r="X31" s="1039"/>
      <c r="Y31" s="1039"/>
      <c r="Z31" s="1039"/>
      <c r="AA31" s="1039">
        <v>28</v>
      </c>
      <c r="AB31" s="1039"/>
      <c r="AC31" s="1039"/>
      <c r="AD31" s="1039"/>
      <c r="AE31" s="1040"/>
      <c r="AF31" s="1035">
        <v>28</v>
      </c>
      <c r="AG31" s="1036"/>
      <c r="AH31" s="1036"/>
      <c r="AI31" s="1036"/>
      <c r="AJ31" s="1037"/>
      <c r="AK31" s="980">
        <v>216</v>
      </c>
      <c r="AL31" s="971"/>
      <c r="AM31" s="971"/>
      <c r="AN31" s="971"/>
      <c r="AO31" s="971"/>
      <c r="AP31" s="971" t="s">
        <v>554</v>
      </c>
      <c r="AQ31" s="971"/>
      <c r="AR31" s="971"/>
      <c r="AS31" s="971"/>
      <c r="AT31" s="971"/>
      <c r="AU31" s="971" t="s">
        <v>554</v>
      </c>
      <c r="AV31" s="971"/>
      <c r="AW31" s="971"/>
      <c r="AX31" s="971"/>
      <c r="AY31" s="971"/>
      <c r="AZ31" s="1041" t="s">
        <v>554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827</v>
      </c>
      <c r="R32" s="1039"/>
      <c r="S32" s="1039"/>
      <c r="T32" s="1039"/>
      <c r="U32" s="1039"/>
      <c r="V32" s="1039">
        <v>620</v>
      </c>
      <c r="W32" s="1039"/>
      <c r="X32" s="1039"/>
      <c r="Y32" s="1039"/>
      <c r="Z32" s="1039"/>
      <c r="AA32" s="1039">
        <v>207</v>
      </c>
      <c r="AB32" s="1039"/>
      <c r="AC32" s="1039"/>
      <c r="AD32" s="1039"/>
      <c r="AE32" s="1040"/>
      <c r="AF32" s="1035">
        <v>662</v>
      </c>
      <c r="AG32" s="1036"/>
      <c r="AH32" s="1036"/>
      <c r="AI32" s="1036"/>
      <c r="AJ32" s="1037"/>
      <c r="AK32" s="980">
        <v>64</v>
      </c>
      <c r="AL32" s="971"/>
      <c r="AM32" s="971"/>
      <c r="AN32" s="971"/>
      <c r="AO32" s="971"/>
      <c r="AP32" s="971">
        <v>637</v>
      </c>
      <c r="AQ32" s="971"/>
      <c r="AR32" s="971"/>
      <c r="AS32" s="971"/>
      <c r="AT32" s="971"/>
      <c r="AU32" s="971">
        <v>36</v>
      </c>
      <c r="AV32" s="971"/>
      <c r="AW32" s="971"/>
      <c r="AX32" s="971"/>
      <c r="AY32" s="971"/>
      <c r="AZ32" s="1041" t="s">
        <v>554</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397</v>
      </c>
      <c r="C33" s="1031"/>
      <c r="D33" s="1031"/>
      <c r="E33" s="1031"/>
      <c r="F33" s="1031"/>
      <c r="G33" s="1031"/>
      <c r="H33" s="1031"/>
      <c r="I33" s="1031"/>
      <c r="J33" s="1031"/>
      <c r="K33" s="1031"/>
      <c r="L33" s="1031"/>
      <c r="M33" s="1031"/>
      <c r="N33" s="1031"/>
      <c r="O33" s="1031"/>
      <c r="P33" s="1032"/>
      <c r="Q33" s="1038">
        <v>1434</v>
      </c>
      <c r="R33" s="1039"/>
      <c r="S33" s="1039"/>
      <c r="T33" s="1039"/>
      <c r="U33" s="1039"/>
      <c r="V33" s="1039">
        <v>1289</v>
      </c>
      <c r="W33" s="1039"/>
      <c r="X33" s="1039"/>
      <c r="Y33" s="1039"/>
      <c r="Z33" s="1039"/>
      <c r="AA33" s="1039">
        <v>146</v>
      </c>
      <c r="AB33" s="1039"/>
      <c r="AC33" s="1039"/>
      <c r="AD33" s="1039"/>
      <c r="AE33" s="1040"/>
      <c r="AF33" s="1035">
        <v>533</v>
      </c>
      <c r="AG33" s="1036"/>
      <c r="AH33" s="1036"/>
      <c r="AI33" s="1036"/>
      <c r="AJ33" s="1037"/>
      <c r="AK33" s="980">
        <v>898</v>
      </c>
      <c r="AL33" s="971"/>
      <c r="AM33" s="971"/>
      <c r="AN33" s="971"/>
      <c r="AO33" s="971"/>
      <c r="AP33" s="971">
        <v>12145</v>
      </c>
      <c r="AQ33" s="971"/>
      <c r="AR33" s="971"/>
      <c r="AS33" s="971"/>
      <c r="AT33" s="971"/>
      <c r="AU33" s="971">
        <v>10603</v>
      </c>
      <c r="AV33" s="971"/>
      <c r="AW33" s="971"/>
      <c r="AX33" s="971"/>
      <c r="AY33" s="971"/>
      <c r="AZ33" s="1041" t="s">
        <v>554</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398</v>
      </c>
      <c r="C34" s="1031"/>
      <c r="D34" s="1031"/>
      <c r="E34" s="1031"/>
      <c r="F34" s="1031"/>
      <c r="G34" s="1031"/>
      <c r="H34" s="1031"/>
      <c r="I34" s="1031"/>
      <c r="J34" s="1031"/>
      <c r="K34" s="1031"/>
      <c r="L34" s="1031"/>
      <c r="M34" s="1031"/>
      <c r="N34" s="1031"/>
      <c r="O34" s="1031"/>
      <c r="P34" s="1032"/>
      <c r="Q34" s="1038">
        <v>5304</v>
      </c>
      <c r="R34" s="1039"/>
      <c r="S34" s="1039"/>
      <c r="T34" s="1039"/>
      <c r="U34" s="1039"/>
      <c r="V34" s="1039">
        <v>6138</v>
      </c>
      <c r="W34" s="1039"/>
      <c r="X34" s="1039"/>
      <c r="Y34" s="1039"/>
      <c r="Z34" s="1039"/>
      <c r="AA34" s="1039">
        <v>-834</v>
      </c>
      <c r="AB34" s="1039"/>
      <c r="AC34" s="1039"/>
      <c r="AD34" s="1039"/>
      <c r="AE34" s="1040"/>
      <c r="AF34" s="1035" t="s">
        <v>122</v>
      </c>
      <c r="AG34" s="1036"/>
      <c r="AH34" s="1036"/>
      <c r="AI34" s="1036"/>
      <c r="AJ34" s="1037"/>
      <c r="AK34" s="980">
        <v>696</v>
      </c>
      <c r="AL34" s="971"/>
      <c r="AM34" s="971"/>
      <c r="AN34" s="971"/>
      <c r="AO34" s="971"/>
      <c r="AP34" s="971">
        <v>1912</v>
      </c>
      <c r="AQ34" s="971"/>
      <c r="AR34" s="971"/>
      <c r="AS34" s="971"/>
      <c r="AT34" s="971"/>
      <c r="AU34" s="971">
        <v>1059</v>
      </c>
      <c r="AV34" s="971"/>
      <c r="AW34" s="971"/>
      <c r="AX34" s="971"/>
      <c r="AY34" s="971"/>
      <c r="AZ34" s="1041" t="s">
        <v>554</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2171</v>
      </c>
      <c r="AG63" s="959"/>
      <c r="AH63" s="959"/>
      <c r="AI63" s="959"/>
      <c r="AJ63" s="1022"/>
      <c r="AK63" s="1023"/>
      <c r="AL63" s="963"/>
      <c r="AM63" s="963"/>
      <c r="AN63" s="963"/>
      <c r="AO63" s="963"/>
      <c r="AP63" s="959">
        <v>14694</v>
      </c>
      <c r="AQ63" s="959"/>
      <c r="AR63" s="959"/>
      <c r="AS63" s="959"/>
      <c r="AT63" s="959"/>
      <c r="AU63" s="959">
        <v>11698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563</v>
      </c>
      <c r="C68" s="986"/>
      <c r="D68" s="986"/>
      <c r="E68" s="986"/>
      <c r="F68" s="986"/>
      <c r="G68" s="986"/>
      <c r="H68" s="986"/>
      <c r="I68" s="986"/>
      <c r="J68" s="986"/>
      <c r="K68" s="986"/>
      <c r="L68" s="986"/>
      <c r="M68" s="986"/>
      <c r="N68" s="986"/>
      <c r="O68" s="986"/>
      <c r="P68" s="987"/>
      <c r="Q68" s="988">
        <v>692</v>
      </c>
      <c r="R68" s="982"/>
      <c r="S68" s="982"/>
      <c r="T68" s="982"/>
      <c r="U68" s="982"/>
      <c r="V68" s="982">
        <v>582</v>
      </c>
      <c r="W68" s="982"/>
      <c r="X68" s="982"/>
      <c r="Y68" s="982"/>
      <c r="Z68" s="982"/>
      <c r="AA68" s="982">
        <v>110</v>
      </c>
      <c r="AB68" s="982"/>
      <c r="AC68" s="982"/>
      <c r="AD68" s="982"/>
      <c r="AE68" s="982"/>
      <c r="AF68" s="982">
        <v>110</v>
      </c>
      <c r="AG68" s="982"/>
      <c r="AH68" s="982"/>
      <c r="AI68" s="982"/>
      <c r="AJ68" s="982"/>
      <c r="AK68" s="982" t="s">
        <v>554</v>
      </c>
      <c r="AL68" s="982"/>
      <c r="AM68" s="982"/>
      <c r="AN68" s="982"/>
      <c r="AO68" s="982"/>
      <c r="AP68" s="982">
        <v>835</v>
      </c>
      <c r="AQ68" s="982"/>
      <c r="AR68" s="982"/>
      <c r="AS68" s="982"/>
      <c r="AT68" s="982"/>
      <c r="AU68" s="982">
        <v>835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564</v>
      </c>
      <c r="C69" s="975"/>
      <c r="D69" s="975"/>
      <c r="E69" s="975"/>
      <c r="F69" s="975"/>
      <c r="G69" s="975"/>
      <c r="H69" s="975"/>
      <c r="I69" s="975"/>
      <c r="J69" s="975"/>
      <c r="K69" s="975"/>
      <c r="L69" s="975"/>
      <c r="M69" s="975"/>
      <c r="N69" s="975"/>
      <c r="O69" s="975"/>
      <c r="P69" s="976"/>
      <c r="Q69" s="977">
        <v>116</v>
      </c>
      <c r="R69" s="971"/>
      <c r="S69" s="971"/>
      <c r="T69" s="971"/>
      <c r="U69" s="971"/>
      <c r="V69" s="971">
        <v>116</v>
      </c>
      <c r="W69" s="971"/>
      <c r="X69" s="971"/>
      <c r="Y69" s="971"/>
      <c r="Z69" s="971"/>
      <c r="AA69" s="971">
        <v>0</v>
      </c>
      <c r="AB69" s="971"/>
      <c r="AC69" s="971"/>
      <c r="AD69" s="971"/>
      <c r="AE69" s="971"/>
      <c r="AF69" s="971">
        <v>0</v>
      </c>
      <c r="AG69" s="971"/>
      <c r="AH69" s="971"/>
      <c r="AI69" s="971"/>
      <c r="AJ69" s="971"/>
      <c r="AK69" s="971">
        <v>116</v>
      </c>
      <c r="AL69" s="971"/>
      <c r="AM69" s="971"/>
      <c r="AN69" s="971"/>
      <c r="AO69" s="971"/>
      <c r="AP69" s="971">
        <v>735</v>
      </c>
      <c r="AQ69" s="971"/>
      <c r="AR69" s="971"/>
      <c r="AS69" s="971"/>
      <c r="AT69" s="971"/>
      <c r="AU69" s="971">
        <v>735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555</v>
      </c>
      <c r="C70" s="975"/>
      <c r="D70" s="975"/>
      <c r="E70" s="975"/>
      <c r="F70" s="975"/>
      <c r="G70" s="975"/>
      <c r="H70" s="975"/>
      <c r="I70" s="975"/>
      <c r="J70" s="975"/>
      <c r="K70" s="975"/>
      <c r="L70" s="975"/>
      <c r="M70" s="975"/>
      <c r="N70" s="975"/>
      <c r="O70" s="975"/>
      <c r="P70" s="976"/>
      <c r="Q70" s="977">
        <v>5949</v>
      </c>
      <c r="R70" s="971"/>
      <c r="S70" s="971"/>
      <c r="T70" s="971"/>
      <c r="U70" s="971"/>
      <c r="V70" s="971">
        <v>4240</v>
      </c>
      <c r="W70" s="971"/>
      <c r="X70" s="971"/>
      <c r="Y70" s="971"/>
      <c r="Z70" s="971"/>
      <c r="AA70" s="971">
        <v>1709</v>
      </c>
      <c r="AB70" s="971"/>
      <c r="AC70" s="971"/>
      <c r="AD70" s="971"/>
      <c r="AE70" s="971"/>
      <c r="AF70" s="971">
        <v>1709</v>
      </c>
      <c r="AG70" s="971"/>
      <c r="AH70" s="971"/>
      <c r="AI70" s="971"/>
      <c r="AJ70" s="971"/>
      <c r="AK70" s="971" t="s">
        <v>554</v>
      </c>
      <c r="AL70" s="971"/>
      <c r="AM70" s="971"/>
      <c r="AN70" s="971"/>
      <c r="AO70" s="971"/>
      <c r="AP70" s="971">
        <v>0</v>
      </c>
      <c r="AQ70" s="971"/>
      <c r="AR70" s="971"/>
      <c r="AS70" s="971"/>
      <c r="AT70" s="971"/>
      <c r="AU70" s="971" t="s">
        <v>554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556</v>
      </c>
      <c r="C71" s="975"/>
      <c r="D71" s="975"/>
      <c r="E71" s="975"/>
      <c r="F71" s="975"/>
      <c r="G71" s="975"/>
      <c r="H71" s="975"/>
      <c r="I71" s="975"/>
      <c r="J71" s="975"/>
      <c r="K71" s="975"/>
      <c r="L71" s="975"/>
      <c r="M71" s="975"/>
      <c r="N71" s="975"/>
      <c r="O71" s="975"/>
      <c r="P71" s="976"/>
      <c r="Q71" s="977">
        <v>5949</v>
      </c>
      <c r="R71" s="971"/>
      <c r="S71" s="971"/>
      <c r="T71" s="971"/>
      <c r="U71" s="971"/>
      <c r="V71" s="971">
        <v>4240</v>
      </c>
      <c r="W71" s="971"/>
      <c r="X71" s="971"/>
      <c r="Y71" s="971"/>
      <c r="Z71" s="971"/>
      <c r="AA71" s="971">
        <v>1709</v>
      </c>
      <c r="AB71" s="971"/>
      <c r="AC71" s="971"/>
      <c r="AD71" s="971"/>
      <c r="AE71" s="971"/>
      <c r="AF71" s="971">
        <v>1709</v>
      </c>
      <c r="AG71" s="971"/>
      <c r="AH71" s="971"/>
      <c r="AI71" s="971"/>
      <c r="AJ71" s="971"/>
      <c r="AK71" s="971" t="s">
        <v>490</v>
      </c>
      <c r="AL71" s="971"/>
      <c r="AM71" s="971"/>
      <c r="AN71" s="971"/>
      <c r="AO71" s="971"/>
      <c r="AP71" s="971">
        <v>0</v>
      </c>
      <c r="AQ71" s="971"/>
      <c r="AR71" s="971"/>
      <c r="AS71" s="971"/>
      <c r="AT71" s="971"/>
      <c r="AU71" s="971" t="s">
        <v>490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557</v>
      </c>
      <c r="C72" s="975"/>
      <c r="D72" s="975"/>
      <c r="E72" s="975"/>
      <c r="F72" s="975"/>
      <c r="G72" s="975"/>
      <c r="H72" s="975"/>
      <c r="I72" s="975"/>
      <c r="J72" s="975"/>
      <c r="K72" s="975"/>
      <c r="L72" s="975"/>
      <c r="M72" s="975"/>
      <c r="N72" s="975"/>
      <c r="O72" s="975"/>
      <c r="P72" s="976"/>
      <c r="Q72" s="977">
        <v>173</v>
      </c>
      <c r="R72" s="971"/>
      <c r="S72" s="971"/>
      <c r="T72" s="971"/>
      <c r="U72" s="971"/>
      <c r="V72" s="971">
        <v>166</v>
      </c>
      <c r="W72" s="971"/>
      <c r="X72" s="971"/>
      <c r="Y72" s="971"/>
      <c r="Z72" s="971"/>
      <c r="AA72" s="971">
        <v>6</v>
      </c>
      <c r="AB72" s="971"/>
      <c r="AC72" s="971"/>
      <c r="AD72" s="971"/>
      <c r="AE72" s="971"/>
      <c r="AF72" s="971">
        <v>6</v>
      </c>
      <c r="AG72" s="971"/>
      <c r="AH72" s="971"/>
      <c r="AI72" s="971"/>
      <c r="AJ72" s="971"/>
      <c r="AK72" s="971" t="s">
        <v>490</v>
      </c>
      <c r="AL72" s="971"/>
      <c r="AM72" s="971"/>
      <c r="AN72" s="971"/>
      <c r="AO72" s="971"/>
      <c r="AP72" s="971">
        <v>46</v>
      </c>
      <c r="AQ72" s="971"/>
      <c r="AR72" s="971"/>
      <c r="AS72" s="971"/>
      <c r="AT72" s="971"/>
      <c r="AU72" s="971">
        <v>46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558</v>
      </c>
      <c r="C73" s="975"/>
      <c r="D73" s="975"/>
      <c r="E73" s="975"/>
      <c r="F73" s="975"/>
      <c r="G73" s="975"/>
      <c r="H73" s="975"/>
      <c r="I73" s="975"/>
      <c r="J73" s="975"/>
      <c r="K73" s="975"/>
      <c r="L73" s="975"/>
      <c r="M73" s="975"/>
      <c r="N73" s="975"/>
      <c r="O73" s="975"/>
      <c r="P73" s="976"/>
      <c r="Q73" s="977">
        <v>264</v>
      </c>
      <c r="R73" s="971"/>
      <c r="S73" s="971"/>
      <c r="T73" s="971"/>
      <c r="U73" s="971"/>
      <c r="V73" s="971">
        <v>227</v>
      </c>
      <c r="W73" s="971"/>
      <c r="X73" s="971"/>
      <c r="Y73" s="971"/>
      <c r="Z73" s="971"/>
      <c r="AA73" s="971">
        <v>37</v>
      </c>
      <c r="AB73" s="971"/>
      <c r="AC73" s="971"/>
      <c r="AD73" s="971"/>
      <c r="AE73" s="971"/>
      <c r="AF73" s="971">
        <v>37</v>
      </c>
      <c r="AG73" s="971"/>
      <c r="AH73" s="971"/>
      <c r="AI73" s="971"/>
      <c r="AJ73" s="971"/>
      <c r="AK73" s="971" t="s">
        <v>490</v>
      </c>
      <c r="AL73" s="971"/>
      <c r="AM73" s="971"/>
      <c r="AN73" s="971"/>
      <c r="AO73" s="971"/>
      <c r="AP73" s="971">
        <v>0</v>
      </c>
      <c r="AQ73" s="971"/>
      <c r="AR73" s="971"/>
      <c r="AS73" s="971"/>
      <c r="AT73" s="971"/>
      <c r="AU73" s="971" t="s">
        <v>490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559</v>
      </c>
      <c r="C74" s="975"/>
      <c r="D74" s="975"/>
      <c r="E74" s="975"/>
      <c r="F74" s="975"/>
      <c r="G74" s="975"/>
      <c r="H74" s="975"/>
      <c r="I74" s="975"/>
      <c r="J74" s="975"/>
      <c r="K74" s="975"/>
      <c r="L74" s="975"/>
      <c r="M74" s="975"/>
      <c r="N74" s="975"/>
      <c r="O74" s="975"/>
      <c r="P74" s="976"/>
      <c r="Q74" s="977">
        <v>295194</v>
      </c>
      <c r="R74" s="971"/>
      <c r="S74" s="971"/>
      <c r="T74" s="971"/>
      <c r="U74" s="971"/>
      <c r="V74" s="971">
        <v>282398</v>
      </c>
      <c r="W74" s="971"/>
      <c r="X74" s="971"/>
      <c r="Y74" s="971"/>
      <c r="Z74" s="971"/>
      <c r="AA74" s="971">
        <v>12796</v>
      </c>
      <c r="AB74" s="971"/>
      <c r="AC74" s="971"/>
      <c r="AD74" s="971"/>
      <c r="AE74" s="971"/>
      <c r="AF74" s="971">
        <v>12796</v>
      </c>
      <c r="AG74" s="971"/>
      <c r="AH74" s="971"/>
      <c r="AI74" s="971"/>
      <c r="AJ74" s="971"/>
      <c r="AK74" s="971" t="s">
        <v>490</v>
      </c>
      <c r="AL74" s="971"/>
      <c r="AM74" s="971"/>
      <c r="AN74" s="971"/>
      <c r="AO74" s="971"/>
      <c r="AP74" s="971">
        <v>0</v>
      </c>
      <c r="AQ74" s="971"/>
      <c r="AR74" s="971"/>
      <c r="AS74" s="971"/>
      <c r="AT74" s="971"/>
      <c r="AU74" s="971" t="s">
        <v>490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14664</v>
      </c>
      <c r="AG88" s="959"/>
      <c r="AH88" s="959"/>
      <c r="AI88" s="959"/>
      <c r="AJ88" s="959"/>
      <c r="AK88" s="963"/>
      <c r="AL88" s="963"/>
      <c r="AM88" s="963"/>
      <c r="AN88" s="963"/>
      <c r="AO88" s="963"/>
      <c r="AP88" s="959">
        <v>1616</v>
      </c>
      <c r="AQ88" s="959"/>
      <c r="AR88" s="959"/>
      <c r="AS88" s="959"/>
      <c r="AT88" s="959"/>
      <c r="AU88" s="959">
        <v>1616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v>
      </c>
      <c r="CS102" s="953"/>
      <c r="CT102" s="953"/>
      <c r="CU102" s="953"/>
      <c r="CV102" s="954"/>
      <c r="CW102" s="952" t="s">
        <v>562</v>
      </c>
      <c r="CX102" s="953"/>
      <c r="CY102" s="953"/>
      <c r="CZ102" s="953"/>
      <c r="DA102" s="954"/>
      <c r="DB102" s="952" t="s">
        <v>562</v>
      </c>
      <c r="DC102" s="953"/>
      <c r="DD102" s="953"/>
      <c r="DE102" s="953"/>
      <c r="DF102" s="954"/>
      <c r="DG102" s="952" t="s">
        <v>562</v>
      </c>
      <c r="DH102" s="953"/>
      <c r="DI102" s="953"/>
      <c r="DJ102" s="953"/>
      <c r="DK102" s="954"/>
      <c r="DL102" s="952" t="s">
        <v>562</v>
      </c>
      <c r="DM102" s="953"/>
      <c r="DN102" s="953"/>
      <c r="DO102" s="953"/>
      <c r="DP102" s="954"/>
      <c r="DQ102" s="952" t="s">
        <v>562</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1851489</v>
      </c>
      <c r="AB110" s="889"/>
      <c r="AC110" s="889"/>
      <c r="AD110" s="889"/>
      <c r="AE110" s="890"/>
      <c r="AF110" s="891">
        <v>2089470</v>
      </c>
      <c r="AG110" s="889"/>
      <c r="AH110" s="889"/>
      <c r="AI110" s="889"/>
      <c r="AJ110" s="890"/>
      <c r="AK110" s="891">
        <v>2147454</v>
      </c>
      <c r="AL110" s="889"/>
      <c r="AM110" s="889"/>
      <c r="AN110" s="889"/>
      <c r="AO110" s="890"/>
      <c r="AP110" s="892">
        <v>16.899999999999999</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21806683</v>
      </c>
      <c r="BR110" s="842"/>
      <c r="BS110" s="842"/>
      <c r="BT110" s="842"/>
      <c r="BU110" s="842"/>
      <c r="BV110" s="842">
        <v>20660840</v>
      </c>
      <c r="BW110" s="842"/>
      <c r="BX110" s="842"/>
      <c r="BY110" s="842"/>
      <c r="BZ110" s="842"/>
      <c r="CA110" s="842">
        <v>19495821</v>
      </c>
      <c r="CB110" s="842"/>
      <c r="CC110" s="842"/>
      <c r="CD110" s="842"/>
      <c r="CE110" s="842"/>
      <c r="CF110" s="866">
        <v>153.19999999999999</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11089022</v>
      </c>
      <c r="BR112" s="817"/>
      <c r="BS112" s="817"/>
      <c r="BT112" s="817"/>
      <c r="BU112" s="817"/>
      <c r="BV112" s="817">
        <v>11253769</v>
      </c>
      <c r="BW112" s="817"/>
      <c r="BX112" s="817"/>
      <c r="BY112" s="817"/>
      <c r="BZ112" s="817"/>
      <c r="CA112" s="817">
        <v>11697993</v>
      </c>
      <c r="CB112" s="817"/>
      <c r="CC112" s="817"/>
      <c r="CD112" s="817"/>
      <c r="CE112" s="817"/>
      <c r="CF112" s="875">
        <v>91.9</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985825</v>
      </c>
      <c r="AB113" s="919"/>
      <c r="AC113" s="919"/>
      <c r="AD113" s="919"/>
      <c r="AE113" s="920"/>
      <c r="AF113" s="921">
        <v>861939</v>
      </c>
      <c r="AG113" s="919"/>
      <c r="AH113" s="919"/>
      <c r="AI113" s="919"/>
      <c r="AJ113" s="920"/>
      <c r="AK113" s="921">
        <v>892862</v>
      </c>
      <c r="AL113" s="919"/>
      <c r="AM113" s="919"/>
      <c r="AN113" s="919"/>
      <c r="AO113" s="920"/>
      <c r="AP113" s="922">
        <v>7</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625578</v>
      </c>
      <c r="BR113" s="817"/>
      <c r="BS113" s="817"/>
      <c r="BT113" s="817"/>
      <c r="BU113" s="817"/>
      <c r="BV113" s="817">
        <v>555050</v>
      </c>
      <c r="BW113" s="817"/>
      <c r="BX113" s="817"/>
      <c r="BY113" s="817"/>
      <c r="BZ113" s="817"/>
      <c r="CA113" s="817">
        <v>491502</v>
      </c>
      <c r="CB113" s="817"/>
      <c r="CC113" s="817"/>
      <c r="CD113" s="817"/>
      <c r="CE113" s="817"/>
      <c r="CF113" s="875">
        <v>3.9</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21153</v>
      </c>
      <c r="AB114" s="780"/>
      <c r="AC114" s="780"/>
      <c r="AD114" s="780"/>
      <c r="AE114" s="781"/>
      <c r="AF114" s="782">
        <v>26219</v>
      </c>
      <c r="AG114" s="780"/>
      <c r="AH114" s="780"/>
      <c r="AI114" s="780"/>
      <c r="AJ114" s="781"/>
      <c r="AK114" s="782">
        <v>22443</v>
      </c>
      <c r="AL114" s="780"/>
      <c r="AM114" s="780"/>
      <c r="AN114" s="780"/>
      <c r="AO114" s="781"/>
      <c r="AP114" s="824">
        <v>0.2</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1157454</v>
      </c>
      <c r="BR114" s="817"/>
      <c r="BS114" s="817"/>
      <c r="BT114" s="817"/>
      <c r="BU114" s="817"/>
      <c r="BV114" s="817">
        <v>655178</v>
      </c>
      <c r="BW114" s="817"/>
      <c r="BX114" s="817"/>
      <c r="BY114" s="817"/>
      <c r="BZ114" s="817"/>
      <c r="CA114" s="817">
        <v>542368</v>
      </c>
      <c r="CB114" s="817"/>
      <c r="CC114" s="817"/>
      <c r="CD114" s="817"/>
      <c r="CE114" s="817"/>
      <c r="CF114" s="875">
        <v>4.3</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2858467</v>
      </c>
      <c r="AB117" s="903"/>
      <c r="AC117" s="903"/>
      <c r="AD117" s="903"/>
      <c r="AE117" s="904"/>
      <c r="AF117" s="905">
        <v>2977628</v>
      </c>
      <c r="AG117" s="903"/>
      <c r="AH117" s="903"/>
      <c r="AI117" s="903"/>
      <c r="AJ117" s="904"/>
      <c r="AK117" s="905">
        <v>3062759</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34678737</v>
      </c>
      <c r="BR119" s="845"/>
      <c r="BS119" s="845"/>
      <c r="BT119" s="845"/>
      <c r="BU119" s="845"/>
      <c r="BV119" s="845">
        <v>33124837</v>
      </c>
      <c r="BW119" s="845"/>
      <c r="BX119" s="845"/>
      <c r="BY119" s="845"/>
      <c r="BZ119" s="845"/>
      <c r="CA119" s="845">
        <v>32227684</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6512242</v>
      </c>
      <c r="BR120" s="842"/>
      <c r="BS120" s="842"/>
      <c r="BT120" s="842"/>
      <c r="BU120" s="842"/>
      <c r="BV120" s="842">
        <v>7189318</v>
      </c>
      <c r="BW120" s="842"/>
      <c r="BX120" s="842"/>
      <c r="BY120" s="842"/>
      <c r="BZ120" s="842"/>
      <c r="CA120" s="842">
        <v>7774669</v>
      </c>
      <c r="CB120" s="842"/>
      <c r="CC120" s="842"/>
      <c r="CD120" s="842"/>
      <c r="CE120" s="842"/>
      <c r="CF120" s="866">
        <v>61.1</v>
      </c>
      <c r="CG120" s="867"/>
      <c r="CH120" s="867"/>
      <c r="CI120" s="867"/>
      <c r="CJ120" s="867"/>
      <c r="CK120" s="868" t="s">
        <v>449</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10139870</v>
      </c>
      <c r="DH120" s="842"/>
      <c r="DI120" s="842"/>
      <c r="DJ120" s="842"/>
      <c r="DK120" s="842"/>
      <c r="DL120" s="842">
        <v>10261990</v>
      </c>
      <c r="DM120" s="842"/>
      <c r="DN120" s="842"/>
      <c r="DO120" s="842"/>
      <c r="DP120" s="842"/>
      <c r="DQ120" s="842">
        <v>10602573</v>
      </c>
      <c r="DR120" s="842"/>
      <c r="DS120" s="842"/>
      <c r="DT120" s="842"/>
      <c r="DU120" s="842"/>
      <c r="DV120" s="843">
        <v>83.3</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4544943</v>
      </c>
      <c r="BR121" s="817"/>
      <c r="BS121" s="817"/>
      <c r="BT121" s="817"/>
      <c r="BU121" s="817"/>
      <c r="BV121" s="817">
        <v>5087431</v>
      </c>
      <c r="BW121" s="817"/>
      <c r="BX121" s="817"/>
      <c r="BY121" s="817"/>
      <c r="BZ121" s="817"/>
      <c r="CA121" s="817">
        <v>6708103</v>
      </c>
      <c r="CB121" s="817"/>
      <c r="CC121" s="817"/>
      <c r="CD121" s="817"/>
      <c r="CE121" s="817"/>
      <c r="CF121" s="875">
        <v>52.7</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943099</v>
      </c>
      <c r="DH121" s="817"/>
      <c r="DI121" s="817"/>
      <c r="DJ121" s="817"/>
      <c r="DK121" s="817"/>
      <c r="DL121" s="817">
        <v>981924</v>
      </c>
      <c r="DM121" s="817"/>
      <c r="DN121" s="817"/>
      <c r="DO121" s="817"/>
      <c r="DP121" s="817"/>
      <c r="DQ121" s="817">
        <v>1059147</v>
      </c>
      <c r="DR121" s="817"/>
      <c r="DS121" s="817"/>
      <c r="DT121" s="817"/>
      <c r="DU121" s="817"/>
      <c r="DV121" s="794">
        <v>8.3000000000000007</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20281632</v>
      </c>
      <c r="BR122" s="845"/>
      <c r="BS122" s="845"/>
      <c r="BT122" s="845"/>
      <c r="BU122" s="845"/>
      <c r="BV122" s="845">
        <v>19770315</v>
      </c>
      <c r="BW122" s="845"/>
      <c r="BX122" s="845"/>
      <c r="BY122" s="845"/>
      <c r="BZ122" s="845"/>
      <c r="CA122" s="845">
        <v>19339139</v>
      </c>
      <c r="CB122" s="845"/>
      <c r="CC122" s="845"/>
      <c r="CD122" s="845"/>
      <c r="CE122" s="845"/>
      <c r="CF122" s="846">
        <v>152</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6053</v>
      </c>
      <c r="DH122" s="817"/>
      <c r="DI122" s="817"/>
      <c r="DJ122" s="817"/>
      <c r="DK122" s="817"/>
      <c r="DL122" s="817">
        <v>9855</v>
      </c>
      <c r="DM122" s="817"/>
      <c r="DN122" s="817"/>
      <c r="DO122" s="817"/>
      <c r="DP122" s="817"/>
      <c r="DQ122" s="817">
        <v>36273</v>
      </c>
      <c r="DR122" s="817"/>
      <c r="DS122" s="817"/>
      <c r="DT122" s="817"/>
      <c r="DU122" s="817"/>
      <c r="DV122" s="794">
        <v>0.3</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31338817</v>
      </c>
      <c r="BR123" s="833"/>
      <c r="BS123" s="833"/>
      <c r="BT123" s="833"/>
      <c r="BU123" s="833"/>
      <c r="BV123" s="833">
        <v>32047064</v>
      </c>
      <c r="BW123" s="833"/>
      <c r="BX123" s="833"/>
      <c r="BY123" s="833"/>
      <c r="BZ123" s="833"/>
      <c r="CA123" s="833">
        <v>33821911</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26.2</v>
      </c>
      <c r="BR124" s="831"/>
      <c r="BS124" s="831"/>
      <c r="BT124" s="831"/>
      <c r="BU124" s="831"/>
      <c r="BV124" s="831">
        <v>8.6999999999999993</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526828</v>
      </c>
      <c r="AB128" s="801"/>
      <c r="AC128" s="801"/>
      <c r="AD128" s="801"/>
      <c r="AE128" s="802"/>
      <c r="AF128" s="803">
        <v>515586</v>
      </c>
      <c r="AG128" s="801"/>
      <c r="AH128" s="801"/>
      <c r="AI128" s="801"/>
      <c r="AJ128" s="802"/>
      <c r="AK128" s="803">
        <v>528526</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12.83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14314590</v>
      </c>
      <c r="AB129" s="780"/>
      <c r="AC129" s="780"/>
      <c r="AD129" s="780"/>
      <c r="AE129" s="781"/>
      <c r="AF129" s="782">
        <v>13907011</v>
      </c>
      <c r="AG129" s="780"/>
      <c r="AH129" s="780"/>
      <c r="AI129" s="780"/>
      <c r="AJ129" s="781"/>
      <c r="AK129" s="782">
        <v>14268409</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17.829999999999998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1601557</v>
      </c>
      <c r="AB130" s="780"/>
      <c r="AC130" s="780"/>
      <c r="AD130" s="780"/>
      <c r="AE130" s="781"/>
      <c r="AF130" s="782">
        <v>1530706</v>
      </c>
      <c r="AG130" s="780"/>
      <c r="AH130" s="780"/>
      <c r="AI130" s="780"/>
      <c r="AJ130" s="781"/>
      <c r="AK130" s="782">
        <v>1541639</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12713033</v>
      </c>
      <c r="AB131" s="764"/>
      <c r="AC131" s="764"/>
      <c r="AD131" s="764"/>
      <c r="AE131" s="765"/>
      <c r="AF131" s="766">
        <v>12376305</v>
      </c>
      <c r="AG131" s="764"/>
      <c r="AH131" s="764"/>
      <c r="AI131" s="764"/>
      <c r="AJ131" s="765"/>
      <c r="AK131" s="766">
        <v>12726770</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5.742783803</v>
      </c>
      <c r="AB132" s="745"/>
      <c r="AC132" s="745"/>
      <c r="AD132" s="745"/>
      <c r="AE132" s="746"/>
      <c r="AF132" s="747">
        <v>7.5251539129999996</v>
      </c>
      <c r="AG132" s="745"/>
      <c r="AH132" s="745"/>
      <c r="AI132" s="745"/>
      <c r="AJ132" s="746"/>
      <c r="AK132" s="747">
        <v>7.7992632799999999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4.9000000000000004</v>
      </c>
      <c r="AB133" s="724"/>
      <c r="AC133" s="724"/>
      <c r="AD133" s="724"/>
      <c r="AE133" s="725"/>
      <c r="AF133" s="723">
        <v>5.9</v>
      </c>
      <c r="AG133" s="724"/>
      <c r="AH133" s="724"/>
      <c r="AI133" s="724"/>
      <c r="AJ133" s="725"/>
      <c r="AK133" s="723">
        <v>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m15+TT2Xl18w1qgF+Qi/2kH1cYaIvvjSOqjiVJyM2oplP3v3Odyxu+nGAYFAZ3ruc9qwh13LP2P/qz/oMQQ6g==" saltValue="N5iD/Zj004RGmrBWci2pn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caB50h/noTophcB9X6/KN6ddIIlzeNIuW4PZXRpmSG2ysdywwwCtVSH6LzqOmNxBfRgY1bpLO6lVUduhYra/g==" saltValue="yEzSdf0qx7IGR2dHRx8T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QZFWd+v3Vb3J6d1sVbTTYKplWO/glTgeke7XQfRlKu6ixabuhc/JXVSlWBlIz1laG+mrc2BbuX1m8hdo7RyrQ==" saltValue="MKs6Y3KrPCo47jrjLwxBa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3515938</v>
      </c>
      <c r="AP9" s="281">
        <v>52654</v>
      </c>
      <c r="AQ9" s="282">
        <v>73824</v>
      </c>
      <c r="AR9" s="283">
        <v>-28.7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10076</v>
      </c>
      <c r="AP10" s="284">
        <v>151</v>
      </c>
      <c r="AQ10" s="285">
        <v>6244</v>
      </c>
      <c r="AR10" s="286">
        <v>-97.6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1048</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v>8</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154024</v>
      </c>
      <c r="AP13" s="284">
        <v>2307</v>
      </c>
      <c r="AQ13" s="285">
        <v>2350</v>
      </c>
      <c r="AR13" s="286">
        <v>-1.8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12834</v>
      </c>
      <c r="AP14" s="284">
        <v>192</v>
      </c>
      <c r="AQ14" s="285">
        <v>1698</v>
      </c>
      <c r="AR14" s="286">
        <v>-88.7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-180050</v>
      </c>
      <c r="AP15" s="284">
        <v>-2696</v>
      </c>
      <c r="AQ15" s="285">
        <v>-3564</v>
      </c>
      <c r="AR15" s="286">
        <v>-24.4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3512822</v>
      </c>
      <c r="AP16" s="284">
        <v>52607</v>
      </c>
      <c r="AQ16" s="285">
        <v>81608</v>
      </c>
      <c r="AR16" s="286">
        <v>-35.5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5.5</v>
      </c>
      <c r="AP21" s="298">
        <v>7.59</v>
      </c>
      <c r="AQ21" s="299">
        <v>-2.09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97.9</v>
      </c>
      <c r="AP22" s="303">
        <v>98.2</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2147454</v>
      </c>
      <c r="AP32" s="312">
        <v>32160</v>
      </c>
      <c r="AQ32" s="313">
        <v>42992</v>
      </c>
      <c r="AR32" s="314">
        <v>-25.2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v>43</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892862</v>
      </c>
      <c r="AP35" s="312">
        <v>13371</v>
      </c>
      <c r="AQ35" s="313">
        <v>11969</v>
      </c>
      <c r="AR35" s="314">
        <v>11.7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22443</v>
      </c>
      <c r="AP36" s="312">
        <v>336</v>
      </c>
      <c r="AQ36" s="313">
        <v>2138</v>
      </c>
      <c r="AR36" s="314">
        <v>-84.3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490</v>
      </c>
      <c r="AP37" s="312" t="s">
        <v>490</v>
      </c>
      <c r="AQ37" s="313">
        <v>592</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490</v>
      </c>
      <c r="AP38" s="315" t="s">
        <v>490</v>
      </c>
      <c r="AQ38" s="316">
        <v>2</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-528526</v>
      </c>
      <c r="AP39" s="312">
        <v>-7915</v>
      </c>
      <c r="AQ39" s="313">
        <v>-5777</v>
      </c>
      <c r="AR39" s="314">
        <v>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-1541639</v>
      </c>
      <c r="AP40" s="312">
        <v>-23087</v>
      </c>
      <c r="AQ40" s="313">
        <v>-36457</v>
      </c>
      <c r="AR40" s="314">
        <v>-36.700000000000003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992594</v>
      </c>
      <c r="AP41" s="312">
        <v>14865</v>
      </c>
      <c r="AQ41" s="313">
        <v>15502</v>
      </c>
      <c r="AR41" s="314">
        <v>-4.0999999999999996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3454584</v>
      </c>
      <c r="AN51" s="334">
        <v>50947</v>
      </c>
      <c r="AO51" s="335">
        <v>82.8</v>
      </c>
      <c r="AP51" s="336">
        <v>62383</v>
      </c>
      <c r="AQ51" s="337">
        <v>14.1</v>
      </c>
      <c r="AR51" s="338">
        <v>68.7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2866561</v>
      </c>
      <c r="AN52" s="342">
        <v>42275</v>
      </c>
      <c r="AO52" s="343">
        <v>215.8</v>
      </c>
      <c r="AP52" s="344">
        <v>35325</v>
      </c>
      <c r="AQ52" s="345">
        <v>7.6</v>
      </c>
      <c r="AR52" s="346">
        <v>208.2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2853423</v>
      </c>
      <c r="AN53" s="334">
        <v>42214</v>
      </c>
      <c r="AO53" s="335">
        <v>-17.100000000000001</v>
      </c>
      <c r="AP53" s="336">
        <v>63812</v>
      </c>
      <c r="AQ53" s="337">
        <v>2.2999999999999998</v>
      </c>
      <c r="AR53" s="338">
        <v>-19.399999999999999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2190261</v>
      </c>
      <c r="AN54" s="342">
        <v>32403</v>
      </c>
      <c r="AO54" s="343">
        <v>-23.4</v>
      </c>
      <c r="AP54" s="344">
        <v>33848</v>
      </c>
      <c r="AQ54" s="345">
        <v>-4.2</v>
      </c>
      <c r="AR54" s="346">
        <v>-19.2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3721188</v>
      </c>
      <c r="AN55" s="334">
        <v>55452</v>
      </c>
      <c r="AO55" s="335">
        <v>31.4</v>
      </c>
      <c r="AP55" s="336">
        <v>54225</v>
      </c>
      <c r="AQ55" s="337">
        <v>-15</v>
      </c>
      <c r="AR55" s="338">
        <v>46.4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2820495</v>
      </c>
      <c r="AN56" s="342">
        <v>42030</v>
      </c>
      <c r="AO56" s="343">
        <v>29.7</v>
      </c>
      <c r="AP56" s="344">
        <v>27337</v>
      </c>
      <c r="AQ56" s="345">
        <v>-19.2</v>
      </c>
      <c r="AR56" s="346">
        <v>48.9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1417473</v>
      </c>
      <c r="AN57" s="334">
        <v>21132</v>
      </c>
      <c r="AO57" s="335">
        <v>-61.9</v>
      </c>
      <c r="AP57" s="336">
        <v>54016</v>
      </c>
      <c r="AQ57" s="337">
        <v>-0.4</v>
      </c>
      <c r="AR57" s="338">
        <v>-61.5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682226</v>
      </c>
      <c r="AN58" s="342">
        <v>10171</v>
      </c>
      <c r="AO58" s="343">
        <v>-75.8</v>
      </c>
      <c r="AP58" s="344">
        <v>28078</v>
      </c>
      <c r="AQ58" s="345">
        <v>2.7</v>
      </c>
      <c r="AR58" s="346">
        <v>-78.5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1473701</v>
      </c>
      <c r="AN59" s="334">
        <v>22070</v>
      </c>
      <c r="AO59" s="335">
        <v>4.4000000000000004</v>
      </c>
      <c r="AP59" s="336">
        <v>52786</v>
      </c>
      <c r="AQ59" s="337">
        <v>-2.2999999999999998</v>
      </c>
      <c r="AR59" s="338">
        <v>6.7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702878</v>
      </c>
      <c r="AN60" s="342">
        <v>10526</v>
      </c>
      <c r="AO60" s="343">
        <v>3.5</v>
      </c>
      <c r="AP60" s="344">
        <v>28742</v>
      </c>
      <c r="AQ60" s="345">
        <v>2.4</v>
      </c>
      <c r="AR60" s="346">
        <v>1.1000000000000001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2584074</v>
      </c>
      <c r="AN61" s="349">
        <v>38363</v>
      </c>
      <c r="AO61" s="350">
        <v>7.9</v>
      </c>
      <c r="AP61" s="351">
        <v>57444</v>
      </c>
      <c r="AQ61" s="352">
        <v>-0.3</v>
      </c>
      <c r="AR61" s="338">
        <v>8.1999999999999993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1852484</v>
      </c>
      <c r="AN62" s="342">
        <v>27481</v>
      </c>
      <c r="AO62" s="343">
        <v>30</v>
      </c>
      <c r="AP62" s="344">
        <v>30666</v>
      </c>
      <c r="AQ62" s="345">
        <v>-2.1</v>
      </c>
      <c r="AR62" s="346">
        <v>32.1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yfg6dBiZxR7RACH874yH0gZqr3+Dyi+ZU1duvy+xVntGJBtnGNdqXPgxDsjxN5lPvy3lhDNR1uWuUzIA+Y+Mw==" saltValue="Ovrw9lUTPF8AtliPNtnj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NbUNMhSnK5IKn0ecm8iJYwyDb5mXPf0QDL61uiGZZqXMZSe/JxQEOThwZeqYcTA/+Q0I+1UaLbKr37w1ZOILRA==" saltValue="oTl8HwGIWB2sj8F9VZsJ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JJPhUCfRU55YAmGG2lTWhCCPp6VrrwX9vrjewnpOL29AiGLA2ttdvuPED9ELe7oTgTDSR4o8oe82eFVuiUpxFg==" saltValue="RuJsZgwyVLh063/RadQH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22.31</v>
      </c>
      <c r="G47" s="12">
        <v>20.02</v>
      </c>
      <c r="H47" s="12">
        <v>18.760000000000002</v>
      </c>
      <c r="I47" s="12">
        <v>20.03</v>
      </c>
      <c r="J47" s="13">
        <v>23.05</v>
      </c>
    </row>
    <row r="48" spans="2:10" ht="57.75" customHeight="1" x14ac:dyDescent="0.15">
      <c r="B48" s="14"/>
      <c r="C48" s="1141" t="s">
        <v>4</v>
      </c>
      <c r="D48" s="1141"/>
      <c r="E48" s="1142"/>
      <c r="F48" s="15">
        <v>3.79</v>
      </c>
      <c r="G48" s="16">
        <v>4.47</v>
      </c>
      <c r="H48" s="16">
        <v>8.92</v>
      </c>
      <c r="I48" s="16">
        <v>10.36</v>
      </c>
      <c r="J48" s="17">
        <v>8.0399999999999991</v>
      </c>
    </row>
    <row r="49" spans="2:10" ht="57.75" customHeight="1" thickBot="1" x14ac:dyDescent="0.2">
      <c r="B49" s="18"/>
      <c r="C49" s="1143" t="s">
        <v>5</v>
      </c>
      <c r="D49" s="1143"/>
      <c r="E49" s="1144"/>
      <c r="F49" s="19" t="s">
        <v>534</v>
      </c>
      <c r="G49" s="20" t="s">
        <v>535</v>
      </c>
      <c r="H49" s="20">
        <v>4.09</v>
      </c>
      <c r="I49" s="20">
        <v>1.9</v>
      </c>
      <c r="J49" s="21">
        <v>1.47</v>
      </c>
    </row>
    <row r="50" spans="2:10" x14ac:dyDescent="0.15"/>
  </sheetData>
  <sheetProtection algorithmName="SHA-512" hashValue="9cB6C726vMD9V1K8vVBtuuOtIhLpNF+9Jb+1K48QmTxMjrQaQNSQd7chA67dt/eO0lP7E1/HtUNg4grbMgw/Kw==" saltValue="dYApDisWoKNM810VNhlF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3.11</v>
      </c>
      <c r="G34" s="33">
        <v>3.93</v>
      </c>
      <c r="H34" s="33">
        <v>8.52</v>
      </c>
      <c r="I34" s="33">
        <v>10.08</v>
      </c>
      <c r="J34" s="34">
        <v>8.0299999999999994</v>
      </c>
      <c r="K34" s="22"/>
      <c r="L34" s="22"/>
      <c r="M34" s="22"/>
      <c r="N34" s="22"/>
      <c r="O34" s="22"/>
      <c r="P34" s="22"/>
    </row>
    <row r="35" spans="1:16" ht="39" customHeight="1" x14ac:dyDescent="0.15">
      <c r="A35" s="22"/>
      <c r="B35" s="35"/>
      <c r="C35" s="1145" t="s">
        <v>537</v>
      </c>
      <c r="D35" s="1146"/>
      <c r="E35" s="1147"/>
      <c r="F35" s="36">
        <v>4.42</v>
      </c>
      <c r="G35" s="37">
        <v>5.41</v>
      </c>
      <c r="H35" s="37">
        <v>5.78</v>
      </c>
      <c r="I35" s="37">
        <v>6.38</v>
      </c>
      <c r="J35" s="38">
        <v>5.72</v>
      </c>
      <c r="K35" s="22"/>
      <c r="L35" s="22"/>
      <c r="M35" s="22"/>
      <c r="N35" s="22"/>
      <c r="O35" s="22"/>
      <c r="P35" s="22"/>
    </row>
    <row r="36" spans="1:16" ht="39" customHeight="1" x14ac:dyDescent="0.15">
      <c r="A36" s="22"/>
      <c r="B36" s="35"/>
      <c r="C36" s="1145" t="s">
        <v>538</v>
      </c>
      <c r="D36" s="1146"/>
      <c r="E36" s="1147"/>
      <c r="F36" s="36" t="s">
        <v>490</v>
      </c>
      <c r="G36" s="37">
        <v>4.57</v>
      </c>
      <c r="H36" s="37">
        <v>5.31</v>
      </c>
      <c r="I36" s="37">
        <v>4.45</v>
      </c>
      <c r="J36" s="38">
        <v>4.63</v>
      </c>
      <c r="K36" s="22"/>
      <c r="L36" s="22"/>
      <c r="M36" s="22"/>
      <c r="N36" s="22"/>
      <c r="O36" s="22"/>
      <c r="P36" s="22"/>
    </row>
    <row r="37" spans="1:16" ht="39" customHeight="1" x14ac:dyDescent="0.15">
      <c r="A37" s="22"/>
      <c r="B37" s="35"/>
      <c r="C37" s="1145" t="s">
        <v>539</v>
      </c>
      <c r="D37" s="1146"/>
      <c r="E37" s="1147"/>
      <c r="F37" s="36" t="s">
        <v>490</v>
      </c>
      <c r="G37" s="37">
        <v>1.53</v>
      </c>
      <c r="H37" s="37">
        <v>1.38</v>
      </c>
      <c r="I37" s="37">
        <v>2.38</v>
      </c>
      <c r="J37" s="38">
        <v>3.73</v>
      </c>
      <c r="K37" s="22"/>
      <c r="L37" s="22"/>
      <c r="M37" s="22"/>
      <c r="N37" s="22"/>
      <c r="O37" s="22"/>
      <c r="P37" s="22"/>
    </row>
    <row r="38" spans="1:16" ht="39" customHeight="1" x14ac:dyDescent="0.15">
      <c r="A38" s="22"/>
      <c r="B38" s="35"/>
      <c r="C38" s="1145" t="s">
        <v>540</v>
      </c>
      <c r="D38" s="1146"/>
      <c r="E38" s="1147"/>
      <c r="F38" s="36">
        <v>1.48</v>
      </c>
      <c r="G38" s="37">
        <v>1.35</v>
      </c>
      <c r="H38" s="37">
        <v>1.24</v>
      </c>
      <c r="I38" s="37">
        <v>1.49</v>
      </c>
      <c r="J38" s="38">
        <v>0.91</v>
      </c>
      <c r="K38" s="22"/>
      <c r="L38" s="22"/>
      <c r="M38" s="22"/>
      <c r="N38" s="22"/>
      <c r="O38" s="22"/>
      <c r="P38" s="22"/>
    </row>
    <row r="39" spans="1:16" ht="39" customHeight="1" x14ac:dyDescent="0.15">
      <c r="A39" s="22"/>
      <c r="B39" s="35"/>
      <c r="C39" s="1145" t="s">
        <v>541</v>
      </c>
      <c r="D39" s="1146"/>
      <c r="E39" s="1147"/>
      <c r="F39" s="36">
        <v>0.12</v>
      </c>
      <c r="G39" s="37">
        <v>0.13</v>
      </c>
      <c r="H39" s="37">
        <v>0.12</v>
      </c>
      <c r="I39" s="37">
        <v>0.18</v>
      </c>
      <c r="J39" s="38">
        <v>0.19</v>
      </c>
      <c r="K39" s="22"/>
      <c r="L39" s="22"/>
      <c r="M39" s="22"/>
      <c r="N39" s="22"/>
      <c r="O39" s="22"/>
      <c r="P39" s="22"/>
    </row>
    <row r="40" spans="1:16" ht="39" customHeight="1" x14ac:dyDescent="0.15">
      <c r="A40" s="22"/>
      <c r="B40" s="35"/>
      <c r="C40" s="1145" t="s">
        <v>542</v>
      </c>
      <c r="D40" s="1146"/>
      <c r="E40" s="1147"/>
      <c r="F40" s="36">
        <v>0.42</v>
      </c>
      <c r="G40" s="37">
        <v>0.32</v>
      </c>
      <c r="H40" s="37">
        <v>0.21</v>
      </c>
      <c r="I40" s="37">
        <v>0.13</v>
      </c>
      <c r="J40" s="38">
        <v>0</v>
      </c>
      <c r="K40" s="22"/>
      <c r="L40" s="22"/>
      <c r="M40" s="22"/>
      <c r="N40" s="22"/>
      <c r="O40" s="22"/>
      <c r="P40" s="22"/>
    </row>
    <row r="41" spans="1:16" ht="39" customHeight="1" x14ac:dyDescent="0.15">
      <c r="A41" s="22"/>
      <c r="B41" s="35"/>
      <c r="C41" s="1145" t="s">
        <v>543</v>
      </c>
      <c r="D41" s="1146"/>
      <c r="E41" s="1147"/>
      <c r="F41" s="36">
        <v>0.25</v>
      </c>
      <c r="G41" s="37">
        <v>0.21</v>
      </c>
      <c r="H41" s="37">
        <v>0.17</v>
      </c>
      <c r="I41" s="37">
        <v>0.14000000000000001</v>
      </c>
      <c r="J41" s="38">
        <v>0</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v>8.58</v>
      </c>
      <c r="G43" s="42">
        <v>3.61</v>
      </c>
      <c r="H43" s="42">
        <v>4.32</v>
      </c>
      <c r="I43" s="42">
        <v>5.35</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U5sv4smvCFqxGAhTEGw7w/WhSk91COn4MXRlKAAnKfHTs3zUgjcbpYtbaEjOQGKU3tpqNapNlDGfTQf0z5fbA==" saltValue="CL4bWKHKw4eFLBEmRSDu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1571</v>
      </c>
      <c r="L45" s="60">
        <v>1713</v>
      </c>
      <c r="M45" s="60">
        <v>1851</v>
      </c>
      <c r="N45" s="60">
        <v>2089</v>
      </c>
      <c r="O45" s="61">
        <v>2147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1223</v>
      </c>
      <c r="L48" s="64">
        <v>1104</v>
      </c>
      <c r="M48" s="64">
        <v>986</v>
      </c>
      <c r="N48" s="64">
        <v>862</v>
      </c>
      <c r="O48" s="65">
        <v>893</v>
      </c>
      <c r="P48" s="48"/>
      <c r="Q48" s="48"/>
      <c r="R48" s="48"/>
      <c r="S48" s="48"/>
      <c r="T48" s="48"/>
      <c r="U48" s="48"/>
    </row>
    <row r="49" spans="1:21" ht="30.75" customHeight="1" x14ac:dyDescent="0.15">
      <c r="A49" s="48"/>
      <c r="B49" s="1178"/>
      <c r="C49" s="1179"/>
      <c r="D49" s="62"/>
      <c r="E49" s="1155" t="s">
        <v>14</v>
      </c>
      <c r="F49" s="1155"/>
      <c r="G49" s="1155"/>
      <c r="H49" s="1155"/>
      <c r="I49" s="1155"/>
      <c r="J49" s="1156"/>
      <c r="K49" s="63">
        <v>4</v>
      </c>
      <c r="L49" s="64">
        <v>15</v>
      </c>
      <c r="M49" s="64">
        <v>21</v>
      </c>
      <c r="N49" s="64">
        <v>26</v>
      </c>
      <c r="O49" s="65">
        <v>22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2276</v>
      </c>
      <c r="L52" s="64">
        <v>2273</v>
      </c>
      <c r="M52" s="64">
        <v>2129</v>
      </c>
      <c r="N52" s="64">
        <v>2047</v>
      </c>
      <c r="O52" s="65">
        <v>2071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522</v>
      </c>
      <c r="L53" s="69">
        <v>559</v>
      </c>
      <c r="M53" s="69">
        <v>729</v>
      </c>
      <c r="N53" s="69">
        <v>930</v>
      </c>
      <c r="O53" s="70">
        <v>991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571</v>
      </c>
      <c r="L58" s="84" t="s">
        <v>570</v>
      </c>
      <c r="M58" s="84" t="s">
        <v>570</v>
      </c>
      <c r="N58" s="84" t="s">
        <v>570</v>
      </c>
      <c r="O58" s="85" t="s">
        <v>570</v>
      </c>
    </row>
    <row r="59" spans="1:21" ht="31.5" customHeight="1" x14ac:dyDescent="0.15">
      <c r="B59" s="1163"/>
      <c r="C59" s="1164"/>
      <c r="D59" s="1170" t="s">
        <v>26</v>
      </c>
      <c r="E59" s="1171"/>
      <c r="F59" s="1171"/>
      <c r="G59" s="1171"/>
      <c r="H59" s="1171"/>
      <c r="I59" s="1171"/>
      <c r="J59" s="1172"/>
      <c r="K59" s="86" t="s">
        <v>570</v>
      </c>
      <c r="L59" s="87" t="s">
        <v>570</v>
      </c>
      <c r="M59" s="87" t="s">
        <v>570</v>
      </c>
      <c r="N59" s="87" t="s">
        <v>570</v>
      </c>
      <c r="O59" s="88" t="s">
        <v>570</v>
      </c>
    </row>
    <row r="60" spans="1:21" ht="31.5" customHeight="1" thickBot="1" x14ac:dyDescent="0.2">
      <c r="B60" s="1165"/>
      <c r="C60" s="1166"/>
      <c r="D60" s="1173" t="s">
        <v>27</v>
      </c>
      <c r="E60" s="1174"/>
      <c r="F60" s="1174"/>
      <c r="G60" s="1174"/>
      <c r="H60" s="1174"/>
      <c r="I60" s="1174"/>
      <c r="J60" s="1175"/>
      <c r="K60" s="89" t="s">
        <v>570</v>
      </c>
      <c r="L60" s="90" t="s">
        <v>570</v>
      </c>
      <c r="M60" s="90" t="s">
        <v>570</v>
      </c>
      <c r="N60" s="90" t="s">
        <v>570</v>
      </c>
      <c r="O60" s="91" t="s">
        <v>570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J3BDcIf3jNcb1xcLa+hK8nlXSOq3Rafij1bbvyz5X6JQ34g4CkS2/D/OZVIuqVzlPRIqkzUEwncnV8zVvyzfg==" saltValue="ZpnKIs+YPFdchPeGVCb/P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18774</v>
      </c>
      <c r="J41" s="356">
        <v>20045</v>
      </c>
      <c r="K41" s="356">
        <v>21807</v>
      </c>
      <c r="L41" s="356">
        <v>20661</v>
      </c>
      <c r="M41" s="357">
        <v>19496</v>
      </c>
    </row>
    <row r="42" spans="2:13" ht="27.75" customHeight="1" x14ac:dyDescent="0.15">
      <c r="B42" s="1186"/>
      <c r="C42" s="1187"/>
      <c r="D42" s="106"/>
      <c r="E42" s="1190" t="s">
        <v>32</v>
      </c>
      <c r="F42" s="1190"/>
      <c r="G42" s="1190"/>
      <c r="H42" s="1191"/>
      <c r="I42" s="358" t="s">
        <v>490</v>
      </c>
      <c r="J42" s="359" t="s">
        <v>490</v>
      </c>
      <c r="K42" s="359" t="s">
        <v>490</v>
      </c>
      <c r="L42" s="359" t="s">
        <v>490</v>
      </c>
      <c r="M42" s="360" t="s">
        <v>490</v>
      </c>
    </row>
    <row r="43" spans="2:13" ht="27.75" customHeight="1" x14ac:dyDescent="0.15">
      <c r="B43" s="1186"/>
      <c r="C43" s="1187"/>
      <c r="D43" s="106"/>
      <c r="E43" s="1190" t="s">
        <v>33</v>
      </c>
      <c r="F43" s="1190"/>
      <c r="G43" s="1190"/>
      <c r="H43" s="1191"/>
      <c r="I43" s="358">
        <v>13113</v>
      </c>
      <c r="J43" s="359">
        <v>12338</v>
      </c>
      <c r="K43" s="359">
        <v>11089</v>
      </c>
      <c r="L43" s="359">
        <v>11254</v>
      </c>
      <c r="M43" s="360">
        <v>11698</v>
      </c>
    </row>
    <row r="44" spans="2:13" ht="27.75" customHeight="1" x14ac:dyDescent="0.15">
      <c r="B44" s="1186"/>
      <c r="C44" s="1187"/>
      <c r="D44" s="106"/>
      <c r="E44" s="1190" t="s">
        <v>34</v>
      </c>
      <c r="F44" s="1190"/>
      <c r="G44" s="1190"/>
      <c r="H44" s="1191"/>
      <c r="I44" s="358">
        <v>148</v>
      </c>
      <c r="J44" s="359">
        <v>635</v>
      </c>
      <c r="K44" s="359">
        <v>626</v>
      </c>
      <c r="L44" s="359">
        <v>555</v>
      </c>
      <c r="M44" s="360">
        <v>492</v>
      </c>
    </row>
    <row r="45" spans="2:13" ht="27.75" customHeight="1" x14ac:dyDescent="0.15">
      <c r="B45" s="1186"/>
      <c r="C45" s="1187"/>
      <c r="D45" s="106"/>
      <c r="E45" s="1190" t="s">
        <v>35</v>
      </c>
      <c r="F45" s="1190"/>
      <c r="G45" s="1190"/>
      <c r="H45" s="1191"/>
      <c r="I45" s="358">
        <v>1381</v>
      </c>
      <c r="J45" s="359">
        <v>1279</v>
      </c>
      <c r="K45" s="359">
        <v>1157</v>
      </c>
      <c r="L45" s="359">
        <v>655</v>
      </c>
      <c r="M45" s="360">
        <v>542</v>
      </c>
    </row>
    <row r="46" spans="2:13" ht="27.75" customHeight="1" x14ac:dyDescent="0.15">
      <c r="B46" s="1186"/>
      <c r="C46" s="1187"/>
      <c r="D46" s="107"/>
      <c r="E46" s="1190" t="s">
        <v>36</v>
      </c>
      <c r="F46" s="1190"/>
      <c r="G46" s="1190"/>
      <c r="H46" s="1191"/>
      <c r="I46" s="358" t="s">
        <v>490</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6052</v>
      </c>
      <c r="J50" s="359">
        <v>5747</v>
      </c>
      <c r="K50" s="359">
        <v>6512</v>
      </c>
      <c r="L50" s="359">
        <v>7189</v>
      </c>
      <c r="M50" s="360">
        <v>7775</v>
      </c>
    </row>
    <row r="51" spans="2:13" ht="27.75" customHeight="1" x14ac:dyDescent="0.15">
      <c r="B51" s="1186"/>
      <c r="C51" s="1187"/>
      <c r="D51" s="106"/>
      <c r="E51" s="1190" t="s">
        <v>42</v>
      </c>
      <c r="F51" s="1190"/>
      <c r="G51" s="1190"/>
      <c r="H51" s="1191"/>
      <c r="I51" s="358">
        <v>4697</v>
      </c>
      <c r="J51" s="359">
        <v>4180</v>
      </c>
      <c r="K51" s="359">
        <v>4545</v>
      </c>
      <c r="L51" s="359">
        <v>5087</v>
      </c>
      <c r="M51" s="360">
        <v>6708</v>
      </c>
    </row>
    <row r="52" spans="2:13" ht="27.75" customHeight="1" x14ac:dyDescent="0.15">
      <c r="B52" s="1188"/>
      <c r="C52" s="1189"/>
      <c r="D52" s="106"/>
      <c r="E52" s="1190" t="s">
        <v>43</v>
      </c>
      <c r="F52" s="1190"/>
      <c r="G52" s="1190"/>
      <c r="H52" s="1191"/>
      <c r="I52" s="358">
        <v>19968</v>
      </c>
      <c r="J52" s="359">
        <v>19930</v>
      </c>
      <c r="K52" s="359">
        <v>20282</v>
      </c>
      <c r="L52" s="359">
        <v>19770</v>
      </c>
      <c r="M52" s="360">
        <v>19339</v>
      </c>
    </row>
    <row r="53" spans="2:13" ht="27.75" customHeight="1" thickBot="1" x14ac:dyDescent="0.2">
      <c r="B53" s="1192" t="s">
        <v>19</v>
      </c>
      <c r="C53" s="1193"/>
      <c r="D53" s="110"/>
      <c r="E53" s="1194" t="s">
        <v>44</v>
      </c>
      <c r="F53" s="1194"/>
      <c r="G53" s="1194"/>
      <c r="H53" s="1195"/>
      <c r="I53" s="361">
        <v>2698</v>
      </c>
      <c r="J53" s="362">
        <v>4440</v>
      </c>
      <c r="K53" s="362">
        <v>3340</v>
      </c>
      <c r="L53" s="362">
        <v>1078</v>
      </c>
      <c r="M53" s="363">
        <v>-1594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uQWMizzcSvxkwxoK54K0igsHCkpSRTWuLjk11UAspMksMQ0zeX+qTe2QdKl9ijUQoPniGQEktgTZp4PesA7xw==" saltValue="SWiJOi/9cMU1ETCk3v8o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2686</v>
      </c>
      <c r="G55" s="122">
        <v>2786</v>
      </c>
      <c r="H55" s="123">
        <v>3289</v>
      </c>
    </row>
    <row r="56" spans="2:8" ht="52.5" customHeight="1" x14ac:dyDescent="0.15">
      <c r="B56" s="124"/>
      <c r="C56" s="1213" t="s">
        <v>47</v>
      </c>
      <c r="D56" s="1213"/>
      <c r="E56" s="1214"/>
      <c r="F56" s="125">
        <v>1104</v>
      </c>
      <c r="G56" s="125">
        <v>1297</v>
      </c>
      <c r="H56" s="126">
        <v>1555</v>
      </c>
    </row>
    <row r="57" spans="2:8" ht="53.25" customHeight="1" x14ac:dyDescent="0.15">
      <c r="B57" s="124"/>
      <c r="C57" s="1215" t="s">
        <v>48</v>
      </c>
      <c r="D57" s="1215"/>
      <c r="E57" s="1216"/>
      <c r="F57" s="127">
        <v>1231</v>
      </c>
      <c r="G57" s="127">
        <v>1736</v>
      </c>
      <c r="H57" s="128">
        <v>1668</v>
      </c>
    </row>
    <row r="58" spans="2:8" ht="45.75" customHeight="1" x14ac:dyDescent="0.15">
      <c r="B58" s="129"/>
      <c r="C58" s="1203" t="s">
        <v>565</v>
      </c>
      <c r="D58" s="1204"/>
      <c r="E58" s="1205"/>
      <c r="F58" s="130">
        <v>947</v>
      </c>
      <c r="G58" s="130">
        <v>1448</v>
      </c>
      <c r="H58" s="131">
        <v>1379</v>
      </c>
    </row>
    <row r="59" spans="2:8" ht="45.75" customHeight="1" x14ac:dyDescent="0.15">
      <c r="B59" s="129"/>
      <c r="C59" s="1203" t="s">
        <v>566</v>
      </c>
      <c r="D59" s="1204"/>
      <c r="E59" s="1205"/>
      <c r="F59" s="130">
        <v>75</v>
      </c>
      <c r="G59" s="130">
        <v>73</v>
      </c>
      <c r="H59" s="131">
        <v>72</v>
      </c>
    </row>
    <row r="60" spans="2:8" ht="45.75" customHeight="1" x14ac:dyDescent="0.15">
      <c r="B60" s="129"/>
      <c r="C60" s="1203" t="s">
        <v>568</v>
      </c>
      <c r="D60" s="1204"/>
      <c r="E60" s="1205"/>
      <c r="F60" s="130">
        <v>41</v>
      </c>
      <c r="G60" s="130">
        <v>43</v>
      </c>
      <c r="H60" s="131">
        <v>45</v>
      </c>
    </row>
    <row r="61" spans="2:8" ht="45.75" customHeight="1" x14ac:dyDescent="0.15">
      <c r="B61" s="129"/>
      <c r="C61" s="1203" t="s">
        <v>569</v>
      </c>
      <c r="D61" s="1204"/>
      <c r="E61" s="1205"/>
      <c r="F61" s="130">
        <v>45</v>
      </c>
      <c r="G61" s="130">
        <v>45</v>
      </c>
      <c r="H61" s="131">
        <v>45</v>
      </c>
    </row>
    <row r="62" spans="2:8" ht="45.75" customHeight="1" thickBot="1" x14ac:dyDescent="0.2">
      <c r="B62" s="132"/>
      <c r="C62" s="1206" t="s">
        <v>567</v>
      </c>
      <c r="D62" s="1207"/>
      <c r="E62" s="1208"/>
      <c r="F62" s="133">
        <v>30</v>
      </c>
      <c r="G62" s="133">
        <v>30</v>
      </c>
      <c r="H62" s="134">
        <v>30</v>
      </c>
    </row>
    <row r="63" spans="2:8" ht="52.5" customHeight="1" thickBot="1" x14ac:dyDescent="0.2">
      <c r="B63" s="135"/>
      <c r="C63" s="1209" t="s">
        <v>49</v>
      </c>
      <c r="D63" s="1209"/>
      <c r="E63" s="1210"/>
      <c r="F63" s="136">
        <v>5021</v>
      </c>
      <c r="G63" s="136">
        <v>5818</v>
      </c>
      <c r="H63" s="137">
        <v>6512</v>
      </c>
    </row>
    <row r="64" spans="2:8" x14ac:dyDescent="0.15"/>
  </sheetData>
  <sheetProtection algorithmName="SHA-512" hashValue="AncKoMMHaWJB7G+ynoZm5EYj+pWhYeyWuVP3r9ASEL7BrtiCFHo90wY3QWzPTJp11Q6auQgges5yVHZZI0YtXQ==" saltValue="Vh/pY0yjObYX+IAG3w1D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50947</v>
      </c>
      <c r="E3" s="156"/>
      <c r="F3" s="157">
        <v>62383</v>
      </c>
      <c r="G3" s="158"/>
      <c r="H3" s="159"/>
    </row>
    <row r="4" spans="1:8" x14ac:dyDescent="0.15">
      <c r="A4" s="160"/>
      <c r="B4" s="161"/>
      <c r="C4" s="162"/>
      <c r="D4" s="163">
        <v>42275</v>
      </c>
      <c r="E4" s="164"/>
      <c r="F4" s="165">
        <v>35325</v>
      </c>
      <c r="G4" s="166"/>
      <c r="H4" s="167"/>
    </row>
    <row r="5" spans="1:8" x14ac:dyDescent="0.15">
      <c r="A5" s="148" t="s">
        <v>523</v>
      </c>
      <c r="B5" s="153"/>
      <c r="C5" s="154"/>
      <c r="D5" s="155">
        <v>42214</v>
      </c>
      <c r="E5" s="156"/>
      <c r="F5" s="157">
        <v>63812</v>
      </c>
      <c r="G5" s="158"/>
      <c r="H5" s="159"/>
    </row>
    <row r="6" spans="1:8" x14ac:dyDescent="0.15">
      <c r="A6" s="160"/>
      <c r="B6" s="161"/>
      <c r="C6" s="162"/>
      <c r="D6" s="163">
        <v>32403</v>
      </c>
      <c r="E6" s="164"/>
      <c r="F6" s="165">
        <v>33848</v>
      </c>
      <c r="G6" s="166"/>
      <c r="H6" s="167"/>
    </row>
    <row r="7" spans="1:8" x14ac:dyDescent="0.15">
      <c r="A7" s="148" t="s">
        <v>524</v>
      </c>
      <c r="B7" s="153"/>
      <c r="C7" s="154"/>
      <c r="D7" s="155">
        <v>55452</v>
      </c>
      <c r="E7" s="156"/>
      <c r="F7" s="157">
        <v>54225</v>
      </c>
      <c r="G7" s="158"/>
      <c r="H7" s="159"/>
    </row>
    <row r="8" spans="1:8" x14ac:dyDescent="0.15">
      <c r="A8" s="160"/>
      <c r="B8" s="161"/>
      <c r="C8" s="162"/>
      <c r="D8" s="163">
        <v>42030</v>
      </c>
      <c r="E8" s="164"/>
      <c r="F8" s="165">
        <v>27337</v>
      </c>
      <c r="G8" s="166"/>
      <c r="H8" s="167"/>
    </row>
    <row r="9" spans="1:8" x14ac:dyDescent="0.15">
      <c r="A9" s="148" t="s">
        <v>525</v>
      </c>
      <c r="B9" s="153"/>
      <c r="C9" s="154"/>
      <c r="D9" s="155">
        <v>21132</v>
      </c>
      <c r="E9" s="156"/>
      <c r="F9" s="157">
        <v>54016</v>
      </c>
      <c r="G9" s="158"/>
      <c r="H9" s="159"/>
    </row>
    <row r="10" spans="1:8" x14ac:dyDescent="0.15">
      <c r="A10" s="160"/>
      <c r="B10" s="161"/>
      <c r="C10" s="162"/>
      <c r="D10" s="163">
        <v>10171</v>
      </c>
      <c r="E10" s="164"/>
      <c r="F10" s="165">
        <v>28078</v>
      </c>
      <c r="G10" s="166"/>
      <c r="H10" s="167"/>
    </row>
    <row r="11" spans="1:8" x14ac:dyDescent="0.15">
      <c r="A11" s="148" t="s">
        <v>526</v>
      </c>
      <c r="B11" s="153"/>
      <c r="C11" s="154"/>
      <c r="D11" s="155">
        <v>22070</v>
      </c>
      <c r="E11" s="156"/>
      <c r="F11" s="157">
        <v>52786</v>
      </c>
      <c r="G11" s="158"/>
      <c r="H11" s="159"/>
    </row>
    <row r="12" spans="1:8" x14ac:dyDescent="0.15">
      <c r="A12" s="160"/>
      <c r="B12" s="161"/>
      <c r="C12" s="168"/>
      <c r="D12" s="163">
        <v>10526</v>
      </c>
      <c r="E12" s="164"/>
      <c r="F12" s="165">
        <v>28742</v>
      </c>
      <c r="G12" s="166"/>
      <c r="H12" s="167"/>
    </row>
    <row r="13" spans="1:8" x14ac:dyDescent="0.15">
      <c r="A13" s="148"/>
      <c r="B13" s="153"/>
      <c r="C13" s="169"/>
      <c r="D13" s="170">
        <v>38363</v>
      </c>
      <c r="E13" s="171"/>
      <c r="F13" s="172">
        <v>57444</v>
      </c>
      <c r="G13" s="173"/>
      <c r="H13" s="159"/>
    </row>
    <row r="14" spans="1:8" x14ac:dyDescent="0.15">
      <c r="A14" s="160"/>
      <c r="B14" s="161"/>
      <c r="C14" s="162"/>
      <c r="D14" s="163">
        <v>27481</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3.79</v>
      </c>
      <c r="C19" s="174">
        <f>ROUND(VALUE(SUBSTITUTE(実質収支比率等に係る経年分析!G$48,"▲","-")),2)</f>
        <v>4.47</v>
      </c>
      <c r="D19" s="174">
        <f>ROUND(VALUE(SUBSTITUTE(実質収支比率等に係る経年分析!H$48,"▲","-")),2)</f>
        <v>8.92</v>
      </c>
      <c r="E19" s="174">
        <f>ROUND(VALUE(SUBSTITUTE(実質収支比率等に係る経年分析!I$48,"▲","-")),2)</f>
        <v>10.36</v>
      </c>
      <c r="F19" s="174">
        <f>ROUND(VALUE(SUBSTITUTE(実質収支比率等に係る経年分析!J$48,"▲","-")),2)</f>
        <v>8.0399999999999991</v>
      </c>
    </row>
    <row r="20" spans="1:11" x14ac:dyDescent="0.15">
      <c r="A20" s="174" t="s">
        <v>53</v>
      </c>
      <c r="B20" s="174">
        <f>ROUND(VALUE(SUBSTITUTE(実質収支比率等に係る経年分析!F$47,"▲","-")),2)</f>
        <v>22.31</v>
      </c>
      <c r="C20" s="174">
        <f>ROUND(VALUE(SUBSTITUTE(実質収支比率等に係る経年分析!G$47,"▲","-")),2)</f>
        <v>20.02</v>
      </c>
      <c r="D20" s="174">
        <f>ROUND(VALUE(SUBSTITUTE(実質収支比率等に係る経年分析!H$47,"▲","-")),2)</f>
        <v>18.760000000000002</v>
      </c>
      <c r="E20" s="174">
        <f>ROUND(VALUE(SUBSTITUTE(実質収支比率等に係る経年分析!I$47,"▲","-")),2)</f>
        <v>20.03</v>
      </c>
      <c r="F20" s="174">
        <f>ROUND(VALUE(SUBSTITUTE(実質収支比率等に係る経年分析!J$47,"▲","-")),2)</f>
        <v>23.05</v>
      </c>
    </row>
    <row r="21" spans="1:11" x14ac:dyDescent="0.15">
      <c r="A21" s="174" t="s">
        <v>54</v>
      </c>
      <c r="B21" s="174">
        <f>IF(ISNUMBER(VALUE(SUBSTITUTE(実質収支比率等に係る経年分析!F$49,"▲","-"))),ROUND(VALUE(SUBSTITUTE(実質収支比率等に係る経年分析!F$49,"▲","-")),2),NA())</f>
        <v>-1.03</v>
      </c>
      <c r="C21" s="174">
        <f>IF(ISNUMBER(VALUE(SUBSTITUTE(実質収支比率等に係る経年分析!G$49,"▲","-"))),ROUND(VALUE(SUBSTITUTE(実質収支比率等に係る経年分析!G$49,"▲","-")),2),NA())</f>
        <v>-0.88</v>
      </c>
      <c r="D21" s="174">
        <f>IF(ISNUMBER(VALUE(SUBSTITUTE(実質収支比率等に係る経年分析!H$49,"▲","-"))),ROUND(VALUE(SUBSTITUTE(実質収支比率等に係る経年分析!H$49,"▲","-")),2),NA())</f>
        <v>4.09</v>
      </c>
      <c r="E21" s="174">
        <f>IF(ISNUMBER(VALUE(SUBSTITUTE(実質収支比率等に係る経年分析!I$49,"▲","-"))),ROUND(VALUE(SUBSTITUTE(実質収支比率等に係る経年分析!I$49,"▲","-")),2),NA())</f>
        <v>1.9</v>
      </c>
      <c r="F21" s="174">
        <f>IF(ISNUMBER(VALUE(SUBSTITUTE(実質収支比率等に係る経年分析!J$49,"▲","-"))),ROUND(VALUE(SUBSTITUTE(実質収支比率等に係る経年分析!J$49,"▲","-")),2),NA())</f>
        <v>1.47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8.58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3.61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4.32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5.35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駅北本郷土地区画整理事業特別会計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インター北土地区画整理事業特別会計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3.73</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4.63</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8.0299999999999994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2276</v>
      </c>
      <c r="E42" s="176"/>
      <c r="F42" s="176"/>
      <c r="G42" s="176">
        <f>'実質公債費比率（分子）の構造'!L$52</f>
        <v>2273</v>
      </c>
      <c r="H42" s="176"/>
      <c r="I42" s="176"/>
      <c r="J42" s="176">
        <f>'実質公債費比率（分子）の構造'!M$52</f>
        <v>2129</v>
      </c>
      <c r="K42" s="176"/>
      <c r="L42" s="176"/>
      <c r="M42" s="176">
        <f>'実質公債費比率（分子）の構造'!N$52</f>
        <v>2047</v>
      </c>
      <c r="N42" s="176"/>
      <c r="O42" s="176"/>
      <c r="P42" s="176">
        <f>'実質公債費比率（分子）の構造'!O$52</f>
        <v>2071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v>
      </c>
      <c r="C45" s="176"/>
      <c r="D45" s="176"/>
      <c r="E45" s="176">
        <f>'実質公債費比率（分子）の構造'!L$49</f>
        <v>15</v>
      </c>
      <c r="F45" s="176"/>
      <c r="G45" s="176"/>
      <c r="H45" s="176">
        <f>'実質公債費比率（分子）の構造'!M$49</f>
        <v>21</v>
      </c>
      <c r="I45" s="176"/>
      <c r="J45" s="176"/>
      <c r="K45" s="176">
        <f>'実質公債費比率（分子）の構造'!N$49</f>
        <v>26</v>
      </c>
      <c r="L45" s="176"/>
      <c r="M45" s="176"/>
      <c r="N45" s="176">
        <f>'実質公債費比率（分子）の構造'!O$49</f>
        <v>22</v>
      </c>
      <c r="O45" s="176"/>
      <c r="P45" s="176"/>
    </row>
    <row r="46" spans="1:16" x14ac:dyDescent="0.15">
      <c r="A46" s="176" t="s">
        <v>64</v>
      </c>
      <c r="B46" s="176">
        <f>'実質公債費比率（分子）の構造'!K$48</f>
        <v>1223</v>
      </c>
      <c r="C46" s="176"/>
      <c r="D46" s="176"/>
      <c r="E46" s="176">
        <f>'実質公債費比率（分子）の構造'!L$48</f>
        <v>1104</v>
      </c>
      <c r="F46" s="176"/>
      <c r="G46" s="176"/>
      <c r="H46" s="176">
        <f>'実質公債費比率（分子）の構造'!M$48</f>
        <v>986</v>
      </c>
      <c r="I46" s="176"/>
      <c r="J46" s="176"/>
      <c r="K46" s="176">
        <f>'実質公債費比率（分子）の構造'!N$48</f>
        <v>862</v>
      </c>
      <c r="L46" s="176"/>
      <c r="M46" s="176"/>
      <c r="N46" s="176">
        <f>'実質公債費比率（分子）の構造'!O$48</f>
        <v>893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1571</v>
      </c>
      <c r="C49" s="176"/>
      <c r="D49" s="176"/>
      <c r="E49" s="176">
        <f>'実質公債費比率（分子）の構造'!L$45</f>
        <v>1713</v>
      </c>
      <c r="F49" s="176"/>
      <c r="G49" s="176"/>
      <c r="H49" s="176">
        <f>'実質公債費比率（分子）の構造'!M$45</f>
        <v>1851</v>
      </c>
      <c r="I49" s="176"/>
      <c r="J49" s="176"/>
      <c r="K49" s="176">
        <f>'実質公債費比率（分子）の構造'!N$45</f>
        <v>2089</v>
      </c>
      <c r="L49" s="176"/>
      <c r="M49" s="176"/>
      <c r="N49" s="176">
        <f>'実質公債費比率（分子）の構造'!O$45</f>
        <v>2147</v>
      </c>
      <c r="O49" s="176"/>
      <c r="P49" s="176"/>
    </row>
    <row r="50" spans="1:16" x14ac:dyDescent="0.15">
      <c r="A50" s="176" t="s">
        <v>67</v>
      </c>
      <c r="B50" s="176" t="e">
        <f>NA()</f>
        <v>#N/A</v>
      </c>
      <c r="C50" s="176">
        <f>IF(ISNUMBER('実質公債費比率（分子）の構造'!K$53),'実質公債費比率（分子）の構造'!K$53,NA())</f>
        <v>522</v>
      </c>
      <c r="D50" s="176" t="e">
        <f>NA()</f>
        <v>#N/A</v>
      </c>
      <c r="E50" s="176" t="e">
        <f>NA()</f>
        <v>#N/A</v>
      </c>
      <c r="F50" s="176">
        <f>IF(ISNUMBER('実質公債費比率（分子）の構造'!L$53),'実質公債費比率（分子）の構造'!L$53,NA())</f>
        <v>559</v>
      </c>
      <c r="G50" s="176" t="e">
        <f>NA()</f>
        <v>#N/A</v>
      </c>
      <c r="H50" s="176" t="e">
        <f>NA()</f>
        <v>#N/A</v>
      </c>
      <c r="I50" s="176">
        <f>IF(ISNUMBER('実質公債費比率（分子）の構造'!M$53),'実質公債費比率（分子）の構造'!M$53,NA())</f>
        <v>729</v>
      </c>
      <c r="J50" s="176" t="e">
        <f>NA()</f>
        <v>#N/A</v>
      </c>
      <c r="K50" s="176" t="e">
        <f>NA()</f>
        <v>#N/A</v>
      </c>
      <c r="L50" s="176">
        <f>IF(ISNUMBER('実質公債費比率（分子）の構造'!N$53),'実質公債費比率（分子）の構造'!N$53,NA())</f>
        <v>930</v>
      </c>
      <c r="M50" s="176" t="e">
        <f>NA()</f>
        <v>#N/A</v>
      </c>
      <c r="N50" s="176" t="e">
        <f>NA()</f>
        <v>#N/A</v>
      </c>
      <c r="O50" s="176">
        <f>IF(ISNUMBER('実質公債費比率（分子）の構造'!O$53),'実質公債費比率（分子）の構造'!O$53,NA())</f>
        <v>991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19968</v>
      </c>
      <c r="E56" s="175"/>
      <c r="F56" s="175"/>
      <c r="G56" s="175">
        <f>'将来負担比率（分子）の構造'!J$52</f>
        <v>19930</v>
      </c>
      <c r="H56" s="175"/>
      <c r="I56" s="175"/>
      <c r="J56" s="175">
        <f>'将来負担比率（分子）の構造'!K$52</f>
        <v>20282</v>
      </c>
      <c r="K56" s="175"/>
      <c r="L56" s="175"/>
      <c r="M56" s="175">
        <f>'将来負担比率（分子）の構造'!L$52</f>
        <v>19770</v>
      </c>
      <c r="N56" s="175"/>
      <c r="O56" s="175"/>
      <c r="P56" s="175">
        <f>'将来負担比率（分子）の構造'!M$52</f>
        <v>19339</v>
      </c>
    </row>
    <row r="57" spans="1:16" x14ac:dyDescent="0.15">
      <c r="A57" s="175" t="s">
        <v>42</v>
      </c>
      <c r="B57" s="175"/>
      <c r="C57" s="175"/>
      <c r="D57" s="175">
        <f>'将来負担比率（分子）の構造'!I$51</f>
        <v>4697</v>
      </c>
      <c r="E57" s="175"/>
      <c r="F57" s="175"/>
      <c r="G57" s="175">
        <f>'将来負担比率（分子）の構造'!J$51</f>
        <v>4180</v>
      </c>
      <c r="H57" s="175"/>
      <c r="I57" s="175"/>
      <c r="J57" s="175">
        <f>'将来負担比率（分子）の構造'!K$51</f>
        <v>4545</v>
      </c>
      <c r="K57" s="175"/>
      <c r="L57" s="175"/>
      <c r="M57" s="175">
        <f>'将来負担比率（分子）の構造'!L$51</f>
        <v>5087</v>
      </c>
      <c r="N57" s="175"/>
      <c r="O57" s="175"/>
      <c r="P57" s="175">
        <f>'将来負担比率（分子）の構造'!M$51</f>
        <v>6708</v>
      </c>
    </row>
    <row r="58" spans="1:16" x14ac:dyDescent="0.15">
      <c r="A58" s="175" t="s">
        <v>41</v>
      </c>
      <c r="B58" s="175"/>
      <c r="C58" s="175"/>
      <c r="D58" s="175">
        <f>'将来負担比率（分子）の構造'!I$50</f>
        <v>6052</v>
      </c>
      <c r="E58" s="175"/>
      <c r="F58" s="175"/>
      <c r="G58" s="175">
        <f>'将来負担比率（分子）の構造'!J$50</f>
        <v>5747</v>
      </c>
      <c r="H58" s="175"/>
      <c r="I58" s="175"/>
      <c r="J58" s="175">
        <f>'将来負担比率（分子）の構造'!K$50</f>
        <v>6512</v>
      </c>
      <c r="K58" s="175"/>
      <c r="L58" s="175"/>
      <c r="M58" s="175">
        <f>'将来負担比率（分子）の構造'!L$50</f>
        <v>7189</v>
      </c>
      <c r="N58" s="175"/>
      <c r="O58" s="175"/>
      <c r="P58" s="175">
        <f>'将来負担比率（分子）の構造'!M$50</f>
        <v>7775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1381</v>
      </c>
      <c r="C62" s="175"/>
      <c r="D62" s="175"/>
      <c r="E62" s="175">
        <f>'将来負担比率（分子）の構造'!J$45</f>
        <v>1279</v>
      </c>
      <c r="F62" s="175"/>
      <c r="G62" s="175"/>
      <c r="H62" s="175">
        <f>'将来負担比率（分子）の構造'!K$45</f>
        <v>1157</v>
      </c>
      <c r="I62" s="175"/>
      <c r="J62" s="175"/>
      <c r="K62" s="175">
        <f>'将来負担比率（分子）の構造'!L$45</f>
        <v>655</v>
      </c>
      <c r="L62" s="175"/>
      <c r="M62" s="175"/>
      <c r="N62" s="175">
        <f>'将来負担比率（分子）の構造'!M$45</f>
        <v>542</v>
      </c>
      <c r="O62" s="175"/>
      <c r="P62" s="175"/>
    </row>
    <row r="63" spans="1:16" x14ac:dyDescent="0.15">
      <c r="A63" s="175" t="s">
        <v>34</v>
      </c>
      <c r="B63" s="175">
        <f>'将来負担比率（分子）の構造'!I$44</f>
        <v>148</v>
      </c>
      <c r="C63" s="175"/>
      <c r="D63" s="175"/>
      <c r="E63" s="175">
        <f>'将来負担比率（分子）の構造'!J$44</f>
        <v>635</v>
      </c>
      <c r="F63" s="175"/>
      <c r="G63" s="175"/>
      <c r="H63" s="175">
        <f>'将来負担比率（分子）の構造'!K$44</f>
        <v>626</v>
      </c>
      <c r="I63" s="175"/>
      <c r="J63" s="175"/>
      <c r="K63" s="175">
        <f>'将来負担比率（分子）の構造'!L$44</f>
        <v>555</v>
      </c>
      <c r="L63" s="175"/>
      <c r="M63" s="175"/>
      <c r="N63" s="175">
        <f>'将来負担比率（分子）の構造'!M$44</f>
        <v>492</v>
      </c>
      <c r="O63" s="175"/>
      <c r="P63" s="175"/>
    </row>
    <row r="64" spans="1:16" x14ac:dyDescent="0.15">
      <c r="A64" s="175" t="s">
        <v>33</v>
      </c>
      <c r="B64" s="175">
        <f>'将来負担比率（分子）の構造'!I$43</f>
        <v>13113</v>
      </c>
      <c r="C64" s="175"/>
      <c r="D64" s="175"/>
      <c r="E64" s="175">
        <f>'将来負担比率（分子）の構造'!J$43</f>
        <v>12338</v>
      </c>
      <c r="F64" s="175"/>
      <c r="G64" s="175"/>
      <c r="H64" s="175">
        <f>'将来負担比率（分子）の構造'!K$43</f>
        <v>11089</v>
      </c>
      <c r="I64" s="175"/>
      <c r="J64" s="175"/>
      <c r="K64" s="175">
        <f>'将来負担比率（分子）の構造'!L$43</f>
        <v>11254</v>
      </c>
      <c r="L64" s="175"/>
      <c r="M64" s="175"/>
      <c r="N64" s="175">
        <f>'将来負担比率（分子）の構造'!M$43</f>
        <v>11698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18774</v>
      </c>
      <c r="C66" s="175"/>
      <c r="D66" s="175"/>
      <c r="E66" s="175">
        <f>'将来負担比率（分子）の構造'!J$41</f>
        <v>20045</v>
      </c>
      <c r="F66" s="175"/>
      <c r="G66" s="175"/>
      <c r="H66" s="175">
        <f>'将来負担比率（分子）の構造'!K$41</f>
        <v>21807</v>
      </c>
      <c r="I66" s="175"/>
      <c r="J66" s="175"/>
      <c r="K66" s="175">
        <f>'将来負担比率（分子）の構造'!L$41</f>
        <v>20661</v>
      </c>
      <c r="L66" s="175"/>
      <c r="M66" s="175"/>
      <c r="N66" s="175">
        <f>'将来負担比率（分子）の構造'!M$41</f>
        <v>19496</v>
      </c>
      <c r="O66" s="175"/>
      <c r="P66" s="175"/>
    </row>
    <row r="67" spans="1:16" x14ac:dyDescent="0.15">
      <c r="A67" s="175" t="s">
        <v>71</v>
      </c>
      <c r="B67" s="175" t="e">
        <f>NA()</f>
        <v>#N/A</v>
      </c>
      <c r="C67" s="175">
        <f>IF(ISNUMBER('将来負担比率（分子）の構造'!I$53), IF('将来負担比率（分子）の構造'!I$53 &lt; 0, 0, '将来負担比率（分子）の構造'!I$53), NA())</f>
        <v>2698</v>
      </c>
      <c r="D67" s="175" t="e">
        <f>NA()</f>
        <v>#N/A</v>
      </c>
      <c r="E67" s="175" t="e">
        <f>NA()</f>
        <v>#N/A</v>
      </c>
      <c r="F67" s="175">
        <f>IF(ISNUMBER('将来負担比率（分子）の構造'!J$53), IF('将来負担比率（分子）の構造'!J$53 &lt; 0, 0, '将来負担比率（分子）の構造'!J$53), NA())</f>
        <v>4440</v>
      </c>
      <c r="G67" s="175" t="e">
        <f>NA()</f>
        <v>#N/A</v>
      </c>
      <c r="H67" s="175" t="e">
        <f>NA()</f>
        <v>#N/A</v>
      </c>
      <c r="I67" s="175">
        <f>IF(ISNUMBER('将来負担比率（分子）の構造'!K$53), IF('将来負担比率（分子）の構造'!K$53 &lt; 0, 0, '将来負担比率（分子）の構造'!K$53), NA())</f>
        <v>3340</v>
      </c>
      <c r="J67" s="175" t="e">
        <f>NA()</f>
        <v>#N/A</v>
      </c>
      <c r="K67" s="175" t="e">
        <f>NA()</f>
        <v>#N/A</v>
      </c>
      <c r="L67" s="175">
        <f>IF(ISNUMBER('将来負担比率（分子）の構造'!L$53), IF('将来負担比率（分子）の構造'!L$53 &lt; 0, 0, '将来負担比率（分子）の構造'!L$53), NA())</f>
        <v>1078</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2686</v>
      </c>
      <c r="C72" s="179">
        <f>基金残高に係る経年分析!G55</f>
        <v>2786</v>
      </c>
      <c r="D72" s="179">
        <f>基金残高に係る経年分析!H55</f>
        <v>3289</v>
      </c>
    </row>
    <row r="73" spans="1:16" x14ac:dyDescent="0.15">
      <c r="A73" s="178" t="s">
        <v>74</v>
      </c>
      <c r="B73" s="179">
        <f>基金残高に係る経年分析!F56</f>
        <v>1104</v>
      </c>
      <c r="C73" s="179">
        <f>基金残高に係る経年分析!G56</f>
        <v>1297</v>
      </c>
      <c r="D73" s="179">
        <f>基金残高に係る経年分析!H56</f>
        <v>1555</v>
      </c>
    </row>
    <row r="74" spans="1:16" x14ac:dyDescent="0.15">
      <c r="A74" s="178" t="s">
        <v>75</v>
      </c>
      <c r="B74" s="179">
        <f>基金残高に係る経年分析!F57</f>
        <v>1231</v>
      </c>
      <c r="C74" s="179">
        <f>基金残高に係る経年分析!G57</f>
        <v>1736</v>
      </c>
      <c r="D74" s="179">
        <f>基金残高に係る経年分析!H57</f>
        <v>1668</v>
      </c>
    </row>
  </sheetData>
  <sheetProtection algorithmName="SHA-512" hashValue="t119Y/LpE7W22a5IBouYDxI0Rq49McvKDffpbsGB6WkR6E3ve3Ak92lv+O2kYaVtVF6OgfOId7oNKRPFWsTLUw==" saltValue="5+byw9IhqY6IYz1xCB+D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羽島市</cp:lastModifiedBy>
  <cp:lastPrinted>2025-03-17T02:01:15Z</cp:lastPrinted>
  <dcterms:created xsi:type="dcterms:W3CDTF">2025-02-19T02:43:12Z</dcterms:created>
  <dcterms:modified xsi:type="dcterms:W3CDTF">2025-03-17T02:13:25Z</dcterms:modified>
  <cp:category/>
</cp:coreProperties>
</file>