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財政課\【04】  決算・監査\市町村財政比較分析表（準公含む）\R5\作成資料\⑤県提出\"/>
    </mc:Choice>
  </mc:AlternateContent>
  <xr:revisionPtr revIDLastSave="0" documentId="13_ncr:1_{857BA15B-A598-46AB-872F-CFD84ADC09B1}"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BE36" i="10"/>
  <c r="BW34" i="10"/>
  <c r="C34" i="10"/>
  <c r="BW35" i="10" l="1"/>
  <c r="BW36" i="10" s="1"/>
  <c r="BW37" i="10" s="1"/>
  <c r="BW38" i="10" s="1"/>
  <c r="BW39" i="10" s="1"/>
  <c r="BW40"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36" i="10"/>
  <c r="C37" i="10" s="1"/>
  <c r="U34" i="10"/>
  <c r="U35" i="10" s="1"/>
  <c r="U36" i="10" s="1"/>
  <c r="U37" i="10" s="1"/>
  <c r="AM34" i="10" l="1"/>
  <c r="AM35" i="10" l="1"/>
  <c r="AM36" i="10" s="1"/>
  <c r="AM37" i="10" s="1"/>
  <c r="BE34" i="10"/>
  <c r="BE35" i="10" s="1"/>
</calcChain>
</file>

<file path=xl/sharedStrings.xml><?xml version="1.0" encoding="utf-8"?>
<sst xmlns="http://schemas.openxmlformats.org/spreadsheetml/2006/main" count="1110" uniqueCount="581">
  <si>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</si>
  <si>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</si>
  <si>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</si>
  <si>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</si>
  <si>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</si>
  <si>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</si>
  <si>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</si>
  <si>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</si>
  <si>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</si>
  <si>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</si>
  <si>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</si>
  <si>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</si>
  <si>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</si>
  <si>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</si>
  <si>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</si>
  <si>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</si>
  <si>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</si>
  <si>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</si>
  <si>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</si>
  <si>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</si>
  <si>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</si>
  <si>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</si>
  <si>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</si>
  <si>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</si>
  <si>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</si>
  <si>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</si>
  <si>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</si>
  <si>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</si>
  <si>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</si>
  <si>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</si>
  <si>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</si>
  <si>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</si>
  <si>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</si>
  <si>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</si>
  <si>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</si>
  <si>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</si>
  <si>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</si>
  <si>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</si>
  <si>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</si>
  <si>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</si>
  <si>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</si>
  <si>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</si>
  <si>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</si>
  <si>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</si>
  <si>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</si>
  <si>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</si>
  <si>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</si>
  <si>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</si>
  <si>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</si>
  <si>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</si>
  <si>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</si>
  <si>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</si>
  <si>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</si>
  <si>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</si>
  <si>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</si>
  <si>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</si>
  <si>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</si>
  <si>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</si>
  <si>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</si>
  <si>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</si>
  <si>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</si>
  <si>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</si>
  <si>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</si>
  <si>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</si>
  <si>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</si>
  <si>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</si>
  <si>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</si>
  <si>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</si>
  <si>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</si>
  <si>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</si>
  <si>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</si>
  <si>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</si>
  <si>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</si>
  <si>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</si>
  <si>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</si>
  <si>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</si>
  <si>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</si>
  <si>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</si>
  <si>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</si>
  <si>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</si>
  <si>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</si>
  <si>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</si>
  <si>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</si>
  <si>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</si>
  <si>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</si>
  <si>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</si>
  <si>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</si>
  <si>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</si>
  <si>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</si>
  <si>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</si>
  <si>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</si>
  <si>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</si>
  <si>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</si>
  <si>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</si>
  <si>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岐阜市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</si>
  <si>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</si>
  <si>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</si>
  <si>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</si>
  <si>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</si>
  <si>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</si>
  <si>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</si>
  <si>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</si>
  <si>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</si>
  <si>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</si>
  <si>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</si>
  <si>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</si>
  <si>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</si>
  <si>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</si>
  <si>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</si>
  <si>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</si>
  <si>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</si>
  <si>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</si>
  <si>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</si>
  <si>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</si>
  <si>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</si>
  <si>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</si>
  <si>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</si>
  <si>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</si>
  <si>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</si>
  <si>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</si>
  <si>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</si>
  <si>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</si>
  <si>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</si>
  <si>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</si>
  <si>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</si>
  <si>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</si>
  <si>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</si>
  <si>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</si>
  <si>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</si>
  <si>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</si>
  <si>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</si>
  <si>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</si>
  <si>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</si>
  <si>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</si>
  <si>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</si>
  <si>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</si>
  <si>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</si>
  <si>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</si>
  <si>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</si>
  <si>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</si>
  <si>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</si>
  <si>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</si>
  <si>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</si>
  <si>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</si>
  <si>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</si>
  <si>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</si>
  <si>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</si>
  <si>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</si>
  <si>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</si>
  <si>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</si>
  <si>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</si>
  <si>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</si>
  <si>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</si>
  <si>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</si>
  <si>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</si>
  <si>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</si>
  <si>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</si>
  <si>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</si>
  <si>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</si>
  <si>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</si>
  <si>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</si>
  <si>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</si>
  <si>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</si>
  <si>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</si>
  <si>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</si>
  <si>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</si>
  <si>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</si>
  <si>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</si>
  <si>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</si>
  <si>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</si>
  <si>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</si>
  <si>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</si>
  <si>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</si>
  <si>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</si>
  <si>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</si>
  <si>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</si>
  <si>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</si>
  <si>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</si>
  <si>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</si>
  <si>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</si>
  <si>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</si>
  <si>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</si>
  <si>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</si>
  <si>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</si>
  <si>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</si>
  <si>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</si>
  <si>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</si>
  <si>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</si>
  <si>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</si>
  <si>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</si>
  <si>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</si>
  <si>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</si>
  <si>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</si>
  <si>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</si>
  <si>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</si>
  <si>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</si>
  <si>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</si>
  <si>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</si>
  <si>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</si>
  <si>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</si>
  <si>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</si>
  <si>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</si>
  <si>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</si>
  <si>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岐阜県岐阜市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</si>
  <si>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</si>
  <si>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</si>
  <si>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</si>
  <si>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</si>
  <si>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</si>
  <si>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</si>
  <si>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</si>
  <si>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</si>
  <si>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</si>
  <si>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</si>
  <si>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</si>
  <si>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</si>
  <si>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</si>
  <si>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</si>
  <si>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</si>
  <si>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</si>
  <si>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</si>
  <si>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</si>
  <si>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</si>
  <si>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</si>
  <si>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</si>
  <si>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</si>
  <si>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</si>
  <si>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</si>
  <si>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</si>
  <si>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</si>
  <si>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</si>
  <si>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</si>
  <si>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</si>
  <si>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</si>
  <si>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</si>
  <si>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</si>
  <si>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</si>
  <si>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</si>
  <si>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</si>
  <si>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</si>
  <si>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</si>
  <si>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</si>
  <si>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</si>
  <si>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</si>
  <si>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</si>
  <si>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</si>
  <si>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</si>
  <si>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</si>
  <si>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</si>
  <si>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</si>
  <si>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</si>
  <si>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</si>
  <si>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</si>
  <si>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</si>
  <si>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</si>
  <si>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</si>
  <si>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</si>
  <si>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</si>
  <si>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</si>
  <si>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</si>
  <si>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</si>
  <si>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</si>
  <si>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</si>
  <si>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</si>
  <si>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</si>
  <si>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</si>
  <si>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</si>
  <si>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</si>
  <si>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</si>
  <si>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</si>
  <si>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</si>
  <si>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</si>
  <si>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</si>
  <si>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</si>
  <si>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</si>
  <si>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</si>
  <si>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</si>
  <si>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</si>
  <si>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</si>
  <si>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</si>
  <si>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</si>
  <si>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</si>
  <si>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</si>
  <si>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</si>
  <si>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</si>
  <si>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</si>
  <si>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</si>
  <si>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</si>
  <si>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</si>
  <si>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</si>
  <si>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</si>
  <si>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</si>
  <si>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</si>
  <si>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</si>
  <si>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</si>
  <si>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</si>
  <si>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</si>
  <si>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</si>
  <si>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</si>
  <si>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</si>
  <si>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</si>
  <si>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</si>
  <si>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</si>
  <si>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</si>
  <si>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</si>
  <si>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</si>
  <si>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</si>
  <si>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</si>
  <si>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</si>
  <si>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</si>
  <si>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</si>
  <si>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</si>
  <si>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</si>
  <si>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</si>
  <si>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</si>
  <si>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</si>
  <si>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</si>
  <si>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</si>
  <si>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</si>
  <si>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</si>
  <si>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</si>
  <si>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</si>
  <si>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</si>
  <si>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</si>
  <si>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</si>
  <si>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</si>
  <si>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</si>
  <si>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</si>
  <si>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</si>
  <si>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</si>
  <si>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</si>
  <si>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</si>
  <si>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</si>
  <si>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</si>
  <si>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</si>
  <si>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</si>
  <si>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</si>
  <si>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</si>
  <si>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</si>
  <si>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</si>
  <si>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</si>
  <si>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</si>
  <si>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</si>
  <si>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</si>
  <si>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</si>
  <si>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</si>
  <si>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</si>
  <si>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</si>
  <si>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</si>
  <si>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</si>
  <si>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</si>
  <si>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</si>
  <si>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</si>
  <si>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</si>
  <si>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岐阜県岐阜市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</si>
  <si>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</si>
  <si>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</si>
  <si>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</si>
  <si>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</si>
  <si>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</si>
  <si>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</si>
  <si>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</si>
  <si>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</si>
  <si>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</si>
  <si>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</si>
  <si>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</si>
  <si>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</si>
  <si>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</si>
  <si>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</si>
  <si>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</si>
  <si>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</si>
  <si>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</si>
  <si>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</si>
  <si>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</si>
  <si>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</si>
  <si>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育英資金貸付事業特別会計</t>
    <phoneticPr fontId="5"/>
  </si>
  <si>
    <t>母子父子寡婦福祉資金貸付事業特別会計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</si>
  <si>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</si>
  <si>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</si>
  <si>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</si>
  <si>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</si>
  <si>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</si>
  <si>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</si>
  <si>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</si>
  <si>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</si>
  <si>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</si>
  <si>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</si>
  <si>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</si>
  <si>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</si>
  <si>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</si>
  <si>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</si>
  <si>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</si>
  <si>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</si>
  <si>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</si>
  <si>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</si>
  <si>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</si>
  <si>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</si>
  <si>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中央卸売市場事業会計</t>
    <phoneticPr fontId="5"/>
  </si>
  <si>
    <t>水道事業会計</t>
    <phoneticPr fontId="5"/>
  </si>
  <si>
    <t>下水道事業会計</t>
    <phoneticPr fontId="5"/>
  </si>
  <si>
    <t>食肉地方卸売市場事業特別会計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</si>
  <si>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</si>
  <si>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</si>
  <si>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</si>
  <si>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</si>
  <si>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</si>
  <si>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</si>
  <si>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</si>
  <si>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</si>
  <si>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</si>
  <si>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</si>
  <si>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</si>
  <si>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</si>
  <si>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</si>
  <si>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</si>
  <si>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</si>
  <si>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</si>
  <si>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</si>
  <si>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</si>
  <si>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</si>
  <si>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</si>
  <si>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</si>
  <si>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</si>
  <si>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</si>
  <si>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</si>
  <si>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</si>
  <si>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</si>
  <si>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</si>
  <si>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</si>
  <si>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</si>
  <si>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</si>
  <si>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</si>
  <si>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</si>
  <si>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</si>
  <si>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</si>
  <si>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</si>
  <si>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</si>
  <si>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</si>
  <si>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</si>
  <si>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</si>
  <si>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</si>
  <si>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</si>
  <si>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</si>
  <si>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</si>
  <si>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</si>
  <si>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</si>
  <si>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</si>
  <si>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</si>
  <si>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</si>
  <si>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</si>
  <si>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</si>
  <si>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</si>
  <si>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</si>
  <si>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</si>
  <si>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</si>
  <si>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</si>
  <si>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</si>
  <si>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</si>
  <si>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</si>
  <si>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</si>
  <si>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</si>
  <si>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</si>
  <si>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</si>
  <si>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</si>
  <si>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</si>
  <si>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</si>
  <si>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</si>
  <si>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</si>
  <si>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</si>
  <si>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</si>
  <si>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</si>
  <si>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</si>
  <si>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</si>
  <si>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</si>
  <si>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</si>
  <si>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</si>
  <si>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</si>
  <si>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</si>
  <si>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</si>
  <si>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</si>
  <si>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</si>
  <si>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</si>
  <si>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</si>
  <si>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</si>
  <si>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</si>
  <si>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</si>
  <si>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</si>
  <si>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</si>
  <si>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</si>
  <si>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</si>
  <si>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</si>
  <si>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</si>
  <si>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</si>
  <si>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</si>
  <si>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</si>
  <si>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</si>
  <si>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</si>
  <si>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</si>
  <si>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</si>
  <si>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</si>
  <si>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</si>
  <si>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</si>
  <si>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</si>
  <si>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</si>
  <si>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</si>
  <si>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</si>
  <si>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</si>
  <si>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</si>
  <si>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</si>
  <si>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</si>
  <si>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</si>
  <si>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</si>
  <si>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</si>
  <si>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</si>
  <si>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</si>
  <si>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</si>
  <si>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</si>
  <si>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</si>
  <si>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</si>
  <si>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</si>
  <si>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</si>
  <si>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</si>
  <si>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</si>
  <si>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</si>
  <si>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</si>
  <si>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</si>
  <si>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</si>
  <si>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</si>
  <si>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</si>
  <si>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</si>
  <si>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</si>
  <si>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</si>
  <si>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</si>
  <si>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</si>
  <si>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</si>
  <si>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</si>
  <si>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</si>
  <si>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</si>
  <si>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2.75</t>
  </si>
  <si>
    <t>▲ 0.58</t>
  </si>
  <si>
    <t>一般会計</t>
  </si>
  <si>
    <t>病院事業会計</t>
  </si>
  <si>
    <t>水道事業会計</t>
  </si>
  <si>
    <t>国民健康保険事業特別会計</t>
  </si>
  <si>
    <t>下水道事業会計</t>
  </si>
  <si>
    <t>中央卸売市場事業会計</t>
  </si>
  <si>
    <t>介護保険事業特別会計</t>
  </si>
  <si>
    <t>競輪事業特別会計</t>
  </si>
  <si>
    <t>その他会計（赤字）</t>
  </si>
  <si>
    <t>その他会計（黒字）</t>
  </si>
  <si>
    <t>R01</t>
    <phoneticPr fontId="5"/>
  </si>
  <si>
    <t>R02</t>
    <phoneticPr fontId="5"/>
  </si>
  <si>
    <t>R03</t>
    <phoneticPr fontId="5"/>
  </si>
  <si>
    <t>R04</t>
    <phoneticPr fontId="5"/>
  </si>
  <si>
    <t>R05</t>
    <phoneticPr fontId="5"/>
  </si>
  <si>
    <t>岐阜市学校給食会</t>
    <rPh sb="0" eb="2">
      <t>ギフ</t>
    </rPh>
    <rPh sb="2" eb="3">
      <t>シ</t>
    </rPh>
    <rPh sb="3" eb="5">
      <t>ガッコウ</t>
    </rPh>
    <rPh sb="5" eb="7">
      <t>キュウショク</t>
    </rPh>
    <rPh sb="7" eb="8">
      <t>カイ</t>
    </rPh>
    <phoneticPr fontId="32"/>
  </si>
  <si>
    <t>岐阜市教育文化振興事業団</t>
    <rPh sb="0" eb="2">
      <t>ギフ</t>
    </rPh>
    <rPh sb="2" eb="3">
      <t>シ</t>
    </rPh>
    <rPh sb="3" eb="5">
      <t>キョウイク</t>
    </rPh>
    <rPh sb="5" eb="7">
      <t>ブンカ</t>
    </rPh>
    <rPh sb="7" eb="9">
      <t>シンコウ</t>
    </rPh>
    <rPh sb="9" eb="12">
      <t>ジギョウダン</t>
    </rPh>
    <phoneticPr fontId="32"/>
  </si>
  <si>
    <t>岐阜観光コンベンション協会</t>
    <rPh sb="0" eb="2">
      <t>ギフ</t>
    </rPh>
    <rPh sb="2" eb="4">
      <t>カンコウ</t>
    </rPh>
    <rPh sb="11" eb="13">
      <t>キョウカイ</t>
    </rPh>
    <phoneticPr fontId="32"/>
  </si>
  <si>
    <t>岐阜市国際交流協会</t>
    <rPh sb="0" eb="2">
      <t>ギフ</t>
    </rPh>
    <rPh sb="2" eb="3">
      <t>シ</t>
    </rPh>
    <rPh sb="3" eb="5">
      <t>コクサイ</t>
    </rPh>
    <rPh sb="5" eb="7">
      <t>コウリュウ</t>
    </rPh>
    <rPh sb="7" eb="9">
      <t>キョウカイ</t>
    </rPh>
    <phoneticPr fontId="32"/>
  </si>
  <si>
    <t>岐阜市土地開発公社</t>
    <rPh sb="0" eb="2">
      <t>ギフ</t>
    </rPh>
    <rPh sb="2" eb="3">
      <t>シ</t>
    </rPh>
    <rPh sb="3" eb="5">
      <t>トチ</t>
    </rPh>
    <rPh sb="5" eb="7">
      <t>カイハツ</t>
    </rPh>
    <rPh sb="7" eb="9">
      <t>コウシャ</t>
    </rPh>
    <phoneticPr fontId="32"/>
  </si>
  <si>
    <t>岐阜市公共ホール管理財団</t>
    <rPh sb="0" eb="2">
      <t>ギフ</t>
    </rPh>
    <rPh sb="2" eb="3">
      <t>シ</t>
    </rPh>
    <rPh sb="3" eb="5">
      <t>コウキョウ</t>
    </rPh>
    <rPh sb="8" eb="10">
      <t>カンリ</t>
    </rPh>
    <rPh sb="10" eb="12">
      <t>ザイダン</t>
    </rPh>
    <phoneticPr fontId="32"/>
  </si>
  <si>
    <t>岐阜乗合自動車</t>
    <rPh sb="0" eb="2">
      <t>ギフ</t>
    </rPh>
    <rPh sb="2" eb="4">
      <t>ノリアイ</t>
    </rPh>
    <rPh sb="4" eb="7">
      <t>ジドウシャ</t>
    </rPh>
    <phoneticPr fontId="32"/>
  </si>
  <si>
    <t>岐阜市未来のまちづくり財団</t>
    <rPh sb="0" eb="2">
      <t>ギフ</t>
    </rPh>
    <rPh sb="2" eb="3">
      <t>シ</t>
    </rPh>
    <rPh sb="3" eb="5">
      <t>ミライ</t>
    </rPh>
    <rPh sb="11" eb="13">
      <t>ザイダン</t>
    </rPh>
    <phoneticPr fontId="3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</si>
  <si>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</si>
  <si>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</si>
  <si>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岐阜県市町村会館組合</t>
    <rPh sb="0" eb="3">
      <t>ギフケン</t>
    </rPh>
    <rPh sb="3" eb="6">
      <t>シチョウソン</t>
    </rPh>
    <rPh sb="6" eb="8">
      <t>カイカン</t>
    </rPh>
    <rPh sb="8" eb="10">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</si>
  <si>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</si>
  <si>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岐阜羽島衛生施設組合（一般会計）</t>
    <rPh sb="0" eb="2">
      <t>ギフ</t>
    </rPh>
    <rPh sb="2" eb="4">
      <t>ハシマ</t>
    </rPh>
    <rPh sb="4" eb="6">
      <t>エイセイ</t>
    </rPh>
    <rPh sb="6" eb="8">
      <t>シセツ</t>
    </rPh>
    <rPh sb="8" eb="10">
      <t>クミアイ</t>
    </rPh>
    <rPh sb="11" eb="13">
      <t>イッパン</t>
    </rPh>
    <rPh sb="13" eb="15">
      <t>カイケイ</t>
    </rPh>
    <phoneticPr fontId="2"/>
  </si>
  <si>
    <t>岐阜羽島衛生施設組合（公共用地取得事業特別会計）</t>
  </si>
  <si>
    <t>木曽川右岸地帯水防事務組合</t>
  </si>
  <si>
    <t>-</t>
    <phoneticPr fontId="2"/>
  </si>
  <si>
    <t>基金から919百万円繰入</t>
    <rPh sb="0" eb="2">
      <t>キキン</t>
    </rPh>
    <rPh sb="7" eb="10">
      <t>ヒャクマンエン</t>
    </rPh>
    <rPh sb="10" eb="12">
      <t>クリイレ</t>
    </rPh>
    <phoneticPr fontId="2"/>
  </si>
  <si>
    <t>基金から850百万円繰入</t>
    <rPh sb="0" eb="2">
      <t>キキン</t>
    </rPh>
    <rPh sb="7" eb="10">
      <t>ヒャクマンエン</t>
    </rPh>
    <rPh sb="10" eb="12">
      <t>クリイレ</t>
    </rPh>
    <phoneticPr fontId="2"/>
  </si>
  <si>
    <t>基金から4百万円繰入</t>
    <rPh sb="0" eb="2">
      <t>キキン</t>
    </rPh>
    <rPh sb="5" eb="6">
      <t>ヒャク</t>
    </rPh>
    <rPh sb="6" eb="8">
      <t>マンエン</t>
    </rPh>
    <rPh sb="8" eb="10">
      <t>クリイレ</t>
    </rPh>
    <phoneticPr fontId="2"/>
  </si>
  <si>
    <t>基金から1,167百万円繰入</t>
    <rPh sb="0" eb="2">
      <t>キキン</t>
    </rPh>
    <rPh sb="9" eb="10">
      <t>ヒャク</t>
    </rPh>
    <rPh sb="10" eb="12">
      <t>マンエン</t>
    </rPh>
    <rPh sb="12" eb="14">
      <t>クリイレ</t>
    </rPh>
    <phoneticPr fontId="2"/>
  </si>
  <si>
    <t>〇</t>
  </si>
  <si>
    <t>鉄道高架事業基金</t>
    <rPh sb="0" eb="2">
      <t>テツドウ</t>
    </rPh>
    <rPh sb="2" eb="4">
      <t>コウカ</t>
    </rPh>
    <rPh sb="4" eb="6">
      <t>ジギョウ</t>
    </rPh>
    <rPh sb="6" eb="8">
      <t>キキン</t>
    </rPh>
    <phoneticPr fontId="5"/>
  </si>
  <si>
    <t>公共施設等マネジメント基金</t>
    <rPh sb="0" eb="4">
      <t>コウキョウシセツ</t>
    </rPh>
    <rPh sb="4" eb="5">
      <t>ナド</t>
    </rPh>
    <rPh sb="11" eb="13">
      <t>キキン</t>
    </rPh>
    <phoneticPr fontId="5"/>
  </si>
  <si>
    <t>薬科大学整備基金</t>
    <rPh sb="0" eb="2">
      <t>ヤッカ</t>
    </rPh>
    <rPh sb="2" eb="4">
      <t>ダイガク</t>
    </rPh>
    <rPh sb="4" eb="6">
      <t>セイビ</t>
    </rPh>
    <rPh sb="6" eb="8">
      <t>キキン</t>
    </rPh>
    <phoneticPr fontId="5"/>
  </si>
  <si>
    <t>教育施設整備基金</t>
    <rPh sb="0" eb="2">
      <t>キョウイク</t>
    </rPh>
    <rPh sb="2" eb="4">
      <t>シセツ</t>
    </rPh>
    <rPh sb="4" eb="6">
      <t>セイビ</t>
    </rPh>
    <rPh sb="6" eb="8">
      <t>キキン</t>
    </rPh>
    <phoneticPr fontId="5"/>
  </si>
  <si>
    <t>市民福祉健康医療基金</t>
    <rPh sb="0" eb="4">
      <t>シミンフクシ</t>
    </rPh>
    <rPh sb="4" eb="6">
      <t>ケンコウ</t>
    </rPh>
    <rPh sb="6" eb="8">
      <t>イリョウ</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</si>
</sst>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2506-4E08-8FA0-856AC183E2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54420</c:v>
                </c:pt>
                <c:pt idx="1">
                  <c:v>75519</c:v>
                </c:pt>
                <c:pt idx="2">
                  <c:v>44821</c:v>
                </c:pt>
                <c:pt idx="3">
                  <c:v>51105</c:v>
                </c:pt>
                <c:pt idx="4">
                  <c:v>36184</c:v>
                </c:pt>
              </c:numCache>
            </c:numRef>
          </c:val>
          <c:smooth val="0"/>
          <c:extLst>
            <c:ext xmlns:c16="http://schemas.microsoft.com/office/drawing/2014/chart" uri="{C3380CC4-5D6E-409C-BE32-E72D297353CC}">
              <c16:uniqueId val="{00000001-2506-4E08-8FA0-856AC183E2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7.85</c:v>
                </c:pt>
                <c:pt idx="1">
                  <c:v>8.98</c:v>
                </c:pt>
                <c:pt idx="2">
                  <c:v>9.75</c:v>
                </c:pt>
                <c:pt idx="3">
                  <c:v>8.9600000000000009</c:v>
                </c:pt>
                <c:pt idx="4">
                  <c:v>8.3000000000000007</c:v>
                </c:pt>
              </c:numCache>
            </c:numRef>
          </c:val>
          <c:extLst>
            <c:ext xmlns:c16="http://schemas.microsoft.com/office/drawing/2014/chart" uri="{C3380CC4-5D6E-409C-BE32-E72D297353CC}">
              <c16:uniqueId val="{00000000-415E-47A6-ADCD-46B498F549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9.9</c:v>
                </c:pt>
                <c:pt idx="1">
                  <c:v>7.83</c:v>
                </c:pt>
                <c:pt idx="2">
                  <c:v>9.5399999999999991</c:v>
                </c:pt>
                <c:pt idx="3">
                  <c:v>10.92</c:v>
                </c:pt>
                <c:pt idx="4">
                  <c:v>11.86</c:v>
                </c:pt>
              </c:numCache>
            </c:numRef>
          </c:val>
          <c:extLst>
            <c:ext xmlns:c16="http://schemas.microsoft.com/office/drawing/2014/chart" uri="{C3380CC4-5D6E-409C-BE32-E72D297353CC}">
              <c16:uniqueId val="{00000001-415E-47A6-ADCD-46B498F549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-2.75</c:v>
                </c:pt>
                <c:pt idx="1">
                  <c:v>-0.57999999999999996</c:v>
                </c:pt>
                <c:pt idx="2">
                  <c:v>3.52</c:v>
                </c:pt>
                <c:pt idx="3">
                  <c:v>0.08</c:v>
                </c:pt>
                <c:pt idx="4">
                  <c:v>0.59</c:v>
                </c:pt>
              </c:numCache>
            </c:numRef>
          </c:val>
          <c:smooth val="0"/>
          <c:extLst>
            <c:ext xmlns:c16="http://schemas.microsoft.com/office/drawing/2014/chart" uri="{C3380CC4-5D6E-409C-BE32-E72D297353CC}">
              <c16:uniqueId val="{00000002-415E-47A6-ADCD-46B498F549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c:v>
                </c:pt>
                <c:pt idx="2">
                  <c:v>#N/A</c:v>
                </c:pt>
                <c:pt idx="3">
                  <c:v>0.7</c:v>
                </c:pt>
                <c:pt idx="4">
                  <c:v>#N/A</c:v>
                </c:pt>
                <c:pt idx="5">
                  <c:v>0.66</c:v>
                </c:pt>
                <c:pt idx="6">
                  <c:v>#N/A</c:v>
                </c:pt>
                <c:pt idx="7">
                  <c:v>0.57999999999999996</c:v>
                </c:pt>
                <c:pt idx="8">
                  <c:v>#N/A</c:v>
                </c:pt>
                <c:pt idx="9">
                  <c:v>0.31</c:v>
                </c:pt>
              </c:numCache>
            </c:numRef>
          </c:val>
          <c:extLst>
            <c:ext xmlns:c16="http://schemas.microsoft.com/office/drawing/2014/chart" uri="{C3380CC4-5D6E-409C-BE32-E72D297353CC}">
              <c16:uniqueId val="{00000000-51CE-41D4-A00F-CDC9115C2A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CE-41D4-A00F-CDC9115C2AAF}"/>
            </c:ext>
          </c:extLst>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1.39</c:v>
                </c:pt>
                <c:pt idx="2">
                  <c:v>#N/A</c:v>
                </c:pt>
                <c:pt idx="3">
                  <c:v>1.64</c:v>
                </c:pt>
                <c:pt idx="4">
                  <c:v>#N/A</c:v>
                </c:pt>
                <c:pt idx="5">
                  <c:v>1.6</c:v>
                </c:pt>
                <c:pt idx="6">
                  <c:v>#N/A</c:v>
                </c:pt>
                <c:pt idx="7">
                  <c:v>1.43</c:v>
                </c:pt>
                <c:pt idx="8">
                  <c:v>#N/A</c:v>
                </c:pt>
                <c:pt idx="9">
                  <c:v>1.22</c:v>
                </c:pt>
              </c:numCache>
            </c:numRef>
          </c:val>
          <c:extLst>
            <c:ext xmlns:c16="http://schemas.microsoft.com/office/drawing/2014/chart" uri="{C3380CC4-5D6E-409C-BE32-E72D297353CC}">
              <c16:uniqueId val="{00000002-51CE-41D4-A00F-CDC9115C2AAF}"/>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1.56</c:v>
                </c:pt>
                <c:pt idx="2">
                  <c:v>#N/A</c:v>
                </c:pt>
                <c:pt idx="3">
                  <c:v>1.6</c:v>
                </c:pt>
                <c:pt idx="4">
                  <c:v>#N/A</c:v>
                </c:pt>
                <c:pt idx="5">
                  <c:v>1.06</c:v>
                </c:pt>
                <c:pt idx="6">
                  <c:v>#N/A</c:v>
                </c:pt>
                <c:pt idx="7">
                  <c:v>1.74</c:v>
                </c:pt>
                <c:pt idx="8">
                  <c:v>#N/A</c:v>
                </c:pt>
                <c:pt idx="9">
                  <c:v>1.37</c:v>
                </c:pt>
              </c:numCache>
            </c:numRef>
          </c:val>
          <c:extLst>
            <c:ext xmlns:c16="http://schemas.microsoft.com/office/drawing/2014/chart" uri="{C3380CC4-5D6E-409C-BE32-E72D297353CC}">
              <c16:uniqueId val="{00000003-51CE-41D4-A00F-CDC9115C2AAF}"/>
            </c:ext>
          </c:extLst>
        </c:ser>
        <c:ser>
          <c:idx val="4"/>
          <c:order val="4"/>
          <c:tx>
            <c:strRef>
              <c:f>データシート!$A$31</c:f>
              <c:strCache>
                <c:ptCount val="1"/>
                <c:pt idx="0">
                  <c:v>中央卸売市場事業会計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1.03</c:v>
                </c:pt>
                <c:pt idx="2">
                  <c:v>#N/A</c:v>
                </c:pt>
                <c:pt idx="3">
                  <c:v>1.1499999999999999</c:v>
                </c:pt>
                <c:pt idx="4">
                  <c:v>#N/A</c:v>
                </c:pt>
                <c:pt idx="5">
                  <c:v>1.1100000000000001</c:v>
                </c:pt>
                <c:pt idx="6">
                  <c:v>#N/A</c:v>
                </c:pt>
                <c:pt idx="7">
                  <c:v>1.26</c:v>
                </c:pt>
                <c:pt idx="8">
                  <c:v>#N/A</c:v>
                </c:pt>
                <c:pt idx="9">
                  <c:v>1.39</c:v>
                </c:pt>
              </c:numCache>
            </c:numRef>
          </c:val>
          <c:extLst>
            <c:ext xmlns:c16="http://schemas.microsoft.com/office/drawing/2014/chart" uri="{C3380CC4-5D6E-409C-BE32-E72D297353CC}">
              <c16:uniqueId val="{00000004-51CE-41D4-A00F-CDC9115C2AA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2.86</c:v>
                </c:pt>
                <c:pt idx="2">
                  <c:v>#N/A</c:v>
                </c:pt>
                <c:pt idx="3">
                  <c:v>2.96</c:v>
                </c:pt>
                <c:pt idx="4">
                  <c:v>#N/A</c:v>
                </c:pt>
                <c:pt idx="5">
                  <c:v>2.48</c:v>
                </c:pt>
                <c:pt idx="6">
                  <c:v>#N/A</c:v>
                </c:pt>
                <c:pt idx="7">
                  <c:v>2.04</c:v>
                </c:pt>
                <c:pt idx="8">
                  <c:v>#N/A</c:v>
                </c:pt>
                <c:pt idx="9">
                  <c:v>1.79</c:v>
                </c:pt>
              </c:numCache>
            </c:numRef>
          </c:val>
          <c:extLst>
            <c:ext xmlns:c16="http://schemas.microsoft.com/office/drawing/2014/chart" uri="{C3380CC4-5D6E-409C-BE32-E72D297353CC}">
              <c16:uniqueId val="{00000005-51CE-41D4-A00F-CDC9115C2AA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1.32</c:v>
                </c:pt>
                <c:pt idx="2">
                  <c:v>#N/A</c:v>
                </c:pt>
                <c:pt idx="3">
                  <c:v>2.19</c:v>
                </c:pt>
                <c:pt idx="4">
                  <c:v>#N/A</c:v>
                </c:pt>
                <c:pt idx="5">
                  <c:v>2.87</c:v>
                </c:pt>
                <c:pt idx="6">
                  <c:v>#N/A</c:v>
                </c:pt>
                <c:pt idx="7">
                  <c:v>2.79</c:v>
                </c:pt>
                <c:pt idx="8">
                  <c:v>#N/A</c:v>
                </c:pt>
                <c:pt idx="9">
                  <c:v>2.71</c:v>
                </c:pt>
              </c:numCache>
            </c:numRef>
          </c:val>
          <c:extLst>
            <c:ext xmlns:c16="http://schemas.microsoft.com/office/drawing/2014/chart" uri="{C3380CC4-5D6E-409C-BE32-E72D297353CC}">
              <c16:uniqueId val="{00000006-51CE-41D4-A00F-CDC9115C2AA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3.55</c:v>
                </c:pt>
                <c:pt idx="2">
                  <c:v>#N/A</c:v>
                </c:pt>
                <c:pt idx="3">
                  <c:v>3.77</c:v>
                </c:pt>
                <c:pt idx="4">
                  <c:v>#N/A</c:v>
                </c:pt>
                <c:pt idx="5">
                  <c:v>3.27</c:v>
                </c:pt>
                <c:pt idx="6">
                  <c:v>#N/A</c:v>
                </c:pt>
                <c:pt idx="7">
                  <c:v>3.44</c:v>
                </c:pt>
                <c:pt idx="8">
                  <c:v>#N/A</c:v>
                </c:pt>
                <c:pt idx="9">
                  <c:v>3.4</c:v>
                </c:pt>
              </c:numCache>
            </c:numRef>
          </c:val>
          <c:extLst>
            <c:ext xmlns:c16="http://schemas.microsoft.com/office/drawing/2014/chart" uri="{C3380CC4-5D6E-409C-BE32-E72D297353CC}">
              <c16:uniqueId val="{00000007-51CE-41D4-A00F-CDC9115C2AA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6.55</c:v>
                </c:pt>
                <c:pt idx="2">
                  <c:v>#N/A</c:v>
                </c:pt>
                <c:pt idx="3">
                  <c:v>7.12</c:v>
                </c:pt>
                <c:pt idx="4">
                  <c:v>#N/A</c:v>
                </c:pt>
                <c:pt idx="5">
                  <c:v>6.67</c:v>
                </c:pt>
                <c:pt idx="6">
                  <c:v>#N/A</c:v>
                </c:pt>
                <c:pt idx="7">
                  <c:v>7.73</c:v>
                </c:pt>
                <c:pt idx="8">
                  <c:v>#N/A</c:v>
                </c:pt>
                <c:pt idx="9">
                  <c:v>7.32</c:v>
                </c:pt>
              </c:numCache>
            </c:numRef>
          </c:val>
          <c:extLst>
            <c:ext xmlns:c16="http://schemas.microsoft.com/office/drawing/2014/chart" uri="{C3380CC4-5D6E-409C-BE32-E72D297353CC}">
              <c16:uniqueId val="{00000008-51CE-41D4-A00F-CDC9115C2A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7.4</c:v>
                </c:pt>
                <c:pt idx="2">
                  <c:v>#N/A</c:v>
                </c:pt>
                <c:pt idx="3">
                  <c:v>8.52</c:v>
                </c:pt>
                <c:pt idx="4">
                  <c:v>#N/A</c:v>
                </c:pt>
                <c:pt idx="5">
                  <c:v>9.36</c:v>
                </c:pt>
                <c:pt idx="6">
                  <c:v>#N/A</c:v>
                </c:pt>
                <c:pt idx="7">
                  <c:v>8.67</c:v>
                </c:pt>
                <c:pt idx="8">
                  <c:v>#N/A</c:v>
                </c:pt>
                <c:pt idx="9">
                  <c:v>8.2200000000000006</c:v>
                </c:pt>
              </c:numCache>
            </c:numRef>
          </c:val>
          <c:extLst>
            <c:ext xmlns:c16="http://schemas.microsoft.com/office/drawing/2014/chart" uri="{C3380CC4-5D6E-409C-BE32-E72D297353CC}">
              <c16:uniqueId val="{00000009-51CE-41D4-A00F-CDC9115C2A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12273</c:v>
                </c:pt>
                <c:pt idx="5">
                  <c:v>12480</c:v>
                </c:pt>
                <c:pt idx="8">
                  <c:v>12477</c:v>
                </c:pt>
                <c:pt idx="11">
                  <c:v>12618</c:v>
                </c:pt>
                <c:pt idx="14">
                  <c:v>12637</c:v>
                </c:pt>
              </c:numCache>
            </c:numRef>
          </c:val>
          <c:extLst>
            <c:ext xmlns:c16="http://schemas.microsoft.com/office/drawing/2014/chart" uri="{C3380CC4-5D6E-409C-BE32-E72D297353CC}">
              <c16:uniqueId val="{00000000-831A-4813-9DB5-5AF85B1D64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831A-4813-9DB5-5AF85B1D64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9</c:v>
                </c:pt>
                <c:pt idx="6">
                  <c:v>10</c:v>
                </c:pt>
                <c:pt idx="9">
                  <c:v>12</c:v>
                </c:pt>
                <c:pt idx="12">
                  <c:v>8</c:v>
                </c:pt>
              </c:numCache>
            </c:numRef>
          </c:val>
          <c:extLst>
            <c:ext xmlns:c16="http://schemas.microsoft.com/office/drawing/2014/chart" uri="{C3380CC4-5D6E-409C-BE32-E72D297353CC}">
              <c16:uniqueId val="{00000002-831A-4813-9DB5-5AF85B1D64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30</c:v>
                </c:pt>
                <c:pt idx="6">
                  <c:v>38</c:v>
                </c:pt>
                <c:pt idx="9">
                  <c:v>50</c:v>
                </c:pt>
                <c:pt idx="12">
                  <c:v>53</c:v>
                </c:pt>
              </c:numCache>
            </c:numRef>
          </c:val>
          <c:extLst>
            <c:ext xmlns:c16="http://schemas.microsoft.com/office/drawing/2014/chart" uri="{C3380CC4-5D6E-409C-BE32-E72D297353CC}">
              <c16:uniqueId val="{00000003-831A-4813-9DB5-5AF85B1D64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2567</c:v>
                </c:pt>
                <c:pt idx="3">
                  <c:v>2664</c:v>
                </c:pt>
                <c:pt idx="6">
                  <c:v>2411</c:v>
                </c:pt>
                <c:pt idx="9">
                  <c:v>1909</c:v>
                </c:pt>
                <c:pt idx="12">
                  <c:v>1823</c:v>
                </c:pt>
              </c:numCache>
            </c:numRef>
          </c:val>
          <c:extLst>
            <c:ext xmlns:c16="http://schemas.microsoft.com/office/drawing/2014/chart" uri="{C3380CC4-5D6E-409C-BE32-E72D297353CC}">
              <c16:uniqueId val="{00000004-831A-4813-9DB5-5AF85B1D64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1A-4813-9DB5-5AF85B1D64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1A-4813-9DB5-5AF85B1D64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12822</c:v>
                </c:pt>
                <c:pt idx="3">
                  <c:v>12530</c:v>
                </c:pt>
                <c:pt idx="6">
                  <c:v>12372</c:v>
                </c:pt>
                <c:pt idx="9">
                  <c:v>12383</c:v>
                </c:pt>
                <c:pt idx="12">
                  <c:v>12704</c:v>
                </c:pt>
              </c:numCache>
            </c:numRef>
          </c:val>
          <c:extLst>
            <c:ext xmlns:c16="http://schemas.microsoft.com/office/drawing/2014/chart" uri="{C3380CC4-5D6E-409C-BE32-E72D297353CC}">
              <c16:uniqueId val="{00000007-831A-4813-9DB5-5AF85B1D64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3137</c:v>
                </c:pt>
                <c:pt idx="2">
                  <c:v>#N/A</c:v>
                </c:pt>
                <c:pt idx="3">
                  <c:v>#N/A</c:v>
                </c:pt>
                <c:pt idx="4">
                  <c:v>2754</c:v>
                </c:pt>
                <c:pt idx="5">
                  <c:v>#N/A</c:v>
                </c:pt>
                <c:pt idx="6">
                  <c:v>#N/A</c:v>
                </c:pt>
                <c:pt idx="7">
                  <c:v>2354</c:v>
                </c:pt>
                <c:pt idx="8">
                  <c:v>#N/A</c:v>
                </c:pt>
                <c:pt idx="9">
                  <c:v>#N/A</c:v>
                </c:pt>
                <c:pt idx="10">
                  <c:v>1736</c:v>
                </c:pt>
                <c:pt idx="11">
                  <c:v>#N/A</c:v>
                </c:pt>
                <c:pt idx="12">
                  <c:v>#N/A</c:v>
                </c:pt>
                <c:pt idx="13">
                  <c:v>1951</c:v>
                </c:pt>
                <c:pt idx="14">
                  <c:v>#N/A</c:v>
                </c:pt>
              </c:numCache>
            </c:numRef>
          </c:val>
          <c:smooth val="0"/>
          <c:extLst>
            <c:ext xmlns:c16="http://schemas.microsoft.com/office/drawing/2014/chart" uri="{C3380CC4-5D6E-409C-BE32-E72D297353CC}">
              <c16:uniqueId val="{00000008-831A-4813-9DB5-5AF85B1D64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133695</c:v>
                </c:pt>
                <c:pt idx="5">
                  <c:v>137035</c:v>
                </c:pt>
                <c:pt idx="8">
                  <c:v>138673</c:v>
                </c:pt>
                <c:pt idx="11">
                  <c:v>136684</c:v>
                </c:pt>
                <c:pt idx="14">
                  <c:v>133899</c:v>
                </c:pt>
              </c:numCache>
            </c:numRef>
          </c:val>
          <c:extLst>
            <c:ext xmlns:c16="http://schemas.microsoft.com/office/drawing/2014/chart" uri="{C3380CC4-5D6E-409C-BE32-E72D297353CC}">
              <c16:uniqueId val="{00000000-E157-4A5C-8E26-6484CFFC51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32994</c:v>
                </c:pt>
                <c:pt idx="5">
                  <c:v>32935</c:v>
                </c:pt>
                <c:pt idx="8">
                  <c:v>34170</c:v>
                </c:pt>
                <c:pt idx="11">
                  <c:v>35440</c:v>
                </c:pt>
                <c:pt idx="14">
                  <c:v>34399</c:v>
                </c:pt>
              </c:numCache>
            </c:numRef>
          </c:val>
          <c:extLst>
            <c:ext xmlns:c16="http://schemas.microsoft.com/office/drawing/2014/chart" uri="{C3380CC4-5D6E-409C-BE32-E72D297353CC}">
              <c16:uniqueId val="{00000001-E157-4A5C-8E26-6484CFFC51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33318</c:v>
                </c:pt>
                <c:pt idx="5">
                  <c:v>23081</c:v>
                </c:pt>
                <c:pt idx="8">
                  <c:v>28384</c:v>
                </c:pt>
                <c:pt idx="11">
                  <c:v>29724</c:v>
                </c:pt>
                <c:pt idx="14">
                  <c:v>30008</c:v>
                </c:pt>
              </c:numCache>
            </c:numRef>
          </c:val>
          <c:extLst>
            <c:ext xmlns:c16="http://schemas.microsoft.com/office/drawing/2014/chart" uri="{C3380CC4-5D6E-409C-BE32-E72D297353CC}">
              <c16:uniqueId val="{00000002-E157-4A5C-8E26-6484CFFC51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57-4A5C-8E26-6484CFFC51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57-4A5C-8E26-6484CFFC51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57-4A5C-8E26-6484CFFC51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16285</c:v>
                </c:pt>
                <c:pt idx="3">
                  <c:v>16468</c:v>
                </c:pt>
                <c:pt idx="6">
                  <c:v>16588</c:v>
                </c:pt>
                <c:pt idx="9">
                  <c:v>16729</c:v>
                </c:pt>
                <c:pt idx="12">
                  <c:v>17360</c:v>
                </c:pt>
              </c:numCache>
            </c:numRef>
          </c:val>
          <c:extLst>
            <c:ext xmlns:c16="http://schemas.microsoft.com/office/drawing/2014/chart" uri="{C3380CC4-5D6E-409C-BE32-E72D297353CC}">
              <c16:uniqueId val="{00000006-E157-4A5C-8E26-6484CFFC51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252</c:v>
                </c:pt>
                <c:pt idx="3">
                  <c:v>504</c:v>
                </c:pt>
                <c:pt idx="6">
                  <c:v>587</c:v>
                </c:pt>
                <c:pt idx="9">
                  <c:v>535</c:v>
                </c:pt>
                <c:pt idx="12">
                  <c:v>450</c:v>
                </c:pt>
              </c:numCache>
            </c:numRef>
          </c:val>
          <c:extLst>
            <c:ext xmlns:c16="http://schemas.microsoft.com/office/drawing/2014/chart" uri="{C3380CC4-5D6E-409C-BE32-E72D297353CC}">
              <c16:uniqueId val="{00000007-E157-4A5C-8E26-6484CFFC51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26040</c:v>
                </c:pt>
                <c:pt idx="3">
                  <c:v>24264</c:v>
                </c:pt>
                <c:pt idx="6">
                  <c:v>22128</c:v>
                </c:pt>
                <c:pt idx="9">
                  <c:v>20799</c:v>
                </c:pt>
                <c:pt idx="12">
                  <c:v>20546</c:v>
                </c:pt>
              </c:numCache>
            </c:numRef>
          </c:val>
          <c:extLst>
            <c:ext xmlns:c16="http://schemas.microsoft.com/office/drawing/2014/chart" uri="{C3380CC4-5D6E-409C-BE32-E72D297353CC}">
              <c16:uniqueId val="{00000008-E157-4A5C-8E26-6484CFFC51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1638</c:v>
                </c:pt>
                <c:pt idx="3">
                  <c:v>1626</c:v>
                </c:pt>
                <c:pt idx="6">
                  <c:v>1583</c:v>
                </c:pt>
                <c:pt idx="9">
                  <c:v>1431</c:v>
                </c:pt>
                <c:pt idx="12">
                  <c:v>1654</c:v>
                </c:pt>
              </c:numCache>
            </c:numRef>
          </c:val>
          <c:extLst>
            <c:ext xmlns:c16="http://schemas.microsoft.com/office/drawing/2014/chart" uri="{C3380CC4-5D6E-409C-BE32-E72D297353CC}">
              <c16:uniqueId val="{00000009-E157-4A5C-8E26-6484CFFC51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138383</c:v>
                </c:pt>
                <c:pt idx="3">
                  <c:v>145285</c:v>
                </c:pt>
                <c:pt idx="6">
                  <c:v>148023</c:v>
                </c:pt>
                <c:pt idx="9">
                  <c:v>148841</c:v>
                </c:pt>
                <c:pt idx="12">
                  <c:v>145188</c:v>
                </c:pt>
              </c:numCache>
            </c:numRef>
          </c:val>
          <c:extLst>
            <c:ext xmlns:c16="http://schemas.microsoft.com/office/drawing/2014/chart" uri="{C3380CC4-5D6E-409C-BE32-E72D297353CC}">
              <c16:uniqueId val="{0000000A-E157-4A5C-8E26-6484CFFC51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57-4A5C-8E26-6484CFFC51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8690</c:v>
                </c:pt>
                <c:pt idx="1">
                  <c:v>9691</c:v>
                </c:pt>
                <c:pt idx="2">
                  <c:v>10692</c:v>
                </c:pt>
              </c:numCache>
            </c:numRef>
          </c:val>
          <c:extLst>
            <c:ext xmlns:c16="http://schemas.microsoft.com/office/drawing/2014/chart" uri="{C3380CC4-5D6E-409C-BE32-E72D297353CC}">
              <c16:uniqueId val="{00000000-950F-40F6-AA70-F9BFC001A2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50F-40F6-AA70-F9BFC001A2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14684</c:v>
                </c:pt>
                <c:pt idx="1">
                  <c:v>15403</c:v>
                </c:pt>
                <c:pt idx="2">
                  <c:v>15614</c:v>
                </c:pt>
              </c:numCache>
            </c:numRef>
          </c:val>
          <c:extLst>
            <c:ext xmlns:c16="http://schemas.microsoft.com/office/drawing/2014/chart" uri="{C3380CC4-5D6E-409C-BE32-E72D297353CC}">
              <c16:uniqueId val="{00000002-950F-40F6-AA70-F9BFC001A2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400,937
389,914
203.60
189,505,205
181,350,993
7,483,992
90,150,909
144,932,206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年度は臨時財政対策債償還基金費の増により、分母となる財政需要額が増加したため、前年度と比べ減少している。</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税収は、給与所得や法人収益の増などにより増加を見込むものの、さらなる税源を確保するために、引き続き、教育・子育て環境、地域資源を活用した観光振興、企業立地の促進等、様々な施策を推進し、定住・交流人口の増加、地域経済の回復と産業の活性化を図ることで、将来にわたり持続可能な都市運営を支える財政基盤を確立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93435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58965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41728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継続的な行財政改革により、普通債（臨時財政対策債等を除く地方債）残高の縮減や職員定数の削減など、義務的経費の縮減に努めてきたが、近年は類似団体平均を上回っている。</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年度は、経常経費充当一般財源では主に</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私立保育所等運営費交付金や医療費助成などの扶助費が増加したため</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95.6</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％と対前年比で</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物価高騰や社会保障関係経費、</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上昇が見込まれることから、</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さらなる</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行財政改革を徹底し、義務的経費の縮減に努めていく。</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99568</xdr:rowOff>
    </xdr:from>
    <xdr:to>
      <xdr:col>23</xdr:col>
      <xdr:colOff>133350</xdr:colOff>
      <xdr:row>65</xdr:row>
      <xdr:rowOff>162306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4381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65</xdr:row>
      <xdr:rowOff>99568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0251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65</xdr:row>
      <xdr:rowOff>147828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0251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147828</xdr:rowOff>
    </xdr:from>
    <xdr:to>
      <xdr:col>11</xdr:col>
      <xdr:colOff>31750</xdr:colOff>
      <xdr:row>65</xdr:row>
      <xdr:rowOff>157480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920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48768</xdr:rowOff>
    </xdr:from>
    <xdr:to>
      <xdr:col>19</xdr:col>
      <xdr:colOff>184150</xdr:colOff>
      <xdr:row>65</xdr:row>
      <xdr:rowOff>150368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135145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65295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97028</xdr:rowOff>
    </xdr:from>
    <xdr:to>
      <xdr:col>11</xdr:col>
      <xdr:colOff>82550</xdr:colOff>
      <xdr:row>66</xdr:row>
      <xdr:rowOff>27178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11955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保育所をはじめ、大学（短大・薬大）、高等学校や障がい者施設など多くの施設を直営で運営していることや消防広域化に伴う身分統一などの要因により、類似団体平均を上回って推移している。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新型コロナウイルス感染症対策関連経費やシステム関係経費の減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などにより、対前年度比で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101245</xdr:rowOff>
    </xdr:from>
    <xdr:to>
      <xdr:col>23</xdr:col>
      <xdr:colOff>133350</xdr:colOff>
      <xdr:row>86</xdr:row>
      <xdr:rowOff>11897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74495"/>
          <a:ext cx="838200" cy="8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9390</xdr:rowOff>
    </xdr:from>
    <xdr:to>
      <xdr:col>19</xdr:col>
      <xdr:colOff>133350</xdr:colOff>
      <xdr:row>86</xdr:row>
      <xdr:rowOff>11897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82640"/>
          <a:ext cx="889000" cy="17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145858</xdr:rowOff>
    </xdr:from>
    <xdr:to>
      <xdr:col>15</xdr:col>
      <xdr:colOff>82550</xdr:colOff>
      <xdr:row>85</xdr:row>
      <xdr:rowOff>9390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76208"/>
          <a:ext cx="889000" cy="20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150730</xdr:rowOff>
    </xdr:from>
    <xdr:to>
      <xdr:col>11</xdr:col>
      <xdr:colOff>31750</xdr:colOff>
      <xdr:row>83</xdr:row>
      <xdr:rowOff>145858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09630"/>
          <a:ext cx="889000" cy="16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50445</xdr:rowOff>
    </xdr:from>
    <xdr:to>
      <xdr:col>23</xdr:col>
      <xdr:colOff>184150</xdr:colOff>
      <xdr:row>85</xdr:row>
      <xdr:rowOff>152045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22522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9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132547</xdr:rowOff>
    </xdr:from>
    <xdr:to>
      <xdr:col>19</xdr:col>
      <xdr:colOff>184150</xdr:colOff>
      <xdr:row>86</xdr:row>
      <xdr:rowOff>62697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47474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9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130040</xdr:rowOff>
    </xdr:from>
    <xdr:to>
      <xdr:col>15</xdr:col>
      <xdr:colOff>133350</xdr:colOff>
      <xdr:row>85</xdr:row>
      <xdr:rowOff>60190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44967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95058</xdr:rowOff>
    </xdr:from>
    <xdr:to>
      <xdr:col>11</xdr:col>
      <xdr:colOff>82550</xdr:colOff>
      <xdr:row>84</xdr:row>
      <xdr:rowOff>25208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9985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1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99930</xdr:rowOff>
    </xdr:from>
    <xdr:to>
      <xdr:col>7</xdr:col>
      <xdr:colOff>31750</xdr:colOff>
      <xdr:row>83</xdr:row>
      <xdr:rowOff>30080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14857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4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人事院勧告に準じ、高年齢層の昇給抑制を行うとともに、昇給制度も大きく見直し、平成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年に給与の総合的見直しを完全実施した。</a:t>
          </a:r>
        </a:p>
        <a:p>
          <a:r>
            <a:rPr kumimoji="1" lang="ja-JP" altLang="en-US" sz="1300">
              <a:latin typeface="ＭＳ Ｐゴシック" panose="020B0600070205080204" pitchFamily="50" charset="-128"/>
              <a:ea typeface="ＭＳ Ｐゴシック" panose="020B0600070205080204" pitchFamily="50" charset="-128"/>
            </a:rPr>
            <a:t>また、高年齢層のラスパイレス指数が高いことを踏まえ、格差を是正するために、平成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年度から若年層の昇格前倒し及び高年齢層の昇給抑制を実施している。令和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年度については職員構成の変動により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ポイント増加したものの、今後も引続き給与の適正化に努めていく。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165805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1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86</xdr:row>
      <xdr:rowOff>141816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1224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141816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141816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類似団体平均を上回っている主な要因としては、保育所をはじめ、大学（短大・薬大）、高等学校や障がい者施設などを直営で運営していることによるものである。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職員定数については、民営化、委託化の推進などにより、ピーク時（昭和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4,999</a:t>
          </a:r>
          <a:r>
            <a:rPr kumimoji="1" lang="ja-JP" altLang="en-US" sz="1300">
              <a:latin typeface="ＭＳ Ｐゴシック" panose="020B0600070205080204" pitchFamily="50" charset="-128"/>
              <a:ea typeface="ＭＳ Ｐゴシック" panose="020B0600070205080204" pitchFamily="50" charset="-128"/>
            </a:rPr>
            <a:t>人）と比較して、令和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4,319</a:t>
          </a:r>
          <a:r>
            <a:rPr kumimoji="1" lang="ja-JP" altLang="en-US" sz="1300">
              <a:latin typeface="ＭＳ Ｐゴシック" panose="020B0600070205080204" pitchFamily="50" charset="-128"/>
              <a:ea typeface="ＭＳ Ｐゴシック" panose="020B0600070205080204" pitchFamily="50" charset="-128"/>
            </a:rPr>
            <a:t>人と、約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％削減するなど効率化を進めており、今後もさらなる行財政改革の取り組みにより、人件費の抑制に努めていく。</a:t>
          </a:r>
        </a:p>
        <a:p>
          <a:r>
            <a:rPr kumimoji="1" lang="ja-JP" altLang="en-US" sz="1300">
              <a:latin typeface="ＭＳ Ｐゴシック" panose="020B0600070205080204" pitchFamily="50" charset="-128"/>
              <a:ea typeface="ＭＳ Ｐゴシック" panose="020B0600070205080204" pitchFamily="50" charset="-128"/>
            </a:rPr>
            <a:t>（職員定数は令和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62019</xdr:rowOff>
    </xdr:from>
    <xdr:to>
      <xdr:col>81</xdr:col>
      <xdr:colOff>44450</xdr:colOff>
      <xdr:row>63</xdr:row>
      <xdr:rowOff>78105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6336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62019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4326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41910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1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157056</xdr:rowOff>
    </xdr:from>
    <xdr:to>
      <xdr:col>68</xdr:col>
      <xdr:colOff>152400</xdr:colOff>
      <xdr:row>63</xdr:row>
      <xdr:rowOff>17780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8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27305</xdr:rowOff>
    </xdr:from>
    <xdr:to>
      <xdr:col>81</xdr:col>
      <xdr:colOff>95250</xdr:colOff>
      <xdr:row>63</xdr:row>
      <xdr:rowOff>128905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170832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11219</xdr:rowOff>
    </xdr:from>
    <xdr:to>
      <xdr:col>77</xdr:col>
      <xdr:colOff>95250</xdr:colOff>
      <xdr:row>63</xdr:row>
      <xdr:rowOff>112819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97596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かねてより市債残高の抑制に意を用いてきたことと、利率の高い地方債の償還が終了してきていることから、類似団体平均を下回る状況が続いている。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公営企業債の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元利償還金が減したこと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による繰入金の減少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などから、対前年度比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今後も岐阜市行財政改革プランに定める実質公債費比率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％未満の水準を堅持すべく適正な市債管理に努める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129540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839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6350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54610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6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86783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126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年度も、前年度に続き「－」となり、類似団体平均を大きく下回っている。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近年は、地方債の償還が進み将来負担額が減少したことや薬科大学整備のため、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基金に積立を行うなど、充当可能財源が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引き続き、薬科大学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新キャンパス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や鉄道高架事業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などの大規模な財政需要に備えた基金の積立等により充当可能財源の確保に努め、今後も計画的な財政運営に努めていく。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400,937
389,914
203.60
189,505,205
181,350,993
7,483,992
90,150,909
144,932,206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としては、保育所をはじめ、大学（短大・薬大）、高等学校や障がい者施設などを直営で運営していることによるものである。職員定数については、民営化、委託化の推進などにより、ピーク時（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4,999</a:t>
          </a:r>
          <a:r>
            <a:rPr kumimoji="1" lang="ja-JP" altLang="en-US" sz="1300">
              <a:latin typeface="ＭＳ Ｐゴシック" panose="020B0600070205080204" pitchFamily="50" charset="-128"/>
              <a:ea typeface="ＭＳ Ｐゴシック" panose="020B0600070205080204" pitchFamily="50" charset="-128"/>
            </a:rPr>
            <a:t>人）と比較して、令和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4,320</a:t>
          </a:r>
          <a:r>
            <a:rPr kumimoji="1" lang="ja-JP" altLang="en-US" sz="1300">
              <a:latin typeface="ＭＳ Ｐゴシック" panose="020B0600070205080204" pitchFamily="50" charset="-128"/>
              <a:ea typeface="ＭＳ Ｐゴシック" panose="020B0600070205080204" pitchFamily="50" charset="-128"/>
            </a:rPr>
            <a:t>人と、約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％削減するなど効率化を進めており、今後もさらなる行財政改革の取り組みにより、人件費の抑制に努めていく。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97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363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岐阜市行財政改革プランに基づき、各種業務の委託化などを推進しており、人件費から物件費へのシフトが進んでいる。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年度は光熱費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やシステム関係経費の減などにより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保育所等の民営化や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機器の活用などにより、組織・業務のスリム化、効率化に向けた取り組みを推進していく。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13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19</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683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68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73660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36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類似団体平均と同様に、近年は増加傾向で推移しており、令和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主な要因としては、私立保育所等運営費交付金や医療費助成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事業などの増加に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121557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921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162378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87284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主な要因は、高齢化の進展に伴い、後期高齢者医療広域連合療養給付費負担金が増加したによるものである。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120650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34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59</xdr:row>
      <xdr:rowOff>19050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6350</xdr:rowOff>
    </xdr:from>
    <xdr:to>
      <xdr:col>69</xdr:col>
      <xdr:colOff>92075</xdr:colOff>
      <xdr:row>59</xdr:row>
      <xdr:rowOff>19050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69850</xdr:rowOff>
    </xdr:from>
    <xdr:to>
      <xdr:col>82</xdr:col>
      <xdr:colOff>158750</xdr:colOff>
      <xdr:row>60</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127000</xdr:rowOff>
    </xdr:from>
    <xdr:to>
      <xdr:col>65</xdr:col>
      <xdr:colOff>53975</xdr:colOff>
      <xdr:row>59</xdr:row>
      <xdr:rowOff>57150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新型コロナウイルス対策にかかる国への返還金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今後も、岐阜市行財政改革プランに基づき、補助金・負担金の見直しを継続して行っていく。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288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34</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38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35</xdr:row>
      <xdr:rowOff>1270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74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65295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継続的に、普通債（臨時財政対策債等を除く地方債）残高の縮減を図ってきたことにより、ピーク時（平成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1,363</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億円）と比較し、平成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年度末には約</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％縮減され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680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近年は、過去の地方債の償還が完了したことなどにより、比率は減少傾向にあったものの、令和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年度以降、新庁舎建設などにより普通債残高が増加しており</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年度は対前年比</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％となった。引き続き適正な市債管理</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を行い公債費の縮減に努める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495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119380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2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77</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26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54611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公債費以外の推移は、人件費・物件費欄に記載の理由により、類似団体平均を上回っている。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職員定数、市債残高の縮減をはじめ、民間活力の積極的な活用その他の効率的な行政運営の実現のため、岐阜市行財政改革プランに基づき、継続的に取り組んでいく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400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123190</xdr:rowOff>
    </xdr:from>
    <xdr:to>
      <xdr:col>78</xdr:col>
      <xdr:colOff>69850</xdr:colOff>
      <xdr:row>77</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819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77</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819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77</xdr:row>
      <xdr:rowOff>138430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324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158766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104178</xdr:rowOff>
    </xdr:from>
    <xdr:to>
      <xdr:col>29</xdr:col>
      <xdr:colOff>127000</xdr:colOff>
      <xdr:row>15</xdr:row>
      <xdr:rowOff>14414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52103"/>
          <a:ext cx="647700" cy="81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14414</xdr:rowOff>
    </xdr:from>
    <xdr:to>
      <xdr:col>26</xdr:col>
      <xdr:colOff>50800</xdr:colOff>
      <xdr:row>15</xdr:row>
      <xdr:rowOff>18720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33789"/>
          <a:ext cx="698500" cy="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167767</xdr:rowOff>
    </xdr:from>
    <xdr:to>
      <xdr:col>22</xdr:col>
      <xdr:colOff>114300</xdr:colOff>
      <xdr:row>15</xdr:row>
      <xdr:rowOff>18720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15692"/>
          <a:ext cx="698500" cy="22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167767</xdr:rowOff>
    </xdr:from>
    <xdr:to>
      <xdr:col>18</xdr:col>
      <xdr:colOff>177800</xdr:colOff>
      <xdr:row>15</xdr:row>
      <xdr:rowOff>73127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15692"/>
          <a:ext cx="698500" cy="7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53378</xdr:rowOff>
    </xdr:from>
    <xdr:to>
      <xdr:col>29</xdr:col>
      <xdr:colOff>177800</xdr:colOff>
      <xdr:row>14</xdr:row>
      <xdr:rowOff>154978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0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69905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4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135064</xdr:rowOff>
    </xdr:from>
    <xdr:to>
      <xdr:col>26</xdr:col>
      <xdr:colOff>101600</xdr:colOff>
      <xdr:row>15</xdr:row>
      <xdr:rowOff>65214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75391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139370</xdr:rowOff>
    </xdr:from>
    <xdr:to>
      <xdr:col>22</xdr:col>
      <xdr:colOff>165100</xdr:colOff>
      <xdr:row>15</xdr:row>
      <xdr:rowOff>69520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87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79697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5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116967</xdr:rowOff>
    </xdr:from>
    <xdr:to>
      <xdr:col>19</xdr:col>
      <xdr:colOff>38100</xdr:colOff>
      <xdr:row>15</xdr:row>
      <xdr:rowOff>47117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6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57294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3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22327</xdr:rowOff>
    </xdr:from>
    <xdr:to>
      <xdr:col>15</xdr:col>
      <xdr:colOff>101600</xdr:colOff>
      <xdr:row>15</xdr:row>
      <xdr:rowOff>123927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4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134104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1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36932</xdr:rowOff>
    </xdr:from>
    <xdr:to>
      <xdr:col>29</xdr:col>
      <xdr:colOff>127000</xdr:colOff>
      <xdr:row>36</xdr:row>
      <xdr:rowOff>57848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90182"/>
          <a:ext cx="647700" cy="20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394</xdr:rowOff>
    </xdr:from>
    <xdr:to>
      <xdr:col>26</xdr:col>
      <xdr:colOff>50800</xdr:colOff>
      <xdr:row>36</xdr:row>
      <xdr:rowOff>57848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53644"/>
          <a:ext cx="698500" cy="57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307556</xdr:rowOff>
    </xdr:from>
    <xdr:to>
      <xdr:col>22</xdr:col>
      <xdr:colOff>114300</xdr:colOff>
      <xdr:row>36</xdr:row>
      <xdr:rowOff>394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17906"/>
          <a:ext cx="698500" cy="3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272771</xdr:rowOff>
    </xdr:from>
    <xdr:to>
      <xdr:col>18</xdr:col>
      <xdr:colOff>177800</xdr:colOff>
      <xdr:row>35</xdr:row>
      <xdr:rowOff>307556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83121"/>
          <a:ext cx="698500" cy="34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329032</xdr:rowOff>
    </xdr:from>
    <xdr:to>
      <xdr:col>29</xdr:col>
      <xdr:colOff>177800</xdr:colOff>
      <xdr:row>36</xdr:row>
      <xdr:rowOff>87732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301109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1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7048</xdr:rowOff>
    </xdr:from>
    <xdr:to>
      <xdr:col>26</xdr:col>
      <xdr:colOff>101600</xdr:colOff>
      <xdr:row>36</xdr:row>
      <xdr:rowOff>108648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60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93425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6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292494</xdr:rowOff>
    </xdr:from>
    <xdr:to>
      <xdr:col>22</xdr:col>
      <xdr:colOff>165100</xdr:colOff>
      <xdr:row>36</xdr:row>
      <xdr:rowOff>51194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35971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256756</xdr:rowOff>
    </xdr:from>
    <xdr:to>
      <xdr:col>19</xdr:col>
      <xdr:colOff>38100</xdr:colOff>
      <xdr:row>36</xdr:row>
      <xdr:rowOff>15456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6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5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221971</xdr:rowOff>
    </xdr:from>
    <xdr:to>
      <xdr:col>15</xdr:col>
      <xdr:colOff>101600</xdr:colOff>
      <xdr:row>35</xdr:row>
      <xdr:rowOff>323571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308348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1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400,937
389,914
203.60
189,505,205
181,350,993
7,483,992
90,150,909
144,932,206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71730</xdr:rowOff>
    </xdr:from>
    <xdr:to>
      <xdr:col>24</xdr:col>
      <xdr:colOff>63500</xdr:colOff>
      <xdr:row>34</xdr:row>
      <xdr:rowOff>117259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1030"/>
          <a:ext cx="8382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110363</xdr:rowOff>
    </xdr:from>
    <xdr:to>
      <xdr:col>19</xdr:col>
      <xdr:colOff>177800</xdr:colOff>
      <xdr:row>34</xdr:row>
      <xdr:rowOff>117259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39663"/>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110363</xdr:rowOff>
    </xdr:from>
    <xdr:to>
      <xdr:col>15</xdr:col>
      <xdr:colOff>50800</xdr:colOff>
      <xdr:row>34</xdr:row>
      <xdr:rowOff>136233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9663"/>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136233</xdr:rowOff>
    </xdr:from>
    <xdr:to>
      <xdr:col>10</xdr:col>
      <xdr:colOff>114300</xdr:colOff>
      <xdr:row>35</xdr:row>
      <xdr:rowOff>71996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65533"/>
          <a:ext cx="8890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20930</xdr:rowOff>
    </xdr:from>
    <xdr:to>
      <xdr:col>24</xdr:col>
      <xdr:colOff>114300</xdr:colOff>
      <xdr:row>34</xdr:row>
      <xdr:rowOff>122530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43807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66459</xdr:rowOff>
    </xdr:from>
    <xdr:to>
      <xdr:col>20</xdr:col>
      <xdr:colOff>38100</xdr:colOff>
      <xdr:row>34</xdr:row>
      <xdr:rowOff>168059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13136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7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59563</xdr:rowOff>
    </xdr:from>
    <xdr:to>
      <xdr:col>15</xdr:col>
      <xdr:colOff>101600</xdr:colOff>
      <xdr:row>34</xdr:row>
      <xdr:rowOff>161163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6240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6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85433</xdr:rowOff>
    </xdr:from>
    <xdr:to>
      <xdr:col>10</xdr:col>
      <xdr:colOff>165100</xdr:colOff>
      <xdr:row>35</xdr:row>
      <xdr:rowOff>15583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1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32110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8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21196</xdr:rowOff>
    </xdr:from>
    <xdr:to>
      <xdr:col>6</xdr:col>
      <xdr:colOff>38100</xdr:colOff>
      <xdr:row>35</xdr:row>
      <xdr:rowOff>122796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139323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27490</xdr:rowOff>
    </xdr:from>
    <xdr:to>
      <xdr:col>24</xdr:col>
      <xdr:colOff>63500</xdr:colOff>
      <xdr:row>54</xdr:row>
      <xdr:rowOff>67789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114340"/>
          <a:ext cx="838200" cy="2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27490</xdr:rowOff>
    </xdr:from>
    <xdr:to>
      <xdr:col>19</xdr:col>
      <xdr:colOff>177800</xdr:colOff>
      <xdr:row>54</xdr:row>
      <xdr:rowOff>149203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14340"/>
          <a:ext cx="889000" cy="29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149203</xdr:rowOff>
    </xdr:from>
    <xdr:to>
      <xdr:col>15</xdr:col>
      <xdr:colOff>50800</xdr:colOff>
      <xdr:row>56</xdr:row>
      <xdr:rowOff>94698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07503"/>
          <a:ext cx="889000" cy="28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94698</xdr:rowOff>
    </xdr:from>
    <xdr:to>
      <xdr:col>10</xdr:col>
      <xdr:colOff>114300</xdr:colOff>
      <xdr:row>57</xdr:row>
      <xdr:rowOff>45255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95898"/>
          <a:ext cx="889000" cy="1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16989</xdr:rowOff>
    </xdr:from>
    <xdr:to>
      <xdr:col>24</xdr:col>
      <xdr:colOff>114300</xdr:colOff>
      <xdr:row>54</xdr:row>
      <xdr:rowOff>118589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39866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2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148140</xdr:rowOff>
    </xdr:from>
    <xdr:to>
      <xdr:col>20</xdr:col>
      <xdr:colOff>38100</xdr:colOff>
      <xdr:row>53</xdr:row>
      <xdr:rowOff>78290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94817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83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98403</xdr:rowOff>
    </xdr:from>
    <xdr:to>
      <xdr:col>15</xdr:col>
      <xdr:colOff>101600</xdr:colOff>
      <xdr:row>55</xdr:row>
      <xdr:rowOff>28553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5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45080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3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43898</xdr:rowOff>
    </xdr:from>
    <xdr:to>
      <xdr:col>10</xdr:col>
      <xdr:colOff>165100</xdr:colOff>
      <xdr:row>56</xdr:row>
      <xdr:rowOff>145498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2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165905</xdr:rowOff>
    </xdr:from>
    <xdr:to>
      <xdr:col>6</xdr:col>
      <xdr:colOff>38100</xdr:colOff>
      <xdr:row>57</xdr:row>
      <xdr:rowOff>96055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112582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12689</xdr:rowOff>
    </xdr:from>
    <xdr:to>
      <xdr:col>24</xdr:col>
      <xdr:colOff>63500</xdr:colOff>
      <xdr:row>77</xdr:row>
      <xdr:rowOff>43779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14339"/>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17171</xdr:rowOff>
    </xdr:from>
    <xdr:to>
      <xdr:col>19</xdr:col>
      <xdr:colOff>177800</xdr:colOff>
      <xdr:row>77</xdr:row>
      <xdr:rowOff>43779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18821"/>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17171</xdr:rowOff>
    </xdr:from>
    <xdr:to>
      <xdr:col>15</xdr:col>
      <xdr:colOff>50800</xdr:colOff>
      <xdr:row>77</xdr:row>
      <xdr:rowOff>41036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18821"/>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41036</xdr:rowOff>
    </xdr:from>
    <xdr:to>
      <xdr:col>10</xdr:col>
      <xdr:colOff>114300</xdr:colOff>
      <xdr:row>77</xdr:row>
      <xdr:rowOff>55483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42686"/>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133339</xdr:rowOff>
    </xdr:from>
    <xdr:to>
      <xdr:col>24</xdr:col>
      <xdr:colOff>114300</xdr:colOff>
      <xdr:row>77</xdr:row>
      <xdr:rowOff>63489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111766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164429</xdr:rowOff>
    </xdr:from>
    <xdr:to>
      <xdr:col>20</xdr:col>
      <xdr:colOff>38100</xdr:colOff>
      <xdr:row>77</xdr:row>
      <xdr:rowOff>94579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85706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8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137821</xdr:rowOff>
    </xdr:from>
    <xdr:to>
      <xdr:col>15</xdr:col>
      <xdr:colOff>101600</xdr:colOff>
      <xdr:row>77</xdr:row>
      <xdr:rowOff>67971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59098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6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161686</xdr:rowOff>
    </xdr:from>
    <xdr:to>
      <xdr:col>10</xdr:col>
      <xdr:colOff>165100</xdr:colOff>
      <xdr:row>77</xdr:row>
      <xdr:rowOff>91836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82963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4683</xdr:rowOff>
    </xdr:from>
    <xdr:to>
      <xdr:col>6</xdr:col>
      <xdr:colOff>38100</xdr:colOff>
      <xdr:row>77</xdr:row>
      <xdr:rowOff>106283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97410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9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80732</xdr:rowOff>
    </xdr:from>
    <xdr:to>
      <xdr:col>24</xdr:col>
      <xdr:colOff>63500</xdr:colOff>
      <xdr:row>97</xdr:row>
      <xdr:rowOff>147527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11382"/>
          <a:ext cx="838200" cy="6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22875</xdr:rowOff>
    </xdr:from>
    <xdr:to>
      <xdr:col>19</xdr:col>
      <xdr:colOff>177800</xdr:colOff>
      <xdr:row>97</xdr:row>
      <xdr:rowOff>147527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53525"/>
          <a:ext cx="889000" cy="1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22875</xdr:rowOff>
    </xdr:from>
    <xdr:to>
      <xdr:col>15</xdr:col>
      <xdr:colOff>50800</xdr:colOff>
      <xdr:row>98</xdr:row>
      <xdr:rowOff>134541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53525"/>
          <a:ext cx="889000" cy="28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134541</xdr:rowOff>
    </xdr:from>
    <xdr:to>
      <xdr:col>10</xdr:col>
      <xdr:colOff>114300</xdr:colOff>
      <xdr:row>99</xdr:row>
      <xdr:rowOff>7286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36641"/>
          <a:ext cx="8890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29932</xdr:rowOff>
    </xdr:from>
    <xdr:to>
      <xdr:col>24</xdr:col>
      <xdr:colOff>114300</xdr:colOff>
      <xdr:row>97</xdr:row>
      <xdr:rowOff>131532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8359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3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96727</xdr:rowOff>
    </xdr:from>
    <xdr:to>
      <xdr:col>20</xdr:col>
      <xdr:colOff>38100</xdr:colOff>
      <xdr:row>98</xdr:row>
      <xdr:rowOff>26877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18004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2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143525</xdr:rowOff>
    </xdr:from>
    <xdr:to>
      <xdr:col>15</xdr:col>
      <xdr:colOff>101600</xdr:colOff>
      <xdr:row>97</xdr:row>
      <xdr:rowOff>73675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0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64802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9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83741</xdr:rowOff>
    </xdr:from>
    <xdr:to>
      <xdr:col>10</xdr:col>
      <xdr:colOff>165100</xdr:colOff>
      <xdr:row>99</xdr:row>
      <xdr:rowOff>13891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5018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7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127936</xdr:rowOff>
    </xdr:from>
    <xdr:to>
      <xdr:col>6</xdr:col>
      <xdr:colOff>38100</xdr:colOff>
      <xdr:row>99</xdr:row>
      <xdr:rowOff>58086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49213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128586</xdr:rowOff>
    </xdr:from>
    <xdr:to>
      <xdr:col>55</xdr:col>
      <xdr:colOff>0</xdr:colOff>
      <xdr:row>37</xdr:row>
      <xdr:rowOff>150270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72236"/>
          <a:ext cx="8382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85511</xdr:rowOff>
    </xdr:from>
    <xdr:to>
      <xdr:col>50</xdr:col>
      <xdr:colOff>114300</xdr:colOff>
      <xdr:row>37</xdr:row>
      <xdr:rowOff>128586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29161"/>
          <a:ext cx="889000" cy="4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30157</xdr:rowOff>
    </xdr:from>
    <xdr:to>
      <xdr:col>45</xdr:col>
      <xdr:colOff>177800</xdr:colOff>
      <xdr:row>37</xdr:row>
      <xdr:rowOff>85511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45107"/>
          <a:ext cx="889000" cy="108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30157</xdr:rowOff>
    </xdr:from>
    <xdr:to>
      <xdr:col>41</xdr:col>
      <xdr:colOff>50800</xdr:colOff>
      <xdr:row>37</xdr:row>
      <xdr:rowOff>151729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45107"/>
          <a:ext cx="889000" cy="11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99470</xdr:rowOff>
    </xdr:from>
    <xdr:to>
      <xdr:col>55</xdr:col>
      <xdr:colOff>50800</xdr:colOff>
      <xdr:row>38</xdr:row>
      <xdr:rowOff>29620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14397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5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77786</xdr:rowOff>
    </xdr:from>
    <xdr:to>
      <xdr:col>50</xdr:col>
      <xdr:colOff>165100</xdr:colOff>
      <xdr:row>38</xdr:row>
      <xdr:rowOff>7936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170513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34711</xdr:rowOff>
    </xdr:from>
    <xdr:to>
      <xdr:col>46</xdr:col>
      <xdr:colOff>38100</xdr:colOff>
      <xdr:row>37</xdr:row>
      <xdr:rowOff>136311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7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127438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150807</xdr:rowOff>
    </xdr:from>
    <xdr:to>
      <xdr:col>41</xdr:col>
      <xdr:colOff>101600</xdr:colOff>
      <xdr:row>31</xdr:row>
      <xdr:rowOff>80957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9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72084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38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100929</xdr:rowOff>
    </xdr:from>
    <xdr:to>
      <xdr:col>36</xdr:col>
      <xdr:colOff>165100</xdr:colOff>
      <xdr:row>38</xdr:row>
      <xdr:rowOff>31079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4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22206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3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105328</xdr:rowOff>
    </xdr:from>
    <xdr:to>
      <xdr:col>55</xdr:col>
      <xdr:colOff>0</xdr:colOff>
      <xdr:row>58</xdr:row>
      <xdr:rowOff>6067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706528"/>
          <a:ext cx="838200" cy="24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105328</xdr:rowOff>
    </xdr:from>
    <xdr:to>
      <xdr:col>50</xdr:col>
      <xdr:colOff>114300</xdr:colOff>
      <xdr:row>57</xdr:row>
      <xdr:rowOff>36487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706528"/>
          <a:ext cx="889000" cy="10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49582</xdr:rowOff>
    </xdr:from>
    <xdr:to>
      <xdr:col>45</xdr:col>
      <xdr:colOff>177800</xdr:colOff>
      <xdr:row>57</xdr:row>
      <xdr:rowOff>36487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307882"/>
          <a:ext cx="889000" cy="50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49582</xdr:rowOff>
    </xdr:from>
    <xdr:to>
      <xdr:col>41</xdr:col>
      <xdr:colOff>50800</xdr:colOff>
      <xdr:row>56</xdr:row>
      <xdr:rowOff>51199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307882"/>
          <a:ext cx="889000" cy="34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126717</xdr:rowOff>
    </xdr:from>
    <xdr:to>
      <xdr:col>55</xdr:col>
      <xdr:colOff>50800</xdr:colOff>
      <xdr:row>58</xdr:row>
      <xdr:rowOff>56867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9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105144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7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54528</xdr:rowOff>
    </xdr:from>
    <xdr:to>
      <xdr:col>50</xdr:col>
      <xdr:colOff>165100</xdr:colOff>
      <xdr:row>56</xdr:row>
      <xdr:rowOff>156128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4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157137</xdr:rowOff>
    </xdr:from>
    <xdr:to>
      <xdr:col>46</xdr:col>
      <xdr:colOff>38100</xdr:colOff>
      <xdr:row>57</xdr:row>
      <xdr:rowOff>87287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5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78414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5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170232</xdr:rowOff>
    </xdr:from>
    <xdr:to>
      <xdr:col>41</xdr:col>
      <xdr:colOff>101600</xdr:colOff>
      <xdr:row>54</xdr:row>
      <xdr:rowOff>100382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2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116909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0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399</xdr:rowOff>
    </xdr:from>
    <xdr:to>
      <xdr:col>36</xdr:col>
      <xdr:colOff>165100</xdr:colOff>
      <xdr:row>56</xdr:row>
      <xdr:rowOff>101999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118526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3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37424</xdr:rowOff>
    </xdr:from>
    <xdr:to>
      <xdr:col>55</xdr:col>
      <xdr:colOff>0</xdr:colOff>
      <xdr:row>77</xdr:row>
      <xdr:rowOff>30246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067624"/>
          <a:ext cx="838200" cy="16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148341</xdr:rowOff>
    </xdr:from>
    <xdr:to>
      <xdr:col>50</xdr:col>
      <xdr:colOff>114300</xdr:colOff>
      <xdr:row>76</xdr:row>
      <xdr:rowOff>37424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007091"/>
          <a:ext cx="8890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148341</xdr:rowOff>
    </xdr:from>
    <xdr:to>
      <xdr:col>45</xdr:col>
      <xdr:colOff>177800</xdr:colOff>
      <xdr:row>76</xdr:row>
      <xdr:rowOff>93272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007091"/>
          <a:ext cx="889000" cy="11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93272</xdr:rowOff>
    </xdr:from>
    <xdr:to>
      <xdr:col>41</xdr:col>
      <xdr:colOff>50800</xdr:colOff>
      <xdr:row>77</xdr:row>
      <xdr:rowOff>67463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23472"/>
          <a:ext cx="889000" cy="14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150896</xdr:rowOff>
    </xdr:from>
    <xdr:to>
      <xdr:col>55</xdr:col>
      <xdr:colOff>50800</xdr:colOff>
      <xdr:row>77</xdr:row>
      <xdr:rowOff>81046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2323</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3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158074</xdr:rowOff>
    </xdr:from>
    <xdr:to>
      <xdr:col>50</xdr:col>
      <xdr:colOff>165100</xdr:colOff>
      <xdr:row>76</xdr:row>
      <xdr:rowOff>88224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0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104751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7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97541</xdr:rowOff>
    </xdr:from>
    <xdr:to>
      <xdr:col>46</xdr:col>
      <xdr:colOff>38100</xdr:colOff>
      <xdr:row>76</xdr:row>
      <xdr:rowOff>27691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9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44218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73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42472</xdr:rowOff>
    </xdr:from>
    <xdr:to>
      <xdr:col>41</xdr:col>
      <xdr:colOff>101600</xdr:colOff>
      <xdr:row>76</xdr:row>
      <xdr:rowOff>144072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07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160598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16663</xdr:rowOff>
    </xdr:from>
    <xdr:to>
      <xdr:col>36</xdr:col>
      <xdr:colOff>165100</xdr:colOff>
      <xdr:row>77</xdr:row>
      <xdr:rowOff>118263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109390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3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45422</xdr:rowOff>
    </xdr:from>
    <xdr:to>
      <xdr:col>55</xdr:col>
      <xdr:colOff>0</xdr:colOff>
      <xdr:row>97</xdr:row>
      <xdr:rowOff>104666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76072"/>
          <a:ext cx="838200" cy="5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104666</xdr:rowOff>
    </xdr:from>
    <xdr:to>
      <xdr:col>50</xdr:col>
      <xdr:colOff>114300</xdr:colOff>
      <xdr:row>97</xdr:row>
      <xdr:rowOff>113601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35316"/>
          <a:ext cx="8890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121050</xdr:rowOff>
    </xdr:from>
    <xdr:to>
      <xdr:col>45</xdr:col>
      <xdr:colOff>177800</xdr:colOff>
      <xdr:row>97</xdr:row>
      <xdr:rowOff>113601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065900"/>
          <a:ext cx="889000" cy="67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121050</xdr:rowOff>
    </xdr:from>
    <xdr:to>
      <xdr:col>41</xdr:col>
      <xdr:colOff>50800</xdr:colOff>
      <xdr:row>95</xdr:row>
      <xdr:rowOff>10979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065900"/>
          <a:ext cx="889000" cy="2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166072</xdr:rowOff>
    </xdr:from>
    <xdr:to>
      <xdr:col>55</xdr:col>
      <xdr:colOff>50800</xdr:colOff>
      <xdr:row>97</xdr:row>
      <xdr:rowOff>96222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144499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53866</xdr:rowOff>
    </xdr:from>
    <xdr:to>
      <xdr:col>50</xdr:col>
      <xdr:colOff>165100</xdr:colOff>
      <xdr:row>97</xdr:row>
      <xdr:rowOff>155466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146593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7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62801</xdr:rowOff>
    </xdr:from>
    <xdr:to>
      <xdr:col>46</xdr:col>
      <xdr:colOff>38100</xdr:colOff>
      <xdr:row>97</xdr:row>
      <xdr:rowOff>164401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155528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8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70250</xdr:rowOff>
    </xdr:from>
    <xdr:to>
      <xdr:col>41</xdr:col>
      <xdr:colOff>101600</xdr:colOff>
      <xdr:row>94</xdr:row>
      <xdr:rowOff>400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0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16927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7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131629</xdr:rowOff>
    </xdr:from>
    <xdr:to>
      <xdr:col>36</xdr:col>
      <xdr:colOff>165100</xdr:colOff>
      <xdr:row>95</xdr:row>
      <xdr:rowOff>61779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2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78306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0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40107</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26657"/>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146939</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147689"/>
          <a:ext cx="889000" cy="58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146939</xdr:rowOff>
    </xdr:from>
    <xdr:to>
      <xdr:col>71</xdr:col>
      <xdr:colOff>177800</xdr:colOff>
      <xdr:row>38</xdr:row>
      <xdr:rowOff>155931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147689"/>
          <a:ext cx="889000" cy="5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29380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5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160757</xdr:rowOff>
    </xdr:from>
    <xdr:to>
      <xdr:col>85</xdr:col>
      <xdr:colOff>177800</xdr:colOff>
      <xdr:row>39</xdr:row>
      <xdr:rowOff>90907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75684</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96139</xdr:rowOff>
    </xdr:from>
    <xdr:to>
      <xdr:col>72</xdr:col>
      <xdr:colOff>38100</xdr:colOff>
      <xdr:row>36</xdr:row>
      <xdr:rowOff>26289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42816</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58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105131</xdr:rowOff>
    </xdr:from>
    <xdr:to>
      <xdr:col>67</xdr:col>
      <xdr:colOff>101600</xdr:colOff>
      <xdr:row>39</xdr:row>
      <xdr:rowOff>35281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26408</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12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37145</xdr:rowOff>
    </xdr:from>
    <xdr:to>
      <xdr:col>85</xdr:col>
      <xdr:colOff>127000</xdr:colOff>
      <xdr:row>76</xdr:row>
      <xdr:rowOff>65748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67345"/>
          <a:ext cx="838200" cy="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65748</xdr:rowOff>
    </xdr:from>
    <xdr:to>
      <xdr:col>81</xdr:col>
      <xdr:colOff>50800</xdr:colOff>
      <xdr:row>76</xdr:row>
      <xdr:rowOff>69805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095948"/>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62433</xdr:rowOff>
    </xdr:from>
    <xdr:to>
      <xdr:col>76</xdr:col>
      <xdr:colOff>114300</xdr:colOff>
      <xdr:row>76</xdr:row>
      <xdr:rowOff>69805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092633"/>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43487</xdr:rowOff>
    </xdr:from>
    <xdr:to>
      <xdr:col>71</xdr:col>
      <xdr:colOff>177800</xdr:colOff>
      <xdr:row>76</xdr:row>
      <xdr:rowOff>62433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073687"/>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157795</xdr:rowOff>
    </xdr:from>
    <xdr:to>
      <xdr:col>85</xdr:col>
      <xdr:colOff>177800</xdr:colOff>
      <xdr:row>76</xdr:row>
      <xdr:rowOff>87945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136222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9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14948</xdr:rowOff>
    </xdr:from>
    <xdr:to>
      <xdr:col>81</xdr:col>
      <xdr:colOff>101600</xdr:colOff>
      <xdr:row>76</xdr:row>
      <xdr:rowOff>116548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107675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19005</xdr:rowOff>
    </xdr:from>
    <xdr:to>
      <xdr:col>76</xdr:col>
      <xdr:colOff>165100</xdr:colOff>
      <xdr:row>76</xdr:row>
      <xdr:rowOff>120605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111732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11633</xdr:rowOff>
    </xdr:from>
    <xdr:to>
      <xdr:col>72</xdr:col>
      <xdr:colOff>38100</xdr:colOff>
      <xdr:row>76</xdr:row>
      <xdr:rowOff>113233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104360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3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164137</xdr:rowOff>
    </xdr:from>
    <xdr:to>
      <xdr:col>67</xdr:col>
      <xdr:colOff>101600</xdr:colOff>
      <xdr:row>76</xdr:row>
      <xdr:rowOff>94287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85414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1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134541</xdr:rowOff>
    </xdr:from>
    <xdr:to>
      <xdr:col>85</xdr:col>
      <xdr:colOff>127000</xdr:colOff>
      <xdr:row>98</xdr:row>
      <xdr:rowOff>76116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765191"/>
          <a:ext cx="838200" cy="1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136271</xdr:rowOff>
    </xdr:from>
    <xdr:to>
      <xdr:col>81</xdr:col>
      <xdr:colOff>50800</xdr:colOff>
      <xdr:row>97</xdr:row>
      <xdr:rowOff>134541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595471"/>
          <a:ext cx="889000" cy="16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136271</xdr:rowOff>
    </xdr:from>
    <xdr:to>
      <xdr:col>76</xdr:col>
      <xdr:colOff>114300</xdr:colOff>
      <xdr:row>99</xdr:row>
      <xdr:rowOff>53485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595471"/>
          <a:ext cx="889000" cy="43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128467</xdr:rowOff>
    </xdr:from>
    <xdr:to>
      <xdr:col>71</xdr:col>
      <xdr:colOff>177800</xdr:colOff>
      <xdr:row>99</xdr:row>
      <xdr:rowOff>53485</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930567"/>
          <a:ext cx="889000" cy="9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25316</xdr:rowOff>
    </xdr:from>
    <xdr:to>
      <xdr:col>85</xdr:col>
      <xdr:colOff>177800</xdr:colOff>
      <xdr:row>98</xdr:row>
      <xdr:rowOff>126916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3743</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0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83741</xdr:rowOff>
    </xdr:from>
    <xdr:to>
      <xdr:col>81</xdr:col>
      <xdr:colOff>101600</xdr:colOff>
      <xdr:row>98</xdr:row>
      <xdr:rowOff>13891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7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5018</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80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85471</xdr:rowOff>
    </xdr:from>
    <xdr:to>
      <xdr:col>76</xdr:col>
      <xdr:colOff>165100</xdr:colOff>
      <xdr:row>97</xdr:row>
      <xdr:rowOff>15621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5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32148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3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2685</xdr:rowOff>
    </xdr:from>
    <xdr:to>
      <xdr:col>72</xdr:col>
      <xdr:colOff>38100</xdr:colOff>
      <xdr:row>99</xdr:row>
      <xdr:rowOff>104285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95412</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6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77667</xdr:rowOff>
    </xdr:from>
    <xdr:to>
      <xdr:col>67</xdr:col>
      <xdr:colOff>101600</xdr:colOff>
      <xdr:row>99</xdr:row>
      <xdr:rowOff>7817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170394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7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157035</xdr:rowOff>
    </xdr:from>
    <xdr:to>
      <xdr:col>116</xdr:col>
      <xdr:colOff>63500</xdr:colOff>
      <xdr:row>38</xdr:row>
      <xdr:rowOff>170370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7213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156655</xdr:rowOff>
    </xdr:from>
    <xdr:to>
      <xdr:col>111</xdr:col>
      <xdr:colOff>177800</xdr:colOff>
      <xdr:row>38</xdr:row>
      <xdr:rowOff>170370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67175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156655</xdr:rowOff>
    </xdr:from>
    <xdr:to>
      <xdr:col>107</xdr:col>
      <xdr:colOff>50800</xdr:colOff>
      <xdr:row>39</xdr:row>
      <xdr:rowOff>14732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671755"/>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14732</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701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106235</xdr:rowOff>
    </xdr:from>
    <xdr:to>
      <xdr:col>116</xdr:col>
      <xdr:colOff>114300</xdr:colOff>
      <xdr:row>39</xdr:row>
      <xdr:rowOff>36385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21162</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36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119570</xdr:rowOff>
    </xdr:from>
    <xdr:to>
      <xdr:col>112</xdr:col>
      <xdr:colOff>38100</xdr:colOff>
      <xdr:row>39</xdr:row>
      <xdr:rowOff>49720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40847</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727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105855</xdr:rowOff>
    </xdr:from>
    <xdr:to>
      <xdr:col>107</xdr:col>
      <xdr:colOff>101600</xdr:colOff>
      <xdr:row>39</xdr:row>
      <xdr:rowOff>36005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27132</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71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135382</xdr:rowOff>
    </xdr:from>
    <xdr:to>
      <xdr:col>102</xdr:col>
      <xdr:colOff>165100</xdr:colOff>
      <xdr:row>39</xdr:row>
      <xdr:rowOff>65532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56659</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43821</xdr:rowOff>
    </xdr:from>
    <xdr:to>
      <xdr:col>116</xdr:col>
      <xdr:colOff>63500</xdr:colOff>
      <xdr:row>54</xdr:row>
      <xdr:rowOff>46565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302121"/>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122669</xdr:rowOff>
    </xdr:from>
    <xdr:to>
      <xdr:col>111</xdr:col>
      <xdr:colOff>177800</xdr:colOff>
      <xdr:row>54</xdr:row>
      <xdr:rowOff>46565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209519"/>
          <a:ext cx="889000" cy="9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129775</xdr:rowOff>
    </xdr:from>
    <xdr:to>
      <xdr:col>107</xdr:col>
      <xdr:colOff>50800</xdr:colOff>
      <xdr:row>53</xdr:row>
      <xdr:rowOff>122669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8702275"/>
          <a:ext cx="889000" cy="5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129775</xdr:rowOff>
    </xdr:from>
    <xdr:to>
      <xdr:col>102</xdr:col>
      <xdr:colOff>114300</xdr:colOff>
      <xdr:row>56</xdr:row>
      <xdr:rowOff>111144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8702275"/>
          <a:ext cx="889000" cy="10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164471</xdr:rowOff>
    </xdr:from>
    <xdr:to>
      <xdr:col>116</xdr:col>
      <xdr:colOff>114300</xdr:colOff>
      <xdr:row>54</xdr:row>
      <xdr:rowOff>94621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2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15898</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1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167215</xdr:rowOff>
    </xdr:from>
    <xdr:to>
      <xdr:col>112</xdr:col>
      <xdr:colOff>38100</xdr:colOff>
      <xdr:row>54</xdr:row>
      <xdr:rowOff>97365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2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113892</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902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71869</xdr:rowOff>
    </xdr:from>
    <xdr:to>
      <xdr:col>107</xdr:col>
      <xdr:colOff>101600</xdr:colOff>
      <xdr:row>54</xdr:row>
      <xdr:rowOff>2019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1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18546</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893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78975</xdr:rowOff>
    </xdr:from>
    <xdr:to>
      <xdr:col>102</xdr:col>
      <xdr:colOff>165100</xdr:colOff>
      <xdr:row>51</xdr:row>
      <xdr:rowOff>9125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86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25652</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84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60344</xdr:rowOff>
    </xdr:from>
    <xdr:to>
      <xdr:col>98</xdr:col>
      <xdr:colOff>38100</xdr:colOff>
      <xdr:row>56</xdr:row>
      <xdr:rowOff>161944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6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7021</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43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101447</xdr:rowOff>
    </xdr:from>
    <xdr:to>
      <xdr:col>116</xdr:col>
      <xdr:colOff>63500</xdr:colOff>
      <xdr:row>74</xdr:row>
      <xdr:rowOff>170561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788747"/>
          <a:ext cx="8382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170561</xdr:rowOff>
    </xdr:from>
    <xdr:to>
      <xdr:col>111</xdr:col>
      <xdr:colOff>177800</xdr:colOff>
      <xdr:row>75</xdr:row>
      <xdr:rowOff>20218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857861"/>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20218</xdr:rowOff>
    </xdr:from>
    <xdr:to>
      <xdr:col>107</xdr:col>
      <xdr:colOff>50800</xdr:colOff>
      <xdr:row>75</xdr:row>
      <xdr:rowOff>39992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87896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39992</xdr:rowOff>
    </xdr:from>
    <xdr:to>
      <xdr:col>102</xdr:col>
      <xdr:colOff>114300</xdr:colOff>
      <xdr:row>75</xdr:row>
      <xdr:rowOff>70358</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898742"/>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50647</xdr:rowOff>
    </xdr:from>
    <xdr:to>
      <xdr:col>116</xdr:col>
      <xdr:colOff>114300</xdr:colOff>
      <xdr:row>74</xdr:row>
      <xdr:rowOff>152247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7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73524</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5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119761</xdr:rowOff>
    </xdr:from>
    <xdr:to>
      <xdr:col>112</xdr:col>
      <xdr:colOff>38100</xdr:colOff>
      <xdr:row>75</xdr:row>
      <xdr:rowOff>49911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66438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5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140868</xdr:rowOff>
    </xdr:from>
    <xdr:to>
      <xdr:col>107</xdr:col>
      <xdr:colOff>101600</xdr:colOff>
      <xdr:row>75</xdr:row>
      <xdr:rowOff>71018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8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87545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6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160642</xdr:rowOff>
    </xdr:from>
    <xdr:to>
      <xdr:col>102</xdr:col>
      <xdr:colOff>165100</xdr:colOff>
      <xdr:row>75</xdr:row>
      <xdr:rowOff>90792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107319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6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19558</xdr:rowOff>
    </xdr:from>
    <xdr:to>
      <xdr:col>98</xdr:col>
      <xdr:colOff>38100</xdr:colOff>
      <xdr:row>75</xdr:row>
      <xdr:rowOff>121158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8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137685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6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452,318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468,421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円より減少した。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物件費が新型コロナウイルス感染症対策関連経費の縮小により、また、普通建設事業費が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高島屋南地区市街地再開発の事業完了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に伴いそれぞれ減少したことによるものである。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扶助費は物価高騰対応重点支援給付金や私立保育所等運営費交付金、障害者自立支援給付事業により増加している。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類似団体と比較して、貸付金が高い傾向で推移しているが、制度融資による貸付金によるものである。これらについては、年度内に貸付及び償還がなされるため、一般財源に影響を及ぼすものでは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400,937
389,914
203.60
189,505,205
181,350,993
7,483,992
90,150,909
144,932,206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61214</xdr:rowOff>
    </xdr:from>
    <xdr:to>
      <xdr:col>24</xdr:col>
      <xdr:colOff>63500</xdr:colOff>
      <xdr:row>35</xdr:row>
      <xdr:rowOff>75692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196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75692</xdr:rowOff>
    </xdr:from>
    <xdr:to>
      <xdr:col>19</xdr:col>
      <xdr:colOff>177800</xdr:colOff>
      <xdr:row>35</xdr:row>
      <xdr:rowOff>80264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64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71120</xdr:rowOff>
    </xdr:from>
    <xdr:to>
      <xdr:col>15</xdr:col>
      <xdr:colOff>50800</xdr:colOff>
      <xdr:row>35</xdr:row>
      <xdr:rowOff>80264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18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31496</xdr:rowOff>
    </xdr:from>
    <xdr:to>
      <xdr:col>10</xdr:col>
      <xdr:colOff>114300</xdr:colOff>
      <xdr:row>35</xdr:row>
      <xdr:rowOff>71120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3224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xdr:rowOff>
    </xdr:from>
    <xdr:to>
      <xdr:col>24</xdr:col>
      <xdr:colOff>114300</xdr:colOff>
      <xdr:row>35</xdr:row>
      <xdr:rowOff>112014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33291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24892</xdr:rowOff>
    </xdr:from>
    <xdr:to>
      <xdr:col>20</xdr:col>
      <xdr:colOff>38100</xdr:colOff>
      <xdr:row>35</xdr:row>
      <xdr:rowOff>126492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143019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29464</xdr:rowOff>
    </xdr:from>
    <xdr:to>
      <xdr:col>15</xdr:col>
      <xdr:colOff>101600</xdr:colOff>
      <xdr:row>35</xdr:row>
      <xdr:rowOff>131064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20320</xdr:rowOff>
    </xdr:from>
    <xdr:to>
      <xdr:col>10</xdr:col>
      <xdr:colOff>165100</xdr:colOff>
      <xdr:row>35</xdr:row>
      <xdr:rowOff>121920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138447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152146</xdr:rowOff>
    </xdr:from>
    <xdr:to>
      <xdr:col>6</xdr:col>
      <xdr:colOff>38100</xdr:colOff>
      <xdr:row>35</xdr:row>
      <xdr:rowOff>82296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98823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110428</xdr:rowOff>
    </xdr:from>
    <xdr:to>
      <xdr:col>24</xdr:col>
      <xdr:colOff>62865</xdr:colOff>
      <xdr:row>59</xdr:row>
      <xdr:rowOff>164574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540178"/>
          <a:ext cx="1270" cy="73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168401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164574</xdr:rowOff>
    </xdr:from>
    <xdr:to>
      <xdr:col>24</xdr:col>
      <xdr:colOff>152400</xdr:colOff>
      <xdr:row>59</xdr:row>
      <xdr:rowOff>164574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8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57105</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3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110428</xdr:rowOff>
    </xdr:from>
    <xdr:to>
      <xdr:col>24</xdr:col>
      <xdr:colOff>152400</xdr:colOff>
      <xdr:row>55</xdr:row>
      <xdr:rowOff>110428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5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143270</xdr:rowOff>
    </xdr:from>
    <xdr:to>
      <xdr:col>24</xdr:col>
      <xdr:colOff>63500</xdr:colOff>
      <xdr:row>58</xdr:row>
      <xdr:rowOff>160448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87370"/>
          <a:ext cx="8382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98399</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71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75522</xdr:rowOff>
    </xdr:from>
    <xdr:to>
      <xdr:col>24</xdr:col>
      <xdr:colOff>114300</xdr:colOff>
      <xdr:row>59</xdr:row>
      <xdr:rowOff>5672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100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116329</xdr:rowOff>
    </xdr:from>
    <xdr:to>
      <xdr:col>19</xdr:col>
      <xdr:colOff>177800</xdr:colOff>
      <xdr:row>58</xdr:row>
      <xdr:rowOff>143270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60429"/>
          <a:ext cx="88900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56090</xdr:rowOff>
    </xdr:from>
    <xdr:to>
      <xdr:col>20</xdr:col>
      <xdr:colOff>38100</xdr:colOff>
      <xdr:row>58</xdr:row>
      <xdr:rowOff>157690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2767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128455</xdr:rowOff>
    </xdr:from>
    <xdr:to>
      <xdr:col>15</xdr:col>
      <xdr:colOff>50800</xdr:colOff>
      <xdr:row>58</xdr:row>
      <xdr:rowOff>116329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00955"/>
          <a:ext cx="889000" cy="13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56874</xdr:rowOff>
    </xdr:from>
    <xdr:to>
      <xdr:col>15</xdr:col>
      <xdr:colOff>101600</xdr:colOff>
      <xdr:row>58</xdr:row>
      <xdr:rowOff>158474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0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128455</xdr:rowOff>
    </xdr:from>
    <xdr:to>
      <xdr:col>10</xdr:col>
      <xdr:colOff>114300</xdr:colOff>
      <xdr:row>58</xdr:row>
      <xdr:rowOff>54084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00955"/>
          <a:ext cx="889000" cy="129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37791</xdr:rowOff>
    </xdr:from>
    <xdr:to>
      <xdr:col>10</xdr:col>
      <xdr:colOff>165100</xdr:colOff>
      <xdr:row>52</xdr:row>
      <xdr:rowOff>139391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130518</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0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131800</xdr:rowOff>
    </xdr:from>
    <xdr:to>
      <xdr:col>6</xdr:col>
      <xdr:colOff>38100</xdr:colOff>
      <xdr:row>59</xdr:row>
      <xdr:rowOff>61950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53077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109648</xdr:rowOff>
    </xdr:from>
    <xdr:to>
      <xdr:col>24</xdr:col>
      <xdr:colOff>114300</xdr:colOff>
      <xdr:row>59</xdr:row>
      <xdr:rowOff>39798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88075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3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92470</xdr:rowOff>
    </xdr:from>
    <xdr:to>
      <xdr:col>20</xdr:col>
      <xdr:colOff>38100</xdr:colOff>
      <xdr:row>59</xdr:row>
      <xdr:rowOff>22620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13747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65529</xdr:rowOff>
    </xdr:from>
    <xdr:to>
      <xdr:col>15</xdr:col>
      <xdr:colOff>101600</xdr:colOff>
      <xdr:row>58</xdr:row>
      <xdr:rowOff>167129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158256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77655</xdr:rowOff>
    </xdr:from>
    <xdr:to>
      <xdr:col>10</xdr:col>
      <xdr:colOff>165100</xdr:colOff>
      <xdr:row>51</xdr:row>
      <xdr:rowOff>7805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24332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3284</xdr:rowOff>
    </xdr:from>
    <xdr:to>
      <xdr:col>6</xdr:col>
      <xdr:colOff>38100</xdr:colOff>
      <xdr:row>58</xdr:row>
      <xdr:rowOff>104884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121411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32724</xdr:rowOff>
    </xdr:from>
    <xdr:to>
      <xdr:col>24</xdr:col>
      <xdr:colOff>63500</xdr:colOff>
      <xdr:row>77</xdr:row>
      <xdr:rowOff>96659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34374"/>
          <a:ext cx="838200" cy="6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24997</xdr:rowOff>
    </xdr:from>
    <xdr:to>
      <xdr:col>19</xdr:col>
      <xdr:colOff>177800</xdr:colOff>
      <xdr:row>77</xdr:row>
      <xdr:rowOff>96659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26647"/>
          <a:ext cx="889000" cy="7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24997</xdr:rowOff>
    </xdr:from>
    <xdr:to>
      <xdr:col>15</xdr:col>
      <xdr:colOff>50800</xdr:colOff>
      <xdr:row>78</xdr:row>
      <xdr:rowOff>89974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6647"/>
          <a:ext cx="889000" cy="23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89974</xdr:rowOff>
    </xdr:from>
    <xdr:to>
      <xdr:col>10</xdr:col>
      <xdr:colOff>114300</xdr:colOff>
      <xdr:row>78</xdr:row>
      <xdr:rowOff>140807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63074"/>
          <a:ext cx="889000" cy="5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153374</xdr:rowOff>
    </xdr:from>
    <xdr:to>
      <xdr:col>24</xdr:col>
      <xdr:colOff>114300</xdr:colOff>
      <xdr:row>77</xdr:row>
      <xdr:rowOff>83524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8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131801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6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45859</xdr:rowOff>
    </xdr:from>
    <xdr:to>
      <xdr:col>20</xdr:col>
      <xdr:colOff>38100</xdr:colOff>
      <xdr:row>77</xdr:row>
      <xdr:rowOff>147459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138586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4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145647</xdr:rowOff>
    </xdr:from>
    <xdr:to>
      <xdr:col>15</xdr:col>
      <xdr:colOff>101600</xdr:colOff>
      <xdr:row>77</xdr:row>
      <xdr:rowOff>75797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66924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39174</xdr:rowOff>
    </xdr:from>
    <xdr:to>
      <xdr:col>10</xdr:col>
      <xdr:colOff>165100</xdr:colOff>
      <xdr:row>78</xdr:row>
      <xdr:rowOff>140774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131901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0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90007</xdr:rowOff>
    </xdr:from>
    <xdr:to>
      <xdr:col>6</xdr:col>
      <xdr:colOff>38100</xdr:colOff>
      <xdr:row>79</xdr:row>
      <xdr:rowOff>20157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11284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5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54871</xdr:rowOff>
    </xdr:from>
    <xdr:to>
      <xdr:col>24</xdr:col>
      <xdr:colOff>63500</xdr:colOff>
      <xdr:row>97</xdr:row>
      <xdr:rowOff>30390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14071"/>
          <a:ext cx="838200" cy="14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142100</xdr:rowOff>
    </xdr:from>
    <xdr:to>
      <xdr:col>19</xdr:col>
      <xdr:colOff>177800</xdr:colOff>
      <xdr:row>96</xdr:row>
      <xdr:rowOff>54871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29850"/>
          <a:ext cx="889000" cy="8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142100</xdr:rowOff>
    </xdr:from>
    <xdr:to>
      <xdr:col>15</xdr:col>
      <xdr:colOff>50800</xdr:colOff>
      <xdr:row>97</xdr:row>
      <xdr:rowOff>96971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29850"/>
          <a:ext cx="889000" cy="29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96971</xdr:rowOff>
    </xdr:from>
    <xdr:to>
      <xdr:col>10</xdr:col>
      <xdr:colOff>114300</xdr:colOff>
      <xdr:row>98</xdr:row>
      <xdr:rowOff>10046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27621"/>
          <a:ext cx="889000" cy="8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151040</xdr:rowOff>
    </xdr:from>
    <xdr:to>
      <xdr:col>24</xdr:col>
      <xdr:colOff>114300</xdr:colOff>
      <xdr:row>97</xdr:row>
      <xdr:rowOff>81190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129467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4071</xdr:rowOff>
    </xdr:from>
    <xdr:to>
      <xdr:col>20</xdr:col>
      <xdr:colOff>38100</xdr:colOff>
      <xdr:row>96</xdr:row>
      <xdr:rowOff>105671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96798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91300</xdr:rowOff>
    </xdr:from>
    <xdr:to>
      <xdr:col>15</xdr:col>
      <xdr:colOff>101600</xdr:colOff>
      <xdr:row>96</xdr:row>
      <xdr:rowOff>21450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37977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46171</xdr:rowOff>
    </xdr:from>
    <xdr:to>
      <xdr:col>10</xdr:col>
      <xdr:colOff>165100</xdr:colOff>
      <xdr:row>97</xdr:row>
      <xdr:rowOff>147771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138898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130696</xdr:rowOff>
    </xdr:from>
    <xdr:to>
      <xdr:col>6</xdr:col>
      <xdr:colOff>38100</xdr:colOff>
      <xdr:row>98</xdr:row>
      <xdr:rowOff>60846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51973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28448</xdr:rowOff>
    </xdr:from>
    <xdr:to>
      <xdr:col>55</xdr:col>
      <xdr:colOff>0</xdr:colOff>
      <xdr:row>38</xdr:row>
      <xdr:rowOff>100838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4354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100838</xdr:rowOff>
    </xdr:from>
    <xdr:to>
      <xdr:col>50</xdr:col>
      <xdr:colOff>114300</xdr:colOff>
      <xdr:row>38</xdr:row>
      <xdr:rowOff>127127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1593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77216</xdr:rowOff>
    </xdr:from>
    <xdr:to>
      <xdr:col>45</xdr:col>
      <xdr:colOff>177800</xdr:colOff>
      <xdr:row>38</xdr:row>
      <xdr:rowOff>127127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92316"/>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77216</xdr:rowOff>
    </xdr:from>
    <xdr:to>
      <xdr:col>41</xdr:col>
      <xdr:colOff>50800</xdr:colOff>
      <xdr:row>38</xdr:row>
      <xdr:rowOff>136652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923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149098</xdr:rowOff>
    </xdr:from>
    <xdr:to>
      <xdr:col>55</xdr:col>
      <xdr:colOff>50800</xdr:colOff>
      <xdr:row>38</xdr:row>
      <xdr:rowOff>79248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127525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7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50038</xdr:rowOff>
    </xdr:from>
    <xdr:to>
      <xdr:col>50</xdr:col>
      <xdr:colOff>165100</xdr:colOff>
      <xdr:row>38</xdr:row>
      <xdr:rowOff>151638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142765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76327</xdr:rowOff>
    </xdr:from>
    <xdr:to>
      <xdr:col>46</xdr:col>
      <xdr:colOff>38100</xdr:colOff>
      <xdr:row>39</xdr:row>
      <xdr:rowOff>6477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169054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26416</xdr:rowOff>
    </xdr:from>
    <xdr:to>
      <xdr:col>41</xdr:col>
      <xdr:colOff>101600</xdr:colOff>
      <xdr:row>38</xdr:row>
      <xdr:rowOff>128016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119143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85852</xdr:rowOff>
    </xdr:from>
    <xdr:to>
      <xdr:col>36</xdr:col>
      <xdr:colOff>165100</xdr:colOff>
      <xdr:row>39</xdr:row>
      <xdr:rowOff>16002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7129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129642</xdr:rowOff>
    </xdr:from>
    <xdr:to>
      <xdr:col>55</xdr:col>
      <xdr:colOff>0</xdr:colOff>
      <xdr:row>57</xdr:row>
      <xdr:rowOff>147320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02292"/>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147320</xdr:rowOff>
    </xdr:from>
    <xdr:to>
      <xdr:col>50</xdr:col>
      <xdr:colOff>114300</xdr:colOff>
      <xdr:row>57</xdr:row>
      <xdr:rowOff>166370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19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149301</xdr:rowOff>
    </xdr:from>
    <xdr:to>
      <xdr:col>45</xdr:col>
      <xdr:colOff>177800</xdr:colOff>
      <xdr:row>57</xdr:row>
      <xdr:rowOff>166370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21951"/>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149301</xdr:rowOff>
    </xdr:from>
    <xdr:to>
      <xdr:col>41</xdr:col>
      <xdr:colOff>50800</xdr:colOff>
      <xdr:row>57</xdr:row>
      <xdr:rowOff>159817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2195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78842</xdr:rowOff>
    </xdr:from>
    <xdr:to>
      <xdr:col>55</xdr:col>
      <xdr:colOff>50800</xdr:colOff>
      <xdr:row>58</xdr:row>
      <xdr:rowOff>8992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57269</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2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96520</xdr:rowOff>
    </xdr:from>
    <xdr:to>
      <xdr:col>50</xdr:col>
      <xdr:colOff>165100</xdr:colOff>
      <xdr:row>58</xdr:row>
      <xdr:rowOff>26670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17797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115570</xdr:rowOff>
    </xdr:from>
    <xdr:to>
      <xdr:col>46</xdr:col>
      <xdr:colOff>38100</xdr:colOff>
      <xdr:row>58</xdr:row>
      <xdr:rowOff>45720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36847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98501</xdr:rowOff>
    </xdr:from>
    <xdr:to>
      <xdr:col>41</xdr:col>
      <xdr:colOff>101600</xdr:colOff>
      <xdr:row>58</xdr:row>
      <xdr:rowOff>28651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19778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109017</xdr:rowOff>
    </xdr:from>
    <xdr:to>
      <xdr:col>36</xdr:col>
      <xdr:colOff>165100</xdr:colOff>
      <xdr:row>58</xdr:row>
      <xdr:rowOff>39167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30294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97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51248</xdr:rowOff>
    </xdr:from>
    <xdr:to>
      <xdr:col>55</xdr:col>
      <xdr:colOff>0</xdr:colOff>
      <xdr:row>74</xdr:row>
      <xdr:rowOff>101915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738548"/>
          <a:ext cx="8382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95596</xdr:rowOff>
    </xdr:from>
    <xdr:to>
      <xdr:col>50</xdr:col>
      <xdr:colOff>114300</xdr:colOff>
      <xdr:row>74</xdr:row>
      <xdr:rowOff>51248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611446"/>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5152</xdr:rowOff>
    </xdr:from>
    <xdr:to>
      <xdr:col>45</xdr:col>
      <xdr:colOff>177800</xdr:colOff>
      <xdr:row>73</xdr:row>
      <xdr:rowOff>95596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178102"/>
          <a:ext cx="889000" cy="4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5152</xdr:rowOff>
    </xdr:from>
    <xdr:to>
      <xdr:col>41</xdr:col>
      <xdr:colOff>50800</xdr:colOff>
      <xdr:row>76</xdr:row>
      <xdr:rowOff>122865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178102"/>
          <a:ext cx="889000" cy="97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51115</xdr:rowOff>
    </xdr:from>
    <xdr:to>
      <xdr:col>55</xdr:col>
      <xdr:colOff>50800</xdr:colOff>
      <xdr:row>74</xdr:row>
      <xdr:rowOff>152715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7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73992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58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448</xdr:rowOff>
    </xdr:from>
    <xdr:to>
      <xdr:col>50</xdr:col>
      <xdr:colOff>165100</xdr:colOff>
      <xdr:row>74</xdr:row>
      <xdr:rowOff>102048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6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118575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46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44796</xdr:rowOff>
    </xdr:from>
    <xdr:to>
      <xdr:col>46</xdr:col>
      <xdr:colOff>38100</xdr:colOff>
      <xdr:row>73</xdr:row>
      <xdr:rowOff>146396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5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162923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3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125802</xdr:rowOff>
    </xdr:from>
    <xdr:to>
      <xdr:col>41</xdr:col>
      <xdr:colOff>101600</xdr:colOff>
      <xdr:row>71</xdr:row>
      <xdr:rowOff>55952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12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72479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19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72065</xdr:rowOff>
    </xdr:from>
    <xdr:to>
      <xdr:col>36</xdr:col>
      <xdr:colOff>165100</xdr:colOff>
      <xdr:row>77</xdr:row>
      <xdr:rowOff>2215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10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18742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8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153553</xdr:rowOff>
    </xdr:from>
    <xdr:to>
      <xdr:col>55</xdr:col>
      <xdr:colOff>0</xdr:colOff>
      <xdr:row>96</xdr:row>
      <xdr:rowOff>57015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269853"/>
          <a:ext cx="838200" cy="24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153553</xdr:rowOff>
    </xdr:from>
    <xdr:to>
      <xdr:col>50</xdr:col>
      <xdr:colOff>114300</xdr:colOff>
      <xdr:row>95</xdr:row>
      <xdr:rowOff>164297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269853"/>
          <a:ext cx="889000" cy="18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164297</xdr:rowOff>
    </xdr:from>
    <xdr:to>
      <xdr:col>45</xdr:col>
      <xdr:colOff>177800</xdr:colOff>
      <xdr:row>96</xdr:row>
      <xdr:rowOff>37264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452047"/>
          <a:ext cx="8890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37264</xdr:rowOff>
    </xdr:from>
    <xdr:to>
      <xdr:col>41</xdr:col>
      <xdr:colOff>50800</xdr:colOff>
      <xdr:row>96</xdr:row>
      <xdr:rowOff>43117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96464"/>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6215</xdr:rowOff>
    </xdr:from>
    <xdr:to>
      <xdr:col>55</xdr:col>
      <xdr:colOff>50800</xdr:colOff>
      <xdr:row>96</xdr:row>
      <xdr:rowOff>107815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156092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4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102753</xdr:rowOff>
    </xdr:from>
    <xdr:to>
      <xdr:col>50</xdr:col>
      <xdr:colOff>165100</xdr:colOff>
      <xdr:row>95</xdr:row>
      <xdr:rowOff>32903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21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49430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99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113497</xdr:rowOff>
    </xdr:from>
    <xdr:to>
      <xdr:col>46</xdr:col>
      <xdr:colOff>38100</xdr:colOff>
      <xdr:row>96</xdr:row>
      <xdr:rowOff>43647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34774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49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157914</xdr:rowOff>
    </xdr:from>
    <xdr:to>
      <xdr:col>41</xdr:col>
      <xdr:colOff>101600</xdr:colOff>
      <xdr:row>96</xdr:row>
      <xdr:rowOff>88064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79191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53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163767</xdr:rowOff>
    </xdr:from>
    <xdr:to>
      <xdr:col>36</xdr:col>
      <xdr:colOff>165100</xdr:colOff>
      <xdr:row>96</xdr:row>
      <xdr:rowOff>93917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85044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5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147102</xdr:rowOff>
    </xdr:from>
    <xdr:to>
      <xdr:col>85</xdr:col>
      <xdr:colOff>127000</xdr:colOff>
      <xdr:row>34</xdr:row>
      <xdr:rowOff>24202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804952"/>
          <a:ext cx="838200" cy="4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24202</xdr:rowOff>
    </xdr:from>
    <xdr:to>
      <xdr:col>81</xdr:col>
      <xdr:colOff>50800</xdr:colOff>
      <xdr:row>34</xdr:row>
      <xdr:rowOff>105519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5853502"/>
          <a:ext cx="889000" cy="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78087</xdr:rowOff>
    </xdr:from>
    <xdr:to>
      <xdr:col>76</xdr:col>
      <xdr:colOff>114300</xdr:colOff>
      <xdr:row>34</xdr:row>
      <xdr:rowOff>105519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590738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64480</xdr:rowOff>
    </xdr:from>
    <xdr:to>
      <xdr:col>71</xdr:col>
      <xdr:colOff>177800</xdr:colOff>
      <xdr:row>34</xdr:row>
      <xdr:rowOff>78087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893780"/>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96302</xdr:rowOff>
    </xdr:from>
    <xdr:to>
      <xdr:col>85</xdr:col>
      <xdr:colOff>177800</xdr:colOff>
      <xdr:row>34</xdr:row>
      <xdr:rowOff>26452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75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119179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60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144852</xdr:rowOff>
    </xdr:from>
    <xdr:to>
      <xdr:col>81</xdr:col>
      <xdr:colOff>101600</xdr:colOff>
      <xdr:row>34</xdr:row>
      <xdr:rowOff>75002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8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91529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5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54719</xdr:rowOff>
    </xdr:from>
    <xdr:to>
      <xdr:col>76</xdr:col>
      <xdr:colOff>165100</xdr:colOff>
      <xdr:row>34</xdr:row>
      <xdr:rowOff>156319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88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65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27287</xdr:rowOff>
    </xdr:from>
    <xdr:to>
      <xdr:col>72</xdr:col>
      <xdr:colOff>38100</xdr:colOff>
      <xdr:row>34</xdr:row>
      <xdr:rowOff>128887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85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145414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63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13680</xdr:rowOff>
    </xdr:from>
    <xdr:to>
      <xdr:col>67</xdr:col>
      <xdr:colOff>101600</xdr:colOff>
      <xdr:row>34</xdr:row>
      <xdr:rowOff>115280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8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131807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6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985</xdr:rowOff>
    </xdr:from>
    <xdr:to>
      <xdr:col>85</xdr:col>
      <xdr:colOff>127000</xdr:colOff>
      <xdr:row>55</xdr:row>
      <xdr:rowOff>43665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430735"/>
          <a:ext cx="838200" cy="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985</xdr:rowOff>
    </xdr:from>
    <xdr:to>
      <xdr:col>81</xdr:col>
      <xdr:colOff>50800</xdr:colOff>
      <xdr:row>55</xdr:row>
      <xdr:rowOff>72675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430735"/>
          <a:ext cx="889000" cy="7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72675</xdr:rowOff>
    </xdr:from>
    <xdr:to>
      <xdr:col>76</xdr:col>
      <xdr:colOff>114300</xdr:colOff>
      <xdr:row>55</xdr:row>
      <xdr:rowOff>104107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502425"/>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88333</xdr:rowOff>
    </xdr:from>
    <xdr:to>
      <xdr:col>71</xdr:col>
      <xdr:colOff>177800</xdr:colOff>
      <xdr:row>55</xdr:row>
      <xdr:rowOff>104107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51808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164315</xdr:rowOff>
    </xdr:from>
    <xdr:to>
      <xdr:col>85</xdr:col>
      <xdr:colOff>177800</xdr:colOff>
      <xdr:row>55</xdr:row>
      <xdr:rowOff>94465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42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142742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4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121635</xdr:rowOff>
    </xdr:from>
    <xdr:to>
      <xdr:col>81</xdr:col>
      <xdr:colOff>101600</xdr:colOff>
      <xdr:row>55</xdr:row>
      <xdr:rowOff>51785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3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68312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1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21875</xdr:rowOff>
    </xdr:from>
    <xdr:to>
      <xdr:col>76</xdr:col>
      <xdr:colOff>165100</xdr:colOff>
      <xdr:row>55</xdr:row>
      <xdr:rowOff>123475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114602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53307</xdr:rowOff>
    </xdr:from>
    <xdr:to>
      <xdr:col>72</xdr:col>
      <xdr:colOff>38100</xdr:colOff>
      <xdr:row>55</xdr:row>
      <xdr:rowOff>154907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4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146034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5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37533</xdr:rowOff>
    </xdr:from>
    <xdr:to>
      <xdr:col>67</xdr:col>
      <xdr:colOff>101600</xdr:colOff>
      <xdr:row>55</xdr:row>
      <xdr:rowOff>139133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155660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40106</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84656"/>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146938</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005688"/>
          <a:ext cx="889000" cy="5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146938</xdr:rowOff>
    </xdr:from>
    <xdr:to>
      <xdr:col>71</xdr:col>
      <xdr:colOff>177800</xdr:colOff>
      <xdr:row>78</xdr:row>
      <xdr:rowOff>155930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005688"/>
          <a:ext cx="889000" cy="5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29379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4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160756</xdr:rowOff>
    </xdr:from>
    <xdr:to>
      <xdr:col>85</xdr:col>
      <xdr:colOff>177800</xdr:colOff>
      <xdr:row>79</xdr:row>
      <xdr:rowOff>90906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75683</xdr:rowOff>
    </xdr:from>
    <xdr:ext cx="313932"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48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96139</xdr:rowOff>
    </xdr:from>
    <xdr:to>
      <xdr:col>72</xdr:col>
      <xdr:colOff>38100</xdr:colOff>
      <xdr:row>76</xdr:row>
      <xdr:rowOff>26290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2954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42816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273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105130</xdr:rowOff>
    </xdr:from>
    <xdr:to>
      <xdr:col>67</xdr:col>
      <xdr:colOff>101600</xdr:colOff>
      <xdr:row>79</xdr:row>
      <xdr:rowOff>35280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26407</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57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37145</xdr:rowOff>
    </xdr:from>
    <xdr:to>
      <xdr:col>85</xdr:col>
      <xdr:colOff>127000</xdr:colOff>
      <xdr:row>96</xdr:row>
      <xdr:rowOff>65748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496345"/>
          <a:ext cx="838200" cy="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65748</xdr:rowOff>
    </xdr:from>
    <xdr:to>
      <xdr:col>81</xdr:col>
      <xdr:colOff>50800</xdr:colOff>
      <xdr:row>96</xdr:row>
      <xdr:rowOff>69805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24948"/>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62433</xdr:rowOff>
    </xdr:from>
    <xdr:to>
      <xdr:col>76</xdr:col>
      <xdr:colOff>114300</xdr:colOff>
      <xdr:row>96</xdr:row>
      <xdr:rowOff>69805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521633"/>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43487</xdr:rowOff>
    </xdr:from>
    <xdr:to>
      <xdr:col>71</xdr:col>
      <xdr:colOff>177800</xdr:colOff>
      <xdr:row>96</xdr:row>
      <xdr:rowOff>62433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502687"/>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157795</xdr:rowOff>
    </xdr:from>
    <xdr:to>
      <xdr:col>85</xdr:col>
      <xdr:colOff>177800</xdr:colOff>
      <xdr:row>96</xdr:row>
      <xdr:rowOff>87945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136222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14948</xdr:rowOff>
    </xdr:from>
    <xdr:to>
      <xdr:col>81</xdr:col>
      <xdr:colOff>101600</xdr:colOff>
      <xdr:row>96</xdr:row>
      <xdr:rowOff>116548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107675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5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19005</xdr:rowOff>
    </xdr:from>
    <xdr:to>
      <xdr:col>76</xdr:col>
      <xdr:colOff>165100</xdr:colOff>
      <xdr:row>96</xdr:row>
      <xdr:rowOff>120605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5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11633</xdr:rowOff>
    </xdr:from>
    <xdr:to>
      <xdr:col>72</xdr:col>
      <xdr:colOff>38100</xdr:colOff>
      <xdr:row>96</xdr:row>
      <xdr:rowOff>113233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104360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5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164137</xdr:rowOff>
    </xdr:from>
    <xdr:to>
      <xdr:col>67</xdr:col>
      <xdr:colOff>101600</xdr:colOff>
      <xdr:row>96</xdr:row>
      <xdr:rowOff>94287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85414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5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目的別歳出の前年度からの特徴的な増減としては、民生費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物価高騰対応重点支援給付金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衛生費が新型コロナウイルス感染症対策関連経費の縮小、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高島屋南地区市街地再開発の事業完了により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それぞれ減少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においては、商工費は制度融資にかかる貸付金により決算額を押し上げる要因となっている。また、消防費については、４市１町消防広域化に伴い一時的に費用を負担しているため、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一方、公債費については、市債残高の抑制に継続的に取り組んできたことと、利率の高い地方債の償還が終了してきていることから、類似団体平均を下回って推移している。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年度は、実質収支が対前年度比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また、財政調整基金について、取崩しをせず、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億円の積立を行ったため、標準財政規模比における実質単年度収支は前年度比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ポイントプラスとなった。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億円となり、類似団体（中核市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位の水準となっている。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今後も財政調整基金残高及び実質収支額の維持に努めていく。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年度も赤字となった会計はなく、各会計とも黒字を確保したところである。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一般会計は、歳入において、高島屋南地区市街地再開発の事業完了によ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る地方債の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減などにより、令和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年度と比べ黒字額が減少した。また、他会計においては、ほぼ前年度並みの黒字を維持している。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今後も健全で将来にわたって持続可能な運営に努めていく。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防災・減災対策や公共施設の更新、長寿命化にかかる起債の償還が進み、元利償還金等の合計は増加した。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加えて、臨時財政対策債の償還が増加しており、算入公債費等の額も増となっている。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臨時財政対策債の残高の減により、将来負担額は減少した。また、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薬科大学新キャンパス整備のため、薬科大学整備基金に積み増しを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行うなど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大規模な財政需要に備え基金積立を計画的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に行うことで、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充当可能財源等の確保に努めている。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将来負担比率（分子）は平成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年度からマイナスに転じており、令和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年度も引き続きマイナス状態を維持している。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旧庁舎解体工事の財源として約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億円を庁舎整備基金から、子ども医療費助成などの財源として約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億円を市民福祉健康医療基金からそれぞれ取り崩した。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一方、財政調整基金について、予算で取崩しを見込んだが、決算収支見込みを踏まえ、取崩しはせず、</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億円の積立てを行った。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また、将来の負担に備える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ため鉄道高架事業基金及び薬科大学整備基金に計画的に積立てを行った。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基金全体を通しての積立目標等は設定していない。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積立ては、一般会計の毎会計年度において新たに生じた歳入歳出の決算剰余金の範囲内とし、取崩しは、決算収支を踏まえた必要額の繰入れを行う。また、岐阜市行財政改革プランにおいて、財政規律を堅持するため、財政調整基金と前年度繰越金の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億円を維持する目標を設定している。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特定目的基金については、大型プロジェクト事業の実施にあたり、財政需要の年度間の平準化を図るため、計画的に積立て、事業進捗に合わせた取崩しを行う。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・鉄道高架事業基金：鉄道高架事業（名鉄名古屋本線の鉄道高架事業に係る負担金、周辺のまちづくりなど）</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・公共施設等マネジメント基金：公共施設等の計画的な維持更新（</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年度設置）</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・薬科大学整備基金：薬科大学の整備に充てるため（新キャンパス整備など）</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・教育施設整備基金：義務教育施設の整備（小中学校改築、大規模修繕など）</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市民福祉健康医療</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市民の健やかな生活を支えるための福祉、健康及び医療に係る事業の推進</a:t>
          </a:r>
          <a:endParaRPr kumimoji="0"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・鉄道高架事業基金：鉄道高架事業のために</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億円を積立てたことなどによる増加</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・公共施設等マネジメント基金：公共施設等の計画的な維持更新のため</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・薬科大学整備基金：新キャンパス整備のため</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億円を積み立てたことなどによる増加</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市民福祉健康医療基金</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子ども医療費助成のため</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に約</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億円を充当したことによる減少</a:t>
          </a:r>
          <a:endParaRPr lang="ja-JP" altLang="ja-JP" sz="1250">
            <a:effectLst/>
            <a:latin typeface="ＭＳ ゴシック" panose="020B0609070205080204" pitchFamily="49" charset="-128"/>
            <a:ea typeface="ＭＳ ゴシック" panose="020B0609070205080204" pitchFamily="49" charset="-128"/>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・鉄道高架事業基金：鉄道高架事業に備え、所要額を計画的に積み立てる予定</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・公共施設等マネジメント基金：教育施設整備基金の取崩しが終了するまでに、所要額を積立てる予定</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・薬科大学整備基金：新キャンパス整備に備え、所要額を計画的に積み立てる予定</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・教育施設整備基金：義務教育施設の整備予定に合わせて必要額を取崩す</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市民福祉健康医療基金</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将来の社会保障関係経費の急増に備えるため、予算の範囲内で積立て、急激な税収減や臨時的かつ大規模な財政需要が生じた際に必要額を取崩す</a:t>
          </a:r>
          <a:endParaRPr lang="ja-JP" altLang="ja-JP" sz="125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年度予算編成では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億円の取崩しを見込んだが、決算収支見込みを踏まえ、最終的に取崩しはせず、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は、一般会計の毎会計年度において生じた歳入歳出の決算剰余金の範囲内とし、取崩しは、決算収支を踏まえた必要額の繰入れを行う。また、岐阜市行財政改革プランにおいて、財政規律を堅持するため、財政調整基金と前年度繰越金の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億円を維持する目標を設定している。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残高はゼロである。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当面減債基金の積立ての予定はない。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189505205</v>
      </c>
      <c r="BO4" s="371"/>
      <c r="BP4" s="371"/>
      <c r="BQ4" s="371"/>
      <c r="BR4" s="371"/>
      <c r="BS4" s="371"/>
      <c r="BT4" s="371"/>
      <c r="BU4" s="372"/>
      <c r="BV4" s="370">
        <v>196878547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8.3000000000000007</v>
      </c>
      <c r="CU4" s="377"/>
      <c r="CV4" s="377"/>
      <c r="CW4" s="377"/>
      <c r="CX4" s="377"/>
      <c r="CY4" s="377"/>
      <c r="CZ4" s="377"/>
      <c r="DA4" s="378"/>
      <c r="DB4" s="376">
        <v>9</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181350993</v>
      </c>
      <c r="BO5" s="408"/>
      <c r="BP5" s="408"/>
      <c r="BQ5" s="408"/>
      <c r="BR5" s="408"/>
      <c r="BS5" s="408"/>
      <c r="BT5" s="408"/>
      <c r="BU5" s="409"/>
      <c r="BV5" s="407">
        <v>188492600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95.6</v>
      </c>
      <c r="CU5" s="405"/>
      <c r="CV5" s="405"/>
      <c r="CW5" s="405"/>
      <c r="CX5" s="405"/>
      <c r="CY5" s="405"/>
      <c r="CZ5" s="405"/>
      <c r="DA5" s="406"/>
      <c r="DB5" s="404">
        <v>94.3</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8154212</v>
      </c>
      <c r="BO6" s="408"/>
      <c r="BP6" s="408"/>
      <c r="BQ6" s="408"/>
      <c r="BR6" s="408"/>
      <c r="BS6" s="408"/>
      <c r="BT6" s="408"/>
      <c r="BU6" s="409"/>
      <c r="BV6" s="407">
        <v>8385947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97.9</v>
      </c>
      <c r="CU6" s="445"/>
      <c r="CV6" s="445"/>
      <c r="CW6" s="445"/>
      <c r="CX6" s="445"/>
      <c r="CY6" s="445"/>
      <c r="CZ6" s="445"/>
      <c r="DA6" s="446"/>
      <c r="DB6" s="444">
        <v>98</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670220</v>
      </c>
      <c r="BO7" s="408"/>
      <c r="BP7" s="408"/>
      <c r="BQ7" s="408"/>
      <c r="BR7" s="408"/>
      <c r="BS7" s="408"/>
      <c r="BT7" s="408"/>
      <c r="BU7" s="409"/>
      <c r="BV7" s="407">
        <v>430603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90150909</v>
      </c>
      <c r="CU7" s="408"/>
      <c r="CV7" s="408"/>
      <c r="CW7" s="408"/>
      <c r="CX7" s="408"/>
      <c r="CY7" s="408"/>
      <c r="CZ7" s="408"/>
      <c r="DA7" s="409"/>
      <c r="DB7" s="407">
        <v>88752918</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7483992</v>
      </c>
      <c r="BO8" s="408"/>
      <c r="BP8" s="408"/>
      <c r="BQ8" s="408"/>
      <c r="BR8" s="408"/>
      <c r="BS8" s="408"/>
      <c r="BT8" s="408"/>
      <c r="BU8" s="409"/>
      <c r="BV8" s="407">
        <v>7955344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0.82</v>
      </c>
      <c r="CU8" s="448"/>
      <c r="CV8" s="448"/>
      <c r="CW8" s="448"/>
      <c r="CX8" s="448"/>
      <c r="CY8" s="448"/>
      <c r="CZ8" s="448"/>
      <c r="DA8" s="449"/>
      <c r="DB8" s="447">
        <v>0.84</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402557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-471352</v>
      </c>
      <c r="BO9" s="408"/>
      <c r="BP9" s="408"/>
      <c r="BQ9" s="408"/>
      <c r="BR9" s="408"/>
      <c r="BS9" s="408"/>
      <c r="BT9" s="408"/>
      <c r="BU9" s="409"/>
      <c r="BV9" s="407">
        <v>-926043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v>
      </c>
      <c r="CU9" s="405"/>
      <c r="CV9" s="405"/>
      <c r="CW9" s="405"/>
      <c r="CX9" s="405"/>
      <c r="CY9" s="405"/>
      <c r="CZ9" s="405"/>
      <c r="DA9" s="406"/>
      <c r="DB9" s="404">
        <v>11</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113</v>
      </c>
      <c r="M10" s="437"/>
      <c r="N10" s="437"/>
      <c r="O10" s="437"/>
      <c r="P10" s="437"/>
      <c r="Q10" s="438"/>
      <c r="R10" s="458">
        <v>406735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1001091</v>
      </c>
      <c r="BO10" s="408"/>
      <c r="BP10" s="408"/>
      <c r="BQ10" s="408"/>
      <c r="BR10" s="408"/>
      <c r="BS10" s="408"/>
      <c r="BT10" s="408"/>
      <c r="BU10" s="409"/>
      <c r="BV10" s="407">
        <v>1000966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400937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389914</v>
      </c>
      <c r="S13" s="492"/>
      <c r="T13" s="492"/>
      <c r="U13" s="492"/>
      <c r="V13" s="493"/>
      <c r="W13" s="423" t="s">
        <v>131</v>
      </c>
      <c r="X13" s="424"/>
      <c r="Y13" s="424"/>
      <c r="Z13" s="424"/>
      <c r="AA13" s="424"/>
      <c r="AB13" s="414"/>
      <c r="AC13" s="458">
        <v>2854</v>
      </c>
      <c r="AD13" s="459"/>
      <c r="AE13" s="459"/>
      <c r="AF13" s="459"/>
      <c r="AG13" s="501"/>
      <c r="AH13" s="458">
        <v>3187</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529739</v>
      </c>
      <c r="BO13" s="408"/>
      <c r="BP13" s="408"/>
      <c r="BQ13" s="408"/>
      <c r="BR13" s="408"/>
      <c r="BS13" s="408"/>
      <c r="BT13" s="408"/>
      <c r="BU13" s="409"/>
      <c r="BV13" s="407">
        <v>74923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2.5</v>
      </c>
      <c r="CU13" s="405"/>
      <c r="CV13" s="405"/>
      <c r="CW13" s="405"/>
      <c r="CX13" s="405"/>
      <c r="CY13" s="405"/>
      <c r="CZ13" s="405"/>
      <c r="DA13" s="406"/>
      <c r="DB13" s="404">
        <v>2.9</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402400</v>
      </c>
      <c r="S14" s="492"/>
      <c r="T14" s="492"/>
      <c r="U14" s="492"/>
      <c r="V14" s="493"/>
      <c r="W14" s="397"/>
      <c r="X14" s="398"/>
      <c r="Y14" s="398"/>
      <c r="Z14" s="398"/>
      <c r="AA14" s="398"/>
      <c r="AB14" s="387"/>
      <c r="AC14" s="494">
        <v>1.5</v>
      </c>
      <c r="AD14" s="495"/>
      <c r="AE14" s="495"/>
      <c r="AF14" s="495"/>
      <c r="AG14" s="496"/>
      <c r="AH14" s="494">
        <v>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392482</v>
      </c>
      <c r="S15" s="492"/>
      <c r="T15" s="492"/>
      <c r="U15" s="492"/>
      <c r="V15" s="493"/>
      <c r="W15" s="423" t="s">
        <v>137</v>
      </c>
      <c r="X15" s="424"/>
      <c r="Y15" s="424"/>
      <c r="Z15" s="424"/>
      <c r="AA15" s="424"/>
      <c r="AB15" s="414"/>
      <c r="AC15" s="458">
        <v>44827</v>
      </c>
      <c r="AD15" s="459"/>
      <c r="AE15" s="459"/>
      <c r="AF15" s="459"/>
      <c r="AG15" s="501"/>
      <c r="AH15" s="458">
        <v>47019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58438315</v>
      </c>
      <c r="BO15" s="371"/>
      <c r="BP15" s="371"/>
      <c r="BQ15" s="371"/>
      <c r="BR15" s="371"/>
      <c r="BS15" s="371"/>
      <c r="BT15" s="371"/>
      <c r="BU15" s="372"/>
      <c r="BV15" s="370">
        <v>57395551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23.8</v>
      </c>
      <c r="AD16" s="495"/>
      <c r="AE16" s="495"/>
      <c r="AF16" s="495"/>
      <c r="AG16" s="496"/>
      <c r="AH16" s="494">
        <v>25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71690333</v>
      </c>
      <c r="BO16" s="408"/>
      <c r="BP16" s="408"/>
      <c r="BQ16" s="408"/>
      <c r="BR16" s="408"/>
      <c r="BS16" s="408"/>
      <c r="BT16" s="408"/>
      <c r="BU16" s="409"/>
      <c r="BV16" s="407">
        <v>69204882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140487</v>
      </c>
      <c r="AD17" s="459"/>
      <c r="AE17" s="459"/>
      <c r="AF17" s="459"/>
      <c r="AG17" s="501"/>
      <c r="AH17" s="458">
        <v>138142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74774726</v>
      </c>
      <c r="BO17" s="408"/>
      <c r="BP17" s="408"/>
      <c r="BQ17" s="408"/>
      <c r="BR17" s="408"/>
      <c r="BS17" s="408"/>
      <c r="BT17" s="408"/>
      <c r="BU17" s="409"/>
      <c r="BV17" s="407">
        <v>73438347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203.6</v>
      </c>
      <c r="M18" s="531"/>
      <c r="N18" s="531"/>
      <c r="O18" s="531"/>
      <c r="P18" s="531"/>
      <c r="Q18" s="531"/>
      <c r="R18" s="532"/>
      <c r="S18" s="532"/>
      <c r="T18" s="532"/>
      <c r="U18" s="532"/>
      <c r="V18" s="533"/>
      <c r="W18" s="425"/>
      <c r="X18" s="426"/>
      <c r="Y18" s="426"/>
      <c r="Z18" s="426"/>
      <c r="AA18" s="426"/>
      <c r="AB18" s="417"/>
      <c r="AC18" s="534">
        <v>74.7</v>
      </c>
      <c r="AD18" s="535"/>
      <c r="AE18" s="535"/>
      <c r="AF18" s="535"/>
      <c r="AG18" s="536"/>
      <c r="AH18" s="534">
        <v>73.3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87118044</v>
      </c>
      <c r="BO18" s="408"/>
      <c r="BP18" s="408"/>
      <c r="BQ18" s="408"/>
      <c r="BR18" s="408"/>
      <c r="BS18" s="408"/>
      <c r="BT18" s="408"/>
      <c r="BU18" s="409"/>
      <c r="BV18" s="407">
        <v>86048295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1977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114422964</v>
      </c>
      <c r="BO19" s="408"/>
      <c r="BP19" s="408"/>
      <c r="BQ19" s="408"/>
      <c r="BR19" s="408"/>
      <c r="BS19" s="408"/>
      <c r="BT19" s="408"/>
      <c r="BU19" s="409"/>
      <c r="BV19" s="407">
        <v>111211474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173386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144932206</v>
      </c>
      <c r="BO22" s="371"/>
      <c r="BP22" s="371"/>
      <c r="BQ22" s="371"/>
      <c r="BR22" s="371"/>
      <c r="BS22" s="371"/>
      <c r="BT22" s="371"/>
      <c r="BU22" s="372"/>
      <c r="BV22" s="370">
        <v>148503913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110172026</v>
      </c>
      <c r="BO23" s="408"/>
      <c r="BP23" s="408"/>
      <c r="BQ23" s="408"/>
      <c r="BR23" s="408"/>
      <c r="BS23" s="408"/>
      <c r="BT23" s="408"/>
      <c r="BU23" s="409"/>
      <c r="BV23" s="407">
        <v>111008275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10900</v>
      </c>
      <c r="R24" s="459"/>
      <c r="S24" s="459"/>
      <c r="T24" s="459"/>
      <c r="U24" s="459"/>
      <c r="V24" s="501"/>
      <c r="W24" s="553"/>
      <c r="X24" s="554"/>
      <c r="Y24" s="555"/>
      <c r="Z24" s="457" t="s">
        <v>162</v>
      </c>
      <c r="AA24" s="437"/>
      <c r="AB24" s="437"/>
      <c r="AC24" s="437"/>
      <c r="AD24" s="437"/>
      <c r="AE24" s="437"/>
      <c r="AF24" s="437"/>
      <c r="AG24" s="438"/>
      <c r="AH24" s="458">
        <v>2697</v>
      </c>
      <c r="AI24" s="459"/>
      <c r="AJ24" s="459"/>
      <c r="AK24" s="459"/>
      <c r="AL24" s="501"/>
      <c r="AM24" s="458">
        <v>8298669</v>
      </c>
      <c r="AN24" s="459"/>
      <c r="AO24" s="459"/>
      <c r="AP24" s="459"/>
      <c r="AQ24" s="459"/>
      <c r="AR24" s="501"/>
      <c r="AS24" s="458">
        <v>3077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79955397</v>
      </c>
      <c r="BO24" s="408"/>
      <c r="BP24" s="408"/>
      <c r="BQ24" s="408"/>
      <c r="BR24" s="408"/>
      <c r="BS24" s="408"/>
      <c r="BT24" s="408"/>
      <c r="BU24" s="409"/>
      <c r="BV24" s="407">
        <v>80735929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2</v>
      </c>
      <c r="M25" s="459"/>
      <c r="N25" s="459"/>
      <c r="O25" s="459"/>
      <c r="P25" s="501"/>
      <c r="Q25" s="458">
        <v>8900</v>
      </c>
      <c r="R25" s="459"/>
      <c r="S25" s="459"/>
      <c r="T25" s="459"/>
      <c r="U25" s="459"/>
      <c r="V25" s="501"/>
      <c r="W25" s="553"/>
      <c r="X25" s="554"/>
      <c r="Y25" s="555"/>
      <c r="Z25" s="457" t="s">
        <v>165</v>
      </c>
      <c r="AA25" s="437"/>
      <c r="AB25" s="437"/>
      <c r="AC25" s="437"/>
      <c r="AD25" s="437"/>
      <c r="AE25" s="437"/>
      <c r="AF25" s="437"/>
      <c r="AG25" s="438"/>
      <c r="AH25" s="458">
        <v>643</v>
      </c>
      <c r="AI25" s="459"/>
      <c r="AJ25" s="459"/>
      <c r="AK25" s="459"/>
      <c r="AL25" s="501"/>
      <c r="AM25" s="458">
        <v>1886562</v>
      </c>
      <c r="AN25" s="459"/>
      <c r="AO25" s="459"/>
      <c r="AP25" s="459"/>
      <c r="AQ25" s="459"/>
      <c r="AR25" s="501"/>
      <c r="AS25" s="458">
        <v>2934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13443145</v>
      </c>
      <c r="BO25" s="371"/>
      <c r="BP25" s="371"/>
      <c r="BQ25" s="371"/>
      <c r="BR25" s="371"/>
      <c r="BS25" s="371"/>
      <c r="BT25" s="371"/>
      <c r="BU25" s="372"/>
      <c r="BV25" s="370">
        <v>8202955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7800</v>
      </c>
      <c r="R26" s="459"/>
      <c r="S26" s="459"/>
      <c r="T26" s="459"/>
      <c r="U26" s="459"/>
      <c r="V26" s="501"/>
      <c r="W26" s="553"/>
      <c r="X26" s="554"/>
      <c r="Y26" s="555"/>
      <c r="Z26" s="457" t="s">
        <v>168</v>
      </c>
      <c r="AA26" s="559"/>
      <c r="AB26" s="559"/>
      <c r="AC26" s="559"/>
      <c r="AD26" s="559"/>
      <c r="AE26" s="559"/>
      <c r="AF26" s="559"/>
      <c r="AG26" s="560"/>
      <c r="AH26" s="458">
        <v>120</v>
      </c>
      <c r="AI26" s="459"/>
      <c r="AJ26" s="459"/>
      <c r="AK26" s="459"/>
      <c r="AL26" s="501"/>
      <c r="AM26" s="458">
        <v>340560</v>
      </c>
      <c r="AN26" s="459"/>
      <c r="AO26" s="459"/>
      <c r="AP26" s="459"/>
      <c r="AQ26" s="459"/>
      <c r="AR26" s="501"/>
      <c r="AS26" s="458">
        <v>2838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200000</v>
      </c>
      <c r="BO26" s="408"/>
      <c r="BP26" s="408"/>
      <c r="BQ26" s="408"/>
      <c r="BR26" s="408"/>
      <c r="BS26" s="408"/>
      <c r="BT26" s="408"/>
      <c r="BU26" s="409"/>
      <c r="BV26" s="407">
        <v>100000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7700</v>
      </c>
      <c r="R27" s="459"/>
      <c r="S27" s="459"/>
      <c r="T27" s="459"/>
      <c r="U27" s="459"/>
      <c r="V27" s="501"/>
      <c r="W27" s="553"/>
      <c r="X27" s="554"/>
      <c r="Y27" s="555"/>
      <c r="Z27" s="457" t="s">
        <v>171</v>
      </c>
      <c r="AA27" s="437"/>
      <c r="AB27" s="437"/>
      <c r="AC27" s="437"/>
      <c r="AD27" s="437"/>
      <c r="AE27" s="437"/>
      <c r="AF27" s="437"/>
      <c r="AG27" s="438"/>
      <c r="AH27" s="458">
        <v>192</v>
      </c>
      <c r="AI27" s="459"/>
      <c r="AJ27" s="459"/>
      <c r="AK27" s="459"/>
      <c r="AL27" s="501"/>
      <c r="AM27" s="458">
        <v>771007</v>
      </c>
      <c r="AN27" s="459"/>
      <c r="AO27" s="459"/>
      <c r="AP27" s="459"/>
      <c r="AQ27" s="459"/>
      <c r="AR27" s="501"/>
      <c r="AS27" s="458">
        <v>4016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2229583</v>
      </c>
      <c r="BO27" s="527"/>
      <c r="BP27" s="527"/>
      <c r="BQ27" s="527"/>
      <c r="BR27" s="527"/>
      <c r="BS27" s="527"/>
      <c r="BT27" s="527"/>
      <c r="BU27" s="528"/>
      <c r="BV27" s="526">
        <v>2229528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7000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10691752</v>
      </c>
      <c r="BO28" s="371"/>
      <c r="BP28" s="371"/>
      <c r="BQ28" s="371"/>
      <c r="BR28" s="371"/>
      <c r="BS28" s="371"/>
      <c r="BT28" s="371"/>
      <c r="BU28" s="372"/>
      <c r="BV28" s="370">
        <v>9690661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36</v>
      </c>
      <c r="M29" s="459"/>
      <c r="N29" s="459"/>
      <c r="O29" s="459"/>
      <c r="P29" s="501"/>
      <c r="Q29" s="458">
        <v>6500</v>
      </c>
      <c r="R29" s="459"/>
      <c r="S29" s="459"/>
      <c r="T29" s="459"/>
      <c r="U29" s="459"/>
      <c r="V29" s="501"/>
      <c r="W29" s="556"/>
      <c r="X29" s="557"/>
      <c r="Y29" s="558"/>
      <c r="Z29" s="457" t="s">
        <v>177</v>
      </c>
      <c r="AA29" s="437"/>
      <c r="AB29" s="437"/>
      <c r="AC29" s="437"/>
      <c r="AD29" s="437"/>
      <c r="AE29" s="437"/>
      <c r="AF29" s="437"/>
      <c r="AG29" s="438"/>
      <c r="AH29" s="458">
        <v>2889</v>
      </c>
      <c r="AI29" s="459"/>
      <c r="AJ29" s="459"/>
      <c r="AK29" s="459"/>
      <c r="AL29" s="501"/>
      <c r="AM29" s="458">
        <v>9069676</v>
      </c>
      <c r="AN29" s="459"/>
      <c r="AO29" s="459"/>
      <c r="AP29" s="459"/>
      <c r="AQ29" s="459"/>
      <c r="AR29" s="501"/>
      <c r="AS29" s="458">
        <v>3139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15614366</v>
      </c>
      <c r="BO30" s="527"/>
      <c r="BP30" s="527"/>
      <c r="BQ30" s="527"/>
      <c r="BR30" s="527"/>
      <c r="BS30" s="527"/>
      <c r="BT30" s="527"/>
      <c r="BU30" s="528"/>
      <c r="BV30" s="526">
        <v>15402599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競輪事業特別会計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IF('各会計、関係団体の財政状況及び健全化判断比率'!B36="","",'各会計、関係団体の財政状況及び健全化判断比率'!B36)</f>
        <v>食肉地方卸売市場事業特別会計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岐阜県後期高齢者医療広域連合（一般会計）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岐阜市未来のまちづくり財団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育英資金貸付事業特別会計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国民健康保険事業特別会計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IF('各会計、関係団体の財政状況及び健全化判断比率'!B33="","",'各会計、関係団体の財政状況及び健全化判断比率'!B33)</f>
        <v>中央卸売市場事業会計</v>
      </c>
      <c r="AP35" s="598"/>
      <c r="AQ35" s="598"/>
      <c r="AR35" s="598"/>
      <c r="AS35" s="598"/>
      <c r="AT35" s="598"/>
      <c r="AU35" s="598"/>
      <c r="AV35" s="598"/>
      <c r="AW35" s="598"/>
      <c r="AX35" s="598"/>
      <c r="AY35" s="598"/>
      <c r="AZ35" s="598"/>
      <c r="BA35" s="598"/>
      <c r="BB35" s="598"/>
      <c r="BC35" s="598"/>
      <c r="BD35" s="181"/>
      <c r="BE35" s="597">
        <f t="shared" ref="BE35:BE43" si="1">IF(BG35="","",BE34+1)</f>
        <v>14</v>
      </c>
      <c r="BF35" s="597"/>
      <c r="BG35" s="598" t="str">
        <f>IF('各会計、関係団体の財政状況及び健全化判断比率'!B37="","",'各会計、関係団体の財政状況及び健全化判断比率'!B37)</f>
        <v>観光事業特別会計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岐阜県後期高齢者医療広域連合（後期高齢者医療特別会計）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岐阜市学校給食会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f>IF(E36="","",C35+1)</f>
        <v>3</v>
      </c>
      <c r="D36" s="597"/>
      <c r="E36" s="598" t="str">
        <f>IF('各会計、関係団体の財政状況及び健全化判断比率'!B9="","",'各会計、関係団体の財政状況及び健全化判断比率'!B9)</f>
        <v>母子父子寡婦福祉資金貸付事業特別会計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IF('各会計、関係団体の財政状況及び健全化判断比率'!B34="","",'各会計、関係団体の財政状況及び健全化判断比率'!B34)</f>
        <v>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岐阜県市町村会館組合</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岐阜市教育文化振興事業団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f>IF(E37="","",C36+1)</f>
        <v>4</v>
      </c>
      <c r="D37" s="597"/>
      <c r="E37" s="598" t="str">
        <f>IF('各会計、関係団体の財政状況及び健全化判断比率'!B10="","",'各会計、関係団体の財政状況及び健全化判断比率'!B10)</f>
        <v>土地区画整理事業特別会計</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81"/>
      <c r="AM37" s="597">
        <f t="shared" si="0"/>
        <v>12</v>
      </c>
      <c r="AN37" s="597"/>
      <c r="AO37" s="598" t="str">
        <f>IF('各会計、関係団体の財政状況及び健全化判断比率'!B35="","",'各会計、関係団体の財政状況及び健全化判断比率'!B35)</f>
        <v>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岐阜地域児童発達支援センター組合</v>
      </c>
      <c r="BZ37" s="598"/>
      <c r="CA37" s="598"/>
      <c r="CB37" s="598"/>
      <c r="CC37" s="598"/>
      <c r="CD37" s="598"/>
      <c r="CE37" s="598"/>
      <c r="CF37" s="598"/>
      <c r="CG37" s="598"/>
      <c r="CH37" s="598"/>
      <c r="CI37" s="598"/>
      <c r="CJ37" s="598"/>
      <c r="CK37" s="598"/>
      <c r="CL37" s="598"/>
      <c r="CM37" s="598"/>
      <c r="CN37" s="181"/>
      <c r="CO37" s="597">
        <f t="shared" si="3"/>
        <v>25</v>
      </c>
      <c r="CP37" s="597"/>
      <c r="CQ37" s="598" t="str">
        <f>IF('各会計、関係団体の財政状況及び健全化判断比率'!BS10="","",'各会計、関係団体の財政状況及び健全化判断比率'!BS10)</f>
        <v>岐阜観光コンベンション協会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19</v>
      </c>
      <c r="BX38" s="597"/>
      <c r="BY38" s="598" t="str">
        <f>IF('各会計、関係団体の財政状況及び健全化判断比率'!B72="","",'各会計、関係団体の財政状況及び健全化判断比率'!B72)</f>
        <v>岐阜羽島衛生施設組合（一般会計）</v>
      </c>
      <c r="BZ38" s="598"/>
      <c r="CA38" s="598"/>
      <c r="CB38" s="598"/>
      <c r="CC38" s="598"/>
      <c r="CD38" s="598"/>
      <c r="CE38" s="598"/>
      <c r="CF38" s="598"/>
      <c r="CG38" s="598"/>
      <c r="CH38" s="598"/>
      <c r="CI38" s="598"/>
      <c r="CJ38" s="598"/>
      <c r="CK38" s="598"/>
      <c r="CL38" s="598"/>
      <c r="CM38" s="598"/>
      <c r="CN38" s="181"/>
      <c r="CO38" s="597">
        <f t="shared" si="3"/>
        <v>26</v>
      </c>
      <c r="CP38" s="597"/>
      <c r="CQ38" s="598" t="str">
        <f>IF('各会計、関係団体の財政状況及び健全化判断比率'!BS11="","",'各会計、関係団体の財政状況及び健全化判断比率'!BS11)</f>
        <v>岐阜市国際交流協会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20</v>
      </c>
      <c r="BX39" s="597"/>
      <c r="BY39" s="598" t="str">
        <f>IF('各会計、関係団体の財政状況及び健全化判断比率'!B73="","",'各会計、関係団体の財政状況及び健全化判断比率'!B73)</f>
        <v>岐阜羽島衛生施設組合（公共用地取得事業特別会計）</v>
      </c>
      <c r="BZ39" s="598"/>
      <c r="CA39" s="598"/>
      <c r="CB39" s="598"/>
      <c r="CC39" s="598"/>
      <c r="CD39" s="598"/>
      <c r="CE39" s="598"/>
      <c r="CF39" s="598"/>
      <c r="CG39" s="598"/>
      <c r="CH39" s="598"/>
      <c r="CI39" s="598"/>
      <c r="CJ39" s="598"/>
      <c r="CK39" s="598"/>
      <c r="CL39" s="598"/>
      <c r="CM39" s="598"/>
      <c r="CN39" s="181"/>
      <c r="CO39" s="597">
        <f t="shared" si="3"/>
        <v>27</v>
      </c>
      <c r="CP39" s="597"/>
      <c r="CQ39" s="598" t="str">
        <f>IF('各会計、関係団体の財政状況及び健全化判断比率'!BS12="","",'各会計、関係団体の財政状況及び健全化判断比率'!BS12)</f>
        <v>岐阜市土地開発公社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〇</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21</v>
      </c>
      <c r="BX40" s="597"/>
      <c r="BY40" s="598" t="str">
        <f>IF('各会計、関係団体の財政状況及び健全化判断比率'!B74="","",'各会計、関係団体の財政状況及び健全化判断比率'!B74)</f>
        <v>木曽川右岸地帯水防事務組合</v>
      </c>
      <c r="BZ40" s="598"/>
      <c r="CA40" s="598"/>
      <c r="CB40" s="598"/>
      <c r="CC40" s="598"/>
      <c r="CD40" s="598"/>
      <c r="CE40" s="598"/>
      <c r="CF40" s="598"/>
      <c r="CG40" s="598"/>
      <c r="CH40" s="598"/>
      <c r="CI40" s="598"/>
      <c r="CJ40" s="598"/>
      <c r="CK40" s="598"/>
      <c r="CL40" s="598"/>
      <c r="CM40" s="598"/>
      <c r="CN40" s="181"/>
      <c r="CO40" s="597">
        <f t="shared" si="3"/>
        <v>28</v>
      </c>
      <c r="CP40" s="597"/>
      <c r="CQ40" s="598" t="str">
        <f>IF('各会計、関係団体の財政状況及び健全化判断比率'!BS13="","",'各会計、関係団体の財政状況及び健全化判断比率'!BS13)</f>
        <v>岐阜市公共ホール管理財団</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29</v>
      </c>
      <c r="CP41" s="597"/>
      <c r="CQ41" s="598" t="str">
        <f>IF('各会計、関係団体の財政状況及び健全化判断比率'!BS14="","",'各会計、関係団体の財政状況及び健全化判断比率'!BS14)</f>
        <v>岐阜乗合自動車</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ljDI2TB3seN7UAByLOIDtUut9bpn9NwsU79ezCiiFLGy9gtwmC104gP86U1ypV3zBG5keu1sP9QMgao6tFlCGQ==" saltValue="rCMre0WSFZljqJKWmIGl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66561182</v>
      </c>
      <c r="S5" s="613"/>
      <c r="T5" s="613"/>
      <c r="U5" s="613"/>
      <c r="V5" s="613"/>
      <c r="W5" s="613"/>
      <c r="X5" s="613"/>
      <c r="Y5" s="614"/>
      <c r="Z5" s="615">
        <v>35.1</v>
      </c>
      <c r="AA5" s="615"/>
      <c r="AB5" s="615"/>
      <c r="AC5" s="615"/>
      <c r="AD5" s="616">
        <v>60908965</v>
      </c>
      <c r="AE5" s="616"/>
      <c r="AF5" s="616"/>
      <c r="AG5" s="616"/>
      <c r="AH5" s="616"/>
      <c r="AI5" s="616"/>
      <c r="AJ5" s="616"/>
      <c r="AK5" s="616"/>
      <c r="AL5" s="617">
        <v>68.400000000000006</v>
      </c>
      <c r="AM5" s="618"/>
      <c r="AN5" s="618"/>
      <c r="AO5" s="619"/>
      <c r="AP5" s="609" t="s">
        <v>216</v>
      </c>
      <c r="AQ5" s="610"/>
      <c r="AR5" s="610"/>
      <c r="AS5" s="610"/>
      <c r="AT5" s="610"/>
      <c r="AU5" s="610"/>
      <c r="AV5" s="610"/>
      <c r="AW5" s="610"/>
      <c r="AX5" s="610"/>
      <c r="AY5" s="610"/>
      <c r="AZ5" s="610"/>
      <c r="BA5" s="610"/>
      <c r="BB5" s="610"/>
      <c r="BC5" s="610"/>
      <c r="BD5" s="610"/>
      <c r="BE5" s="610"/>
      <c r="BF5" s="611"/>
      <c r="BG5" s="623">
        <v>59303625</v>
      </c>
      <c r="BH5" s="624"/>
      <c r="BI5" s="624"/>
      <c r="BJ5" s="624"/>
      <c r="BK5" s="624"/>
      <c r="BL5" s="624"/>
      <c r="BM5" s="624"/>
      <c r="BN5" s="625"/>
      <c r="BO5" s="626">
        <v>89.1</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1132173</v>
      </c>
      <c r="S6" s="624"/>
      <c r="T6" s="624"/>
      <c r="U6" s="624"/>
      <c r="V6" s="624"/>
      <c r="W6" s="624"/>
      <c r="X6" s="624"/>
      <c r="Y6" s="625"/>
      <c r="Z6" s="626">
        <v>0.6</v>
      </c>
      <c r="AA6" s="626"/>
      <c r="AB6" s="626"/>
      <c r="AC6" s="626"/>
      <c r="AD6" s="627">
        <v>1132173</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59303625</v>
      </c>
      <c r="BH6" s="624"/>
      <c r="BI6" s="624"/>
      <c r="BJ6" s="624"/>
      <c r="BK6" s="624"/>
      <c r="BL6" s="624"/>
      <c r="BM6" s="624"/>
      <c r="BN6" s="625"/>
      <c r="BO6" s="626">
        <v>89.1</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752920</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752880</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22875</v>
      </c>
      <c r="S7" s="624"/>
      <c r="T7" s="624"/>
      <c r="U7" s="624"/>
      <c r="V7" s="624"/>
      <c r="W7" s="624"/>
      <c r="X7" s="624"/>
      <c r="Y7" s="625"/>
      <c r="Z7" s="626">
        <v>0</v>
      </c>
      <c r="AA7" s="626"/>
      <c r="AB7" s="626"/>
      <c r="AC7" s="626"/>
      <c r="AD7" s="627">
        <v>22875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28975706</v>
      </c>
      <c r="BH7" s="624"/>
      <c r="BI7" s="624"/>
      <c r="BJ7" s="624"/>
      <c r="BK7" s="624"/>
      <c r="BL7" s="624"/>
      <c r="BM7" s="624"/>
      <c r="BN7" s="625"/>
      <c r="BO7" s="626">
        <v>43.5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16075032</v>
      </c>
      <c r="CS7" s="624"/>
      <c r="CT7" s="624"/>
      <c r="CU7" s="624"/>
      <c r="CV7" s="624"/>
      <c r="CW7" s="624"/>
      <c r="CX7" s="624"/>
      <c r="CY7" s="625"/>
      <c r="CZ7" s="626">
        <v>8.9</v>
      </c>
      <c r="DA7" s="626"/>
      <c r="DB7" s="626"/>
      <c r="DC7" s="626"/>
      <c r="DD7" s="632">
        <v>744482</v>
      </c>
      <c r="DE7" s="624"/>
      <c r="DF7" s="624"/>
      <c r="DG7" s="624"/>
      <c r="DH7" s="624"/>
      <c r="DI7" s="624"/>
      <c r="DJ7" s="624"/>
      <c r="DK7" s="624"/>
      <c r="DL7" s="624"/>
      <c r="DM7" s="624"/>
      <c r="DN7" s="624"/>
      <c r="DO7" s="624"/>
      <c r="DP7" s="625"/>
      <c r="DQ7" s="632">
        <v>13082161</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443644</v>
      </c>
      <c r="S8" s="624"/>
      <c r="T8" s="624"/>
      <c r="U8" s="624"/>
      <c r="V8" s="624"/>
      <c r="W8" s="624"/>
      <c r="X8" s="624"/>
      <c r="Y8" s="625"/>
      <c r="Z8" s="626">
        <v>0.2</v>
      </c>
      <c r="AA8" s="626"/>
      <c r="AB8" s="626"/>
      <c r="AC8" s="626"/>
      <c r="AD8" s="627">
        <v>443644</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716190</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72348871</v>
      </c>
      <c r="CS8" s="624"/>
      <c r="CT8" s="624"/>
      <c r="CU8" s="624"/>
      <c r="CV8" s="624"/>
      <c r="CW8" s="624"/>
      <c r="CX8" s="624"/>
      <c r="CY8" s="625"/>
      <c r="CZ8" s="626">
        <v>39.9</v>
      </c>
      <c r="DA8" s="626"/>
      <c r="DB8" s="626"/>
      <c r="DC8" s="626"/>
      <c r="DD8" s="632">
        <v>1225468</v>
      </c>
      <c r="DE8" s="624"/>
      <c r="DF8" s="624"/>
      <c r="DG8" s="624"/>
      <c r="DH8" s="624"/>
      <c r="DI8" s="624"/>
      <c r="DJ8" s="624"/>
      <c r="DK8" s="624"/>
      <c r="DL8" s="624"/>
      <c r="DM8" s="624"/>
      <c r="DN8" s="624"/>
      <c r="DO8" s="624"/>
      <c r="DP8" s="625"/>
      <c r="DQ8" s="632">
        <v>36873954</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498630</v>
      </c>
      <c r="S9" s="624"/>
      <c r="T9" s="624"/>
      <c r="U9" s="624"/>
      <c r="V9" s="624"/>
      <c r="W9" s="624"/>
      <c r="X9" s="624"/>
      <c r="Y9" s="625"/>
      <c r="Z9" s="626">
        <v>0.3</v>
      </c>
      <c r="AA9" s="626"/>
      <c r="AB9" s="626"/>
      <c r="AC9" s="626"/>
      <c r="AD9" s="627">
        <v>498630</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24671973</v>
      </c>
      <c r="BH9" s="624"/>
      <c r="BI9" s="624"/>
      <c r="BJ9" s="624"/>
      <c r="BK9" s="624"/>
      <c r="BL9" s="624"/>
      <c r="BM9" s="624"/>
      <c r="BN9" s="625"/>
      <c r="BO9" s="626">
        <v>37.1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15531631</v>
      </c>
      <c r="CS9" s="624"/>
      <c r="CT9" s="624"/>
      <c r="CU9" s="624"/>
      <c r="CV9" s="624"/>
      <c r="CW9" s="624"/>
      <c r="CX9" s="624"/>
      <c r="CY9" s="625"/>
      <c r="CZ9" s="626">
        <v>8.6</v>
      </c>
      <c r="DA9" s="626"/>
      <c r="DB9" s="626"/>
      <c r="DC9" s="626"/>
      <c r="DD9" s="632">
        <v>602615</v>
      </c>
      <c r="DE9" s="624"/>
      <c r="DF9" s="624"/>
      <c r="DG9" s="624"/>
      <c r="DH9" s="624"/>
      <c r="DI9" s="624"/>
      <c r="DJ9" s="624"/>
      <c r="DK9" s="624"/>
      <c r="DL9" s="624"/>
      <c r="DM9" s="624"/>
      <c r="DN9" s="624"/>
      <c r="DO9" s="624"/>
      <c r="DP9" s="625"/>
      <c r="DQ9" s="632">
        <v>12176072</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1367366</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197071</v>
      </c>
      <c r="CS10" s="624"/>
      <c r="CT10" s="624"/>
      <c r="CU10" s="624"/>
      <c r="CV10" s="624"/>
      <c r="CW10" s="624"/>
      <c r="CX10" s="624"/>
      <c r="CY10" s="625"/>
      <c r="CZ10" s="626">
        <v>0.1</v>
      </c>
      <c r="DA10" s="626"/>
      <c r="DB10" s="626"/>
      <c r="DC10" s="626"/>
      <c r="DD10" s="632">
        <v>17308</v>
      </c>
      <c r="DE10" s="624"/>
      <c r="DF10" s="624"/>
      <c r="DG10" s="624"/>
      <c r="DH10" s="624"/>
      <c r="DI10" s="624"/>
      <c r="DJ10" s="624"/>
      <c r="DK10" s="624"/>
      <c r="DL10" s="624"/>
      <c r="DM10" s="624"/>
      <c r="DN10" s="624"/>
      <c r="DO10" s="624"/>
      <c r="DP10" s="625"/>
      <c r="DQ10" s="632">
        <v>165860</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10370539</v>
      </c>
      <c r="S11" s="624"/>
      <c r="T11" s="624"/>
      <c r="U11" s="624"/>
      <c r="V11" s="624"/>
      <c r="W11" s="624"/>
      <c r="X11" s="624"/>
      <c r="Y11" s="625"/>
      <c r="Z11" s="628">
        <v>5.5</v>
      </c>
      <c r="AA11" s="629"/>
      <c r="AB11" s="629"/>
      <c r="AC11" s="635"/>
      <c r="AD11" s="632">
        <v>10370539</v>
      </c>
      <c r="AE11" s="624"/>
      <c r="AF11" s="624"/>
      <c r="AG11" s="624"/>
      <c r="AH11" s="624"/>
      <c r="AI11" s="624"/>
      <c r="AJ11" s="624"/>
      <c r="AK11" s="625"/>
      <c r="AL11" s="628">
        <v>11.7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2220177</v>
      </c>
      <c r="BH11" s="624"/>
      <c r="BI11" s="624"/>
      <c r="BJ11" s="624"/>
      <c r="BK11" s="624"/>
      <c r="BL11" s="624"/>
      <c r="BM11" s="624"/>
      <c r="BN11" s="625"/>
      <c r="BO11" s="626">
        <v>3.3</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1355837</v>
      </c>
      <c r="CS11" s="624"/>
      <c r="CT11" s="624"/>
      <c r="CU11" s="624"/>
      <c r="CV11" s="624"/>
      <c r="CW11" s="624"/>
      <c r="CX11" s="624"/>
      <c r="CY11" s="625"/>
      <c r="CZ11" s="626">
        <v>0.7</v>
      </c>
      <c r="DA11" s="626"/>
      <c r="DB11" s="626"/>
      <c r="DC11" s="626"/>
      <c r="DD11" s="632">
        <v>444257</v>
      </c>
      <c r="DE11" s="624"/>
      <c r="DF11" s="624"/>
      <c r="DG11" s="624"/>
      <c r="DH11" s="624"/>
      <c r="DI11" s="624"/>
      <c r="DJ11" s="624"/>
      <c r="DK11" s="624"/>
      <c r="DL11" s="624"/>
      <c r="DM11" s="624"/>
      <c r="DN11" s="624"/>
      <c r="DO11" s="624"/>
      <c r="DP11" s="625"/>
      <c r="DQ11" s="632">
        <v>1071289</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22644</v>
      </c>
      <c r="S12" s="624"/>
      <c r="T12" s="624"/>
      <c r="U12" s="624"/>
      <c r="V12" s="624"/>
      <c r="W12" s="624"/>
      <c r="X12" s="624"/>
      <c r="Y12" s="625"/>
      <c r="Z12" s="626">
        <v>0</v>
      </c>
      <c r="AA12" s="626"/>
      <c r="AB12" s="626"/>
      <c r="AC12" s="626"/>
      <c r="AD12" s="627">
        <v>22644</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26576787</v>
      </c>
      <c r="BH12" s="624"/>
      <c r="BI12" s="624"/>
      <c r="BJ12" s="624"/>
      <c r="BK12" s="624"/>
      <c r="BL12" s="624"/>
      <c r="BM12" s="624"/>
      <c r="BN12" s="625"/>
      <c r="BO12" s="626">
        <v>39.9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20974811</v>
      </c>
      <c r="CS12" s="624"/>
      <c r="CT12" s="624"/>
      <c r="CU12" s="624"/>
      <c r="CV12" s="624"/>
      <c r="CW12" s="624"/>
      <c r="CX12" s="624"/>
      <c r="CY12" s="625"/>
      <c r="CZ12" s="626">
        <v>11.6</v>
      </c>
      <c r="DA12" s="626"/>
      <c r="DB12" s="626"/>
      <c r="DC12" s="626"/>
      <c r="DD12" s="632">
        <v>173962</v>
      </c>
      <c r="DE12" s="624"/>
      <c r="DF12" s="624"/>
      <c r="DG12" s="624"/>
      <c r="DH12" s="624"/>
      <c r="DI12" s="624"/>
      <c r="DJ12" s="624"/>
      <c r="DK12" s="624"/>
      <c r="DL12" s="624"/>
      <c r="DM12" s="624"/>
      <c r="DN12" s="624"/>
      <c r="DO12" s="624"/>
      <c r="DP12" s="625"/>
      <c r="DQ12" s="632">
        <v>2200463</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26529002</v>
      </c>
      <c r="BH13" s="624"/>
      <c r="BI13" s="624"/>
      <c r="BJ13" s="624"/>
      <c r="BK13" s="624"/>
      <c r="BL13" s="624"/>
      <c r="BM13" s="624"/>
      <c r="BN13" s="625"/>
      <c r="BO13" s="626">
        <v>39.9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15483019</v>
      </c>
      <c r="CS13" s="624"/>
      <c r="CT13" s="624"/>
      <c r="CU13" s="624"/>
      <c r="CV13" s="624"/>
      <c r="CW13" s="624"/>
      <c r="CX13" s="624"/>
      <c r="CY13" s="625"/>
      <c r="CZ13" s="626">
        <v>8.5</v>
      </c>
      <c r="DA13" s="626"/>
      <c r="DB13" s="626"/>
      <c r="DC13" s="626"/>
      <c r="DD13" s="632">
        <v>8622956</v>
      </c>
      <c r="DE13" s="624"/>
      <c r="DF13" s="624"/>
      <c r="DG13" s="624"/>
      <c r="DH13" s="624"/>
      <c r="DI13" s="624"/>
      <c r="DJ13" s="624"/>
      <c r="DK13" s="624"/>
      <c r="DL13" s="624"/>
      <c r="DM13" s="624"/>
      <c r="DN13" s="624"/>
      <c r="DO13" s="624"/>
      <c r="DP13" s="625"/>
      <c r="DQ13" s="632">
        <v>8887447</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1205</v>
      </c>
      <c r="S14" s="624"/>
      <c r="T14" s="624"/>
      <c r="U14" s="624"/>
      <c r="V14" s="624"/>
      <c r="W14" s="624"/>
      <c r="X14" s="624"/>
      <c r="Y14" s="625"/>
      <c r="Z14" s="626">
        <v>0</v>
      </c>
      <c r="AA14" s="626"/>
      <c r="AB14" s="626"/>
      <c r="AC14" s="626"/>
      <c r="AD14" s="627">
        <v>1205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1056554</v>
      </c>
      <c r="BH14" s="624"/>
      <c r="BI14" s="624"/>
      <c r="BJ14" s="624"/>
      <c r="BK14" s="624"/>
      <c r="BL14" s="624"/>
      <c r="BM14" s="624"/>
      <c r="BN14" s="625"/>
      <c r="BO14" s="626">
        <v>1.6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7219626</v>
      </c>
      <c r="CS14" s="624"/>
      <c r="CT14" s="624"/>
      <c r="CU14" s="624"/>
      <c r="CV14" s="624"/>
      <c r="CW14" s="624"/>
      <c r="CX14" s="624"/>
      <c r="CY14" s="625"/>
      <c r="CZ14" s="626">
        <v>4</v>
      </c>
      <c r="DA14" s="626"/>
      <c r="DB14" s="626"/>
      <c r="DC14" s="626"/>
      <c r="DD14" s="632">
        <v>725527</v>
      </c>
      <c r="DE14" s="624"/>
      <c r="DF14" s="624"/>
      <c r="DG14" s="624"/>
      <c r="DH14" s="624"/>
      <c r="DI14" s="624"/>
      <c r="DJ14" s="624"/>
      <c r="DK14" s="624"/>
      <c r="DL14" s="624"/>
      <c r="DM14" s="624"/>
      <c r="DN14" s="624"/>
      <c r="DO14" s="624"/>
      <c r="DP14" s="625"/>
      <c r="DQ14" s="632">
        <v>4470312</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2694578</v>
      </c>
      <c r="BH15" s="624"/>
      <c r="BI15" s="624"/>
      <c r="BJ15" s="624"/>
      <c r="BK15" s="624"/>
      <c r="BL15" s="624"/>
      <c r="BM15" s="624"/>
      <c r="BN15" s="625"/>
      <c r="BO15" s="626">
        <v>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18724181</v>
      </c>
      <c r="CS15" s="624"/>
      <c r="CT15" s="624"/>
      <c r="CU15" s="624"/>
      <c r="CV15" s="624"/>
      <c r="CW15" s="624"/>
      <c r="CX15" s="624"/>
      <c r="CY15" s="625"/>
      <c r="CZ15" s="626">
        <v>10.3</v>
      </c>
      <c r="DA15" s="626"/>
      <c r="DB15" s="626"/>
      <c r="DC15" s="626"/>
      <c r="DD15" s="632">
        <v>1950735</v>
      </c>
      <c r="DE15" s="624"/>
      <c r="DF15" s="624"/>
      <c r="DG15" s="624"/>
      <c r="DH15" s="624"/>
      <c r="DI15" s="624"/>
      <c r="DJ15" s="624"/>
      <c r="DK15" s="624"/>
      <c r="DL15" s="624"/>
      <c r="DM15" s="624"/>
      <c r="DN15" s="624"/>
      <c r="DO15" s="624"/>
      <c r="DP15" s="625"/>
      <c r="DQ15" s="632">
        <v>13987586</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144343</v>
      </c>
      <c r="S16" s="624"/>
      <c r="T16" s="624"/>
      <c r="U16" s="624"/>
      <c r="V16" s="624"/>
      <c r="W16" s="624"/>
      <c r="X16" s="624"/>
      <c r="Y16" s="625"/>
      <c r="Z16" s="626">
        <v>0.1</v>
      </c>
      <c r="AA16" s="626"/>
      <c r="AB16" s="626"/>
      <c r="AC16" s="626"/>
      <c r="AD16" s="627">
        <v>144343</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22824</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1324</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956644</v>
      </c>
      <c r="S17" s="624"/>
      <c r="T17" s="624"/>
      <c r="U17" s="624"/>
      <c r="V17" s="624"/>
      <c r="W17" s="624"/>
      <c r="X17" s="624"/>
      <c r="Y17" s="625"/>
      <c r="Z17" s="626">
        <v>0.5</v>
      </c>
      <c r="AA17" s="626"/>
      <c r="AB17" s="626"/>
      <c r="AC17" s="626"/>
      <c r="AD17" s="627">
        <v>956644</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12665170</v>
      </c>
      <c r="CS17" s="624"/>
      <c r="CT17" s="624"/>
      <c r="CU17" s="624"/>
      <c r="CV17" s="624"/>
      <c r="CW17" s="624"/>
      <c r="CX17" s="624"/>
      <c r="CY17" s="625"/>
      <c r="CZ17" s="626">
        <v>7</v>
      </c>
      <c r="DA17" s="626"/>
      <c r="DB17" s="626"/>
      <c r="DC17" s="626"/>
      <c r="DD17" s="632" t="s">
        <v>122</v>
      </c>
      <c r="DE17" s="624"/>
      <c r="DF17" s="624"/>
      <c r="DG17" s="624"/>
      <c r="DH17" s="624"/>
      <c r="DI17" s="624"/>
      <c r="DJ17" s="624"/>
      <c r="DK17" s="624"/>
      <c r="DL17" s="624"/>
      <c r="DM17" s="624"/>
      <c r="DN17" s="624"/>
      <c r="DO17" s="624"/>
      <c r="DP17" s="625"/>
      <c r="DQ17" s="632">
        <v>12609621</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474617</v>
      </c>
      <c r="S18" s="624"/>
      <c r="T18" s="624"/>
      <c r="U18" s="624"/>
      <c r="V18" s="624"/>
      <c r="W18" s="624"/>
      <c r="X18" s="624"/>
      <c r="Y18" s="625"/>
      <c r="Z18" s="626">
        <v>0.3</v>
      </c>
      <c r="AA18" s="626"/>
      <c r="AB18" s="626"/>
      <c r="AC18" s="626"/>
      <c r="AD18" s="627">
        <v>474617</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449440</v>
      </c>
      <c r="S19" s="624"/>
      <c r="T19" s="624"/>
      <c r="U19" s="624"/>
      <c r="V19" s="624"/>
      <c r="W19" s="624"/>
      <c r="X19" s="624"/>
      <c r="Y19" s="625"/>
      <c r="Z19" s="626">
        <v>0.2</v>
      </c>
      <c r="AA19" s="626"/>
      <c r="AB19" s="626"/>
      <c r="AC19" s="626"/>
      <c r="AD19" s="627">
        <v>449440</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7257557</v>
      </c>
      <c r="BH19" s="624"/>
      <c r="BI19" s="624"/>
      <c r="BJ19" s="624"/>
      <c r="BK19" s="624"/>
      <c r="BL19" s="624"/>
      <c r="BM19" s="624"/>
      <c r="BN19" s="625"/>
      <c r="BO19" s="626">
        <v>10.9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25177</v>
      </c>
      <c r="S20" s="624"/>
      <c r="T20" s="624"/>
      <c r="U20" s="624"/>
      <c r="V20" s="624"/>
      <c r="W20" s="624"/>
      <c r="X20" s="624"/>
      <c r="Y20" s="625"/>
      <c r="Z20" s="626">
        <v>0</v>
      </c>
      <c r="AA20" s="626"/>
      <c r="AB20" s="626"/>
      <c r="AC20" s="626"/>
      <c r="AD20" s="627">
        <v>25177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7257557</v>
      </c>
      <c r="BH20" s="624"/>
      <c r="BI20" s="624"/>
      <c r="BJ20" s="624"/>
      <c r="BK20" s="624"/>
      <c r="BL20" s="624"/>
      <c r="BM20" s="624"/>
      <c r="BN20" s="625"/>
      <c r="BO20" s="626">
        <v>10.9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181350993</v>
      </c>
      <c r="CS20" s="624"/>
      <c r="CT20" s="624"/>
      <c r="CU20" s="624"/>
      <c r="CV20" s="624"/>
      <c r="CW20" s="624"/>
      <c r="CX20" s="624"/>
      <c r="CY20" s="625"/>
      <c r="CZ20" s="626">
        <v>100</v>
      </c>
      <c r="DA20" s="626"/>
      <c r="DB20" s="626"/>
      <c r="DC20" s="626"/>
      <c r="DD20" s="632">
        <v>14507310</v>
      </c>
      <c r="DE20" s="624"/>
      <c r="DF20" s="624"/>
      <c r="DG20" s="624"/>
      <c r="DH20" s="624"/>
      <c r="DI20" s="624"/>
      <c r="DJ20" s="624"/>
      <c r="DK20" s="624"/>
      <c r="DL20" s="624"/>
      <c r="DM20" s="624"/>
      <c r="DN20" s="624"/>
      <c r="DO20" s="624"/>
      <c r="DP20" s="625"/>
      <c r="DQ20" s="632">
        <v>106278969</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14168658</v>
      </c>
      <c r="S21" s="624"/>
      <c r="T21" s="624"/>
      <c r="U21" s="624"/>
      <c r="V21" s="624"/>
      <c r="W21" s="624"/>
      <c r="X21" s="624"/>
      <c r="Y21" s="625"/>
      <c r="Z21" s="626">
        <v>7.5</v>
      </c>
      <c r="AA21" s="626"/>
      <c r="AB21" s="626"/>
      <c r="AC21" s="626"/>
      <c r="AD21" s="627">
        <v>13252018</v>
      </c>
      <c r="AE21" s="627"/>
      <c r="AF21" s="627"/>
      <c r="AG21" s="627"/>
      <c r="AH21" s="627"/>
      <c r="AI21" s="627"/>
      <c r="AJ21" s="627"/>
      <c r="AK21" s="627"/>
      <c r="AL21" s="628">
        <v>14.9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38033</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13252018</v>
      </c>
      <c r="S22" s="624"/>
      <c r="T22" s="624"/>
      <c r="U22" s="624"/>
      <c r="V22" s="624"/>
      <c r="W22" s="624"/>
      <c r="X22" s="624"/>
      <c r="Y22" s="625"/>
      <c r="Z22" s="626">
        <v>7</v>
      </c>
      <c r="AA22" s="626"/>
      <c r="AB22" s="626"/>
      <c r="AC22" s="626"/>
      <c r="AD22" s="627">
        <v>13252018</v>
      </c>
      <c r="AE22" s="627"/>
      <c r="AF22" s="627"/>
      <c r="AG22" s="627"/>
      <c r="AH22" s="627"/>
      <c r="AI22" s="627"/>
      <c r="AJ22" s="627"/>
      <c r="AK22" s="627"/>
      <c r="AL22" s="628">
        <v>14.9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1567307</v>
      </c>
      <c r="BH22" s="624"/>
      <c r="BI22" s="624"/>
      <c r="BJ22" s="624"/>
      <c r="BK22" s="624"/>
      <c r="BL22" s="624"/>
      <c r="BM22" s="624"/>
      <c r="BN22" s="625"/>
      <c r="BO22" s="626">
        <v>2.4</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916640</v>
      </c>
      <c r="S23" s="624"/>
      <c r="T23" s="624"/>
      <c r="U23" s="624"/>
      <c r="V23" s="624"/>
      <c r="W23" s="624"/>
      <c r="X23" s="624"/>
      <c r="Y23" s="625"/>
      <c r="Z23" s="626">
        <v>0.5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5652217</v>
      </c>
      <c r="BH23" s="624"/>
      <c r="BI23" s="624"/>
      <c r="BJ23" s="624"/>
      <c r="BK23" s="624"/>
      <c r="BL23" s="624"/>
      <c r="BM23" s="624"/>
      <c r="BN23" s="625"/>
      <c r="BO23" s="626">
        <v>8.5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90828541</v>
      </c>
      <c r="CS24" s="613"/>
      <c r="CT24" s="613"/>
      <c r="CU24" s="613"/>
      <c r="CV24" s="613"/>
      <c r="CW24" s="613"/>
      <c r="CX24" s="613"/>
      <c r="CY24" s="614"/>
      <c r="CZ24" s="617">
        <v>50.1</v>
      </c>
      <c r="DA24" s="618"/>
      <c r="DB24" s="618"/>
      <c r="DC24" s="634"/>
      <c r="DD24" s="658">
        <v>55312895</v>
      </c>
      <c r="DE24" s="613"/>
      <c r="DF24" s="613"/>
      <c r="DG24" s="613"/>
      <c r="DH24" s="613"/>
      <c r="DI24" s="613"/>
      <c r="DJ24" s="613"/>
      <c r="DK24" s="614"/>
      <c r="DL24" s="658">
        <v>50442325</v>
      </c>
      <c r="DM24" s="613"/>
      <c r="DN24" s="613"/>
      <c r="DO24" s="613"/>
      <c r="DP24" s="613"/>
      <c r="DQ24" s="613"/>
      <c r="DR24" s="613"/>
      <c r="DS24" s="613"/>
      <c r="DT24" s="613"/>
      <c r="DU24" s="613"/>
      <c r="DV24" s="614"/>
      <c r="DW24" s="617">
        <v>55.4</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94797154</v>
      </c>
      <c r="S25" s="624"/>
      <c r="T25" s="624"/>
      <c r="U25" s="624"/>
      <c r="V25" s="624"/>
      <c r="W25" s="624"/>
      <c r="X25" s="624"/>
      <c r="Y25" s="625"/>
      <c r="Z25" s="626">
        <v>50</v>
      </c>
      <c r="AA25" s="626"/>
      <c r="AB25" s="626"/>
      <c r="AC25" s="626"/>
      <c r="AD25" s="627">
        <v>88228297</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28781000</v>
      </c>
      <c r="CS25" s="655"/>
      <c r="CT25" s="655"/>
      <c r="CU25" s="655"/>
      <c r="CV25" s="655"/>
      <c r="CW25" s="655"/>
      <c r="CX25" s="655"/>
      <c r="CY25" s="656"/>
      <c r="CZ25" s="628">
        <v>15.9</v>
      </c>
      <c r="DA25" s="653"/>
      <c r="DB25" s="653"/>
      <c r="DC25" s="657"/>
      <c r="DD25" s="632">
        <v>24662260</v>
      </c>
      <c r="DE25" s="655"/>
      <c r="DF25" s="655"/>
      <c r="DG25" s="655"/>
      <c r="DH25" s="655"/>
      <c r="DI25" s="655"/>
      <c r="DJ25" s="655"/>
      <c r="DK25" s="656"/>
      <c r="DL25" s="632">
        <v>23784243</v>
      </c>
      <c r="DM25" s="655"/>
      <c r="DN25" s="655"/>
      <c r="DO25" s="655"/>
      <c r="DP25" s="655"/>
      <c r="DQ25" s="655"/>
      <c r="DR25" s="655"/>
      <c r="DS25" s="655"/>
      <c r="DT25" s="655"/>
      <c r="DU25" s="655"/>
      <c r="DV25" s="656"/>
      <c r="DW25" s="628">
        <v>26.1</v>
      </c>
      <c r="DX25" s="653"/>
      <c r="DY25" s="653"/>
      <c r="DZ25" s="653"/>
      <c r="EA25" s="653"/>
      <c r="EB25" s="653"/>
      <c r="EC25" s="654"/>
    </row>
    <row r="26" spans="2:133" ht="11.25" customHeight="1">
      <c r="B26" s="620" t="s">
        <v>283</v>
      </c>
      <c r="C26" s="621"/>
      <c r="D26" s="621"/>
      <c r="E26" s="621"/>
      <c r="F26" s="621"/>
      <c r="G26" s="621"/>
      <c r="H26" s="621"/>
      <c r="I26" s="621"/>
      <c r="J26" s="621"/>
      <c r="K26" s="621"/>
      <c r="L26" s="621"/>
      <c r="M26" s="621"/>
      <c r="N26" s="621"/>
      <c r="O26" s="621"/>
      <c r="P26" s="621"/>
      <c r="Q26" s="622"/>
      <c r="R26" s="623">
        <v>44998</v>
      </c>
      <c r="S26" s="624"/>
      <c r="T26" s="624"/>
      <c r="U26" s="624"/>
      <c r="V26" s="624"/>
      <c r="W26" s="624"/>
      <c r="X26" s="624"/>
      <c r="Y26" s="625"/>
      <c r="Z26" s="626">
        <v>0</v>
      </c>
      <c r="AA26" s="626"/>
      <c r="AB26" s="626"/>
      <c r="AC26" s="626"/>
      <c r="AD26" s="627">
        <v>44998</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18492849</v>
      </c>
      <c r="CS26" s="624"/>
      <c r="CT26" s="624"/>
      <c r="CU26" s="624"/>
      <c r="CV26" s="624"/>
      <c r="CW26" s="624"/>
      <c r="CX26" s="624"/>
      <c r="CY26" s="625"/>
      <c r="CZ26" s="628">
        <v>10.199999999999999</v>
      </c>
      <c r="DA26" s="653"/>
      <c r="DB26" s="653"/>
      <c r="DC26" s="657"/>
      <c r="DD26" s="632">
        <v>15588263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286</v>
      </c>
      <c r="C27" s="621"/>
      <c r="D27" s="621"/>
      <c r="E27" s="621"/>
      <c r="F27" s="621"/>
      <c r="G27" s="621"/>
      <c r="H27" s="621"/>
      <c r="I27" s="621"/>
      <c r="J27" s="621"/>
      <c r="K27" s="621"/>
      <c r="L27" s="621"/>
      <c r="M27" s="621"/>
      <c r="N27" s="621"/>
      <c r="O27" s="621"/>
      <c r="P27" s="621"/>
      <c r="Q27" s="622"/>
      <c r="R27" s="623">
        <v>2464297</v>
      </c>
      <c r="S27" s="624"/>
      <c r="T27" s="624"/>
      <c r="U27" s="624"/>
      <c r="V27" s="624"/>
      <c r="W27" s="624"/>
      <c r="X27" s="624"/>
      <c r="Y27" s="625"/>
      <c r="Z27" s="626">
        <v>1.3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66561182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49382371</v>
      </c>
      <c r="CS27" s="655"/>
      <c r="CT27" s="655"/>
      <c r="CU27" s="655"/>
      <c r="CV27" s="655"/>
      <c r="CW27" s="655"/>
      <c r="CX27" s="655"/>
      <c r="CY27" s="656"/>
      <c r="CZ27" s="628">
        <v>27.2</v>
      </c>
      <c r="DA27" s="653"/>
      <c r="DB27" s="653"/>
      <c r="DC27" s="657"/>
      <c r="DD27" s="632">
        <v>18041014</v>
      </c>
      <c r="DE27" s="655"/>
      <c r="DF27" s="655"/>
      <c r="DG27" s="655"/>
      <c r="DH27" s="655"/>
      <c r="DI27" s="655"/>
      <c r="DJ27" s="655"/>
      <c r="DK27" s="656"/>
      <c r="DL27" s="632">
        <v>14048461</v>
      </c>
      <c r="DM27" s="655"/>
      <c r="DN27" s="655"/>
      <c r="DO27" s="655"/>
      <c r="DP27" s="655"/>
      <c r="DQ27" s="655"/>
      <c r="DR27" s="655"/>
      <c r="DS27" s="655"/>
      <c r="DT27" s="655"/>
      <c r="DU27" s="655"/>
      <c r="DV27" s="656"/>
      <c r="DW27" s="628">
        <v>15.4</v>
      </c>
      <c r="DX27" s="653"/>
      <c r="DY27" s="653"/>
      <c r="DZ27" s="653"/>
      <c r="EA27" s="653"/>
      <c r="EB27" s="653"/>
      <c r="EC27" s="654"/>
    </row>
    <row r="28" spans="2:133" ht="11.25" customHeight="1">
      <c r="B28" s="620" t="s">
        <v>289</v>
      </c>
      <c r="C28" s="621"/>
      <c r="D28" s="621"/>
      <c r="E28" s="621"/>
      <c r="F28" s="621"/>
      <c r="G28" s="621"/>
      <c r="H28" s="621"/>
      <c r="I28" s="621"/>
      <c r="J28" s="621"/>
      <c r="K28" s="621"/>
      <c r="L28" s="621"/>
      <c r="M28" s="621"/>
      <c r="N28" s="621"/>
      <c r="O28" s="621"/>
      <c r="P28" s="621"/>
      <c r="Q28" s="622"/>
      <c r="R28" s="623">
        <v>2643169</v>
      </c>
      <c r="S28" s="624"/>
      <c r="T28" s="624"/>
      <c r="U28" s="624"/>
      <c r="V28" s="624"/>
      <c r="W28" s="624"/>
      <c r="X28" s="624"/>
      <c r="Y28" s="625"/>
      <c r="Z28" s="626">
        <v>1.4</v>
      </c>
      <c r="AA28" s="626"/>
      <c r="AB28" s="626"/>
      <c r="AC28" s="626"/>
      <c r="AD28" s="627">
        <v>450475</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12665170</v>
      </c>
      <c r="CS28" s="624"/>
      <c r="CT28" s="624"/>
      <c r="CU28" s="624"/>
      <c r="CV28" s="624"/>
      <c r="CW28" s="624"/>
      <c r="CX28" s="624"/>
      <c r="CY28" s="625"/>
      <c r="CZ28" s="628">
        <v>7</v>
      </c>
      <c r="DA28" s="653"/>
      <c r="DB28" s="653"/>
      <c r="DC28" s="657"/>
      <c r="DD28" s="632">
        <v>12609621</v>
      </c>
      <c r="DE28" s="624"/>
      <c r="DF28" s="624"/>
      <c r="DG28" s="624"/>
      <c r="DH28" s="624"/>
      <c r="DI28" s="624"/>
      <c r="DJ28" s="624"/>
      <c r="DK28" s="625"/>
      <c r="DL28" s="632">
        <v>12609621</v>
      </c>
      <c r="DM28" s="624"/>
      <c r="DN28" s="624"/>
      <c r="DO28" s="624"/>
      <c r="DP28" s="624"/>
      <c r="DQ28" s="624"/>
      <c r="DR28" s="624"/>
      <c r="DS28" s="624"/>
      <c r="DT28" s="624"/>
      <c r="DU28" s="624"/>
      <c r="DV28" s="625"/>
      <c r="DW28" s="628">
        <v>13.8</v>
      </c>
      <c r="DX28" s="653"/>
      <c r="DY28" s="653"/>
      <c r="DZ28" s="653"/>
      <c r="EA28" s="653"/>
      <c r="EB28" s="653"/>
      <c r="EC28" s="654"/>
    </row>
    <row r="29" spans="2:133" ht="11.25" customHeight="1">
      <c r="B29" s="620" t="s">
        <v>291</v>
      </c>
      <c r="C29" s="621"/>
      <c r="D29" s="621"/>
      <c r="E29" s="621"/>
      <c r="F29" s="621"/>
      <c r="G29" s="621"/>
      <c r="H29" s="621"/>
      <c r="I29" s="621"/>
      <c r="J29" s="621"/>
      <c r="K29" s="621"/>
      <c r="L29" s="621"/>
      <c r="M29" s="621"/>
      <c r="N29" s="621"/>
      <c r="O29" s="621"/>
      <c r="P29" s="621"/>
      <c r="Q29" s="622"/>
      <c r="R29" s="623">
        <v>596910</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12665113</v>
      </c>
      <c r="CS29" s="655"/>
      <c r="CT29" s="655"/>
      <c r="CU29" s="655"/>
      <c r="CV29" s="655"/>
      <c r="CW29" s="655"/>
      <c r="CX29" s="655"/>
      <c r="CY29" s="656"/>
      <c r="CZ29" s="628">
        <v>7</v>
      </c>
      <c r="DA29" s="653"/>
      <c r="DB29" s="653"/>
      <c r="DC29" s="657"/>
      <c r="DD29" s="632">
        <v>12609564</v>
      </c>
      <c r="DE29" s="655"/>
      <c r="DF29" s="655"/>
      <c r="DG29" s="655"/>
      <c r="DH29" s="655"/>
      <c r="DI29" s="655"/>
      <c r="DJ29" s="655"/>
      <c r="DK29" s="656"/>
      <c r="DL29" s="632">
        <v>12609564</v>
      </c>
      <c r="DM29" s="655"/>
      <c r="DN29" s="655"/>
      <c r="DO29" s="655"/>
      <c r="DP29" s="655"/>
      <c r="DQ29" s="655"/>
      <c r="DR29" s="655"/>
      <c r="DS29" s="655"/>
      <c r="DT29" s="655"/>
      <c r="DU29" s="655"/>
      <c r="DV29" s="656"/>
      <c r="DW29" s="628">
        <v>13.8</v>
      </c>
      <c r="DX29" s="653"/>
      <c r="DY29" s="653"/>
      <c r="DZ29" s="653"/>
      <c r="EA29" s="653"/>
      <c r="EB29" s="653"/>
      <c r="EC29" s="654"/>
    </row>
    <row r="30" spans="2:133" ht="11.25" customHeight="1">
      <c r="B30" s="620" t="s">
        <v>293</v>
      </c>
      <c r="C30" s="621"/>
      <c r="D30" s="621"/>
      <c r="E30" s="621"/>
      <c r="F30" s="621"/>
      <c r="G30" s="621"/>
      <c r="H30" s="621"/>
      <c r="I30" s="621"/>
      <c r="J30" s="621"/>
      <c r="K30" s="621"/>
      <c r="L30" s="621"/>
      <c r="M30" s="621"/>
      <c r="N30" s="621"/>
      <c r="O30" s="621"/>
      <c r="P30" s="621"/>
      <c r="Q30" s="622"/>
      <c r="R30" s="623">
        <v>34909371</v>
      </c>
      <c r="S30" s="624"/>
      <c r="T30" s="624"/>
      <c r="U30" s="624"/>
      <c r="V30" s="624"/>
      <c r="W30" s="624"/>
      <c r="X30" s="624"/>
      <c r="Y30" s="625"/>
      <c r="Z30" s="626">
        <v>18.399999999999999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12142507</v>
      </c>
      <c r="CS30" s="624"/>
      <c r="CT30" s="624"/>
      <c r="CU30" s="624"/>
      <c r="CV30" s="624"/>
      <c r="CW30" s="624"/>
      <c r="CX30" s="624"/>
      <c r="CY30" s="625"/>
      <c r="CZ30" s="628">
        <v>6.7</v>
      </c>
      <c r="DA30" s="653"/>
      <c r="DB30" s="653"/>
      <c r="DC30" s="657"/>
      <c r="DD30" s="632">
        <v>12091043</v>
      </c>
      <c r="DE30" s="624"/>
      <c r="DF30" s="624"/>
      <c r="DG30" s="624"/>
      <c r="DH30" s="624"/>
      <c r="DI30" s="624"/>
      <c r="DJ30" s="624"/>
      <c r="DK30" s="625"/>
      <c r="DL30" s="632">
        <v>12091043</v>
      </c>
      <c r="DM30" s="624"/>
      <c r="DN30" s="624"/>
      <c r="DO30" s="624"/>
      <c r="DP30" s="624"/>
      <c r="DQ30" s="624"/>
      <c r="DR30" s="624"/>
      <c r="DS30" s="624"/>
      <c r="DT30" s="624"/>
      <c r="DU30" s="624"/>
      <c r="DV30" s="625"/>
      <c r="DW30" s="628">
        <v>13.3</v>
      </c>
      <c r="DX30" s="653"/>
      <c r="DY30" s="653"/>
      <c r="DZ30" s="653"/>
      <c r="EA30" s="653"/>
      <c r="EB30" s="653"/>
      <c r="EC30" s="654"/>
    </row>
    <row r="31" spans="2:133" ht="11.25" customHeight="1">
      <c r="B31" s="636" t="s">
        <v>297</v>
      </c>
      <c r="C31" s="637"/>
      <c r="D31" s="637"/>
      <c r="E31" s="637"/>
      <c r="F31" s="637"/>
      <c r="G31" s="637"/>
      <c r="H31" s="637"/>
      <c r="I31" s="637"/>
      <c r="J31" s="637"/>
      <c r="K31" s="637"/>
      <c r="L31" s="637"/>
      <c r="M31" s="637"/>
      <c r="N31" s="637"/>
      <c r="O31" s="637"/>
      <c r="P31" s="637"/>
      <c r="Q31" s="638"/>
      <c r="R31" s="623">
        <v>10671</v>
      </c>
      <c r="S31" s="624"/>
      <c r="T31" s="624"/>
      <c r="U31" s="624"/>
      <c r="V31" s="624"/>
      <c r="W31" s="624"/>
      <c r="X31" s="624"/>
      <c r="Y31" s="625"/>
      <c r="Z31" s="626">
        <v>0</v>
      </c>
      <c r="AA31" s="626"/>
      <c r="AB31" s="626"/>
      <c r="AC31" s="626"/>
      <c r="AD31" s="627">
        <v>10671</v>
      </c>
      <c r="AE31" s="627"/>
      <c r="AF31" s="627"/>
      <c r="AG31" s="627"/>
      <c r="AH31" s="627"/>
      <c r="AI31" s="627"/>
      <c r="AJ31" s="627"/>
      <c r="AK31" s="627"/>
      <c r="AL31" s="628">
        <v>0</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96.3</v>
      </c>
      <c r="BN31" s="667"/>
      <c r="BO31" s="667"/>
      <c r="BP31" s="667"/>
      <c r="BQ31" s="668"/>
      <c r="BR31" s="679">
        <v>99.1</v>
      </c>
      <c r="BS31" s="667"/>
      <c r="BT31" s="667"/>
      <c r="BU31" s="667"/>
      <c r="BV31" s="667"/>
      <c r="BW31" s="667"/>
      <c r="BX31" s="618">
        <v>96.1</v>
      </c>
      <c r="BY31" s="667"/>
      <c r="BZ31" s="667"/>
      <c r="CA31" s="667"/>
      <c r="CB31" s="668"/>
      <c r="CD31" s="661"/>
      <c r="CE31" s="662"/>
      <c r="CF31" s="620" t="s">
        <v>300</v>
      </c>
      <c r="CG31" s="621"/>
      <c r="CH31" s="621"/>
      <c r="CI31" s="621"/>
      <c r="CJ31" s="621"/>
      <c r="CK31" s="621"/>
      <c r="CL31" s="621"/>
      <c r="CM31" s="621"/>
      <c r="CN31" s="621"/>
      <c r="CO31" s="621"/>
      <c r="CP31" s="621"/>
      <c r="CQ31" s="622"/>
      <c r="CR31" s="623">
        <v>522606</v>
      </c>
      <c r="CS31" s="655"/>
      <c r="CT31" s="655"/>
      <c r="CU31" s="655"/>
      <c r="CV31" s="655"/>
      <c r="CW31" s="655"/>
      <c r="CX31" s="655"/>
      <c r="CY31" s="656"/>
      <c r="CZ31" s="628">
        <v>0.3</v>
      </c>
      <c r="DA31" s="653"/>
      <c r="DB31" s="653"/>
      <c r="DC31" s="657"/>
      <c r="DD31" s="632">
        <v>518521</v>
      </c>
      <c r="DE31" s="655"/>
      <c r="DF31" s="655"/>
      <c r="DG31" s="655"/>
      <c r="DH31" s="655"/>
      <c r="DI31" s="655"/>
      <c r="DJ31" s="655"/>
      <c r="DK31" s="656"/>
      <c r="DL31" s="632">
        <v>518521</v>
      </c>
      <c r="DM31" s="655"/>
      <c r="DN31" s="655"/>
      <c r="DO31" s="655"/>
      <c r="DP31" s="655"/>
      <c r="DQ31" s="655"/>
      <c r="DR31" s="655"/>
      <c r="DS31" s="655"/>
      <c r="DT31" s="655"/>
      <c r="DU31" s="655"/>
      <c r="DV31" s="656"/>
      <c r="DW31" s="628">
        <v>0.6</v>
      </c>
      <c r="DX31" s="653"/>
      <c r="DY31" s="653"/>
      <c r="DZ31" s="653"/>
      <c r="EA31" s="653"/>
      <c r="EB31" s="653"/>
      <c r="EC31" s="654"/>
    </row>
    <row r="32" spans="2:133" ht="11.25" customHeight="1">
      <c r="B32" s="620" t="s">
        <v>301</v>
      </c>
      <c r="C32" s="621"/>
      <c r="D32" s="621"/>
      <c r="E32" s="621"/>
      <c r="F32" s="621"/>
      <c r="G32" s="621"/>
      <c r="H32" s="621"/>
      <c r="I32" s="621"/>
      <c r="J32" s="621"/>
      <c r="K32" s="621"/>
      <c r="L32" s="621"/>
      <c r="M32" s="621"/>
      <c r="N32" s="621"/>
      <c r="O32" s="621"/>
      <c r="P32" s="621"/>
      <c r="Q32" s="622"/>
      <c r="R32" s="623">
        <v>12357194</v>
      </c>
      <c r="S32" s="624"/>
      <c r="T32" s="624"/>
      <c r="U32" s="624"/>
      <c r="V32" s="624"/>
      <c r="W32" s="624"/>
      <c r="X32" s="624"/>
      <c r="Y32" s="625"/>
      <c r="Z32" s="626">
        <v>6.5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96</v>
      </c>
      <c r="BN32" s="655"/>
      <c r="BO32" s="655"/>
      <c r="BP32" s="655"/>
      <c r="BQ32" s="678"/>
      <c r="BR32" s="680">
        <v>99</v>
      </c>
      <c r="BS32" s="655"/>
      <c r="BT32" s="655"/>
      <c r="BU32" s="655"/>
      <c r="BV32" s="655"/>
      <c r="BW32" s="655"/>
      <c r="BX32" s="629">
        <v>96.1</v>
      </c>
      <c r="BY32" s="655"/>
      <c r="BZ32" s="655"/>
      <c r="CA32" s="655"/>
      <c r="CB32" s="678"/>
      <c r="CD32" s="663"/>
      <c r="CE32" s="664"/>
      <c r="CF32" s="620" t="s">
        <v>304</v>
      </c>
      <c r="CG32" s="621"/>
      <c r="CH32" s="621"/>
      <c r="CI32" s="621"/>
      <c r="CJ32" s="621"/>
      <c r="CK32" s="621"/>
      <c r="CL32" s="621"/>
      <c r="CM32" s="621"/>
      <c r="CN32" s="621"/>
      <c r="CO32" s="621"/>
      <c r="CP32" s="621"/>
      <c r="CQ32" s="622"/>
      <c r="CR32" s="623">
        <v>57</v>
      </c>
      <c r="CS32" s="624"/>
      <c r="CT32" s="624"/>
      <c r="CU32" s="624"/>
      <c r="CV32" s="624"/>
      <c r="CW32" s="624"/>
      <c r="CX32" s="624"/>
      <c r="CY32" s="625"/>
      <c r="CZ32" s="628">
        <v>0</v>
      </c>
      <c r="DA32" s="653"/>
      <c r="DB32" s="653"/>
      <c r="DC32" s="657"/>
      <c r="DD32" s="632">
        <v>57</v>
      </c>
      <c r="DE32" s="624"/>
      <c r="DF32" s="624"/>
      <c r="DG32" s="624"/>
      <c r="DH32" s="624"/>
      <c r="DI32" s="624"/>
      <c r="DJ32" s="624"/>
      <c r="DK32" s="625"/>
      <c r="DL32" s="632">
        <v>57</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305</v>
      </c>
      <c r="C33" s="621"/>
      <c r="D33" s="621"/>
      <c r="E33" s="621"/>
      <c r="F33" s="621"/>
      <c r="G33" s="621"/>
      <c r="H33" s="621"/>
      <c r="I33" s="621"/>
      <c r="J33" s="621"/>
      <c r="K33" s="621"/>
      <c r="L33" s="621"/>
      <c r="M33" s="621"/>
      <c r="N33" s="621"/>
      <c r="O33" s="621"/>
      <c r="P33" s="621"/>
      <c r="Q33" s="622"/>
      <c r="R33" s="623">
        <v>268475</v>
      </c>
      <c r="S33" s="624"/>
      <c r="T33" s="624"/>
      <c r="U33" s="624"/>
      <c r="V33" s="624"/>
      <c r="W33" s="624"/>
      <c r="X33" s="624"/>
      <c r="Y33" s="625"/>
      <c r="Z33" s="626">
        <v>0.1</v>
      </c>
      <c r="AA33" s="626"/>
      <c r="AB33" s="626"/>
      <c r="AC33" s="626"/>
      <c r="AD33" s="627">
        <v>144990</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99.1</v>
      </c>
      <c r="BH33" s="682"/>
      <c r="BI33" s="682"/>
      <c r="BJ33" s="682"/>
      <c r="BK33" s="682"/>
      <c r="BL33" s="682"/>
      <c r="BM33" s="683">
        <v>96.1</v>
      </c>
      <c r="BN33" s="682"/>
      <c r="BO33" s="682"/>
      <c r="BP33" s="682"/>
      <c r="BQ33" s="684"/>
      <c r="BR33" s="681">
        <v>99.1</v>
      </c>
      <c r="BS33" s="682"/>
      <c r="BT33" s="682"/>
      <c r="BU33" s="682"/>
      <c r="BV33" s="682"/>
      <c r="BW33" s="682"/>
      <c r="BX33" s="683">
        <v>95.7</v>
      </c>
      <c r="BY33" s="682"/>
      <c r="BZ33" s="682"/>
      <c r="CA33" s="682"/>
      <c r="CB33" s="684"/>
      <c r="CD33" s="620" t="s">
        <v>307</v>
      </c>
      <c r="CE33" s="621"/>
      <c r="CF33" s="621"/>
      <c r="CG33" s="621"/>
      <c r="CH33" s="621"/>
      <c r="CI33" s="621"/>
      <c r="CJ33" s="621"/>
      <c r="CK33" s="621"/>
      <c r="CL33" s="621"/>
      <c r="CM33" s="621"/>
      <c r="CN33" s="621"/>
      <c r="CO33" s="621"/>
      <c r="CP33" s="621"/>
      <c r="CQ33" s="622"/>
      <c r="CR33" s="623">
        <v>75992318</v>
      </c>
      <c r="CS33" s="655"/>
      <c r="CT33" s="655"/>
      <c r="CU33" s="655"/>
      <c r="CV33" s="655"/>
      <c r="CW33" s="655"/>
      <c r="CX33" s="655"/>
      <c r="CY33" s="656"/>
      <c r="CZ33" s="628">
        <v>41.9</v>
      </c>
      <c r="DA33" s="653"/>
      <c r="DB33" s="653"/>
      <c r="DC33" s="657"/>
      <c r="DD33" s="632">
        <v>45728027</v>
      </c>
      <c r="DE33" s="655"/>
      <c r="DF33" s="655"/>
      <c r="DG33" s="655"/>
      <c r="DH33" s="655"/>
      <c r="DI33" s="655"/>
      <c r="DJ33" s="655"/>
      <c r="DK33" s="656"/>
      <c r="DL33" s="632">
        <v>36675719</v>
      </c>
      <c r="DM33" s="655"/>
      <c r="DN33" s="655"/>
      <c r="DO33" s="655"/>
      <c r="DP33" s="655"/>
      <c r="DQ33" s="655"/>
      <c r="DR33" s="655"/>
      <c r="DS33" s="655"/>
      <c r="DT33" s="655"/>
      <c r="DU33" s="655"/>
      <c r="DV33" s="656"/>
      <c r="DW33" s="628">
        <v>40.200000000000003</v>
      </c>
      <c r="DX33" s="653"/>
      <c r="DY33" s="653"/>
      <c r="DZ33" s="653"/>
      <c r="EA33" s="653"/>
      <c r="EB33" s="653"/>
      <c r="EC33" s="654"/>
    </row>
    <row r="34" spans="2:133" ht="11.25" customHeight="1">
      <c r="B34" s="620" t="s">
        <v>308</v>
      </c>
      <c r="C34" s="621"/>
      <c r="D34" s="621"/>
      <c r="E34" s="621"/>
      <c r="F34" s="621"/>
      <c r="G34" s="621"/>
      <c r="H34" s="621"/>
      <c r="I34" s="621"/>
      <c r="J34" s="621"/>
      <c r="K34" s="621"/>
      <c r="L34" s="621"/>
      <c r="M34" s="621"/>
      <c r="N34" s="621"/>
      <c r="O34" s="621"/>
      <c r="P34" s="621"/>
      <c r="Q34" s="622"/>
      <c r="R34" s="623">
        <v>446033</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26943679</v>
      </c>
      <c r="CS34" s="624"/>
      <c r="CT34" s="624"/>
      <c r="CU34" s="624"/>
      <c r="CV34" s="624"/>
      <c r="CW34" s="624"/>
      <c r="CX34" s="624"/>
      <c r="CY34" s="625"/>
      <c r="CZ34" s="628">
        <v>14.9</v>
      </c>
      <c r="DA34" s="653"/>
      <c r="DB34" s="653"/>
      <c r="DC34" s="657"/>
      <c r="DD34" s="632">
        <v>19866009</v>
      </c>
      <c r="DE34" s="624"/>
      <c r="DF34" s="624"/>
      <c r="DG34" s="624"/>
      <c r="DH34" s="624"/>
      <c r="DI34" s="624"/>
      <c r="DJ34" s="624"/>
      <c r="DK34" s="625"/>
      <c r="DL34" s="632">
        <v>16411688</v>
      </c>
      <c r="DM34" s="624"/>
      <c r="DN34" s="624"/>
      <c r="DO34" s="624"/>
      <c r="DP34" s="624"/>
      <c r="DQ34" s="624"/>
      <c r="DR34" s="624"/>
      <c r="DS34" s="624"/>
      <c r="DT34" s="624"/>
      <c r="DU34" s="624"/>
      <c r="DV34" s="625"/>
      <c r="DW34" s="628">
        <v>18</v>
      </c>
      <c r="DX34" s="653"/>
      <c r="DY34" s="653"/>
      <c r="DZ34" s="653"/>
      <c r="EA34" s="653"/>
      <c r="EB34" s="653"/>
      <c r="EC34" s="654"/>
    </row>
    <row r="35" spans="2:133" ht="11.25" customHeight="1">
      <c r="B35" s="620" t="s">
        <v>310</v>
      </c>
      <c r="C35" s="621"/>
      <c r="D35" s="621"/>
      <c r="E35" s="621"/>
      <c r="F35" s="621"/>
      <c r="G35" s="621"/>
      <c r="H35" s="621"/>
      <c r="I35" s="621"/>
      <c r="J35" s="621"/>
      <c r="K35" s="621"/>
      <c r="L35" s="621"/>
      <c r="M35" s="621"/>
      <c r="N35" s="621"/>
      <c r="O35" s="621"/>
      <c r="P35" s="621"/>
      <c r="Q35" s="622"/>
      <c r="R35" s="623">
        <v>1449305</v>
      </c>
      <c r="S35" s="624"/>
      <c r="T35" s="624"/>
      <c r="U35" s="624"/>
      <c r="V35" s="624"/>
      <c r="W35" s="624"/>
      <c r="X35" s="624"/>
      <c r="Y35" s="625"/>
      <c r="Z35" s="626">
        <v>0.8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1308486</v>
      </c>
      <c r="CS35" s="655"/>
      <c r="CT35" s="655"/>
      <c r="CU35" s="655"/>
      <c r="CV35" s="655"/>
      <c r="CW35" s="655"/>
      <c r="CX35" s="655"/>
      <c r="CY35" s="656"/>
      <c r="CZ35" s="628">
        <v>0.7</v>
      </c>
      <c r="DA35" s="653"/>
      <c r="DB35" s="653"/>
      <c r="DC35" s="657"/>
      <c r="DD35" s="632">
        <v>1189313</v>
      </c>
      <c r="DE35" s="655"/>
      <c r="DF35" s="655"/>
      <c r="DG35" s="655"/>
      <c r="DH35" s="655"/>
      <c r="DI35" s="655"/>
      <c r="DJ35" s="655"/>
      <c r="DK35" s="656"/>
      <c r="DL35" s="632">
        <v>1101811</v>
      </c>
      <c r="DM35" s="655"/>
      <c r="DN35" s="655"/>
      <c r="DO35" s="655"/>
      <c r="DP35" s="655"/>
      <c r="DQ35" s="655"/>
      <c r="DR35" s="655"/>
      <c r="DS35" s="655"/>
      <c r="DT35" s="655"/>
      <c r="DU35" s="655"/>
      <c r="DV35" s="656"/>
      <c r="DW35" s="628">
        <v>1.2</v>
      </c>
      <c r="DX35" s="653"/>
      <c r="DY35" s="653"/>
      <c r="DZ35" s="653"/>
      <c r="EA35" s="653"/>
      <c r="EB35" s="653"/>
      <c r="EC35" s="654"/>
    </row>
    <row r="36" spans="2:133" ht="11.25" customHeight="1">
      <c r="B36" s="620" t="s">
        <v>314</v>
      </c>
      <c r="C36" s="621"/>
      <c r="D36" s="621"/>
      <c r="E36" s="621"/>
      <c r="F36" s="621"/>
      <c r="G36" s="621"/>
      <c r="H36" s="621"/>
      <c r="I36" s="621"/>
      <c r="J36" s="621"/>
      <c r="K36" s="621"/>
      <c r="L36" s="621"/>
      <c r="M36" s="621"/>
      <c r="N36" s="621"/>
      <c r="O36" s="621"/>
      <c r="P36" s="621"/>
      <c r="Q36" s="622"/>
      <c r="R36" s="623">
        <v>8385947</v>
      </c>
      <c r="S36" s="624"/>
      <c r="T36" s="624"/>
      <c r="U36" s="624"/>
      <c r="V36" s="624"/>
      <c r="W36" s="624"/>
      <c r="X36" s="624"/>
      <c r="Y36" s="625"/>
      <c r="Z36" s="626">
        <v>4.4000000000000004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20142287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2449909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10736781</v>
      </c>
      <c r="CS36" s="624"/>
      <c r="CT36" s="624"/>
      <c r="CU36" s="624"/>
      <c r="CV36" s="624"/>
      <c r="CW36" s="624"/>
      <c r="CX36" s="624"/>
      <c r="CY36" s="625"/>
      <c r="CZ36" s="628">
        <v>5.9</v>
      </c>
      <c r="DA36" s="653"/>
      <c r="DB36" s="653"/>
      <c r="DC36" s="657"/>
      <c r="DD36" s="632">
        <v>8925376</v>
      </c>
      <c r="DE36" s="624"/>
      <c r="DF36" s="624"/>
      <c r="DG36" s="624"/>
      <c r="DH36" s="624"/>
      <c r="DI36" s="624"/>
      <c r="DJ36" s="624"/>
      <c r="DK36" s="625"/>
      <c r="DL36" s="632">
        <v>6538014</v>
      </c>
      <c r="DM36" s="624"/>
      <c r="DN36" s="624"/>
      <c r="DO36" s="624"/>
      <c r="DP36" s="624"/>
      <c r="DQ36" s="624"/>
      <c r="DR36" s="624"/>
      <c r="DS36" s="624"/>
      <c r="DT36" s="624"/>
      <c r="DU36" s="624"/>
      <c r="DV36" s="625"/>
      <c r="DW36" s="628">
        <v>7.2</v>
      </c>
      <c r="DX36" s="653"/>
      <c r="DY36" s="653"/>
      <c r="DZ36" s="653"/>
      <c r="EA36" s="653"/>
      <c r="EB36" s="653"/>
      <c r="EC36" s="654"/>
    </row>
    <row r="37" spans="2:133" ht="11.25" customHeight="1">
      <c r="B37" s="620" t="s">
        <v>318</v>
      </c>
      <c r="C37" s="621"/>
      <c r="D37" s="621"/>
      <c r="E37" s="621"/>
      <c r="F37" s="621"/>
      <c r="G37" s="621"/>
      <c r="H37" s="621"/>
      <c r="I37" s="621"/>
      <c r="J37" s="621"/>
      <c r="K37" s="621"/>
      <c r="L37" s="621"/>
      <c r="M37" s="621"/>
      <c r="N37" s="621"/>
      <c r="O37" s="621"/>
      <c r="P37" s="621"/>
      <c r="Q37" s="622"/>
      <c r="R37" s="623">
        <v>22560881</v>
      </c>
      <c r="S37" s="624"/>
      <c r="T37" s="624"/>
      <c r="U37" s="624"/>
      <c r="V37" s="624"/>
      <c r="W37" s="624"/>
      <c r="X37" s="624"/>
      <c r="Y37" s="625"/>
      <c r="Z37" s="626">
        <v>11.9</v>
      </c>
      <c r="AA37" s="626"/>
      <c r="AB37" s="626"/>
      <c r="AC37" s="626"/>
      <c r="AD37" s="627">
        <v>120032</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1875562</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1881926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270408</v>
      </c>
      <c r="CS37" s="655"/>
      <c r="CT37" s="655"/>
      <c r="CU37" s="655"/>
      <c r="CV37" s="655"/>
      <c r="CW37" s="655"/>
      <c r="CX37" s="655"/>
      <c r="CY37" s="656"/>
      <c r="CZ37" s="628">
        <v>0.1</v>
      </c>
      <c r="DA37" s="653"/>
      <c r="DB37" s="653"/>
      <c r="DC37" s="657"/>
      <c r="DD37" s="632">
        <v>270408</v>
      </c>
      <c r="DE37" s="655"/>
      <c r="DF37" s="655"/>
      <c r="DG37" s="655"/>
      <c r="DH37" s="655"/>
      <c r="DI37" s="655"/>
      <c r="DJ37" s="655"/>
      <c r="DK37" s="656"/>
      <c r="DL37" s="632">
        <v>270408</v>
      </c>
      <c r="DM37" s="655"/>
      <c r="DN37" s="655"/>
      <c r="DO37" s="655"/>
      <c r="DP37" s="655"/>
      <c r="DQ37" s="655"/>
      <c r="DR37" s="655"/>
      <c r="DS37" s="655"/>
      <c r="DT37" s="655"/>
      <c r="DU37" s="655"/>
      <c r="DV37" s="656"/>
      <c r="DW37" s="628">
        <v>0.3</v>
      </c>
      <c r="DX37" s="653"/>
      <c r="DY37" s="653"/>
      <c r="DZ37" s="653"/>
      <c r="EA37" s="653"/>
      <c r="EB37" s="653"/>
      <c r="EC37" s="654"/>
    </row>
    <row r="38" spans="2:133" ht="11.25" customHeight="1">
      <c r="B38" s="620" t="s">
        <v>322</v>
      </c>
      <c r="C38" s="621"/>
      <c r="D38" s="621"/>
      <c r="E38" s="621"/>
      <c r="F38" s="621"/>
      <c r="G38" s="621"/>
      <c r="H38" s="621"/>
      <c r="I38" s="621"/>
      <c r="J38" s="621"/>
      <c r="K38" s="621"/>
      <c r="L38" s="621"/>
      <c r="M38" s="621"/>
      <c r="N38" s="621"/>
      <c r="O38" s="621"/>
      <c r="P38" s="621"/>
      <c r="Q38" s="622"/>
      <c r="R38" s="623">
        <v>8570800</v>
      </c>
      <c r="S38" s="624"/>
      <c r="T38" s="624"/>
      <c r="U38" s="624"/>
      <c r="V38" s="624"/>
      <c r="W38" s="624"/>
      <c r="X38" s="624"/>
      <c r="Y38" s="625"/>
      <c r="Z38" s="626">
        <v>4.5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1377474</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49361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16439943</v>
      </c>
      <c r="CS38" s="624"/>
      <c r="CT38" s="624"/>
      <c r="CU38" s="624"/>
      <c r="CV38" s="624"/>
      <c r="CW38" s="624"/>
      <c r="CX38" s="624"/>
      <c r="CY38" s="625"/>
      <c r="CZ38" s="628">
        <v>9.1</v>
      </c>
      <c r="DA38" s="653"/>
      <c r="DB38" s="653"/>
      <c r="DC38" s="657"/>
      <c r="DD38" s="632">
        <v>13547329</v>
      </c>
      <c r="DE38" s="624"/>
      <c r="DF38" s="624"/>
      <c r="DG38" s="624"/>
      <c r="DH38" s="624"/>
      <c r="DI38" s="624"/>
      <c r="DJ38" s="624"/>
      <c r="DK38" s="625"/>
      <c r="DL38" s="632">
        <v>12624206</v>
      </c>
      <c r="DM38" s="624"/>
      <c r="DN38" s="624"/>
      <c r="DO38" s="624"/>
      <c r="DP38" s="624"/>
      <c r="DQ38" s="624"/>
      <c r="DR38" s="624"/>
      <c r="DS38" s="624"/>
      <c r="DT38" s="624"/>
      <c r="DU38" s="624"/>
      <c r="DV38" s="625"/>
      <c r="DW38" s="628">
        <v>13.9</v>
      </c>
      <c r="DX38" s="653"/>
      <c r="DY38" s="653"/>
      <c r="DZ38" s="653"/>
      <c r="EA38" s="653"/>
      <c r="EB38" s="653"/>
      <c r="EC38" s="654"/>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259593</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73123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2384262</v>
      </c>
      <c r="CS39" s="655"/>
      <c r="CT39" s="655"/>
      <c r="CU39" s="655"/>
      <c r="CV39" s="655"/>
      <c r="CW39" s="655"/>
      <c r="CX39" s="655"/>
      <c r="CY39" s="656"/>
      <c r="CZ39" s="628">
        <v>1.3</v>
      </c>
      <c r="DA39" s="653"/>
      <c r="DB39" s="653"/>
      <c r="DC39" s="657"/>
      <c r="DD39" s="632">
        <v>2200000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c r="B40" s="620" t="s">
        <v>330</v>
      </c>
      <c r="C40" s="621"/>
      <c r="D40" s="621"/>
      <c r="E40" s="621"/>
      <c r="F40" s="621"/>
      <c r="G40" s="621"/>
      <c r="H40" s="621"/>
      <c r="I40" s="621"/>
      <c r="J40" s="621"/>
      <c r="K40" s="621"/>
      <c r="L40" s="621"/>
      <c r="M40" s="621"/>
      <c r="N40" s="621"/>
      <c r="O40" s="621"/>
      <c r="P40" s="621"/>
      <c r="Q40" s="622"/>
      <c r="R40" s="623">
        <v>2124100</v>
      </c>
      <c r="S40" s="624"/>
      <c r="T40" s="624"/>
      <c r="U40" s="624"/>
      <c r="V40" s="624"/>
      <c r="W40" s="624"/>
      <c r="X40" s="624"/>
      <c r="Y40" s="625"/>
      <c r="Z40" s="626">
        <v>1.1000000000000001</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250060</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18179167</v>
      </c>
      <c r="CS40" s="624"/>
      <c r="CT40" s="624"/>
      <c r="CU40" s="624"/>
      <c r="CV40" s="624"/>
      <c r="CW40" s="624"/>
      <c r="CX40" s="624"/>
      <c r="CY40" s="625"/>
      <c r="CZ40" s="628">
        <v>10</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c r="B41" s="644" t="s">
        <v>335</v>
      </c>
      <c r="C41" s="645"/>
      <c r="D41" s="645"/>
      <c r="E41" s="645"/>
      <c r="F41" s="645"/>
      <c r="G41" s="645"/>
      <c r="H41" s="645"/>
      <c r="I41" s="645"/>
      <c r="J41" s="645"/>
      <c r="K41" s="645"/>
      <c r="L41" s="645"/>
      <c r="M41" s="645"/>
      <c r="N41" s="645"/>
      <c r="O41" s="645"/>
      <c r="P41" s="645"/>
      <c r="Q41" s="646"/>
      <c r="R41" s="695">
        <v>189505205</v>
      </c>
      <c r="S41" s="696"/>
      <c r="T41" s="696"/>
      <c r="U41" s="696"/>
      <c r="V41" s="696"/>
      <c r="W41" s="696"/>
      <c r="X41" s="696"/>
      <c r="Y41" s="700"/>
      <c r="Z41" s="701">
        <v>100</v>
      </c>
      <c r="AA41" s="701"/>
      <c r="AB41" s="701"/>
      <c r="AC41" s="701"/>
      <c r="AD41" s="702">
        <v>88999463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3572536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12807062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14530134</v>
      </c>
      <c r="CS42" s="655"/>
      <c r="CT42" s="655"/>
      <c r="CU42" s="655"/>
      <c r="CV42" s="655"/>
      <c r="CW42" s="655"/>
      <c r="CX42" s="655"/>
      <c r="CY42" s="656"/>
      <c r="CZ42" s="628">
        <v>8</v>
      </c>
      <c r="DA42" s="653"/>
      <c r="DB42" s="653"/>
      <c r="DC42" s="657"/>
      <c r="DD42" s="632">
        <v>5238047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1424940</v>
      </c>
      <c r="CS43" s="655"/>
      <c r="CT43" s="655"/>
      <c r="CU43" s="655"/>
      <c r="CV43" s="655"/>
      <c r="CW43" s="655"/>
      <c r="CX43" s="655"/>
      <c r="CY43" s="656"/>
      <c r="CZ43" s="628">
        <v>0.8</v>
      </c>
      <c r="DA43" s="653"/>
      <c r="DB43" s="653"/>
      <c r="DC43" s="657"/>
      <c r="DD43" s="632">
        <v>1424940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14507310</v>
      </c>
      <c r="CS44" s="624"/>
      <c r="CT44" s="624"/>
      <c r="CU44" s="624"/>
      <c r="CV44" s="624"/>
      <c r="CW44" s="624"/>
      <c r="CX44" s="624"/>
      <c r="CY44" s="625"/>
      <c r="CZ44" s="628">
        <v>8</v>
      </c>
      <c r="DA44" s="629"/>
      <c r="DB44" s="629"/>
      <c r="DC44" s="635"/>
      <c r="DD44" s="632">
        <v>5236723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4782675</v>
      </c>
      <c r="CS45" s="655"/>
      <c r="CT45" s="655"/>
      <c r="CU45" s="655"/>
      <c r="CV45" s="655"/>
      <c r="CW45" s="655"/>
      <c r="CX45" s="655"/>
      <c r="CY45" s="656"/>
      <c r="CZ45" s="628">
        <v>2.6</v>
      </c>
      <c r="DA45" s="653"/>
      <c r="DB45" s="653"/>
      <c r="DC45" s="657"/>
      <c r="DD45" s="632">
        <v>1045400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348</v>
      </c>
      <c r="CG46" s="621"/>
      <c r="CH46" s="621"/>
      <c r="CI46" s="621"/>
      <c r="CJ46" s="621"/>
      <c r="CK46" s="621"/>
      <c r="CL46" s="621"/>
      <c r="CM46" s="621"/>
      <c r="CN46" s="621"/>
      <c r="CO46" s="621"/>
      <c r="CP46" s="621"/>
      <c r="CQ46" s="622"/>
      <c r="CR46" s="623">
        <v>9304596</v>
      </c>
      <c r="CS46" s="624"/>
      <c r="CT46" s="624"/>
      <c r="CU46" s="624"/>
      <c r="CV46" s="624"/>
      <c r="CW46" s="624"/>
      <c r="CX46" s="624"/>
      <c r="CY46" s="625"/>
      <c r="CZ46" s="628">
        <v>5.0999999999999996</v>
      </c>
      <c r="DA46" s="629"/>
      <c r="DB46" s="629"/>
      <c r="DC46" s="635"/>
      <c r="DD46" s="632">
        <v>3974355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349</v>
      </c>
      <c r="CG47" s="621"/>
      <c r="CH47" s="621"/>
      <c r="CI47" s="621"/>
      <c r="CJ47" s="621"/>
      <c r="CK47" s="621"/>
      <c r="CL47" s="621"/>
      <c r="CM47" s="621"/>
      <c r="CN47" s="621"/>
      <c r="CO47" s="621"/>
      <c r="CP47" s="621"/>
      <c r="CQ47" s="622"/>
      <c r="CR47" s="623">
        <v>22824</v>
      </c>
      <c r="CS47" s="655"/>
      <c r="CT47" s="655"/>
      <c r="CU47" s="655"/>
      <c r="CV47" s="655"/>
      <c r="CW47" s="655"/>
      <c r="CX47" s="655"/>
      <c r="CY47" s="656"/>
      <c r="CZ47" s="628">
        <v>0</v>
      </c>
      <c r="DA47" s="653"/>
      <c r="DB47" s="653"/>
      <c r="DC47" s="657"/>
      <c r="DD47" s="632">
        <v>1324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181350993</v>
      </c>
      <c r="CS49" s="682"/>
      <c r="CT49" s="682"/>
      <c r="CU49" s="682"/>
      <c r="CV49" s="682"/>
      <c r="CW49" s="682"/>
      <c r="CX49" s="682"/>
      <c r="CY49" s="711"/>
      <c r="CZ49" s="703">
        <v>100</v>
      </c>
      <c r="DA49" s="712"/>
      <c r="DB49" s="712"/>
      <c r="DC49" s="713"/>
      <c r="DD49" s="714">
        <v>106278969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1H9mr3t3jIvyzSGQVXDvMajTPyMGn1O7Uc5hAqz/UFhAcys453uKxFXPAIEuBDoaobmg6Z5HjYVrOnq3HVi36g==" saltValue="X4aRi8vv0ONhSUC0YxTj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189685</v>
      </c>
      <c r="R7" s="753"/>
      <c r="S7" s="753"/>
      <c r="T7" s="753"/>
      <c r="U7" s="753"/>
      <c r="V7" s="753">
        <v>181613</v>
      </c>
      <c r="W7" s="753"/>
      <c r="X7" s="753"/>
      <c r="Y7" s="753"/>
      <c r="Z7" s="753"/>
      <c r="AA7" s="753">
        <v>8071</v>
      </c>
      <c r="AB7" s="753"/>
      <c r="AC7" s="753"/>
      <c r="AD7" s="753"/>
      <c r="AE7" s="754"/>
      <c r="AF7" s="755">
        <v>7414</v>
      </c>
      <c r="AG7" s="756"/>
      <c r="AH7" s="756"/>
      <c r="AI7" s="756"/>
      <c r="AJ7" s="757"/>
      <c r="AK7" s="758">
        <v>1558</v>
      </c>
      <c r="AL7" s="759"/>
      <c r="AM7" s="759"/>
      <c r="AN7" s="759"/>
      <c r="AO7" s="759"/>
      <c r="AP7" s="759">
        <v>144835</v>
      </c>
      <c r="AQ7" s="759"/>
      <c r="AR7" s="759"/>
      <c r="AS7" s="759"/>
      <c r="AT7" s="759"/>
      <c r="AU7" s="760" t="s">
        <v>574</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562</v>
      </c>
      <c r="BT7" s="747"/>
      <c r="BU7" s="747"/>
      <c r="BV7" s="747"/>
      <c r="BW7" s="747"/>
      <c r="BX7" s="747"/>
      <c r="BY7" s="747"/>
      <c r="BZ7" s="747"/>
      <c r="CA7" s="747"/>
      <c r="CB7" s="747"/>
      <c r="CC7" s="747"/>
      <c r="CD7" s="747"/>
      <c r="CE7" s="747"/>
      <c r="CF7" s="747"/>
      <c r="CG7" s="762"/>
      <c r="CH7" s="743">
        <v>-3</v>
      </c>
      <c r="CI7" s="744"/>
      <c r="CJ7" s="744"/>
      <c r="CK7" s="744"/>
      <c r="CL7" s="745"/>
      <c r="CM7" s="743">
        <v>433</v>
      </c>
      <c r="CN7" s="744"/>
      <c r="CO7" s="744"/>
      <c r="CP7" s="744"/>
      <c r="CQ7" s="745"/>
      <c r="CR7" s="743">
        <v>22</v>
      </c>
      <c r="CS7" s="744"/>
      <c r="CT7" s="744"/>
      <c r="CU7" s="744"/>
      <c r="CV7" s="745"/>
      <c r="CW7" s="743">
        <v>26</v>
      </c>
      <c r="CX7" s="744"/>
      <c r="CY7" s="744"/>
      <c r="CZ7" s="744"/>
      <c r="DA7" s="745"/>
      <c r="DB7" s="743" t="s">
        <v>570</v>
      </c>
      <c r="DC7" s="744"/>
      <c r="DD7" s="744"/>
      <c r="DE7" s="744"/>
      <c r="DF7" s="745"/>
      <c r="DG7" s="743" t="s">
        <v>570</v>
      </c>
      <c r="DH7" s="744"/>
      <c r="DI7" s="744"/>
      <c r="DJ7" s="744"/>
      <c r="DK7" s="745"/>
      <c r="DL7" s="743" t="s">
        <v>570</v>
      </c>
      <c r="DM7" s="744"/>
      <c r="DN7" s="744"/>
      <c r="DO7" s="744"/>
      <c r="DP7" s="745"/>
      <c r="DQ7" s="743" t="s">
        <v>570</v>
      </c>
      <c r="DR7" s="744"/>
      <c r="DS7" s="744"/>
      <c r="DT7" s="744"/>
      <c r="DU7" s="745"/>
      <c r="DV7" s="746"/>
      <c r="DW7" s="747"/>
      <c r="DX7" s="747"/>
      <c r="DY7" s="747"/>
      <c r="DZ7" s="748"/>
      <c r="EA7" s="234"/>
    </row>
    <row r="8" spans="1:131" s="235" customFormat="1" ht="26.25" customHeight="1">
      <c r="A8" s="238">
        <v>2</v>
      </c>
      <c r="B8" s="780" t="s">
        <v>375</v>
      </c>
      <c r="C8" s="781"/>
      <c r="D8" s="781"/>
      <c r="E8" s="781"/>
      <c r="F8" s="781"/>
      <c r="G8" s="781"/>
      <c r="H8" s="781"/>
      <c r="I8" s="781"/>
      <c r="J8" s="781"/>
      <c r="K8" s="781"/>
      <c r="L8" s="781"/>
      <c r="M8" s="781"/>
      <c r="N8" s="781"/>
      <c r="O8" s="781"/>
      <c r="P8" s="782"/>
      <c r="Q8" s="783">
        <v>64</v>
      </c>
      <c r="R8" s="784"/>
      <c r="S8" s="784"/>
      <c r="T8" s="784"/>
      <c r="U8" s="784"/>
      <c r="V8" s="784">
        <v>40</v>
      </c>
      <c r="W8" s="784"/>
      <c r="X8" s="784"/>
      <c r="Y8" s="784"/>
      <c r="Z8" s="784"/>
      <c r="AA8" s="784">
        <v>24</v>
      </c>
      <c r="AB8" s="784"/>
      <c r="AC8" s="784"/>
      <c r="AD8" s="784"/>
      <c r="AE8" s="785"/>
      <c r="AF8" s="786">
        <v>24</v>
      </c>
      <c r="AG8" s="787"/>
      <c r="AH8" s="787"/>
      <c r="AI8" s="787"/>
      <c r="AJ8" s="788"/>
      <c r="AK8" s="769">
        <v>7</v>
      </c>
      <c r="AL8" s="770"/>
      <c r="AM8" s="770"/>
      <c r="AN8" s="770"/>
      <c r="AO8" s="770"/>
      <c r="AP8" s="770" t="s">
        <v>570</v>
      </c>
      <c r="AQ8" s="770"/>
      <c r="AR8" s="770"/>
      <c r="AS8" s="770"/>
      <c r="AT8" s="770"/>
      <c r="AU8" s="771" t="s">
        <v>573</v>
      </c>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555</v>
      </c>
      <c r="BT8" s="774"/>
      <c r="BU8" s="774"/>
      <c r="BV8" s="774"/>
      <c r="BW8" s="774"/>
      <c r="BX8" s="774"/>
      <c r="BY8" s="774"/>
      <c r="BZ8" s="774"/>
      <c r="CA8" s="774"/>
      <c r="CB8" s="774"/>
      <c r="CC8" s="774"/>
      <c r="CD8" s="774"/>
      <c r="CE8" s="774"/>
      <c r="CF8" s="774"/>
      <c r="CG8" s="775"/>
      <c r="CH8" s="776">
        <v>0</v>
      </c>
      <c r="CI8" s="777"/>
      <c r="CJ8" s="777"/>
      <c r="CK8" s="777"/>
      <c r="CL8" s="778"/>
      <c r="CM8" s="776">
        <v>4</v>
      </c>
      <c r="CN8" s="777"/>
      <c r="CO8" s="777"/>
      <c r="CP8" s="777"/>
      <c r="CQ8" s="778"/>
      <c r="CR8" s="776">
        <v>1</v>
      </c>
      <c r="CS8" s="777"/>
      <c r="CT8" s="777"/>
      <c r="CU8" s="777"/>
      <c r="CV8" s="778"/>
      <c r="CW8" s="776">
        <v>172</v>
      </c>
      <c r="CX8" s="777"/>
      <c r="CY8" s="777"/>
      <c r="CZ8" s="777"/>
      <c r="DA8" s="778"/>
      <c r="DB8" s="776" t="s">
        <v>570</v>
      </c>
      <c r="DC8" s="777"/>
      <c r="DD8" s="777"/>
      <c r="DE8" s="777"/>
      <c r="DF8" s="778"/>
      <c r="DG8" s="776" t="s">
        <v>570</v>
      </c>
      <c r="DH8" s="777"/>
      <c r="DI8" s="777"/>
      <c r="DJ8" s="777"/>
      <c r="DK8" s="778"/>
      <c r="DL8" s="776" t="s">
        <v>570</v>
      </c>
      <c r="DM8" s="777"/>
      <c r="DN8" s="777"/>
      <c r="DO8" s="777"/>
      <c r="DP8" s="778"/>
      <c r="DQ8" s="776" t="s">
        <v>570</v>
      </c>
      <c r="DR8" s="777"/>
      <c r="DS8" s="777"/>
      <c r="DT8" s="777"/>
      <c r="DU8" s="778"/>
      <c r="DV8" s="773"/>
      <c r="DW8" s="774"/>
      <c r="DX8" s="774"/>
      <c r="DY8" s="774"/>
      <c r="DZ8" s="779"/>
      <c r="EA8" s="234"/>
    </row>
    <row r="9" spans="1:131" s="235" customFormat="1" ht="26.25" customHeight="1">
      <c r="A9" s="238">
        <v>3</v>
      </c>
      <c r="B9" s="780" t="s">
        <v>376</v>
      </c>
      <c r="C9" s="781"/>
      <c r="D9" s="781"/>
      <c r="E9" s="781"/>
      <c r="F9" s="781"/>
      <c r="G9" s="781"/>
      <c r="H9" s="781"/>
      <c r="I9" s="781"/>
      <c r="J9" s="781"/>
      <c r="K9" s="781"/>
      <c r="L9" s="781"/>
      <c r="M9" s="781"/>
      <c r="N9" s="781"/>
      <c r="O9" s="781"/>
      <c r="P9" s="782"/>
      <c r="Q9" s="783">
        <v>181</v>
      </c>
      <c r="R9" s="784"/>
      <c r="S9" s="784"/>
      <c r="T9" s="784"/>
      <c r="U9" s="784"/>
      <c r="V9" s="784">
        <v>135</v>
      </c>
      <c r="W9" s="784"/>
      <c r="X9" s="784"/>
      <c r="Y9" s="784"/>
      <c r="Z9" s="784"/>
      <c r="AA9" s="784">
        <v>45</v>
      </c>
      <c r="AB9" s="784"/>
      <c r="AC9" s="784"/>
      <c r="AD9" s="784"/>
      <c r="AE9" s="785"/>
      <c r="AF9" s="786">
        <v>45</v>
      </c>
      <c r="AG9" s="787"/>
      <c r="AH9" s="787"/>
      <c r="AI9" s="787"/>
      <c r="AJ9" s="788"/>
      <c r="AK9" s="769" t="s">
        <v>570</v>
      </c>
      <c r="AL9" s="770"/>
      <c r="AM9" s="770"/>
      <c r="AN9" s="770"/>
      <c r="AO9" s="770"/>
      <c r="AP9" s="770">
        <v>256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556</v>
      </c>
      <c r="BT9" s="774"/>
      <c r="BU9" s="774"/>
      <c r="BV9" s="774"/>
      <c r="BW9" s="774"/>
      <c r="BX9" s="774"/>
      <c r="BY9" s="774"/>
      <c r="BZ9" s="774"/>
      <c r="CA9" s="774"/>
      <c r="CB9" s="774"/>
      <c r="CC9" s="774"/>
      <c r="CD9" s="774"/>
      <c r="CE9" s="774"/>
      <c r="CF9" s="774"/>
      <c r="CG9" s="775"/>
      <c r="CH9" s="776">
        <v>11</v>
      </c>
      <c r="CI9" s="777"/>
      <c r="CJ9" s="777"/>
      <c r="CK9" s="777"/>
      <c r="CL9" s="778"/>
      <c r="CM9" s="776">
        <v>344</v>
      </c>
      <c r="CN9" s="777"/>
      <c r="CO9" s="777"/>
      <c r="CP9" s="777"/>
      <c r="CQ9" s="778"/>
      <c r="CR9" s="776">
        <v>10</v>
      </c>
      <c r="CS9" s="777"/>
      <c r="CT9" s="777"/>
      <c r="CU9" s="777"/>
      <c r="CV9" s="778"/>
      <c r="CW9" s="776">
        <v>13</v>
      </c>
      <c r="CX9" s="777"/>
      <c r="CY9" s="777"/>
      <c r="CZ9" s="777"/>
      <c r="DA9" s="778"/>
      <c r="DB9" s="776" t="s">
        <v>495</v>
      </c>
      <c r="DC9" s="777"/>
      <c r="DD9" s="777"/>
      <c r="DE9" s="777"/>
      <c r="DF9" s="778"/>
      <c r="DG9" s="776" t="s">
        <v>495</v>
      </c>
      <c r="DH9" s="777"/>
      <c r="DI9" s="777"/>
      <c r="DJ9" s="777"/>
      <c r="DK9" s="778"/>
      <c r="DL9" s="776" t="s">
        <v>495</v>
      </c>
      <c r="DM9" s="777"/>
      <c r="DN9" s="777"/>
      <c r="DO9" s="777"/>
      <c r="DP9" s="778"/>
      <c r="DQ9" s="776" t="s">
        <v>495</v>
      </c>
      <c r="DR9" s="777"/>
      <c r="DS9" s="777"/>
      <c r="DT9" s="777"/>
      <c r="DU9" s="778"/>
      <c r="DV9" s="773"/>
      <c r="DW9" s="774"/>
      <c r="DX9" s="774"/>
      <c r="DY9" s="774"/>
      <c r="DZ9" s="779"/>
      <c r="EA9" s="234"/>
    </row>
    <row r="10" spans="1:131" s="235" customFormat="1" ht="26.25" customHeight="1">
      <c r="A10" s="238">
        <v>4</v>
      </c>
      <c r="B10" s="780" t="s">
        <v>377</v>
      </c>
      <c r="C10" s="781"/>
      <c r="D10" s="781"/>
      <c r="E10" s="781"/>
      <c r="F10" s="781"/>
      <c r="G10" s="781"/>
      <c r="H10" s="781"/>
      <c r="I10" s="781"/>
      <c r="J10" s="781"/>
      <c r="K10" s="781"/>
      <c r="L10" s="781"/>
      <c r="M10" s="781"/>
      <c r="N10" s="781"/>
      <c r="O10" s="781"/>
      <c r="P10" s="782"/>
      <c r="Q10" s="783">
        <v>417</v>
      </c>
      <c r="R10" s="784"/>
      <c r="S10" s="784"/>
      <c r="T10" s="784"/>
      <c r="U10" s="784"/>
      <c r="V10" s="784">
        <v>404</v>
      </c>
      <c r="W10" s="784"/>
      <c r="X10" s="784"/>
      <c r="Y10" s="784"/>
      <c r="Z10" s="784"/>
      <c r="AA10" s="784">
        <v>13</v>
      </c>
      <c r="AB10" s="784"/>
      <c r="AC10" s="784"/>
      <c r="AD10" s="784"/>
      <c r="AE10" s="785"/>
      <c r="AF10" s="786" t="s">
        <v>122</v>
      </c>
      <c r="AG10" s="787"/>
      <c r="AH10" s="787"/>
      <c r="AI10" s="787"/>
      <c r="AJ10" s="788"/>
      <c r="AK10" s="769">
        <v>54</v>
      </c>
      <c r="AL10" s="770"/>
      <c r="AM10" s="770"/>
      <c r="AN10" s="770"/>
      <c r="AO10" s="770"/>
      <c r="AP10" s="770">
        <v>98</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557</v>
      </c>
      <c r="BT10" s="774"/>
      <c r="BU10" s="774"/>
      <c r="BV10" s="774"/>
      <c r="BW10" s="774"/>
      <c r="BX10" s="774"/>
      <c r="BY10" s="774"/>
      <c r="BZ10" s="774"/>
      <c r="CA10" s="774"/>
      <c r="CB10" s="774"/>
      <c r="CC10" s="774"/>
      <c r="CD10" s="774"/>
      <c r="CE10" s="774"/>
      <c r="CF10" s="774"/>
      <c r="CG10" s="775"/>
      <c r="CH10" s="776">
        <v>-3</v>
      </c>
      <c r="CI10" s="777"/>
      <c r="CJ10" s="777"/>
      <c r="CK10" s="777"/>
      <c r="CL10" s="778"/>
      <c r="CM10" s="776">
        <v>260</v>
      </c>
      <c r="CN10" s="777"/>
      <c r="CO10" s="777"/>
      <c r="CP10" s="777"/>
      <c r="CQ10" s="778"/>
      <c r="CR10" s="776">
        <v>50</v>
      </c>
      <c r="CS10" s="777"/>
      <c r="CT10" s="777"/>
      <c r="CU10" s="777"/>
      <c r="CV10" s="778"/>
      <c r="CW10" s="776">
        <v>71</v>
      </c>
      <c r="CX10" s="777"/>
      <c r="CY10" s="777"/>
      <c r="CZ10" s="777"/>
      <c r="DA10" s="778"/>
      <c r="DB10" s="776" t="s">
        <v>495</v>
      </c>
      <c r="DC10" s="777"/>
      <c r="DD10" s="777"/>
      <c r="DE10" s="777"/>
      <c r="DF10" s="778"/>
      <c r="DG10" s="776" t="s">
        <v>495</v>
      </c>
      <c r="DH10" s="777"/>
      <c r="DI10" s="777"/>
      <c r="DJ10" s="777"/>
      <c r="DK10" s="778"/>
      <c r="DL10" s="776" t="s">
        <v>495</v>
      </c>
      <c r="DM10" s="777"/>
      <c r="DN10" s="777"/>
      <c r="DO10" s="777"/>
      <c r="DP10" s="778"/>
      <c r="DQ10" s="776" t="s">
        <v>495</v>
      </c>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558</v>
      </c>
      <c r="BT11" s="774"/>
      <c r="BU11" s="774"/>
      <c r="BV11" s="774"/>
      <c r="BW11" s="774"/>
      <c r="BX11" s="774"/>
      <c r="BY11" s="774"/>
      <c r="BZ11" s="774"/>
      <c r="CA11" s="774"/>
      <c r="CB11" s="774"/>
      <c r="CC11" s="774"/>
      <c r="CD11" s="774"/>
      <c r="CE11" s="774"/>
      <c r="CF11" s="774"/>
      <c r="CG11" s="775"/>
      <c r="CH11" s="776">
        <v>-1</v>
      </c>
      <c r="CI11" s="777"/>
      <c r="CJ11" s="777"/>
      <c r="CK11" s="777"/>
      <c r="CL11" s="778"/>
      <c r="CM11" s="776">
        <v>229</v>
      </c>
      <c r="CN11" s="777"/>
      <c r="CO11" s="777"/>
      <c r="CP11" s="777"/>
      <c r="CQ11" s="778"/>
      <c r="CR11" s="776">
        <v>251</v>
      </c>
      <c r="CS11" s="777"/>
      <c r="CT11" s="777"/>
      <c r="CU11" s="777"/>
      <c r="CV11" s="778"/>
      <c r="CW11" s="776">
        <v>0</v>
      </c>
      <c r="CX11" s="777"/>
      <c r="CY11" s="777"/>
      <c r="CZ11" s="777"/>
      <c r="DA11" s="778"/>
      <c r="DB11" s="776" t="s">
        <v>495</v>
      </c>
      <c r="DC11" s="777"/>
      <c r="DD11" s="777"/>
      <c r="DE11" s="777"/>
      <c r="DF11" s="778"/>
      <c r="DG11" s="776" t="s">
        <v>495</v>
      </c>
      <c r="DH11" s="777"/>
      <c r="DI11" s="777"/>
      <c r="DJ11" s="777"/>
      <c r="DK11" s="778"/>
      <c r="DL11" s="776" t="s">
        <v>495</v>
      </c>
      <c r="DM11" s="777"/>
      <c r="DN11" s="777"/>
      <c r="DO11" s="777"/>
      <c r="DP11" s="778"/>
      <c r="DQ11" s="776" t="s">
        <v>495</v>
      </c>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t="s">
        <v>575</v>
      </c>
      <c r="BS12" s="773" t="s">
        <v>559</v>
      </c>
      <c r="BT12" s="774"/>
      <c r="BU12" s="774"/>
      <c r="BV12" s="774"/>
      <c r="BW12" s="774"/>
      <c r="BX12" s="774"/>
      <c r="BY12" s="774"/>
      <c r="BZ12" s="774"/>
      <c r="CA12" s="774"/>
      <c r="CB12" s="774"/>
      <c r="CC12" s="774"/>
      <c r="CD12" s="774"/>
      <c r="CE12" s="774"/>
      <c r="CF12" s="774"/>
      <c r="CG12" s="775"/>
      <c r="CH12" s="776">
        <v>0</v>
      </c>
      <c r="CI12" s="777"/>
      <c r="CJ12" s="777"/>
      <c r="CK12" s="777"/>
      <c r="CL12" s="778"/>
      <c r="CM12" s="776">
        <v>38</v>
      </c>
      <c r="CN12" s="777"/>
      <c r="CO12" s="777"/>
      <c r="CP12" s="777"/>
      <c r="CQ12" s="778"/>
      <c r="CR12" s="776">
        <v>10</v>
      </c>
      <c r="CS12" s="777"/>
      <c r="CT12" s="777"/>
      <c r="CU12" s="777"/>
      <c r="CV12" s="778"/>
      <c r="CW12" s="776" t="s">
        <v>570</v>
      </c>
      <c r="CX12" s="777"/>
      <c r="CY12" s="777"/>
      <c r="CZ12" s="777"/>
      <c r="DA12" s="778"/>
      <c r="DB12" s="776">
        <v>1574</v>
      </c>
      <c r="DC12" s="777"/>
      <c r="DD12" s="777"/>
      <c r="DE12" s="777"/>
      <c r="DF12" s="778"/>
      <c r="DG12" s="776" t="s">
        <v>570</v>
      </c>
      <c r="DH12" s="777"/>
      <c r="DI12" s="777"/>
      <c r="DJ12" s="777"/>
      <c r="DK12" s="778"/>
      <c r="DL12" s="776" t="s">
        <v>570</v>
      </c>
      <c r="DM12" s="777"/>
      <c r="DN12" s="777"/>
      <c r="DO12" s="777"/>
      <c r="DP12" s="778"/>
      <c r="DQ12" s="776" t="s">
        <v>570</v>
      </c>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560</v>
      </c>
      <c r="BT13" s="774"/>
      <c r="BU13" s="774"/>
      <c r="BV13" s="774"/>
      <c r="BW13" s="774"/>
      <c r="BX13" s="774"/>
      <c r="BY13" s="774"/>
      <c r="BZ13" s="774"/>
      <c r="CA13" s="774"/>
      <c r="CB13" s="774"/>
      <c r="CC13" s="774"/>
      <c r="CD13" s="774"/>
      <c r="CE13" s="774"/>
      <c r="CF13" s="774"/>
      <c r="CG13" s="775"/>
      <c r="CH13" s="776">
        <v>-11</v>
      </c>
      <c r="CI13" s="777"/>
      <c r="CJ13" s="777"/>
      <c r="CK13" s="777"/>
      <c r="CL13" s="778"/>
      <c r="CM13" s="776">
        <v>161</v>
      </c>
      <c r="CN13" s="777"/>
      <c r="CO13" s="777"/>
      <c r="CP13" s="777"/>
      <c r="CQ13" s="778"/>
      <c r="CR13" s="776">
        <v>30</v>
      </c>
      <c r="CS13" s="777"/>
      <c r="CT13" s="777"/>
      <c r="CU13" s="777"/>
      <c r="CV13" s="778"/>
      <c r="CW13" s="776" t="s">
        <v>570</v>
      </c>
      <c r="CX13" s="777"/>
      <c r="CY13" s="777"/>
      <c r="CZ13" s="777"/>
      <c r="DA13" s="778"/>
      <c r="DB13" s="776" t="s">
        <v>495</v>
      </c>
      <c r="DC13" s="777"/>
      <c r="DD13" s="777"/>
      <c r="DE13" s="777"/>
      <c r="DF13" s="778"/>
      <c r="DG13" s="776" t="s">
        <v>495</v>
      </c>
      <c r="DH13" s="777"/>
      <c r="DI13" s="777"/>
      <c r="DJ13" s="777"/>
      <c r="DK13" s="778"/>
      <c r="DL13" s="776" t="s">
        <v>495</v>
      </c>
      <c r="DM13" s="777"/>
      <c r="DN13" s="777"/>
      <c r="DO13" s="777"/>
      <c r="DP13" s="778"/>
      <c r="DQ13" s="776" t="s">
        <v>495</v>
      </c>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561</v>
      </c>
      <c r="BT14" s="774"/>
      <c r="BU14" s="774"/>
      <c r="BV14" s="774"/>
      <c r="BW14" s="774"/>
      <c r="BX14" s="774"/>
      <c r="BY14" s="774"/>
      <c r="BZ14" s="774"/>
      <c r="CA14" s="774"/>
      <c r="CB14" s="774"/>
      <c r="CC14" s="774"/>
      <c r="CD14" s="774"/>
      <c r="CE14" s="774"/>
      <c r="CF14" s="774"/>
      <c r="CG14" s="775"/>
      <c r="CH14" s="776">
        <v>358</v>
      </c>
      <c r="CI14" s="777"/>
      <c r="CJ14" s="777"/>
      <c r="CK14" s="777"/>
      <c r="CL14" s="778"/>
      <c r="CM14" s="776">
        <v>5824</v>
      </c>
      <c r="CN14" s="777"/>
      <c r="CO14" s="777"/>
      <c r="CP14" s="777"/>
      <c r="CQ14" s="778"/>
      <c r="CR14" s="776">
        <v>9</v>
      </c>
      <c r="CS14" s="777"/>
      <c r="CT14" s="777"/>
      <c r="CU14" s="777"/>
      <c r="CV14" s="778"/>
      <c r="CW14" s="776">
        <v>207</v>
      </c>
      <c r="CX14" s="777"/>
      <c r="CY14" s="777"/>
      <c r="CZ14" s="777"/>
      <c r="DA14" s="778"/>
      <c r="DB14" s="776" t="s">
        <v>495</v>
      </c>
      <c r="DC14" s="777"/>
      <c r="DD14" s="777"/>
      <c r="DE14" s="777"/>
      <c r="DF14" s="778"/>
      <c r="DG14" s="776" t="s">
        <v>495</v>
      </c>
      <c r="DH14" s="777"/>
      <c r="DI14" s="777"/>
      <c r="DJ14" s="777"/>
      <c r="DK14" s="778"/>
      <c r="DL14" s="776" t="s">
        <v>495</v>
      </c>
      <c r="DM14" s="777"/>
      <c r="DN14" s="777"/>
      <c r="DO14" s="777"/>
      <c r="DP14" s="778"/>
      <c r="DQ14" s="776" t="s">
        <v>495</v>
      </c>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379</v>
      </c>
      <c r="B23" s="789" t="s">
        <v>380</v>
      </c>
      <c r="C23" s="790"/>
      <c r="D23" s="790"/>
      <c r="E23" s="790"/>
      <c r="F23" s="790"/>
      <c r="G23" s="790"/>
      <c r="H23" s="790"/>
      <c r="I23" s="790"/>
      <c r="J23" s="790"/>
      <c r="K23" s="790"/>
      <c r="L23" s="790"/>
      <c r="M23" s="790"/>
      <c r="N23" s="790"/>
      <c r="O23" s="790"/>
      <c r="P23" s="791"/>
      <c r="Q23" s="792">
        <v>190236</v>
      </c>
      <c r="R23" s="793"/>
      <c r="S23" s="793"/>
      <c r="T23" s="793"/>
      <c r="U23" s="793"/>
      <c r="V23" s="793">
        <v>182081</v>
      </c>
      <c r="W23" s="793"/>
      <c r="X23" s="793"/>
      <c r="Y23" s="793"/>
      <c r="Z23" s="793"/>
      <c r="AA23" s="793">
        <v>8154</v>
      </c>
      <c r="AB23" s="793"/>
      <c r="AC23" s="793"/>
      <c r="AD23" s="793"/>
      <c r="AE23" s="794"/>
      <c r="AF23" s="795">
        <v>7484</v>
      </c>
      <c r="AG23" s="793"/>
      <c r="AH23" s="793"/>
      <c r="AI23" s="793"/>
      <c r="AJ23" s="796"/>
      <c r="AK23" s="797"/>
      <c r="AL23" s="798"/>
      <c r="AM23" s="798"/>
      <c r="AN23" s="798"/>
      <c r="AO23" s="798"/>
      <c r="AP23" s="793">
        <v>145188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391</v>
      </c>
      <c r="C28" s="750"/>
      <c r="D28" s="750"/>
      <c r="E28" s="750"/>
      <c r="F28" s="750"/>
      <c r="G28" s="750"/>
      <c r="H28" s="750"/>
      <c r="I28" s="750"/>
      <c r="J28" s="750"/>
      <c r="K28" s="750"/>
      <c r="L28" s="750"/>
      <c r="M28" s="750"/>
      <c r="N28" s="750"/>
      <c r="O28" s="750"/>
      <c r="P28" s="751"/>
      <c r="Q28" s="822">
        <v>24251</v>
      </c>
      <c r="R28" s="823"/>
      <c r="S28" s="823"/>
      <c r="T28" s="823"/>
      <c r="U28" s="823"/>
      <c r="V28" s="823">
        <v>23146</v>
      </c>
      <c r="W28" s="823"/>
      <c r="X28" s="823"/>
      <c r="Y28" s="823"/>
      <c r="Z28" s="823"/>
      <c r="AA28" s="823">
        <v>1106</v>
      </c>
      <c r="AB28" s="823"/>
      <c r="AC28" s="823"/>
      <c r="AD28" s="823"/>
      <c r="AE28" s="824"/>
      <c r="AF28" s="825">
        <v>1106</v>
      </c>
      <c r="AG28" s="823"/>
      <c r="AH28" s="823"/>
      <c r="AI28" s="823"/>
      <c r="AJ28" s="826"/>
      <c r="AK28" s="827">
        <v>850</v>
      </c>
      <c r="AL28" s="828"/>
      <c r="AM28" s="828"/>
      <c r="AN28" s="828"/>
      <c r="AO28" s="828"/>
      <c r="AP28" s="828" t="s">
        <v>570</v>
      </c>
      <c r="AQ28" s="828"/>
      <c r="AR28" s="828"/>
      <c r="AS28" s="828"/>
      <c r="AT28" s="828"/>
      <c r="AU28" s="828" t="s">
        <v>570</v>
      </c>
      <c r="AV28" s="828"/>
      <c r="AW28" s="828"/>
      <c r="AX28" s="828"/>
      <c r="AY28" s="828"/>
      <c r="AZ28" s="829" t="s">
        <v>570</v>
      </c>
      <c r="BA28" s="829"/>
      <c r="BB28" s="829"/>
      <c r="BC28" s="829"/>
      <c r="BD28" s="829"/>
      <c r="BE28" s="820" t="s">
        <v>572</v>
      </c>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392</v>
      </c>
      <c r="C29" s="781"/>
      <c r="D29" s="781"/>
      <c r="E29" s="781"/>
      <c r="F29" s="781"/>
      <c r="G29" s="781"/>
      <c r="H29" s="781"/>
      <c r="I29" s="781"/>
      <c r="J29" s="781"/>
      <c r="K29" s="781"/>
      <c r="L29" s="781"/>
      <c r="M29" s="781"/>
      <c r="N29" s="781"/>
      <c r="O29" s="781"/>
      <c r="P29" s="782"/>
      <c r="Q29" s="783">
        <v>44014</v>
      </c>
      <c r="R29" s="784"/>
      <c r="S29" s="784"/>
      <c r="T29" s="784"/>
      <c r="U29" s="784"/>
      <c r="V29" s="784">
        <v>41564</v>
      </c>
      <c r="W29" s="784"/>
      <c r="X29" s="784"/>
      <c r="Y29" s="784"/>
      <c r="Z29" s="784"/>
      <c r="AA29" s="784">
        <v>2450</v>
      </c>
      <c r="AB29" s="784"/>
      <c r="AC29" s="784"/>
      <c r="AD29" s="784"/>
      <c r="AE29" s="785"/>
      <c r="AF29" s="786">
        <v>2450</v>
      </c>
      <c r="AG29" s="787"/>
      <c r="AH29" s="787"/>
      <c r="AI29" s="787"/>
      <c r="AJ29" s="788"/>
      <c r="AK29" s="834">
        <v>3573</v>
      </c>
      <c r="AL29" s="830"/>
      <c r="AM29" s="830"/>
      <c r="AN29" s="830"/>
      <c r="AO29" s="830"/>
      <c r="AP29" s="830" t="s">
        <v>570</v>
      </c>
      <c r="AQ29" s="830"/>
      <c r="AR29" s="830"/>
      <c r="AS29" s="830"/>
      <c r="AT29" s="830"/>
      <c r="AU29" s="830" t="s">
        <v>570</v>
      </c>
      <c r="AV29" s="830"/>
      <c r="AW29" s="830"/>
      <c r="AX29" s="830"/>
      <c r="AY29" s="830"/>
      <c r="AZ29" s="831" t="s">
        <v>570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393</v>
      </c>
      <c r="C30" s="781"/>
      <c r="D30" s="781"/>
      <c r="E30" s="781"/>
      <c r="F30" s="781"/>
      <c r="G30" s="781"/>
      <c r="H30" s="781"/>
      <c r="I30" s="781"/>
      <c r="J30" s="781"/>
      <c r="K30" s="781"/>
      <c r="L30" s="781"/>
      <c r="M30" s="781"/>
      <c r="N30" s="781"/>
      <c r="O30" s="781"/>
      <c r="P30" s="782"/>
      <c r="Q30" s="783">
        <v>44867</v>
      </c>
      <c r="R30" s="784"/>
      <c r="S30" s="784"/>
      <c r="T30" s="784"/>
      <c r="U30" s="784"/>
      <c r="V30" s="784">
        <v>43628</v>
      </c>
      <c r="W30" s="784"/>
      <c r="X30" s="784"/>
      <c r="Y30" s="784"/>
      <c r="Z30" s="784"/>
      <c r="AA30" s="784">
        <v>1239</v>
      </c>
      <c r="AB30" s="784"/>
      <c r="AC30" s="784"/>
      <c r="AD30" s="784"/>
      <c r="AE30" s="785"/>
      <c r="AF30" s="786">
        <v>1239</v>
      </c>
      <c r="AG30" s="787"/>
      <c r="AH30" s="787"/>
      <c r="AI30" s="787"/>
      <c r="AJ30" s="788"/>
      <c r="AK30" s="834">
        <v>6972</v>
      </c>
      <c r="AL30" s="830"/>
      <c r="AM30" s="830"/>
      <c r="AN30" s="830"/>
      <c r="AO30" s="830"/>
      <c r="AP30" s="830" t="s">
        <v>570</v>
      </c>
      <c r="AQ30" s="830"/>
      <c r="AR30" s="830"/>
      <c r="AS30" s="830"/>
      <c r="AT30" s="830"/>
      <c r="AU30" s="830" t="s">
        <v>570</v>
      </c>
      <c r="AV30" s="830"/>
      <c r="AW30" s="830"/>
      <c r="AX30" s="830"/>
      <c r="AY30" s="830"/>
      <c r="AZ30" s="831" t="s">
        <v>570</v>
      </c>
      <c r="BA30" s="831"/>
      <c r="BB30" s="831"/>
      <c r="BC30" s="831"/>
      <c r="BD30" s="831"/>
      <c r="BE30" s="832" t="s">
        <v>571</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394</v>
      </c>
      <c r="C31" s="781"/>
      <c r="D31" s="781"/>
      <c r="E31" s="781"/>
      <c r="F31" s="781"/>
      <c r="G31" s="781"/>
      <c r="H31" s="781"/>
      <c r="I31" s="781"/>
      <c r="J31" s="781"/>
      <c r="K31" s="781"/>
      <c r="L31" s="781"/>
      <c r="M31" s="781"/>
      <c r="N31" s="781"/>
      <c r="O31" s="781"/>
      <c r="P31" s="782"/>
      <c r="Q31" s="783">
        <v>7090</v>
      </c>
      <c r="R31" s="784"/>
      <c r="S31" s="784"/>
      <c r="T31" s="784"/>
      <c r="U31" s="784"/>
      <c r="V31" s="784">
        <v>6876</v>
      </c>
      <c r="W31" s="784"/>
      <c r="X31" s="784"/>
      <c r="Y31" s="784"/>
      <c r="Z31" s="784"/>
      <c r="AA31" s="784">
        <v>214</v>
      </c>
      <c r="AB31" s="784"/>
      <c r="AC31" s="784"/>
      <c r="AD31" s="784"/>
      <c r="AE31" s="785"/>
      <c r="AF31" s="786">
        <v>214</v>
      </c>
      <c r="AG31" s="787"/>
      <c r="AH31" s="787"/>
      <c r="AI31" s="787"/>
      <c r="AJ31" s="788"/>
      <c r="AK31" s="834">
        <v>1544</v>
      </c>
      <c r="AL31" s="830"/>
      <c r="AM31" s="830"/>
      <c r="AN31" s="830"/>
      <c r="AO31" s="830"/>
      <c r="AP31" s="830" t="s">
        <v>570</v>
      </c>
      <c r="AQ31" s="830"/>
      <c r="AR31" s="830"/>
      <c r="AS31" s="830"/>
      <c r="AT31" s="830"/>
      <c r="AU31" s="830" t="s">
        <v>570</v>
      </c>
      <c r="AV31" s="830"/>
      <c r="AW31" s="830"/>
      <c r="AX31" s="830"/>
      <c r="AY31" s="830"/>
      <c r="AZ31" s="831" t="s">
        <v>570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395</v>
      </c>
      <c r="C32" s="781"/>
      <c r="D32" s="781"/>
      <c r="E32" s="781"/>
      <c r="F32" s="781"/>
      <c r="G32" s="781"/>
      <c r="H32" s="781"/>
      <c r="I32" s="781"/>
      <c r="J32" s="781"/>
      <c r="K32" s="781"/>
      <c r="L32" s="781"/>
      <c r="M32" s="781"/>
      <c r="N32" s="781"/>
      <c r="O32" s="781"/>
      <c r="P32" s="782"/>
      <c r="Q32" s="783">
        <v>23135</v>
      </c>
      <c r="R32" s="784"/>
      <c r="S32" s="784"/>
      <c r="T32" s="784"/>
      <c r="U32" s="784"/>
      <c r="V32" s="784">
        <v>23682</v>
      </c>
      <c r="W32" s="784"/>
      <c r="X32" s="784"/>
      <c r="Y32" s="784"/>
      <c r="Z32" s="784"/>
      <c r="AA32" s="784">
        <v>-547</v>
      </c>
      <c r="AB32" s="784"/>
      <c r="AC32" s="784"/>
      <c r="AD32" s="784"/>
      <c r="AE32" s="785"/>
      <c r="AF32" s="786">
        <v>6601</v>
      </c>
      <c r="AG32" s="787"/>
      <c r="AH32" s="787"/>
      <c r="AI32" s="787"/>
      <c r="AJ32" s="788"/>
      <c r="AK32" s="834">
        <v>1876</v>
      </c>
      <c r="AL32" s="830"/>
      <c r="AM32" s="830"/>
      <c r="AN32" s="830"/>
      <c r="AO32" s="830"/>
      <c r="AP32" s="830">
        <v>10662</v>
      </c>
      <c r="AQ32" s="830"/>
      <c r="AR32" s="830"/>
      <c r="AS32" s="830"/>
      <c r="AT32" s="830"/>
      <c r="AU32" s="830">
        <v>5501</v>
      </c>
      <c r="AV32" s="830"/>
      <c r="AW32" s="830"/>
      <c r="AX32" s="830"/>
      <c r="AY32" s="830"/>
      <c r="AZ32" s="831" t="s">
        <v>570</v>
      </c>
      <c r="BA32" s="831"/>
      <c r="BB32" s="831"/>
      <c r="BC32" s="831"/>
      <c r="BD32" s="831"/>
      <c r="BE32" s="832" t="s">
        <v>396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397</v>
      </c>
      <c r="C33" s="781"/>
      <c r="D33" s="781"/>
      <c r="E33" s="781"/>
      <c r="F33" s="781"/>
      <c r="G33" s="781"/>
      <c r="H33" s="781"/>
      <c r="I33" s="781"/>
      <c r="J33" s="781"/>
      <c r="K33" s="781"/>
      <c r="L33" s="781"/>
      <c r="M33" s="781"/>
      <c r="N33" s="781"/>
      <c r="O33" s="781"/>
      <c r="P33" s="782"/>
      <c r="Q33" s="783">
        <v>689</v>
      </c>
      <c r="R33" s="784"/>
      <c r="S33" s="784"/>
      <c r="T33" s="784"/>
      <c r="U33" s="784"/>
      <c r="V33" s="784">
        <v>670</v>
      </c>
      <c r="W33" s="784"/>
      <c r="X33" s="784"/>
      <c r="Y33" s="784"/>
      <c r="Z33" s="784"/>
      <c r="AA33" s="784">
        <v>19</v>
      </c>
      <c r="AB33" s="784"/>
      <c r="AC33" s="784"/>
      <c r="AD33" s="784"/>
      <c r="AE33" s="785"/>
      <c r="AF33" s="786">
        <v>1262</v>
      </c>
      <c r="AG33" s="787"/>
      <c r="AH33" s="787"/>
      <c r="AI33" s="787"/>
      <c r="AJ33" s="788"/>
      <c r="AK33" s="834">
        <v>199</v>
      </c>
      <c r="AL33" s="830"/>
      <c r="AM33" s="830"/>
      <c r="AN33" s="830"/>
      <c r="AO33" s="830"/>
      <c r="AP33" s="830" t="s">
        <v>570</v>
      </c>
      <c r="AQ33" s="830"/>
      <c r="AR33" s="830"/>
      <c r="AS33" s="830"/>
      <c r="AT33" s="830"/>
      <c r="AU33" s="830" t="s">
        <v>570</v>
      </c>
      <c r="AV33" s="830"/>
      <c r="AW33" s="830"/>
      <c r="AX33" s="830"/>
      <c r="AY33" s="830"/>
      <c r="AZ33" s="831" t="s">
        <v>570</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398</v>
      </c>
      <c r="C34" s="781"/>
      <c r="D34" s="781"/>
      <c r="E34" s="781"/>
      <c r="F34" s="781"/>
      <c r="G34" s="781"/>
      <c r="H34" s="781"/>
      <c r="I34" s="781"/>
      <c r="J34" s="781"/>
      <c r="K34" s="781"/>
      <c r="L34" s="781"/>
      <c r="M34" s="781"/>
      <c r="N34" s="781"/>
      <c r="O34" s="781"/>
      <c r="P34" s="782"/>
      <c r="Q34" s="783">
        <v>5469</v>
      </c>
      <c r="R34" s="784"/>
      <c r="S34" s="784"/>
      <c r="T34" s="784"/>
      <c r="U34" s="784"/>
      <c r="V34" s="784">
        <v>4594</v>
      </c>
      <c r="W34" s="784"/>
      <c r="X34" s="784"/>
      <c r="Y34" s="784"/>
      <c r="Z34" s="784"/>
      <c r="AA34" s="784">
        <v>875</v>
      </c>
      <c r="AB34" s="784"/>
      <c r="AC34" s="784"/>
      <c r="AD34" s="784"/>
      <c r="AE34" s="785"/>
      <c r="AF34" s="786">
        <v>3071</v>
      </c>
      <c r="AG34" s="787"/>
      <c r="AH34" s="787"/>
      <c r="AI34" s="787"/>
      <c r="AJ34" s="788"/>
      <c r="AK34" s="834">
        <v>250</v>
      </c>
      <c r="AL34" s="830"/>
      <c r="AM34" s="830"/>
      <c r="AN34" s="830"/>
      <c r="AO34" s="830"/>
      <c r="AP34" s="830">
        <v>28470</v>
      </c>
      <c r="AQ34" s="830"/>
      <c r="AR34" s="830"/>
      <c r="AS34" s="830"/>
      <c r="AT34" s="830"/>
      <c r="AU34" s="830">
        <v>285</v>
      </c>
      <c r="AV34" s="830"/>
      <c r="AW34" s="830"/>
      <c r="AX34" s="830"/>
      <c r="AY34" s="830"/>
      <c r="AZ34" s="831" t="s">
        <v>570</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t="s">
        <v>399</v>
      </c>
      <c r="C35" s="781"/>
      <c r="D35" s="781"/>
      <c r="E35" s="781"/>
      <c r="F35" s="781"/>
      <c r="G35" s="781"/>
      <c r="H35" s="781"/>
      <c r="I35" s="781"/>
      <c r="J35" s="781"/>
      <c r="K35" s="781"/>
      <c r="L35" s="781"/>
      <c r="M35" s="781"/>
      <c r="N35" s="781"/>
      <c r="O35" s="781"/>
      <c r="P35" s="782"/>
      <c r="Q35" s="783">
        <v>8249</v>
      </c>
      <c r="R35" s="784"/>
      <c r="S35" s="784"/>
      <c r="T35" s="784"/>
      <c r="U35" s="784"/>
      <c r="V35" s="784">
        <v>7694</v>
      </c>
      <c r="W35" s="784"/>
      <c r="X35" s="784"/>
      <c r="Y35" s="784"/>
      <c r="Z35" s="784"/>
      <c r="AA35" s="784">
        <v>555</v>
      </c>
      <c r="AB35" s="784"/>
      <c r="AC35" s="784"/>
      <c r="AD35" s="784"/>
      <c r="AE35" s="785"/>
      <c r="AF35" s="786">
        <v>1617</v>
      </c>
      <c r="AG35" s="787"/>
      <c r="AH35" s="787"/>
      <c r="AI35" s="787"/>
      <c r="AJ35" s="788"/>
      <c r="AK35" s="834">
        <v>1377</v>
      </c>
      <c r="AL35" s="830"/>
      <c r="AM35" s="830"/>
      <c r="AN35" s="830"/>
      <c r="AO35" s="830"/>
      <c r="AP35" s="830">
        <v>51887</v>
      </c>
      <c r="AQ35" s="830"/>
      <c r="AR35" s="830"/>
      <c r="AS35" s="830"/>
      <c r="AT35" s="830"/>
      <c r="AU35" s="830">
        <v>14684</v>
      </c>
      <c r="AV35" s="830"/>
      <c r="AW35" s="830"/>
      <c r="AX35" s="830"/>
      <c r="AY35" s="830"/>
      <c r="AZ35" s="831" t="s">
        <v>570</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t="s">
        <v>400</v>
      </c>
      <c r="C36" s="781"/>
      <c r="D36" s="781"/>
      <c r="E36" s="781"/>
      <c r="F36" s="781"/>
      <c r="G36" s="781"/>
      <c r="H36" s="781"/>
      <c r="I36" s="781"/>
      <c r="J36" s="781"/>
      <c r="K36" s="781"/>
      <c r="L36" s="781"/>
      <c r="M36" s="781"/>
      <c r="N36" s="781"/>
      <c r="O36" s="781"/>
      <c r="P36" s="782"/>
      <c r="Q36" s="783">
        <v>208</v>
      </c>
      <c r="R36" s="784"/>
      <c r="S36" s="784"/>
      <c r="T36" s="784"/>
      <c r="U36" s="784"/>
      <c r="V36" s="784">
        <v>208</v>
      </c>
      <c r="W36" s="784"/>
      <c r="X36" s="784"/>
      <c r="Y36" s="784"/>
      <c r="Z36" s="784"/>
      <c r="AA36" s="784" t="s">
        <v>570</v>
      </c>
      <c r="AB36" s="784"/>
      <c r="AC36" s="784"/>
      <c r="AD36" s="784"/>
      <c r="AE36" s="785"/>
      <c r="AF36" s="786" t="s">
        <v>122</v>
      </c>
      <c r="AG36" s="787"/>
      <c r="AH36" s="787"/>
      <c r="AI36" s="787"/>
      <c r="AJ36" s="788"/>
      <c r="AK36" s="834">
        <v>105</v>
      </c>
      <c r="AL36" s="830"/>
      <c r="AM36" s="830"/>
      <c r="AN36" s="830"/>
      <c r="AO36" s="830"/>
      <c r="AP36" s="830">
        <v>136</v>
      </c>
      <c r="AQ36" s="830"/>
      <c r="AR36" s="830"/>
      <c r="AS36" s="830"/>
      <c r="AT36" s="830"/>
      <c r="AU36" s="830">
        <v>70</v>
      </c>
      <c r="AV36" s="830"/>
      <c r="AW36" s="830"/>
      <c r="AX36" s="830"/>
      <c r="AY36" s="830"/>
      <c r="AZ36" s="831" t="s">
        <v>570</v>
      </c>
      <c r="BA36" s="831"/>
      <c r="BB36" s="831"/>
      <c r="BC36" s="831"/>
      <c r="BD36" s="831"/>
      <c r="BE36" s="832" t="s">
        <v>401</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t="s">
        <v>402</v>
      </c>
      <c r="C37" s="781"/>
      <c r="D37" s="781"/>
      <c r="E37" s="781"/>
      <c r="F37" s="781"/>
      <c r="G37" s="781"/>
      <c r="H37" s="781"/>
      <c r="I37" s="781"/>
      <c r="J37" s="781"/>
      <c r="K37" s="781"/>
      <c r="L37" s="781"/>
      <c r="M37" s="781"/>
      <c r="N37" s="781"/>
      <c r="O37" s="781"/>
      <c r="P37" s="782"/>
      <c r="Q37" s="783">
        <v>533</v>
      </c>
      <c r="R37" s="784"/>
      <c r="S37" s="784"/>
      <c r="T37" s="784"/>
      <c r="U37" s="784"/>
      <c r="V37" s="784">
        <v>533</v>
      </c>
      <c r="W37" s="784"/>
      <c r="X37" s="784"/>
      <c r="Y37" s="784"/>
      <c r="Z37" s="784"/>
      <c r="AA37" s="784" t="s">
        <v>570</v>
      </c>
      <c r="AB37" s="784"/>
      <c r="AC37" s="784"/>
      <c r="AD37" s="784"/>
      <c r="AE37" s="785"/>
      <c r="AF37" s="786" t="s">
        <v>122</v>
      </c>
      <c r="AG37" s="787"/>
      <c r="AH37" s="787"/>
      <c r="AI37" s="787"/>
      <c r="AJ37" s="788"/>
      <c r="AK37" s="834">
        <v>235</v>
      </c>
      <c r="AL37" s="830"/>
      <c r="AM37" s="830"/>
      <c r="AN37" s="830"/>
      <c r="AO37" s="830"/>
      <c r="AP37" s="830">
        <v>11</v>
      </c>
      <c r="AQ37" s="830"/>
      <c r="AR37" s="830"/>
      <c r="AS37" s="830"/>
      <c r="AT37" s="830"/>
      <c r="AU37" s="830">
        <v>6</v>
      </c>
      <c r="AV37" s="830"/>
      <c r="AW37" s="830"/>
      <c r="AX37" s="830"/>
      <c r="AY37" s="830"/>
      <c r="AZ37" s="831" t="s">
        <v>570</v>
      </c>
      <c r="BA37" s="831"/>
      <c r="BB37" s="831"/>
      <c r="BC37" s="831"/>
      <c r="BD37" s="831"/>
      <c r="BE37" s="832" t="s">
        <v>401</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379</v>
      </c>
      <c r="B63" s="789" t="s">
        <v>404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17559</v>
      </c>
      <c r="AG63" s="844"/>
      <c r="AH63" s="844"/>
      <c r="AI63" s="844"/>
      <c r="AJ63" s="845"/>
      <c r="AK63" s="846"/>
      <c r="AL63" s="841"/>
      <c r="AM63" s="841"/>
      <c r="AN63" s="841"/>
      <c r="AO63" s="841"/>
      <c r="AP63" s="844">
        <v>91165</v>
      </c>
      <c r="AQ63" s="844"/>
      <c r="AR63" s="844"/>
      <c r="AS63" s="844"/>
      <c r="AT63" s="844"/>
      <c r="AU63" s="844">
        <v>20546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406</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563</v>
      </c>
      <c r="C68" s="870"/>
      <c r="D68" s="870"/>
      <c r="E68" s="870"/>
      <c r="F68" s="870"/>
      <c r="G68" s="870"/>
      <c r="H68" s="870"/>
      <c r="I68" s="870"/>
      <c r="J68" s="870"/>
      <c r="K68" s="870"/>
      <c r="L68" s="870"/>
      <c r="M68" s="870"/>
      <c r="N68" s="870"/>
      <c r="O68" s="870"/>
      <c r="P68" s="871"/>
      <c r="Q68" s="872">
        <v>264</v>
      </c>
      <c r="R68" s="866"/>
      <c r="S68" s="866"/>
      <c r="T68" s="866"/>
      <c r="U68" s="866"/>
      <c r="V68" s="866">
        <v>227</v>
      </c>
      <c r="W68" s="866"/>
      <c r="X68" s="866"/>
      <c r="Y68" s="866"/>
      <c r="Z68" s="866"/>
      <c r="AA68" s="866">
        <v>37</v>
      </c>
      <c r="AB68" s="866"/>
      <c r="AC68" s="866"/>
      <c r="AD68" s="866"/>
      <c r="AE68" s="866"/>
      <c r="AF68" s="866">
        <v>37</v>
      </c>
      <c r="AG68" s="866"/>
      <c r="AH68" s="866"/>
      <c r="AI68" s="866"/>
      <c r="AJ68" s="866"/>
      <c r="AK68" s="866" t="s">
        <v>570</v>
      </c>
      <c r="AL68" s="866"/>
      <c r="AM68" s="866"/>
      <c r="AN68" s="866"/>
      <c r="AO68" s="866"/>
      <c r="AP68" s="866" t="s">
        <v>570</v>
      </c>
      <c r="AQ68" s="866"/>
      <c r="AR68" s="866"/>
      <c r="AS68" s="866"/>
      <c r="AT68" s="866"/>
      <c r="AU68" s="866" t="s">
        <v>570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564</v>
      </c>
      <c r="C69" s="874"/>
      <c r="D69" s="874"/>
      <c r="E69" s="874"/>
      <c r="F69" s="874"/>
      <c r="G69" s="874"/>
      <c r="H69" s="874"/>
      <c r="I69" s="874"/>
      <c r="J69" s="874"/>
      <c r="K69" s="874"/>
      <c r="L69" s="874"/>
      <c r="M69" s="874"/>
      <c r="N69" s="874"/>
      <c r="O69" s="874"/>
      <c r="P69" s="875"/>
      <c r="Q69" s="876">
        <v>295194</v>
      </c>
      <c r="R69" s="830"/>
      <c r="S69" s="830"/>
      <c r="T69" s="830"/>
      <c r="U69" s="830"/>
      <c r="V69" s="830">
        <v>282398</v>
      </c>
      <c r="W69" s="830"/>
      <c r="X69" s="830"/>
      <c r="Y69" s="830"/>
      <c r="Z69" s="830"/>
      <c r="AA69" s="830">
        <v>12796</v>
      </c>
      <c r="AB69" s="830"/>
      <c r="AC69" s="830"/>
      <c r="AD69" s="830"/>
      <c r="AE69" s="830"/>
      <c r="AF69" s="830">
        <v>12796</v>
      </c>
      <c r="AG69" s="830"/>
      <c r="AH69" s="830"/>
      <c r="AI69" s="830"/>
      <c r="AJ69" s="830"/>
      <c r="AK69" s="830" t="s">
        <v>570</v>
      </c>
      <c r="AL69" s="830"/>
      <c r="AM69" s="830"/>
      <c r="AN69" s="830"/>
      <c r="AO69" s="830"/>
      <c r="AP69" s="830" t="s">
        <v>570</v>
      </c>
      <c r="AQ69" s="830"/>
      <c r="AR69" s="830"/>
      <c r="AS69" s="830"/>
      <c r="AT69" s="830"/>
      <c r="AU69" s="830" t="s">
        <v>570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565</v>
      </c>
      <c r="C70" s="874"/>
      <c r="D70" s="874"/>
      <c r="E70" s="874"/>
      <c r="F70" s="874"/>
      <c r="G70" s="874"/>
      <c r="H70" s="874"/>
      <c r="I70" s="874"/>
      <c r="J70" s="874"/>
      <c r="K70" s="874"/>
      <c r="L70" s="874"/>
      <c r="M70" s="874"/>
      <c r="N70" s="874"/>
      <c r="O70" s="874"/>
      <c r="P70" s="875"/>
      <c r="Q70" s="876">
        <v>63</v>
      </c>
      <c r="R70" s="830"/>
      <c r="S70" s="830"/>
      <c r="T70" s="830"/>
      <c r="U70" s="830"/>
      <c r="V70" s="830">
        <v>57</v>
      </c>
      <c r="W70" s="830"/>
      <c r="X70" s="830"/>
      <c r="Y70" s="830"/>
      <c r="Z70" s="830"/>
      <c r="AA70" s="830">
        <v>6</v>
      </c>
      <c r="AB70" s="830"/>
      <c r="AC70" s="830"/>
      <c r="AD70" s="830"/>
      <c r="AE70" s="830"/>
      <c r="AF70" s="830">
        <v>6</v>
      </c>
      <c r="AG70" s="830"/>
      <c r="AH70" s="830"/>
      <c r="AI70" s="830"/>
      <c r="AJ70" s="830"/>
      <c r="AK70" s="830" t="s">
        <v>570</v>
      </c>
      <c r="AL70" s="830"/>
      <c r="AM70" s="830"/>
      <c r="AN70" s="830"/>
      <c r="AO70" s="830"/>
      <c r="AP70" s="830" t="s">
        <v>570</v>
      </c>
      <c r="AQ70" s="830"/>
      <c r="AR70" s="830"/>
      <c r="AS70" s="830"/>
      <c r="AT70" s="830"/>
      <c r="AU70" s="830" t="s">
        <v>570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566</v>
      </c>
      <c r="C71" s="874"/>
      <c r="D71" s="874"/>
      <c r="E71" s="874"/>
      <c r="F71" s="874"/>
      <c r="G71" s="874"/>
      <c r="H71" s="874"/>
      <c r="I71" s="874"/>
      <c r="J71" s="874"/>
      <c r="K71" s="874"/>
      <c r="L71" s="874"/>
      <c r="M71" s="874"/>
      <c r="N71" s="874"/>
      <c r="O71" s="874"/>
      <c r="P71" s="875"/>
      <c r="Q71" s="876">
        <v>173</v>
      </c>
      <c r="R71" s="830"/>
      <c r="S71" s="830"/>
      <c r="T71" s="830"/>
      <c r="U71" s="830"/>
      <c r="V71" s="830">
        <v>166</v>
      </c>
      <c r="W71" s="830"/>
      <c r="X71" s="830"/>
      <c r="Y71" s="830"/>
      <c r="Z71" s="830"/>
      <c r="AA71" s="830">
        <v>6</v>
      </c>
      <c r="AB71" s="830"/>
      <c r="AC71" s="830"/>
      <c r="AD71" s="830"/>
      <c r="AE71" s="830"/>
      <c r="AF71" s="830">
        <v>6</v>
      </c>
      <c r="AG71" s="830"/>
      <c r="AH71" s="830"/>
      <c r="AI71" s="830"/>
      <c r="AJ71" s="830"/>
      <c r="AK71" s="830" t="s">
        <v>570</v>
      </c>
      <c r="AL71" s="830"/>
      <c r="AM71" s="830"/>
      <c r="AN71" s="830"/>
      <c r="AO71" s="830"/>
      <c r="AP71" s="830">
        <v>46</v>
      </c>
      <c r="AQ71" s="830"/>
      <c r="AR71" s="830"/>
      <c r="AS71" s="830"/>
      <c r="AT71" s="830"/>
      <c r="AU71" s="830">
        <v>25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567</v>
      </c>
      <c r="C72" s="874"/>
      <c r="D72" s="874"/>
      <c r="E72" s="874"/>
      <c r="F72" s="874"/>
      <c r="G72" s="874"/>
      <c r="H72" s="874"/>
      <c r="I72" s="874"/>
      <c r="J72" s="874"/>
      <c r="K72" s="874"/>
      <c r="L72" s="874"/>
      <c r="M72" s="874"/>
      <c r="N72" s="874"/>
      <c r="O72" s="874"/>
      <c r="P72" s="875"/>
      <c r="Q72" s="876">
        <v>692</v>
      </c>
      <c r="R72" s="830"/>
      <c r="S72" s="830"/>
      <c r="T72" s="830"/>
      <c r="U72" s="830"/>
      <c r="V72" s="830">
        <v>582</v>
      </c>
      <c r="W72" s="830"/>
      <c r="X72" s="830"/>
      <c r="Y72" s="830"/>
      <c r="Z72" s="830"/>
      <c r="AA72" s="830">
        <v>110</v>
      </c>
      <c r="AB72" s="830"/>
      <c r="AC72" s="830"/>
      <c r="AD72" s="830"/>
      <c r="AE72" s="830"/>
      <c r="AF72" s="830">
        <v>110</v>
      </c>
      <c r="AG72" s="830"/>
      <c r="AH72" s="830"/>
      <c r="AI72" s="830"/>
      <c r="AJ72" s="830"/>
      <c r="AK72" s="830" t="s">
        <v>570</v>
      </c>
      <c r="AL72" s="830"/>
      <c r="AM72" s="830"/>
      <c r="AN72" s="830"/>
      <c r="AO72" s="830"/>
      <c r="AP72" s="830">
        <v>835</v>
      </c>
      <c r="AQ72" s="830"/>
      <c r="AR72" s="830"/>
      <c r="AS72" s="830"/>
      <c r="AT72" s="830"/>
      <c r="AU72" s="830">
        <v>284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568</v>
      </c>
      <c r="C73" s="874"/>
      <c r="D73" s="874"/>
      <c r="E73" s="874"/>
      <c r="F73" s="874"/>
      <c r="G73" s="874"/>
      <c r="H73" s="874"/>
      <c r="I73" s="874"/>
      <c r="J73" s="874"/>
      <c r="K73" s="874"/>
      <c r="L73" s="874"/>
      <c r="M73" s="874"/>
      <c r="N73" s="874"/>
      <c r="O73" s="874"/>
      <c r="P73" s="875"/>
      <c r="Q73" s="876">
        <v>116</v>
      </c>
      <c r="R73" s="830"/>
      <c r="S73" s="830"/>
      <c r="T73" s="830"/>
      <c r="U73" s="830"/>
      <c r="V73" s="830">
        <v>116</v>
      </c>
      <c r="W73" s="830"/>
      <c r="X73" s="830"/>
      <c r="Y73" s="830"/>
      <c r="Z73" s="830"/>
      <c r="AA73" s="830" t="s">
        <v>570</v>
      </c>
      <c r="AB73" s="830"/>
      <c r="AC73" s="830"/>
      <c r="AD73" s="830"/>
      <c r="AE73" s="830"/>
      <c r="AF73" s="830" t="s">
        <v>495</v>
      </c>
      <c r="AG73" s="830"/>
      <c r="AH73" s="830"/>
      <c r="AI73" s="830"/>
      <c r="AJ73" s="830"/>
      <c r="AK73" s="830">
        <v>116</v>
      </c>
      <c r="AL73" s="830"/>
      <c r="AM73" s="830"/>
      <c r="AN73" s="830"/>
      <c r="AO73" s="830"/>
      <c r="AP73" s="830">
        <v>735</v>
      </c>
      <c r="AQ73" s="830"/>
      <c r="AR73" s="830"/>
      <c r="AS73" s="830"/>
      <c r="AT73" s="830"/>
      <c r="AU73" s="830">
        <v>140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569</v>
      </c>
      <c r="C74" s="874"/>
      <c r="D74" s="874"/>
      <c r="E74" s="874"/>
      <c r="F74" s="874"/>
      <c r="G74" s="874"/>
      <c r="H74" s="874"/>
      <c r="I74" s="874"/>
      <c r="J74" s="874"/>
      <c r="K74" s="874"/>
      <c r="L74" s="874"/>
      <c r="M74" s="874"/>
      <c r="N74" s="874"/>
      <c r="O74" s="874"/>
      <c r="P74" s="875"/>
      <c r="Q74" s="876">
        <v>53</v>
      </c>
      <c r="R74" s="830"/>
      <c r="S74" s="830"/>
      <c r="T74" s="830"/>
      <c r="U74" s="830"/>
      <c r="V74" s="830">
        <v>41</v>
      </c>
      <c r="W74" s="830"/>
      <c r="X74" s="830"/>
      <c r="Y74" s="830"/>
      <c r="Z74" s="830"/>
      <c r="AA74" s="830">
        <v>12</v>
      </c>
      <c r="AB74" s="830"/>
      <c r="AC74" s="830"/>
      <c r="AD74" s="830"/>
      <c r="AE74" s="830"/>
      <c r="AF74" s="830">
        <v>12</v>
      </c>
      <c r="AG74" s="830"/>
      <c r="AH74" s="830"/>
      <c r="AI74" s="830"/>
      <c r="AJ74" s="830"/>
      <c r="AK74" s="830" t="s">
        <v>570</v>
      </c>
      <c r="AL74" s="830"/>
      <c r="AM74" s="830"/>
      <c r="AN74" s="830"/>
      <c r="AO74" s="830"/>
      <c r="AP74" s="830" t="s">
        <v>570</v>
      </c>
      <c r="AQ74" s="830"/>
      <c r="AR74" s="830"/>
      <c r="AS74" s="830"/>
      <c r="AT74" s="830"/>
      <c r="AU74" s="830" t="s">
        <v>570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379</v>
      </c>
      <c r="B88" s="789" t="s">
        <v>408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12967</v>
      </c>
      <c r="AG88" s="844"/>
      <c r="AH88" s="844"/>
      <c r="AI88" s="844"/>
      <c r="AJ88" s="844"/>
      <c r="AK88" s="841"/>
      <c r="AL88" s="841"/>
      <c r="AM88" s="841"/>
      <c r="AN88" s="841"/>
      <c r="AO88" s="841"/>
      <c r="AP88" s="844">
        <v>1616</v>
      </c>
      <c r="AQ88" s="844"/>
      <c r="AR88" s="844"/>
      <c r="AS88" s="844"/>
      <c r="AT88" s="844"/>
      <c r="AU88" s="844">
        <v>450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383</v>
      </c>
      <c r="CS102" s="852"/>
      <c r="CT102" s="852"/>
      <c r="CU102" s="852"/>
      <c r="CV102" s="891"/>
      <c r="CW102" s="890">
        <v>489</v>
      </c>
      <c r="CX102" s="852"/>
      <c r="CY102" s="852"/>
      <c r="CZ102" s="852"/>
      <c r="DA102" s="891"/>
      <c r="DB102" s="890">
        <v>1574</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414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417</v>
      </c>
      <c r="AB109" s="893"/>
      <c r="AC109" s="893"/>
      <c r="AD109" s="893"/>
      <c r="AE109" s="894"/>
      <c r="AF109" s="892" t="s">
        <v>418</v>
      </c>
      <c r="AG109" s="893"/>
      <c r="AH109" s="893"/>
      <c r="AI109" s="893"/>
      <c r="AJ109" s="894"/>
      <c r="AK109" s="892" t="s">
        <v>294</v>
      </c>
      <c r="AL109" s="893"/>
      <c r="AM109" s="893"/>
      <c r="AN109" s="893"/>
      <c r="AO109" s="894"/>
      <c r="AP109" s="892" t="s">
        <v>419</v>
      </c>
      <c r="AQ109" s="893"/>
      <c r="AR109" s="893"/>
      <c r="AS109" s="893"/>
      <c r="AT109" s="895"/>
      <c r="AU109" s="912" t="s">
        <v>416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417</v>
      </c>
      <c r="BR109" s="893"/>
      <c r="BS109" s="893"/>
      <c r="BT109" s="893"/>
      <c r="BU109" s="894"/>
      <c r="BV109" s="892" t="s">
        <v>418</v>
      </c>
      <c r="BW109" s="893"/>
      <c r="BX109" s="893"/>
      <c r="BY109" s="893"/>
      <c r="BZ109" s="894"/>
      <c r="CA109" s="892" t="s">
        <v>294</v>
      </c>
      <c r="CB109" s="893"/>
      <c r="CC109" s="893"/>
      <c r="CD109" s="893"/>
      <c r="CE109" s="894"/>
      <c r="CF109" s="913" t="s">
        <v>419</v>
      </c>
      <c r="CG109" s="913"/>
      <c r="CH109" s="913"/>
      <c r="CI109" s="913"/>
      <c r="CJ109" s="913"/>
      <c r="CK109" s="892"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417</v>
      </c>
      <c r="DH109" s="893"/>
      <c r="DI109" s="893"/>
      <c r="DJ109" s="893"/>
      <c r="DK109" s="894"/>
      <c r="DL109" s="892" t="s">
        <v>418</v>
      </c>
      <c r="DM109" s="893"/>
      <c r="DN109" s="893"/>
      <c r="DO109" s="893"/>
      <c r="DP109" s="894"/>
      <c r="DQ109" s="892" t="s">
        <v>294</v>
      </c>
      <c r="DR109" s="893"/>
      <c r="DS109" s="893"/>
      <c r="DT109" s="893"/>
      <c r="DU109" s="894"/>
      <c r="DV109" s="892" t="s">
        <v>419</v>
      </c>
      <c r="DW109" s="893"/>
      <c r="DX109" s="893"/>
      <c r="DY109" s="893"/>
      <c r="DZ109" s="895"/>
    </row>
    <row r="110" spans="1:131" s="230" customFormat="1" ht="26.25" customHeight="1">
      <c r="A110" s="896" t="s">
        <v>421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12372063</v>
      </c>
      <c r="AB110" s="900"/>
      <c r="AC110" s="900"/>
      <c r="AD110" s="900"/>
      <c r="AE110" s="901"/>
      <c r="AF110" s="902">
        <v>12383091</v>
      </c>
      <c r="AG110" s="900"/>
      <c r="AH110" s="900"/>
      <c r="AI110" s="900"/>
      <c r="AJ110" s="901"/>
      <c r="AK110" s="902">
        <v>12703878</v>
      </c>
      <c r="AL110" s="900"/>
      <c r="AM110" s="900"/>
      <c r="AN110" s="900"/>
      <c r="AO110" s="901"/>
      <c r="AP110" s="903">
        <v>15.9</v>
      </c>
      <c r="AQ110" s="904"/>
      <c r="AR110" s="904"/>
      <c r="AS110" s="904"/>
      <c r="AT110" s="905"/>
      <c r="AU110" s="906" t="s">
        <v>69</v>
      </c>
      <c r="AV110" s="907"/>
      <c r="AW110" s="907"/>
      <c r="AX110" s="907"/>
      <c r="AY110" s="907"/>
      <c r="AZ110" s="929" t="s">
        <v>422</v>
      </c>
      <c r="BA110" s="897"/>
      <c r="BB110" s="897"/>
      <c r="BC110" s="897"/>
      <c r="BD110" s="897"/>
      <c r="BE110" s="897"/>
      <c r="BF110" s="897"/>
      <c r="BG110" s="897"/>
      <c r="BH110" s="897"/>
      <c r="BI110" s="897"/>
      <c r="BJ110" s="897"/>
      <c r="BK110" s="897"/>
      <c r="BL110" s="897"/>
      <c r="BM110" s="897"/>
      <c r="BN110" s="897"/>
      <c r="BO110" s="897"/>
      <c r="BP110" s="898"/>
      <c r="BQ110" s="930">
        <v>148023230</v>
      </c>
      <c r="BR110" s="931"/>
      <c r="BS110" s="931"/>
      <c r="BT110" s="931"/>
      <c r="BU110" s="931"/>
      <c r="BV110" s="931">
        <v>148841340</v>
      </c>
      <c r="BW110" s="931"/>
      <c r="BX110" s="931"/>
      <c r="BY110" s="931"/>
      <c r="BZ110" s="931"/>
      <c r="CA110" s="931">
        <v>145187868</v>
      </c>
      <c r="CB110" s="931"/>
      <c r="CC110" s="931"/>
      <c r="CD110" s="931"/>
      <c r="CE110" s="931"/>
      <c r="CF110" s="944">
        <v>181.4</v>
      </c>
      <c r="CG110" s="945"/>
      <c r="CH110" s="945"/>
      <c r="CI110" s="945"/>
      <c r="CJ110" s="945"/>
      <c r="CK110" s="946" t="s">
        <v>423</v>
      </c>
      <c r="CL110" s="947"/>
      <c r="CM110" s="929" t="s">
        <v>424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425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426</v>
      </c>
      <c r="BA111" s="923"/>
      <c r="BB111" s="923"/>
      <c r="BC111" s="923"/>
      <c r="BD111" s="923"/>
      <c r="BE111" s="923"/>
      <c r="BF111" s="923"/>
      <c r="BG111" s="923"/>
      <c r="BH111" s="923"/>
      <c r="BI111" s="923"/>
      <c r="BJ111" s="923"/>
      <c r="BK111" s="923"/>
      <c r="BL111" s="923"/>
      <c r="BM111" s="923"/>
      <c r="BN111" s="923"/>
      <c r="BO111" s="923"/>
      <c r="BP111" s="924"/>
      <c r="BQ111" s="925">
        <v>1582810</v>
      </c>
      <c r="BR111" s="926"/>
      <c r="BS111" s="926"/>
      <c r="BT111" s="926"/>
      <c r="BU111" s="926"/>
      <c r="BV111" s="926">
        <v>1430634</v>
      </c>
      <c r="BW111" s="926"/>
      <c r="BX111" s="926"/>
      <c r="BY111" s="926"/>
      <c r="BZ111" s="926"/>
      <c r="CA111" s="926">
        <v>1654403</v>
      </c>
      <c r="CB111" s="926"/>
      <c r="CC111" s="926"/>
      <c r="CD111" s="926"/>
      <c r="CE111" s="926"/>
      <c r="CF111" s="920">
        <v>2.1</v>
      </c>
      <c r="CG111" s="921"/>
      <c r="CH111" s="921"/>
      <c r="CI111" s="921"/>
      <c r="CJ111" s="921"/>
      <c r="CK111" s="948"/>
      <c r="CL111" s="949"/>
      <c r="CM111" s="922" t="s">
        <v>427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428</v>
      </c>
      <c r="B112" s="953"/>
      <c r="C112" s="923" t="s">
        <v>429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430</v>
      </c>
      <c r="BA112" s="923"/>
      <c r="BB112" s="923"/>
      <c r="BC112" s="923"/>
      <c r="BD112" s="923"/>
      <c r="BE112" s="923"/>
      <c r="BF112" s="923"/>
      <c r="BG112" s="923"/>
      <c r="BH112" s="923"/>
      <c r="BI112" s="923"/>
      <c r="BJ112" s="923"/>
      <c r="BK112" s="923"/>
      <c r="BL112" s="923"/>
      <c r="BM112" s="923"/>
      <c r="BN112" s="923"/>
      <c r="BO112" s="923"/>
      <c r="BP112" s="924"/>
      <c r="BQ112" s="925">
        <v>22127619</v>
      </c>
      <c r="BR112" s="926"/>
      <c r="BS112" s="926"/>
      <c r="BT112" s="926"/>
      <c r="BU112" s="926"/>
      <c r="BV112" s="926">
        <v>20798794</v>
      </c>
      <c r="BW112" s="926"/>
      <c r="BX112" s="926"/>
      <c r="BY112" s="926"/>
      <c r="BZ112" s="926"/>
      <c r="CA112" s="926">
        <v>20546399</v>
      </c>
      <c r="CB112" s="926"/>
      <c r="CC112" s="926"/>
      <c r="CD112" s="926"/>
      <c r="CE112" s="926"/>
      <c r="CF112" s="920">
        <v>25.7</v>
      </c>
      <c r="CG112" s="921"/>
      <c r="CH112" s="921"/>
      <c r="CI112" s="921"/>
      <c r="CJ112" s="921"/>
      <c r="CK112" s="948"/>
      <c r="CL112" s="949"/>
      <c r="CM112" s="922" t="s">
        <v>431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432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2411334</v>
      </c>
      <c r="AB113" s="938"/>
      <c r="AC113" s="938"/>
      <c r="AD113" s="938"/>
      <c r="AE113" s="939"/>
      <c r="AF113" s="940">
        <v>1909222</v>
      </c>
      <c r="AG113" s="938"/>
      <c r="AH113" s="938"/>
      <c r="AI113" s="938"/>
      <c r="AJ113" s="939"/>
      <c r="AK113" s="940">
        <v>1822759</v>
      </c>
      <c r="AL113" s="938"/>
      <c r="AM113" s="938"/>
      <c r="AN113" s="938"/>
      <c r="AO113" s="939"/>
      <c r="AP113" s="941">
        <v>2.2999999999999998</v>
      </c>
      <c r="AQ113" s="942"/>
      <c r="AR113" s="942"/>
      <c r="AS113" s="942"/>
      <c r="AT113" s="943"/>
      <c r="AU113" s="908"/>
      <c r="AV113" s="909"/>
      <c r="AW113" s="909"/>
      <c r="AX113" s="909"/>
      <c r="AY113" s="909"/>
      <c r="AZ113" s="922" t="s">
        <v>433</v>
      </c>
      <c r="BA113" s="923"/>
      <c r="BB113" s="923"/>
      <c r="BC113" s="923"/>
      <c r="BD113" s="923"/>
      <c r="BE113" s="923"/>
      <c r="BF113" s="923"/>
      <c r="BG113" s="923"/>
      <c r="BH113" s="923"/>
      <c r="BI113" s="923"/>
      <c r="BJ113" s="923"/>
      <c r="BK113" s="923"/>
      <c r="BL113" s="923"/>
      <c r="BM113" s="923"/>
      <c r="BN113" s="923"/>
      <c r="BO113" s="923"/>
      <c r="BP113" s="924"/>
      <c r="BQ113" s="925">
        <v>587117</v>
      </c>
      <c r="BR113" s="926"/>
      <c r="BS113" s="926"/>
      <c r="BT113" s="926"/>
      <c r="BU113" s="926"/>
      <c r="BV113" s="926">
        <v>534912</v>
      </c>
      <c r="BW113" s="926"/>
      <c r="BX113" s="926"/>
      <c r="BY113" s="926"/>
      <c r="BZ113" s="926"/>
      <c r="CA113" s="926">
        <v>449579</v>
      </c>
      <c r="CB113" s="926"/>
      <c r="CC113" s="926"/>
      <c r="CD113" s="926"/>
      <c r="CE113" s="926"/>
      <c r="CF113" s="920">
        <v>0.6</v>
      </c>
      <c r="CG113" s="921"/>
      <c r="CH113" s="921"/>
      <c r="CI113" s="921"/>
      <c r="CJ113" s="921"/>
      <c r="CK113" s="948"/>
      <c r="CL113" s="949"/>
      <c r="CM113" s="922" t="s">
        <v>434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435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38053</v>
      </c>
      <c r="AB114" s="959"/>
      <c r="AC114" s="959"/>
      <c r="AD114" s="959"/>
      <c r="AE114" s="960"/>
      <c r="AF114" s="961">
        <v>49833</v>
      </c>
      <c r="AG114" s="959"/>
      <c r="AH114" s="959"/>
      <c r="AI114" s="959"/>
      <c r="AJ114" s="960"/>
      <c r="AK114" s="961">
        <v>52614</v>
      </c>
      <c r="AL114" s="959"/>
      <c r="AM114" s="959"/>
      <c r="AN114" s="959"/>
      <c r="AO114" s="960"/>
      <c r="AP114" s="962">
        <v>0.1</v>
      </c>
      <c r="AQ114" s="963"/>
      <c r="AR114" s="963"/>
      <c r="AS114" s="963"/>
      <c r="AT114" s="964"/>
      <c r="AU114" s="908"/>
      <c r="AV114" s="909"/>
      <c r="AW114" s="909"/>
      <c r="AX114" s="909"/>
      <c r="AY114" s="909"/>
      <c r="AZ114" s="922" t="s">
        <v>436</v>
      </c>
      <c r="BA114" s="923"/>
      <c r="BB114" s="923"/>
      <c r="BC114" s="923"/>
      <c r="BD114" s="923"/>
      <c r="BE114" s="923"/>
      <c r="BF114" s="923"/>
      <c r="BG114" s="923"/>
      <c r="BH114" s="923"/>
      <c r="BI114" s="923"/>
      <c r="BJ114" s="923"/>
      <c r="BK114" s="923"/>
      <c r="BL114" s="923"/>
      <c r="BM114" s="923"/>
      <c r="BN114" s="923"/>
      <c r="BO114" s="923"/>
      <c r="BP114" s="924"/>
      <c r="BQ114" s="925">
        <v>16588368</v>
      </c>
      <c r="BR114" s="926"/>
      <c r="BS114" s="926"/>
      <c r="BT114" s="926"/>
      <c r="BU114" s="926"/>
      <c r="BV114" s="926">
        <v>16729115</v>
      </c>
      <c r="BW114" s="926"/>
      <c r="BX114" s="926"/>
      <c r="BY114" s="926"/>
      <c r="BZ114" s="926"/>
      <c r="CA114" s="926">
        <v>17360318</v>
      </c>
      <c r="CB114" s="926"/>
      <c r="CC114" s="926"/>
      <c r="CD114" s="926"/>
      <c r="CE114" s="926"/>
      <c r="CF114" s="920">
        <v>21.7</v>
      </c>
      <c r="CG114" s="921"/>
      <c r="CH114" s="921"/>
      <c r="CI114" s="921"/>
      <c r="CJ114" s="921"/>
      <c r="CK114" s="948"/>
      <c r="CL114" s="949"/>
      <c r="CM114" s="922" t="s">
        <v>437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10156</v>
      </c>
      <c r="AB115" s="938"/>
      <c r="AC115" s="938"/>
      <c r="AD115" s="938"/>
      <c r="AE115" s="939"/>
      <c r="AF115" s="940">
        <v>11978</v>
      </c>
      <c r="AG115" s="938"/>
      <c r="AH115" s="938"/>
      <c r="AI115" s="938"/>
      <c r="AJ115" s="939"/>
      <c r="AK115" s="940">
        <v>7642</v>
      </c>
      <c r="AL115" s="938"/>
      <c r="AM115" s="938"/>
      <c r="AN115" s="938"/>
      <c r="AO115" s="939"/>
      <c r="AP115" s="941">
        <v>0</v>
      </c>
      <c r="AQ115" s="942"/>
      <c r="AR115" s="942"/>
      <c r="AS115" s="942"/>
      <c r="AT115" s="943"/>
      <c r="AU115" s="908"/>
      <c r="AV115" s="909"/>
      <c r="AW115" s="909"/>
      <c r="AX115" s="909"/>
      <c r="AY115" s="909"/>
      <c r="AZ115" s="922" t="s">
        <v>439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440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1582810</v>
      </c>
      <c r="DH115" s="959"/>
      <c r="DI115" s="959"/>
      <c r="DJ115" s="959"/>
      <c r="DK115" s="960"/>
      <c r="DL115" s="961">
        <v>1430634</v>
      </c>
      <c r="DM115" s="959"/>
      <c r="DN115" s="959"/>
      <c r="DO115" s="959"/>
      <c r="DP115" s="960"/>
      <c r="DQ115" s="961">
        <v>1654403</v>
      </c>
      <c r="DR115" s="959"/>
      <c r="DS115" s="959"/>
      <c r="DT115" s="959"/>
      <c r="DU115" s="960"/>
      <c r="DV115" s="962">
        <v>2.1</v>
      </c>
      <c r="DW115" s="963"/>
      <c r="DX115" s="963"/>
      <c r="DY115" s="963"/>
      <c r="DZ115" s="964"/>
    </row>
    <row r="116" spans="1:130" s="230" customFormat="1" ht="26.25" customHeight="1">
      <c r="A116" s="956"/>
      <c r="B116" s="957"/>
      <c r="C116" s="965" t="s">
        <v>441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221</v>
      </c>
      <c r="AB116" s="959"/>
      <c r="AC116" s="959"/>
      <c r="AD116" s="959"/>
      <c r="AE116" s="960"/>
      <c r="AF116" s="961">
        <v>23</v>
      </c>
      <c r="AG116" s="959"/>
      <c r="AH116" s="959"/>
      <c r="AI116" s="959"/>
      <c r="AJ116" s="960"/>
      <c r="AK116" s="961">
        <v>57</v>
      </c>
      <c r="AL116" s="959"/>
      <c r="AM116" s="959"/>
      <c r="AN116" s="959"/>
      <c r="AO116" s="960"/>
      <c r="AP116" s="962">
        <v>0</v>
      </c>
      <c r="AQ116" s="963"/>
      <c r="AR116" s="963"/>
      <c r="AS116" s="963"/>
      <c r="AT116" s="964"/>
      <c r="AU116" s="908"/>
      <c r="AV116" s="909"/>
      <c r="AW116" s="909"/>
      <c r="AX116" s="909"/>
      <c r="AY116" s="909"/>
      <c r="AZ116" s="967" t="s">
        <v>442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444</v>
      </c>
      <c r="Z117" s="894"/>
      <c r="AA117" s="978">
        <v>14831827</v>
      </c>
      <c r="AB117" s="979"/>
      <c r="AC117" s="979"/>
      <c r="AD117" s="979"/>
      <c r="AE117" s="980"/>
      <c r="AF117" s="981">
        <v>14354147</v>
      </c>
      <c r="AG117" s="979"/>
      <c r="AH117" s="979"/>
      <c r="AI117" s="979"/>
      <c r="AJ117" s="980"/>
      <c r="AK117" s="981">
        <v>14586950</v>
      </c>
      <c r="AL117" s="979"/>
      <c r="AM117" s="979"/>
      <c r="AN117" s="979"/>
      <c r="AO117" s="980"/>
      <c r="AP117" s="982"/>
      <c r="AQ117" s="983"/>
      <c r="AR117" s="983"/>
      <c r="AS117" s="983"/>
      <c r="AT117" s="984"/>
      <c r="AU117" s="908"/>
      <c r="AV117" s="909"/>
      <c r="AW117" s="909"/>
      <c r="AX117" s="909"/>
      <c r="AY117" s="909"/>
      <c r="AZ117" s="974" t="s">
        <v>445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417</v>
      </c>
      <c r="AB118" s="893"/>
      <c r="AC118" s="893"/>
      <c r="AD118" s="893"/>
      <c r="AE118" s="894"/>
      <c r="AF118" s="892" t="s">
        <v>418</v>
      </c>
      <c r="AG118" s="893"/>
      <c r="AH118" s="893"/>
      <c r="AI118" s="893"/>
      <c r="AJ118" s="894"/>
      <c r="AK118" s="892" t="s">
        <v>294</v>
      </c>
      <c r="AL118" s="893"/>
      <c r="AM118" s="893"/>
      <c r="AN118" s="893"/>
      <c r="AO118" s="894"/>
      <c r="AP118" s="970" t="s">
        <v>419</v>
      </c>
      <c r="AQ118" s="971"/>
      <c r="AR118" s="971"/>
      <c r="AS118" s="971"/>
      <c r="AT118" s="972"/>
      <c r="AU118" s="908"/>
      <c r="AV118" s="909"/>
      <c r="AW118" s="909"/>
      <c r="AX118" s="909"/>
      <c r="AY118" s="909"/>
      <c r="AZ118" s="973" t="s">
        <v>447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423</v>
      </c>
      <c r="B119" s="947"/>
      <c r="C119" s="929" t="s">
        <v>424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449</v>
      </c>
      <c r="BP119" s="1005"/>
      <c r="BQ119" s="999">
        <v>188909144</v>
      </c>
      <c r="BR119" s="1000"/>
      <c r="BS119" s="1000"/>
      <c r="BT119" s="1000"/>
      <c r="BU119" s="1000"/>
      <c r="BV119" s="1000">
        <v>188334795</v>
      </c>
      <c r="BW119" s="1000"/>
      <c r="BX119" s="1000"/>
      <c r="BY119" s="1000"/>
      <c r="BZ119" s="1000"/>
      <c r="CA119" s="1000">
        <v>185198567</v>
      </c>
      <c r="CB119" s="1000"/>
      <c r="CC119" s="1000"/>
      <c r="CD119" s="1000"/>
      <c r="CE119" s="1000"/>
      <c r="CF119" s="1001"/>
      <c r="CG119" s="1002"/>
      <c r="CH119" s="1002"/>
      <c r="CI119" s="1002"/>
      <c r="CJ119" s="1003"/>
      <c r="CK119" s="950"/>
      <c r="CL119" s="951"/>
      <c r="CM119" s="973" t="s">
        <v>450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427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451</v>
      </c>
      <c r="AV120" s="992"/>
      <c r="AW120" s="992"/>
      <c r="AX120" s="992"/>
      <c r="AY120" s="993"/>
      <c r="AZ120" s="929" t="s">
        <v>452</v>
      </c>
      <c r="BA120" s="897"/>
      <c r="BB120" s="897"/>
      <c r="BC120" s="897"/>
      <c r="BD120" s="897"/>
      <c r="BE120" s="897"/>
      <c r="BF120" s="897"/>
      <c r="BG120" s="897"/>
      <c r="BH120" s="897"/>
      <c r="BI120" s="897"/>
      <c r="BJ120" s="897"/>
      <c r="BK120" s="897"/>
      <c r="BL120" s="897"/>
      <c r="BM120" s="897"/>
      <c r="BN120" s="897"/>
      <c r="BO120" s="897"/>
      <c r="BP120" s="898"/>
      <c r="BQ120" s="930">
        <v>28384183</v>
      </c>
      <c r="BR120" s="931"/>
      <c r="BS120" s="931"/>
      <c r="BT120" s="931"/>
      <c r="BU120" s="931"/>
      <c r="BV120" s="931">
        <v>29724034</v>
      </c>
      <c r="BW120" s="931"/>
      <c r="BX120" s="931"/>
      <c r="BY120" s="931"/>
      <c r="BZ120" s="931"/>
      <c r="CA120" s="931">
        <v>30008294</v>
      </c>
      <c r="CB120" s="931"/>
      <c r="CC120" s="931"/>
      <c r="CD120" s="931"/>
      <c r="CE120" s="931"/>
      <c r="CF120" s="944">
        <v>37.5</v>
      </c>
      <c r="CG120" s="945"/>
      <c r="CH120" s="945"/>
      <c r="CI120" s="945"/>
      <c r="CJ120" s="945"/>
      <c r="CK120" s="1006" t="s">
        <v>453</v>
      </c>
      <c r="CL120" s="1007"/>
      <c r="CM120" s="1007"/>
      <c r="CN120" s="1007"/>
      <c r="CO120" s="1008"/>
      <c r="CP120" s="1014" t="s">
        <v>399</v>
      </c>
      <c r="CQ120" s="1015"/>
      <c r="CR120" s="1015"/>
      <c r="CS120" s="1015"/>
      <c r="CT120" s="1015"/>
      <c r="CU120" s="1015"/>
      <c r="CV120" s="1015"/>
      <c r="CW120" s="1015"/>
      <c r="CX120" s="1015"/>
      <c r="CY120" s="1015"/>
      <c r="CZ120" s="1015"/>
      <c r="DA120" s="1015"/>
      <c r="DB120" s="1015"/>
      <c r="DC120" s="1015"/>
      <c r="DD120" s="1015"/>
      <c r="DE120" s="1015"/>
      <c r="DF120" s="1016"/>
      <c r="DG120" s="930">
        <v>16258092</v>
      </c>
      <c r="DH120" s="931"/>
      <c r="DI120" s="931"/>
      <c r="DJ120" s="931"/>
      <c r="DK120" s="931"/>
      <c r="DL120" s="931">
        <v>15494068</v>
      </c>
      <c r="DM120" s="931"/>
      <c r="DN120" s="931"/>
      <c r="DO120" s="931"/>
      <c r="DP120" s="931"/>
      <c r="DQ120" s="931">
        <v>14683899</v>
      </c>
      <c r="DR120" s="931"/>
      <c r="DS120" s="931"/>
      <c r="DT120" s="931"/>
      <c r="DU120" s="931"/>
      <c r="DV120" s="932">
        <v>18.3</v>
      </c>
      <c r="DW120" s="932"/>
      <c r="DX120" s="932"/>
      <c r="DY120" s="932"/>
      <c r="DZ120" s="933"/>
    </row>
    <row r="121" spans="1:130" s="230" customFormat="1" ht="26.25" customHeight="1">
      <c r="A121" s="1057"/>
      <c r="B121" s="949"/>
      <c r="C121" s="974" t="s">
        <v>454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455</v>
      </c>
      <c r="BA121" s="923"/>
      <c r="BB121" s="923"/>
      <c r="BC121" s="923"/>
      <c r="BD121" s="923"/>
      <c r="BE121" s="923"/>
      <c r="BF121" s="923"/>
      <c r="BG121" s="923"/>
      <c r="BH121" s="923"/>
      <c r="BI121" s="923"/>
      <c r="BJ121" s="923"/>
      <c r="BK121" s="923"/>
      <c r="BL121" s="923"/>
      <c r="BM121" s="923"/>
      <c r="BN121" s="923"/>
      <c r="BO121" s="923"/>
      <c r="BP121" s="924"/>
      <c r="BQ121" s="925">
        <v>34170171</v>
      </c>
      <c r="BR121" s="926"/>
      <c r="BS121" s="926"/>
      <c r="BT121" s="926"/>
      <c r="BU121" s="926"/>
      <c r="BV121" s="926">
        <v>35440116</v>
      </c>
      <c r="BW121" s="926"/>
      <c r="BX121" s="926"/>
      <c r="BY121" s="926"/>
      <c r="BZ121" s="926"/>
      <c r="CA121" s="926">
        <v>34399042</v>
      </c>
      <c r="CB121" s="926"/>
      <c r="CC121" s="926"/>
      <c r="CD121" s="926"/>
      <c r="CE121" s="926"/>
      <c r="CF121" s="920">
        <v>43</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5441159</v>
      </c>
      <c r="DH121" s="926"/>
      <c r="DI121" s="926"/>
      <c r="DJ121" s="926"/>
      <c r="DK121" s="926"/>
      <c r="DL121" s="926">
        <v>4903741</v>
      </c>
      <c r="DM121" s="926"/>
      <c r="DN121" s="926"/>
      <c r="DO121" s="926"/>
      <c r="DP121" s="926"/>
      <c r="DQ121" s="926">
        <v>5501437</v>
      </c>
      <c r="DR121" s="926"/>
      <c r="DS121" s="926"/>
      <c r="DT121" s="926"/>
      <c r="DU121" s="926"/>
      <c r="DV121" s="927">
        <v>6.9</v>
      </c>
      <c r="DW121" s="927"/>
      <c r="DX121" s="927"/>
      <c r="DY121" s="927"/>
      <c r="DZ121" s="928"/>
    </row>
    <row r="122" spans="1:130" s="230" customFormat="1" ht="26.25" customHeight="1">
      <c r="A122" s="1057"/>
      <c r="B122" s="949"/>
      <c r="C122" s="922" t="s">
        <v>437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456</v>
      </c>
      <c r="BA122" s="965"/>
      <c r="BB122" s="965"/>
      <c r="BC122" s="965"/>
      <c r="BD122" s="965"/>
      <c r="BE122" s="965"/>
      <c r="BF122" s="965"/>
      <c r="BG122" s="965"/>
      <c r="BH122" s="965"/>
      <c r="BI122" s="965"/>
      <c r="BJ122" s="965"/>
      <c r="BK122" s="965"/>
      <c r="BL122" s="965"/>
      <c r="BM122" s="965"/>
      <c r="BN122" s="965"/>
      <c r="BO122" s="965"/>
      <c r="BP122" s="966"/>
      <c r="BQ122" s="999">
        <v>138672607</v>
      </c>
      <c r="BR122" s="1000"/>
      <c r="BS122" s="1000"/>
      <c r="BT122" s="1000"/>
      <c r="BU122" s="1000"/>
      <c r="BV122" s="1000">
        <v>136683750</v>
      </c>
      <c r="BW122" s="1000"/>
      <c r="BX122" s="1000"/>
      <c r="BY122" s="1000"/>
      <c r="BZ122" s="1000"/>
      <c r="CA122" s="1000">
        <v>133899113</v>
      </c>
      <c r="CB122" s="1000"/>
      <c r="CC122" s="1000"/>
      <c r="CD122" s="1000"/>
      <c r="CE122" s="1000"/>
      <c r="CF122" s="1017">
        <v>167.3</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v>317399</v>
      </c>
      <c r="DH122" s="926"/>
      <c r="DI122" s="926"/>
      <c r="DJ122" s="926"/>
      <c r="DK122" s="926"/>
      <c r="DL122" s="926">
        <v>310530</v>
      </c>
      <c r="DM122" s="926"/>
      <c r="DN122" s="926"/>
      <c r="DO122" s="926"/>
      <c r="DP122" s="926"/>
      <c r="DQ122" s="926">
        <v>284704</v>
      </c>
      <c r="DR122" s="926"/>
      <c r="DS122" s="926"/>
      <c r="DT122" s="926"/>
      <c r="DU122" s="926"/>
      <c r="DV122" s="927">
        <v>0.4</v>
      </c>
      <c r="DW122" s="927"/>
      <c r="DX122" s="927"/>
      <c r="DY122" s="927"/>
      <c r="DZ122" s="928"/>
    </row>
    <row r="123" spans="1:130" s="230" customFormat="1" ht="26.25" customHeight="1">
      <c r="A123" s="1057"/>
      <c r="B123" s="949"/>
      <c r="C123" s="922" t="s">
        <v>443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457</v>
      </c>
      <c r="BP123" s="1005"/>
      <c r="BQ123" s="1063">
        <v>201226961</v>
      </c>
      <c r="BR123" s="1064"/>
      <c r="BS123" s="1064"/>
      <c r="BT123" s="1064"/>
      <c r="BU123" s="1064"/>
      <c r="BV123" s="1064">
        <v>201847900</v>
      </c>
      <c r="BW123" s="1064"/>
      <c r="BX123" s="1064"/>
      <c r="BY123" s="1064"/>
      <c r="BZ123" s="1064"/>
      <c r="CA123" s="1064">
        <v>198306449</v>
      </c>
      <c r="CB123" s="1064"/>
      <c r="CC123" s="1064"/>
      <c r="CD123" s="1064"/>
      <c r="CE123" s="1064"/>
      <c r="CF123" s="1001"/>
      <c r="CG123" s="1002"/>
      <c r="CH123" s="1002"/>
      <c r="CI123" s="1002"/>
      <c r="CJ123" s="1003"/>
      <c r="CK123" s="1009"/>
      <c r="CL123" s="1010"/>
      <c r="CM123" s="1010"/>
      <c r="CN123" s="1010"/>
      <c r="CO123" s="1011"/>
      <c r="CP123" s="1019" t="s">
        <v>400</v>
      </c>
      <c r="CQ123" s="1020"/>
      <c r="CR123" s="1020"/>
      <c r="CS123" s="1020"/>
      <c r="CT123" s="1020"/>
      <c r="CU123" s="1020"/>
      <c r="CV123" s="1020"/>
      <c r="CW123" s="1020"/>
      <c r="CX123" s="1020"/>
      <c r="CY123" s="1020"/>
      <c r="CZ123" s="1020"/>
      <c r="DA123" s="1020"/>
      <c r="DB123" s="1020"/>
      <c r="DC123" s="1020"/>
      <c r="DD123" s="1020"/>
      <c r="DE123" s="1020"/>
      <c r="DF123" s="1021"/>
      <c r="DG123" s="958">
        <v>97052</v>
      </c>
      <c r="DH123" s="959"/>
      <c r="DI123" s="959"/>
      <c r="DJ123" s="959"/>
      <c r="DK123" s="960"/>
      <c r="DL123" s="961">
        <v>80376</v>
      </c>
      <c r="DM123" s="959"/>
      <c r="DN123" s="959"/>
      <c r="DO123" s="959"/>
      <c r="DP123" s="960"/>
      <c r="DQ123" s="961">
        <v>70103</v>
      </c>
      <c r="DR123" s="959"/>
      <c r="DS123" s="959"/>
      <c r="DT123" s="959"/>
      <c r="DU123" s="960"/>
      <c r="DV123" s="962">
        <v>0.1</v>
      </c>
      <c r="DW123" s="963"/>
      <c r="DX123" s="963"/>
      <c r="DY123" s="963"/>
      <c r="DZ123" s="964"/>
    </row>
    <row r="124" spans="1:130" s="230" customFormat="1" ht="26.25" customHeight="1" thickBot="1">
      <c r="A124" s="1057"/>
      <c r="B124" s="949"/>
      <c r="C124" s="922" t="s">
        <v>446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459</v>
      </c>
      <c r="CQ124" s="1020"/>
      <c r="CR124" s="1020"/>
      <c r="CS124" s="1020"/>
      <c r="CT124" s="1020"/>
      <c r="CU124" s="1020"/>
      <c r="CV124" s="1020"/>
      <c r="CW124" s="1020"/>
      <c r="CX124" s="1020"/>
      <c r="CY124" s="1020"/>
      <c r="CZ124" s="1020"/>
      <c r="DA124" s="1020"/>
      <c r="DB124" s="1020"/>
      <c r="DC124" s="1020"/>
      <c r="DD124" s="1020"/>
      <c r="DE124" s="1020"/>
      <c r="DF124" s="1021"/>
      <c r="DG124" s="1004">
        <v>13917</v>
      </c>
      <c r="DH124" s="986"/>
      <c r="DI124" s="986"/>
      <c r="DJ124" s="986"/>
      <c r="DK124" s="987"/>
      <c r="DL124" s="985">
        <v>10079</v>
      </c>
      <c r="DM124" s="986"/>
      <c r="DN124" s="986"/>
      <c r="DO124" s="986"/>
      <c r="DP124" s="987"/>
      <c r="DQ124" s="985">
        <v>6256</v>
      </c>
      <c r="DR124" s="986"/>
      <c r="DS124" s="986"/>
      <c r="DT124" s="986"/>
      <c r="DU124" s="987"/>
      <c r="DV124" s="988">
        <v>0</v>
      </c>
      <c r="DW124" s="989"/>
      <c r="DX124" s="989"/>
      <c r="DY124" s="989"/>
      <c r="DZ124" s="990"/>
    </row>
    <row r="125" spans="1:130" s="230" customFormat="1" ht="26.25" customHeight="1">
      <c r="A125" s="1057"/>
      <c r="B125" s="949"/>
      <c r="C125" s="922" t="s">
        <v>448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460</v>
      </c>
      <c r="CL125" s="1007"/>
      <c r="CM125" s="1007"/>
      <c r="CN125" s="1007"/>
      <c r="CO125" s="1008"/>
      <c r="CP125" s="929" t="s">
        <v>461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450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10156</v>
      </c>
      <c r="AB126" s="959"/>
      <c r="AC126" s="959"/>
      <c r="AD126" s="959"/>
      <c r="AE126" s="960"/>
      <c r="AF126" s="961">
        <v>11978</v>
      </c>
      <c r="AG126" s="959"/>
      <c r="AH126" s="959"/>
      <c r="AI126" s="959"/>
      <c r="AJ126" s="960"/>
      <c r="AK126" s="961">
        <v>7642</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463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464</v>
      </c>
      <c r="AY127" s="1032"/>
      <c r="AZ127" s="1032"/>
      <c r="BA127" s="1032"/>
      <c r="BB127" s="1032"/>
      <c r="BC127" s="1032"/>
      <c r="BD127" s="1032"/>
      <c r="BE127" s="1033"/>
      <c r="BF127" s="1034" t="s">
        <v>465</v>
      </c>
      <c r="BG127" s="1032"/>
      <c r="BH127" s="1032"/>
      <c r="BI127" s="1032"/>
      <c r="BJ127" s="1032"/>
      <c r="BK127" s="1032"/>
      <c r="BL127" s="1033"/>
      <c r="BM127" s="1034" t="s">
        <v>466</v>
      </c>
      <c r="BN127" s="1032"/>
      <c r="BO127" s="1032"/>
      <c r="BP127" s="1032"/>
      <c r="BQ127" s="1032"/>
      <c r="BR127" s="1032"/>
      <c r="BS127" s="1033"/>
      <c r="BT127" s="1034" t="s">
        <v>467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470</v>
      </c>
      <c r="X128" s="1043"/>
      <c r="Y128" s="1043"/>
      <c r="Z128" s="1044"/>
      <c r="AA128" s="1045">
        <v>2384471</v>
      </c>
      <c r="AB128" s="1046"/>
      <c r="AC128" s="1046"/>
      <c r="AD128" s="1046"/>
      <c r="AE128" s="1047"/>
      <c r="AF128" s="1048">
        <v>2489500</v>
      </c>
      <c r="AG128" s="1046"/>
      <c r="AH128" s="1046"/>
      <c r="AI128" s="1046"/>
      <c r="AJ128" s="1047"/>
      <c r="AK128" s="1048">
        <v>2542728</v>
      </c>
      <c r="AL128" s="1046"/>
      <c r="AM128" s="1046"/>
      <c r="AN128" s="1046"/>
      <c r="AO128" s="1047"/>
      <c r="AP128" s="1049"/>
      <c r="AQ128" s="1050"/>
      <c r="AR128" s="1050"/>
      <c r="AS128" s="1050"/>
      <c r="AT128" s="1051"/>
      <c r="AU128" s="232"/>
      <c r="AV128" s="232"/>
      <c r="AW128" s="232"/>
      <c r="AX128" s="896" t="s">
        <v>471</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473</v>
      </c>
      <c r="X129" s="1071"/>
      <c r="Y129" s="1071"/>
      <c r="Z129" s="1072"/>
      <c r="AA129" s="958">
        <v>91049608</v>
      </c>
      <c r="AB129" s="959"/>
      <c r="AC129" s="959"/>
      <c r="AD129" s="959"/>
      <c r="AE129" s="960"/>
      <c r="AF129" s="961">
        <v>88752918</v>
      </c>
      <c r="AG129" s="959"/>
      <c r="AH129" s="959"/>
      <c r="AI129" s="959"/>
      <c r="AJ129" s="960"/>
      <c r="AK129" s="961">
        <v>90150909</v>
      </c>
      <c r="AL129" s="959"/>
      <c r="AM129" s="959"/>
      <c r="AN129" s="959"/>
      <c r="AO129" s="960"/>
      <c r="AP129" s="1073"/>
      <c r="AQ129" s="1074"/>
      <c r="AR129" s="1074"/>
      <c r="AS129" s="1074"/>
      <c r="AT129" s="1075"/>
      <c r="AU129" s="233"/>
      <c r="AV129" s="233"/>
      <c r="AW129" s="233"/>
      <c r="AX129" s="1065" t="s">
        <v>474</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475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476</v>
      </c>
      <c r="X130" s="1071"/>
      <c r="Y130" s="1071"/>
      <c r="Z130" s="1072"/>
      <c r="AA130" s="958">
        <v>10093035</v>
      </c>
      <c r="AB130" s="959"/>
      <c r="AC130" s="959"/>
      <c r="AD130" s="959"/>
      <c r="AE130" s="960"/>
      <c r="AF130" s="961">
        <v>10128125</v>
      </c>
      <c r="AG130" s="959"/>
      <c r="AH130" s="959"/>
      <c r="AI130" s="959"/>
      <c r="AJ130" s="960"/>
      <c r="AK130" s="961">
        <v>10093921</v>
      </c>
      <c r="AL130" s="959"/>
      <c r="AM130" s="959"/>
      <c r="AN130" s="959"/>
      <c r="AO130" s="960"/>
      <c r="AP130" s="1073"/>
      <c r="AQ130" s="1074"/>
      <c r="AR130" s="1074"/>
      <c r="AS130" s="1074"/>
      <c r="AT130" s="1075"/>
      <c r="AU130" s="233"/>
      <c r="AV130" s="233"/>
      <c r="AW130" s="233"/>
      <c r="AX130" s="1065" t="s">
        <v>477</v>
      </c>
      <c r="AY130" s="923"/>
      <c r="AZ130" s="923"/>
      <c r="BA130" s="923"/>
      <c r="BB130" s="923"/>
      <c r="BC130" s="923"/>
      <c r="BD130" s="923"/>
      <c r="BE130" s="924"/>
      <c r="BF130" s="1101">
        <v>2.5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478</v>
      </c>
      <c r="X131" s="1108"/>
      <c r="Y131" s="1108"/>
      <c r="Z131" s="1109"/>
      <c r="AA131" s="1004">
        <v>80956573</v>
      </c>
      <c r="AB131" s="986"/>
      <c r="AC131" s="986"/>
      <c r="AD131" s="986"/>
      <c r="AE131" s="987"/>
      <c r="AF131" s="985">
        <v>78624793</v>
      </c>
      <c r="AG131" s="986"/>
      <c r="AH131" s="986"/>
      <c r="AI131" s="986"/>
      <c r="AJ131" s="987"/>
      <c r="AK131" s="985">
        <v>80056988</v>
      </c>
      <c r="AL131" s="986"/>
      <c r="AM131" s="986"/>
      <c r="AN131" s="986"/>
      <c r="AO131" s="987"/>
      <c r="AP131" s="1110"/>
      <c r="AQ131" s="1111"/>
      <c r="AR131" s="1111"/>
      <c r="AS131" s="1111"/>
      <c r="AT131" s="1112"/>
      <c r="AU131" s="233"/>
      <c r="AV131" s="233"/>
      <c r="AW131" s="233"/>
      <c r="AX131" s="1083" t="s">
        <v>479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480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481</v>
      </c>
      <c r="W132" s="1094"/>
      <c r="X132" s="1094"/>
      <c r="Y132" s="1094"/>
      <c r="Z132" s="1095"/>
      <c r="AA132" s="1096">
        <v>2.9081282869999998</v>
      </c>
      <c r="AB132" s="1097"/>
      <c r="AC132" s="1097"/>
      <c r="AD132" s="1097"/>
      <c r="AE132" s="1098"/>
      <c r="AF132" s="1099">
        <v>2.2086188510000002</v>
      </c>
      <c r="AG132" s="1097"/>
      <c r="AH132" s="1097"/>
      <c r="AI132" s="1097"/>
      <c r="AJ132" s="1098"/>
      <c r="AK132" s="1099">
        <v>2.436140865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482</v>
      </c>
      <c r="W133" s="1077"/>
      <c r="X133" s="1077"/>
      <c r="Y133" s="1077"/>
      <c r="Z133" s="1078"/>
      <c r="AA133" s="1079">
        <v>3.5</v>
      </c>
      <c r="AB133" s="1080"/>
      <c r="AC133" s="1080"/>
      <c r="AD133" s="1080"/>
      <c r="AE133" s="1081"/>
      <c r="AF133" s="1079">
        <v>2.9</v>
      </c>
      <c r="AG133" s="1080"/>
      <c r="AH133" s="1080"/>
      <c r="AI133" s="1080"/>
      <c r="AJ133" s="1081"/>
      <c r="AK133" s="1079">
        <v>2.5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RdKulQaxfQtPE04Igcd6tpRQ88cvOF4kQKc7G6tzp/SCIHWyvqNLBOenMRqfb7CV15r9+DX2z64P36InxllYw==" saltValue="9gJUmDrL+5oNEMEhRaDf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483</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tocmtIBbiDRBLsXyPIy6NDuqb1vOnl1qJ+H/jDmnmZLqUrOiOS5TBgJIJd7hhPfDiwkFgrGOTI3DUJgck7s5gw==" saltValue="kR4nnLQLQu6MbID9hzYK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qDAKaZAWs1l10JNp5gABdrksIYof0dHUSV5gdO5AtycpTsO6vznPgfp4fCjjRto5f/XlN/bx1/ovgqdAhytuw==" saltValue="YpSh4b89/AZoMeYEYSnP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486</v>
      </c>
      <c r="AP7" s="272"/>
      <c r="AQ7" s="273" t="s">
        <v>487</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488</v>
      </c>
      <c r="AQ8" s="279" t="s">
        <v>489</v>
      </c>
      <c r="AR8" s="280" t="s">
        <v>490</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491</v>
      </c>
      <c r="AL9" s="1117"/>
      <c r="AM9" s="1117"/>
      <c r="AN9" s="1118"/>
      <c r="AO9" s="281">
        <v>28781000</v>
      </c>
      <c r="AP9" s="281">
        <v>71784</v>
      </c>
      <c r="AQ9" s="282">
        <v>62936</v>
      </c>
      <c r="AR9" s="283">
        <v>14.1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492</v>
      </c>
      <c r="AL10" s="1117"/>
      <c r="AM10" s="1117"/>
      <c r="AN10" s="1118"/>
      <c r="AO10" s="284">
        <v>102284</v>
      </c>
      <c r="AP10" s="284">
        <v>255</v>
      </c>
      <c r="AQ10" s="285">
        <v>1734</v>
      </c>
      <c r="AR10" s="286">
        <v>-85.3</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493</v>
      </c>
      <c r="AL11" s="1117"/>
      <c r="AM11" s="1117"/>
      <c r="AN11" s="1118"/>
      <c r="AO11" s="284">
        <v>930128</v>
      </c>
      <c r="AP11" s="284">
        <v>2320</v>
      </c>
      <c r="AQ11" s="285">
        <v>694</v>
      </c>
      <c r="AR11" s="286">
        <v>234.3</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494</v>
      </c>
      <c r="AL12" s="1117"/>
      <c r="AM12" s="1117"/>
      <c r="AN12" s="1118"/>
      <c r="AO12" s="284" t="s">
        <v>495</v>
      </c>
      <c r="AP12" s="284" t="s">
        <v>495</v>
      </c>
      <c r="AQ12" s="285">
        <v>24</v>
      </c>
      <c r="AR12" s="286" t="s">
        <v>495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496</v>
      </c>
      <c r="AL13" s="1117"/>
      <c r="AM13" s="1117"/>
      <c r="AN13" s="1118"/>
      <c r="AO13" s="284">
        <v>314072</v>
      </c>
      <c r="AP13" s="284">
        <v>783</v>
      </c>
      <c r="AQ13" s="285">
        <v>1996</v>
      </c>
      <c r="AR13" s="286">
        <v>-60.8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497</v>
      </c>
      <c r="AL14" s="1117"/>
      <c r="AM14" s="1117"/>
      <c r="AN14" s="1118"/>
      <c r="AO14" s="284">
        <v>1424940</v>
      </c>
      <c r="AP14" s="284">
        <v>3554</v>
      </c>
      <c r="AQ14" s="285">
        <v>1351</v>
      </c>
      <c r="AR14" s="286">
        <v>163.1</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498</v>
      </c>
      <c r="AL15" s="1120"/>
      <c r="AM15" s="1120"/>
      <c r="AN15" s="1121"/>
      <c r="AO15" s="284">
        <v>-941369</v>
      </c>
      <c r="AP15" s="284">
        <v>-2348</v>
      </c>
      <c r="AQ15" s="285">
        <v>-1933</v>
      </c>
      <c r="AR15" s="286">
        <v>21.5</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30611055</v>
      </c>
      <c r="AP16" s="284">
        <v>76349</v>
      </c>
      <c r="AQ16" s="285">
        <v>66802</v>
      </c>
      <c r="AR16" s="286">
        <v>14.3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503</v>
      </c>
      <c r="AL21" s="1123"/>
      <c r="AM21" s="1123"/>
      <c r="AN21" s="1124"/>
      <c r="AO21" s="297">
        <v>7.21</v>
      </c>
      <c r="AP21" s="298">
        <v>6.52</v>
      </c>
      <c r="AQ21" s="299">
        <v>0.69</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504</v>
      </c>
      <c r="AL22" s="1123"/>
      <c r="AM22" s="1123"/>
      <c r="AN22" s="1124"/>
      <c r="AO22" s="302">
        <v>100</v>
      </c>
      <c r="AP22" s="303">
        <v>99.2</v>
      </c>
      <c r="AQ22" s="304">
        <v>0.8</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505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486</v>
      </c>
      <c r="AP30" s="272"/>
      <c r="AQ30" s="273" t="s">
        <v>487</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488</v>
      </c>
      <c r="AQ31" s="279" t="s">
        <v>489</v>
      </c>
      <c r="AR31" s="280" t="s">
        <v>490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508</v>
      </c>
      <c r="AL32" s="1131"/>
      <c r="AM32" s="1131"/>
      <c r="AN32" s="1132"/>
      <c r="AO32" s="312">
        <v>12703878</v>
      </c>
      <c r="AP32" s="312">
        <v>31685</v>
      </c>
      <c r="AQ32" s="313">
        <v>37417</v>
      </c>
      <c r="AR32" s="314">
        <v>-15.3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509</v>
      </c>
      <c r="AL33" s="1131"/>
      <c r="AM33" s="1131"/>
      <c r="AN33" s="1132"/>
      <c r="AO33" s="312" t="s">
        <v>495</v>
      </c>
      <c r="AP33" s="312" t="s">
        <v>495</v>
      </c>
      <c r="AQ33" s="313" t="s">
        <v>495</v>
      </c>
      <c r="AR33" s="314" t="s">
        <v>495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510</v>
      </c>
      <c r="AL34" s="1131"/>
      <c r="AM34" s="1131"/>
      <c r="AN34" s="1132"/>
      <c r="AO34" s="312" t="s">
        <v>495</v>
      </c>
      <c r="AP34" s="312" t="s">
        <v>495</v>
      </c>
      <c r="AQ34" s="313">
        <v>46</v>
      </c>
      <c r="AR34" s="314" t="s">
        <v>495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511</v>
      </c>
      <c r="AL35" s="1131"/>
      <c r="AM35" s="1131"/>
      <c r="AN35" s="1132"/>
      <c r="AO35" s="312">
        <v>1822759</v>
      </c>
      <c r="AP35" s="312">
        <v>4546</v>
      </c>
      <c r="AQ35" s="313">
        <v>8245</v>
      </c>
      <c r="AR35" s="314">
        <v>-44.9</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512</v>
      </c>
      <c r="AL36" s="1131"/>
      <c r="AM36" s="1131"/>
      <c r="AN36" s="1132"/>
      <c r="AO36" s="312">
        <v>52614</v>
      </c>
      <c r="AP36" s="312">
        <v>131</v>
      </c>
      <c r="AQ36" s="313">
        <v>440</v>
      </c>
      <c r="AR36" s="314">
        <v>-70.2</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513</v>
      </c>
      <c r="AL37" s="1131"/>
      <c r="AM37" s="1131"/>
      <c r="AN37" s="1132"/>
      <c r="AO37" s="312">
        <v>7642</v>
      </c>
      <c r="AP37" s="312">
        <v>19</v>
      </c>
      <c r="AQ37" s="313">
        <v>558</v>
      </c>
      <c r="AR37" s="314">
        <v>-96.6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514</v>
      </c>
      <c r="AL38" s="1134"/>
      <c r="AM38" s="1134"/>
      <c r="AN38" s="1135"/>
      <c r="AO38" s="315">
        <v>57</v>
      </c>
      <c r="AP38" s="315">
        <v>0</v>
      </c>
      <c r="AQ38" s="316">
        <v>1</v>
      </c>
      <c r="AR38" s="304">
        <v>-100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515</v>
      </c>
      <c r="AL39" s="1134"/>
      <c r="AM39" s="1134"/>
      <c r="AN39" s="1135"/>
      <c r="AO39" s="312">
        <v>-2542728</v>
      </c>
      <c r="AP39" s="312">
        <v>-6342</v>
      </c>
      <c r="AQ39" s="313">
        <v>-7933</v>
      </c>
      <c r="AR39" s="314">
        <v>-20.100000000000001</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516</v>
      </c>
      <c r="AL40" s="1131"/>
      <c r="AM40" s="1131"/>
      <c r="AN40" s="1132"/>
      <c r="AO40" s="312">
        <v>-10093921</v>
      </c>
      <c r="AP40" s="312">
        <v>-25176</v>
      </c>
      <c r="AQ40" s="313">
        <v>-28055</v>
      </c>
      <c r="AR40" s="314">
        <v>-10.3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1950301</v>
      </c>
      <c r="AP41" s="312">
        <v>4864</v>
      </c>
      <c r="AQ41" s="313">
        <v>10719</v>
      </c>
      <c r="AR41" s="314">
        <v>-54.6</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486</v>
      </c>
      <c r="AN49" s="1127" t="s">
        <v>519</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520</v>
      </c>
      <c r="AO50" s="329" t="s">
        <v>521</v>
      </c>
      <c r="AP50" s="330" t="s">
        <v>522</v>
      </c>
      <c r="AQ50" s="331" t="s">
        <v>523</v>
      </c>
      <c r="AR50" s="332" t="s">
        <v>524</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22246969</v>
      </c>
      <c r="AN51" s="334">
        <v>54420</v>
      </c>
      <c r="AO51" s="335">
        <v>22.9</v>
      </c>
      <c r="AP51" s="336">
        <v>51849</v>
      </c>
      <c r="AQ51" s="337">
        <v>11.6</v>
      </c>
      <c r="AR51" s="338">
        <v>11.3</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14050437</v>
      </c>
      <c r="AN52" s="342">
        <v>34370</v>
      </c>
      <c r="AO52" s="343">
        <v>49.7</v>
      </c>
      <c r="AP52" s="344">
        <v>26326</v>
      </c>
      <c r="AQ52" s="345">
        <v>9.6</v>
      </c>
      <c r="AR52" s="346">
        <v>40.1</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30765488</v>
      </c>
      <c r="AN53" s="334">
        <v>75519</v>
      </c>
      <c r="AO53" s="335">
        <v>38.799999999999997</v>
      </c>
      <c r="AP53" s="336">
        <v>52191</v>
      </c>
      <c r="AQ53" s="337">
        <v>0.7</v>
      </c>
      <c r="AR53" s="338">
        <v>38.1</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18704885</v>
      </c>
      <c r="AN54" s="342">
        <v>45914</v>
      </c>
      <c r="AO54" s="343">
        <v>33.6</v>
      </c>
      <c r="AP54" s="344">
        <v>26807</v>
      </c>
      <c r="AQ54" s="345">
        <v>1.8</v>
      </c>
      <c r="AR54" s="346">
        <v>31.8</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18121386</v>
      </c>
      <c r="AN55" s="334">
        <v>44821</v>
      </c>
      <c r="AO55" s="335">
        <v>-40.6</v>
      </c>
      <c r="AP55" s="336">
        <v>48105</v>
      </c>
      <c r="AQ55" s="337">
        <v>-7.8</v>
      </c>
      <c r="AR55" s="338">
        <v>-32.799999999999997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7781789</v>
      </c>
      <c r="AN56" s="342">
        <v>19247</v>
      </c>
      <c r="AO56" s="343">
        <v>-58.1</v>
      </c>
      <c r="AP56" s="344">
        <v>24072</v>
      </c>
      <c r="AQ56" s="345">
        <v>-10.199999999999999</v>
      </c>
      <c r="AR56" s="346">
        <v>-47.9</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20564714</v>
      </c>
      <c r="AN57" s="334">
        <v>51105</v>
      </c>
      <c r="AO57" s="335">
        <v>14</v>
      </c>
      <c r="AP57" s="336">
        <v>47446</v>
      </c>
      <c r="AQ57" s="337">
        <v>-1.4</v>
      </c>
      <c r="AR57" s="338">
        <v>15.4</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9647666</v>
      </c>
      <c r="AN58" s="342">
        <v>23975</v>
      </c>
      <c r="AO58" s="343">
        <v>24.6</v>
      </c>
      <c r="AP58" s="344">
        <v>24371</v>
      </c>
      <c r="AQ58" s="345">
        <v>1.2</v>
      </c>
      <c r="AR58" s="346">
        <v>23.4</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14507310</v>
      </c>
      <c r="AN59" s="334">
        <v>36184</v>
      </c>
      <c r="AO59" s="335">
        <v>-29.2</v>
      </c>
      <c r="AP59" s="336">
        <v>48387</v>
      </c>
      <c r="AQ59" s="337">
        <v>2</v>
      </c>
      <c r="AR59" s="338">
        <v>-31.2</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9304596</v>
      </c>
      <c r="AN60" s="342">
        <v>23207</v>
      </c>
      <c r="AO60" s="343">
        <v>-3.2</v>
      </c>
      <c r="AP60" s="344">
        <v>25592</v>
      </c>
      <c r="AQ60" s="345">
        <v>5</v>
      </c>
      <c r="AR60" s="346">
        <v>-8.1999999999999993</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21241173</v>
      </c>
      <c r="AN61" s="349">
        <v>52410</v>
      </c>
      <c r="AO61" s="350">
        <v>1.2</v>
      </c>
      <c r="AP61" s="351">
        <v>49596</v>
      </c>
      <c r="AQ61" s="352">
        <v>1</v>
      </c>
      <c r="AR61" s="338">
        <v>0.2</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11897875</v>
      </c>
      <c r="AN62" s="342">
        <v>29343</v>
      </c>
      <c r="AO62" s="343">
        <v>9.3000000000000007</v>
      </c>
      <c r="AP62" s="344">
        <v>25434</v>
      </c>
      <c r="AQ62" s="345">
        <v>1.5</v>
      </c>
      <c r="AR62" s="346">
        <v>7.8</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VqtFOyi06jua+x8Hj9jclxPpix+aSiIIZ3nZVcvN1Vf4/fo/VGET2dSLn8yGUrxAXNdxwvmRFjKOxh6AmOo09g==" saltValue="lAYTawsjqEQElF9GBK9E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483</v>
      </c>
    </row>
    <row r="121" spans="125:125" ht="13.5" hidden="1" customHeight="1">
      <c r="DU121" s="259"/>
    </row>
  </sheetData>
  <sheetProtection algorithmName="SHA-512" hashValue="y7EbdhlzHMikFMwxSMNVIjUGVgAv7E+JZAkSopR5795SUejls3H+4qcugqRFB2xSPvVmrQsQO1S9LrAmRupFXw==" saltValue="2pBpDj9WArVskotnZBes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483</v>
      </c>
    </row>
  </sheetData>
  <sheetProtection algorithmName="SHA-512" hashValue="98ABoRJEQdwb3Arkj8KT2z2TF7zY4Vks/NC79xnl8OpiJJynhWBKLZSPatujFDXSg/3/P99ZEq4qDvsA/Dhj+Q==" saltValue="2ocp7PTzr4Ig80yw+NrR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s="1" customFormat="1" ht="16.5" customHeight="1"/>
    <row r="25" s="1" customFormat="1" ht="16.5" customHeight="1"/>
    <row r="26" s="1" customFormat="1" ht="16.5" customHeight="1"/>
    <row r="27" s="1" customFormat="1" ht="16.5" customHeight="1"/>
    <row r="28" s="1" customFormat="1" ht="16.5" customHeight="1"/>
    <row r="29" s="1" customFormat="1" ht="16.5" customHeight="1"/>
    <row r="30" s="1" customFormat="1" ht="16.5" customHeight="1"/>
    <row r="31" s="1" customFormat="1" ht="16.5" customHeight="1"/>
    <row r="32" s="1" customFormat="1"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533</v>
      </c>
      <c r="G46" s="8" t="s">
        <v>534</v>
      </c>
      <c r="H46" s="8" t="s">
        <v>535</v>
      </c>
      <c r="I46" s="8" t="s">
        <v>536</v>
      </c>
      <c r="J46" s="9" t="s">
        <v>537</v>
      </c>
    </row>
    <row r="47" spans="2:10" ht="57.75" customHeight="1">
      <c r="B47" s="10"/>
      <c r="C47" s="1139" t="s">
        <v>3</v>
      </c>
      <c r="D47" s="1139"/>
      <c r="E47" s="1140"/>
      <c r="F47" s="11">
        <v>9.9</v>
      </c>
      <c r="G47" s="12">
        <v>7.83</v>
      </c>
      <c r="H47" s="12">
        <v>9.5399999999999991</v>
      </c>
      <c r="I47" s="12">
        <v>10.92</v>
      </c>
      <c r="J47" s="13">
        <v>11.86</v>
      </c>
    </row>
    <row r="48" spans="2:10" ht="57.75" customHeight="1">
      <c r="B48" s="14"/>
      <c r="C48" s="1141" t="s">
        <v>4</v>
      </c>
      <c r="D48" s="1141"/>
      <c r="E48" s="1142"/>
      <c r="F48" s="15">
        <v>7.85</v>
      </c>
      <c r="G48" s="16">
        <v>8.98</v>
      </c>
      <c r="H48" s="16">
        <v>9.75</v>
      </c>
      <c r="I48" s="16">
        <v>8.9600000000000009</v>
      </c>
      <c r="J48" s="17">
        <v>8.3000000000000007</v>
      </c>
    </row>
    <row r="49" spans="2:10" ht="57.75" customHeight="1" thickBot="1">
      <c r="B49" s="18"/>
      <c r="C49" s="1143" t="s">
        <v>5</v>
      </c>
      <c r="D49" s="1143"/>
      <c r="E49" s="1144"/>
      <c r="F49" s="19" t="s">
        <v>538</v>
      </c>
      <c r="G49" s="20" t="s">
        <v>539</v>
      </c>
      <c r="H49" s="20">
        <v>3.52</v>
      </c>
      <c r="I49" s="20">
        <v>0.08</v>
      </c>
      <c r="J49" s="21">
        <v>0.59</v>
      </c>
    </row>
    <row r="50" spans="2:10"/>
  </sheetData>
  <sheetProtection algorithmName="SHA-512" hashValue="wi3F2H4k8QDZZzNsMsbXyakHAa63KsUdEQyGyMynsHjTlVaY952pNxSeiwg7M5FgQzBe8P9sqRQj8FRYm7TAEw==" saltValue="MNq6ULyflAk0y0Pt1UNo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c r="A34" s="22"/>
      <c r="B34" s="31"/>
      <c r="C34" s="1151" t="s">
        <v>540</v>
      </c>
      <c r="D34" s="1151"/>
      <c r="E34" s="1152"/>
      <c r="F34" s="32">
        <v>7.4</v>
      </c>
      <c r="G34" s="33">
        <v>8.52</v>
      </c>
      <c r="H34" s="33">
        <v>9.36</v>
      </c>
      <c r="I34" s="33">
        <v>8.67</v>
      </c>
      <c r="J34" s="34">
        <v>8.2200000000000006</v>
      </c>
      <c r="K34" s="22"/>
      <c r="L34" s="22"/>
      <c r="M34" s="22"/>
      <c r="N34" s="22"/>
      <c r="O34" s="22"/>
      <c r="P34" s="22"/>
    </row>
    <row r="35" spans="1:16" ht="39" customHeight="1">
      <c r="A35" s="22"/>
      <c r="B35" s="35"/>
      <c r="C35" s="1145" t="s">
        <v>541</v>
      </c>
      <c r="D35" s="1146"/>
      <c r="E35" s="1147"/>
      <c r="F35" s="36">
        <v>6.55</v>
      </c>
      <c r="G35" s="37">
        <v>7.12</v>
      </c>
      <c r="H35" s="37">
        <v>6.67</v>
      </c>
      <c r="I35" s="37">
        <v>7.73</v>
      </c>
      <c r="J35" s="38">
        <v>7.32</v>
      </c>
      <c r="K35" s="22"/>
      <c r="L35" s="22"/>
      <c r="M35" s="22"/>
      <c r="N35" s="22"/>
      <c r="O35" s="22"/>
      <c r="P35" s="22"/>
    </row>
    <row r="36" spans="1:16" ht="39" customHeight="1">
      <c r="A36" s="22"/>
      <c r="B36" s="35"/>
      <c r="C36" s="1145" t="s">
        <v>542</v>
      </c>
      <c r="D36" s="1146"/>
      <c r="E36" s="1147"/>
      <c r="F36" s="36">
        <v>3.55</v>
      </c>
      <c r="G36" s="37">
        <v>3.77</v>
      </c>
      <c r="H36" s="37">
        <v>3.27</v>
      </c>
      <c r="I36" s="37">
        <v>3.44</v>
      </c>
      <c r="J36" s="38">
        <v>3.4</v>
      </c>
      <c r="K36" s="22"/>
      <c r="L36" s="22"/>
      <c r="M36" s="22"/>
      <c r="N36" s="22"/>
      <c r="O36" s="22"/>
      <c r="P36" s="22"/>
    </row>
    <row r="37" spans="1:16" ht="39" customHeight="1">
      <c r="A37" s="22"/>
      <c r="B37" s="35"/>
      <c r="C37" s="1145" t="s">
        <v>543</v>
      </c>
      <c r="D37" s="1146"/>
      <c r="E37" s="1147"/>
      <c r="F37" s="36">
        <v>1.32</v>
      </c>
      <c r="G37" s="37">
        <v>2.19</v>
      </c>
      <c r="H37" s="37">
        <v>2.87</v>
      </c>
      <c r="I37" s="37">
        <v>2.79</v>
      </c>
      <c r="J37" s="38">
        <v>2.71</v>
      </c>
      <c r="K37" s="22"/>
      <c r="L37" s="22"/>
      <c r="M37" s="22"/>
      <c r="N37" s="22"/>
      <c r="O37" s="22"/>
      <c r="P37" s="22"/>
    </row>
    <row r="38" spans="1:16" ht="39" customHeight="1">
      <c r="A38" s="22"/>
      <c r="B38" s="35"/>
      <c r="C38" s="1145" t="s">
        <v>544</v>
      </c>
      <c r="D38" s="1146"/>
      <c r="E38" s="1147"/>
      <c r="F38" s="36">
        <v>2.86</v>
      </c>
      <c r="G38" s="37">
        <v>2.96</v>
      </c>
      <c r="H38" s="37">
        <v>2.48</v>
      </c>
      <c r="I38" s="37">
        <v>2.04</v>
      </c>
      <c r="J38" s="38">
        <v>1.79</v>
      </c>
      <c r="K38" s="22"/>
      <c r="L38" s="22"/>
      <c r="M38" s="22"/>
      <c r="N38" s="22"/>
      <c r="O38" s="22"/>
      <c r="P38" s="22"/>
    </row>
    <row r="39" spans="1:16" ht="39" customHeight="1">
      <c r="A39" s="22"/>
      <c r="B39" s="35"/>
      <c r="C39" s="1145" t="s">
        <v>545</v>
      </c>
      <c r="D39" s="1146"/>
      <c r="E39" s="1147"/>
      <c r="F39" s="36">
        <v>1.03</v>
      </c>
      <c r="G39" s="37">
        <v>1.1499999999999999</v>
      </c>
      <c r="H39" s="37">
        <v>1.1100000000000001</v>
      </c>
      <c r="I39" s="37">
        <v>1.26</v>
      </c>
      <c r="J39" s="38">
        <v>1.39</v>
      </c>
      <c r="K39" s="22"/>
      <c r="L39" s="22"/>
      <c r="M39" s="22"/>
      <c r="N39" s="22"/>
      <c r="O39" s="22"/>
      <c r="P39" s="22"/>
    </row>
    <row r="40" spans="1:16" ht="39" customHeight="1">
      <c r="A40" s="22"/>
      <c r="B40" s="35"/>
      <c r="C40" s="1145" t="s">
        <v>546</v>
      </c>
      <c r="D40" s="1146"/>
      <c r="E40" s="1147"/>
      <c r="F40" s="36">
        <v>1.56</v>
      </c>
      <c r="G40" s="37">
        <v>1.6</v>
      </c>
      <c r="H40" s="37">
        <v>1.06</v>
      </c>
      <c r="I40" s="37">
        <v>1.74</v>
      </c>
      <c r="J40" s="38">
        <v>1.37</v>
      </c>
      <c r="K40" s="22"/>
      <c r="L40" s="22"/>
      <c r="M40" s="22"/>
      <c r="N40" s="22"/>
      <c r="O40" s="22"/>
      <c r="P40" s="22"/>
    </row>
    <row r="41" spans="1:16" ht="39" customHeight="1">
      <c r="A41" s="22"/>
      <c r="B41" s="35"/>
      <c r="C41" s="1145" t="s">
        <v>547</v>
      </c>
      <c r="D41" s="1146"/>
      <c r="E41" s="1147"/>
      <c r="F41" s="36">
        <v>1.39</v>
      </c>
      <c r="G41" s="37">
        <v>1.64</v>
      </c>
      <c r="H41" s="37">
        <v>1.6</v>
      </c>
      <c r="I41" s="37">
        <v>1.43</v>
      </c>
      <c r="J41" s="38">
        <v>1.22</v>
      </c>
      <c r="K41" s="22"/>
      <c r="L41" s="22"/>
      <c r="M41" s="22"/>
      <c r="N41" s="22"/>
      <c r="O41" s="22"/>
      <c r="P41" s="22"/>
    </row>
    <row r="42" spans="1:16" ht="39" customHeight="1">
      <c r="A42" s="22"/>
      <c r="B42" s="39"/>
      <c r="C42" s="1145" t="s">
        <v>548</v>
      </c>
      <c r="D42" s="1146"/>
      <c r="E42" s="1147"/>
      <c r="F42" s="36" t="s">
        <v>495</v>
      </c>
      <c r="G42" s="37" t="s">
        <v>495</v>
      </c>
      <c r="H42" s="37" t="s">
        <v>495</v>
      </c>
      <c r="I42" s="37" t="s">
        <v>495</v>
      </c>
      <c r="J42" s="38" t="s">
        <v>495</v>
      </c>
      <c r="K42" s="22"/>
      <c r="L42" s="22"/>
      <c r="M42" s="22"/>
      <c r="N42" s="22"/>
      <c r="O42" s="22"/>
      <c r="P42" s="22"/>
    </row>
    <row r="43" spans="1:16" ht="39" customHeight="1" thickBot="1">
      <c r="A43" s="22"/>
      <c r="B43" s="40"/>
      <c r="C43" s="1148" t="s">
        <v>549</v>
      </c>
      <c r="D43" s="1149"/>
      <c r="E43" s="1150"/>
      <c r="F43" s="41">
        <v>0.7</v>
      </c>
      <c r="G43" s="42">
        <v>0.7</v>
      </c>
      <c r="H43" s="42">
        <v>0.66</v>
      </c>
      <c r="I43" s="42">
        <v>0.57999999999999996</v>
      </c>
      <c r="J43" s="43">
        <v>0.31</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row r="49" s="23" customFormat="1" ht="13.5" hidden="1" customHeight="1"/>
  </sheetData>
  <sheetProtection algorithmName="SHA-512" hashValue="1R4+KWgeyvSr/njnYYDfORc9BowlCBlALRSwDPi/rBnRHhP8go4Rb+3xnestCMyR4C/iEBE2cXKUlwdGW11VWw==" saltValue="7tEF3idFWd+//mRG1yf1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c r="A45" s="48"/>
      <c r="B45" s="1153" t="s">
        <v>9</v>
      </c>
      <c r="C45" s="1154"/>
      <c r="D45" s="58"/>
      <c r="E45" s="1159" t="s">
        <v>10</v>
      </c>
      <c r="F45" s="1159"/>
      <c r="G45" s="1159"/>
      <c r="H45" s="1159"/>
      <c r="I45" s="1159"/>
      <c r="J45" s="1160"/>
      <c r="K45" s="59">
        <v>12822</v>
      </c>
      <c r="L45" s="60">
        <v>12530</v>
      </c>
      <c r="M45" s="60">
        <v>12372</v>
      </c>
      <c r="N45" s="60">
        <v>12383</v>
      </c>
      <c r="O45" s="61">
        <v>12704</v>
      </c>
      <c r="P45" s="48"/>
      <c r="Q45" s="48"/>
      <c r="R45" s="48"/>
      <c r="S45" s="48"/>
      <c r="T45" s="48"/>
      <c r="U45" s="48"/>
    </row>
    <row r="46" spans="1:21" ht="30.75" customHeight="1">
      <c r="A46" s="48"/>
      <c r="B46" s="1155"/>
      <c r="C46" s="1156"/>
      <c r="D46" s="62"/>
      <c r="E46" s="1161" t="s">
        <v>11</v>
      </c>
      <c r="F46" s="1161"/>
      <c r="G46" s="1161"/>
      <c r="H46" s="1161"/>
      <c r="I46" s="1161"/>
      <c r="J46" s="1162"/>
      <c r="K46" s="63" t="s">
        <v>495</v>
      </c>
      <c r="L46" s="64" t="s">
        <v>495</v>
      </c>
      <c r="M46" s="64" t="s">
        <v>495</v>
      </c>
      <c r="N46" s="64" t="s">
        <v>495</v>
      </c>
      <c r="O46" s="65" t="s">
        <v>495</v>
      </c>
      <c r="P46" s="48"/>
      <c r="Q46" s="48"/>
      <c r="R46" s="48"/>
      <c r="S46" s="48"/>
      <c r="T46" s="48"/>
      <c r="U46" s="48"/>
    </row>
    <row r="47" spans="1:21" ht="30.75" customHeight="1">
      <c r="A47" s="48"/>
      <c r="B47" s="1155"/>
      <c r="C47" s="1156"/>
      <c r="D47" s="62"/>
      <c r="E47" s="1161" t="s">
        <v>12</v>
      </c>
      <c r="F47" s="1161"/>
      <c r="G47" s="1161"/>
      <c r="H47" s="1161"/>
      <c r="I47" s="1161"/>
      <c r="J47" s="1162"/>
      <c r="K47" s="63" t="s">
        <v>495</v>
      </c>
      <c r="L47" s="64" t="s">
        <v>495</v>
      </c>
      <c r="M47" s="64" t="s">
        <v>495</v>
      </c>
      <c r="N47" s="64" t="s">
        <v>495</v>
      </c>
      <c r="O47" s="65" t="s">
        <v>495</v>
      </c>
      <c r="P47" s="48"/>
      <c r="Q47" s="48"/>
      <c r="R47" s="48"/>
      <c r="S47" s="48"/>
      <c r="T47" s="48"/>
      <c r="U47" s="48"/>
    </row>
    <row r="48" spans="1:21" ht="30.75" customHeight="1">
      <c r="A48" s="48"/>
      <c r="B48" s="1155"/>
      <c r="C48" s="1156"/>
      <c r="D48" s="62"/>
      <c r="E48" s="1161" t="s">
        <v>13</v>
      </c>
      <c r="F48" s="1161"/>
      <c r="G48" s="1161"/>
      <c r="H48" s="1161"/>
      <c r="I48" s="1161"/>
      <c r="J48" s="1162"/>
      <c r="K48" s="63">
        <v>2567</v>
      </c>
      <c r="L48" s="64">
        <v>2664</v>
      </c>
      <c r="M48" s="64">
        <v>2411</v>
      </c>
      <c r="N48" s="64">
        <v>1909</v>
      </c>
      <c r="O48" s="65">
        <v>1823</v>
      </c>
      <c r="P48" s="48"/>
      <c r="Q48" s="48"/>
      <c r="R48" s="48"/>
      <c r="S48" s="48"/>
      <c r="T48" s="48"/>
      <c r="U48" s="48"/>
    </row>
    <row r="49" spans="1:21" ht="30.75" customHeight="1">
      <c r="A49" s="48"/>
      <c r="B49" s="1155"/>
      <c r="C49" s="1156"/>
      <c r="D49" s="62"/>
      <c r="E49" s="1161" t="s">
        <v>14</v>
      </c>
      <c r="F49" s="1161"/>
      <c r="G49" s="1161"/>
      <c r="H49" s="1161"/>
      <c r="I49" s="1161"/>
      <c r="J49" s="1162"/>
      <c r="K49" s="63">
        <v>16</v>
      </c>
      <c r="L49" s="64">
        <v>30</v>
      </c>
      <c r="M49" s="64">
        <v>38</v>
      </c>
      <c r="N49" s="64">
        <v>50</v>
      </c>
      <c r="O49" s="65">
        <v>53</v>
      </c>
      <c r="P49" s="48"/>
      <c r="Q49" s="48"/>
      <c r="R49" s="48"/>
      <c r="S49" s="48"/>
      <c r="T49" s="48"/>
      <c r="U49" s="48"/>
    </row>
    <row r="50" spans="1:21" ht="30.75" customHeight="1">
      <c r="A50" s="48"/>
      <c r="B50" s="1155"/>
      <c r="C50" s="1156"/>
      <c r="D50" s="62"/>
      <c r="E50" s="1161" t="s">
        <v>15</v>
      </c>
      <c r="F50" s="1161"/>
      <c r="G50" s="1161"/>
      <c r="H50" s="1161"/>
      <c r="I50" s="1161"/>
      <c r="J50" s="1162"/>
      <c r="K50" s="63">
        <v>4</v>
      </c>
      <c r="L50" s="64">
        <v>9</v>
      </c>
      <c r="M50" s="64">
        <v>10</v>
      </c>
      <c r="N50" s="64">
        <v>12</v>
      </c>
      <c r="O50" s="65">
        <v>8</v>
      </c>
      <c r="P50" s="48"/>
      <c r="Q50" s="48"/>
      <c r="R50" s="48"/>
      <c r="S50" s="48"/>
      <c r="T50" s="48"/>
      <c r="U50" s="48"/>
    </row>
    <row r="51" spans="1:21" ht="30.75" customHeight="1">
      <c r="A51" s="48"/>
      <c r="B51" s="1157"/>
      <c r="C51" s="1158"/>
      <c r="D51" s="66"/>
      <c r="E51" s="1161" t="s">
        <v>16</v>
      </c>
      <c r="F51" s="1161"/>
      <c r="G51" s="1161"/>
      <c r="H51" s="1161"/>
      <c r="I51" s="1161"/>
      <c r="J51" s="1162"/>
      <c r="K51" s="63">
        <v>1</v>
      </c>
      <c r="L51" s="64">
        <v>1</v>
      </c>
      <c r="M51" s="64">
        <v>0</v>
      </c>
      <c r="N51" s="64">
        <v>0</v>
      </c>
      <c r="O51" s="65">
        <v>0</v>
      </c>
      <c r="P51" s="48"/>
      <c r="Q51" s="48"/>
      <c r="R51" s="48"/>
      <c r="S51" s="48"/>
      <c r="T51" s="48"/>
      <c r="U51" s="48"/>
    </row>
    <row r="52" spans="1:21" ht="30.75" customHeight="1">
      <c r="A52" s="48"/>
      <c r="B52" s="1163" t="s">
        <v>17</v>
      </c>
      <c r="C52" s="1164"/>
      <c r="D52" s="66"/>
      <c r="E52" s="1161" t="s">
        <v>18</v>
      </c>
      <c r="F52" s="1161"/>
      <c r="G52" s="1161"/>
      <c r="H52" s="1161"/>
      <c r="I52" s="1161"/>
      <c r="J52" s="1162"/>
      <c r="K52" s="63">
        <v>12273</v>
      </c>
      <c r="L52" s="64">
        <v>12480</v>
      </c>
      <c r="M52" s="64">
        <v>12477</v>
      </c>
      <c r="N52" s="64">
        <v>12618</v>
      </c>
      <c r="O52" s="65">
        <v>12637</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3137</v>
      </c>
      <c r="L53" s="69">
        <v>2754</v>
      </c>
      <c r="M53" s="69">
        <v>2354</v>
      </c>
      <c r="N53" s="69">
        <v>1736</v>
      </c>
      <c r="O53" s="70">
        <v>1951</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c r="B58" s="1169" t="s">
        <v>24</v>
      </c>
      <c r="C58" s="1170"/>
      <c r="D58" s="1175" t="s">
        <v>25</v>
      </c>
      <c r="E58" s="1176"/>
      <c r="F58" s="1176"/>
      <c r="G58" s="1176"/>
      <c r="H58" s="1176"/>
      <c r="I58" s="1176"/>
      <c r="J58" s="1177"/>
      <c r="K58" s="83" t="s">
        <v>495</v>
      </c>
      <c r="L58" s="84" t="s">
        <v>495</v>
      </c>
      <c r="M58" s="84" t="s">
        <v>495</v>
      </c>
      <c r="N58" s="84" t="s">
        <v>495</v>
      </c>
      <c r="O58" s="85" t="s">
        <v>495</v>
      </c>
    </row>
    <row r="59" spans="1:21" ht="31.5" customHeight="1">
      <c r="B59" s="1171"/>
      <c r="C59" s="1172"/>
      <c r="D59" s="1178" t="s">
        <v>26</v>
      </c>
      <c r="E59" s="1179"/>
      <c r="F59" s="1179"/>
      <c r="G59" s="1179"/>
      <c r="H59" s="1179"/>
      <c r="I59" s="1179"/>
      <c r="J59" s="1180"/>
      <c r="K59" s="86" t="s">
        <v>495</v>
      </c>
      <c r="L59" s="87" t="s">
        <v>495</v>
      </c>
      <c r="M59" s="87" t="s">
        <v>495</v>
      </c>
      <c r="N59" s="87" t="s">
        <v>495</v>
      </c>
      <c r="O59" s="88" t="s">
        <v>495</v>
      </c>
    </row>
    <row r="60" spans="1:21" ht="31.5" customHeight="1" thickBot="1">
      <c r="B60" s="1173"/>
      <c r="C60" s="1174"/>
      <c r="D60" s="1181" t="s">
        <v>27</v>
      </c>
      <c r="E60" s="1182"/>
      <c r="F60" s="1182"/>
      <c r="G60" s="1182"/>
      <c r="H60" s="1182"/>
      <c r="I60" s="1182"/>
      <c r="J60" s="1183"/>
      <c r="K60" s="89" t="s">
        <v>495</v>
      </c>
      <c r="L60" s="90" t="s">
        <v>495</v>
      </c>
      <c r="M60" s="90" t="s">
        <v>495</v>
      </c>
      <c r="N60" s="90" t="s">
        <v>495</v>
      </c>
      <c r="O60" s="91" t="s">
        <v>495</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row r="66" s="49" customFormat="1" ht="12.6" hidden="1" customHeight="1"/>
    <row r="67" s="49" customFormat="1" ht="12.6" hidden="1" customHeight="1"/>
    <row r="68" s="49" customFormat="1" ht="12.6" hidden="1" customHeight="1"/>
    <row r="69" s="49" customFormat="1" ht="12.6" hidden="1" customHeight="1"/>
    <row r="70" s="49" customFormat="1" ht="12.6" hidden="1" customHeight="1"/>
  </sheetData>
  <sheetProtection algorithmName="SHA-512" hashValue="1XX+qRQnM1E7RofSNCBwPCO1iJzgl6zx4lkP1Id0olEciZKRb1b52JDb3ctjPb7fUayobRswxeJUhjKH9KYS0A==" saltValue="cnPxFhQEQWadIsgRi9UnJ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s="96" customFormat="1" ht="15" customHeight="1"/>
    <row r="31" s="96" customFormat="1" ht="15" customHeight="1"/>
    <row r="32" s="96" customFormat="1"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533</v>
      </c>
      <c r="J40" s="103" t="s">
        <v>534</v>
      </c>
      <c r="K40" s="103" t="s">
        <v>535</v>
      </c>
      <c r="L40" s="103" t="s">
        <v>536</v>
      </c>
      <c r="M40" s="104" t="s">
        <v>537</v>
      </c>
    </row>
    <row r="41" spans="2:13" ht="27.75" customHeight="1">
      <c r="B41" s="1184" t="s">
        <v>30</v>
      </c>
      <c r="C41" s="1185"/>
      <c r="D41" s="105"/>
      <c r="E41" s="1190" t="s">
        <v>31</v>
      </c>
      <c r="F41" s="1190"/>
      <c r="G41" s="1190"/>
      <c r="H41" s="1191"/>
      <c r="I41" s="355">
        <v>138383</v>
      </c>
      <c r="J41" s="356">
        <v>145285</v>
      </c>
      <c r="K41" s="356">
        <v>148023</v>
      </c>
      <c r="L41" s="356">
        <v>148841</v>
      </c>
      <c r="M41" s="357">
        <v>145188</v>
      </c>
    </row>
    <row r="42" spans="2:13" ht="27.75" customHeight="1">
      <c r="B42" s="1186"/>
      <c r="C42" s="1187"/>
      <c r="D42" s="106"/>
      <c r="E42" s="1192" t="s">
        <v>32</v>
      </c>
      <c r="F42" s="1192"/>
      <c r="G42" s="1192"/>
      <c r="H42" s="1193"/>
      <c r="I42" s="358">
        <v>1638</v>
      </c>
      <c r="J42" s="359">
        <v>1626</v>
      </c>
      <c r="K42" s="359">
        <v>1583</v>
      </c>
      <c r="L42" s="359">
        <v>1431</v>
      </c>
      <c r="M42" s="360">
        <v>1654</v>
      </c>
    </row>
    <row r="43" spans="2:13" ht="27.75" customHeight="1">
      <c r="B43" s="1186"/>
      <c r="C43" s="1187"/>
      <c r="D43" s="106"/>
      <c r="E43" s="1192" t="s">
        <v>33</v>
      </c>
      <c r="F43" s="1192"/>
      <c r="G43" s="1192"/>
      <c r="H43" s="1193"/>
      <c r="I43" s="358">
        <v>26040</v>
      </c>
      <c r="J43" s="359">
        <v>24264</v>
      </c>
      <c r="K43" s="359">
        <v>22128</v>
      </c>
      <c r="L43" s="359">
        <v>20799</v>
      </c>
      <c r="M43" s="360">
        <v>20546</v>
      </c>
    </row>
    <row r="44" spans="2:13" ht="27.75" customHeight="1">
      <c r="B44" s="1186"/>
      <c r="C44" s="1187"/>
      <c r="D44" s="106"/>
      <c r="E44" s="1192" t="s">
        <v>34</v>
      </c>
      <c r="F44" s="1192"/>
      <c r="G44" s="1192"/>
      <c r="H44" s="1193"/>
      <c r="I44" s="358">
        <v>252</v>
      </c>
      <c r="J44" s="359">
        <v>504</v>
      </c>
      <c r="K44" s="359">
        <v>587</v>
      </c>
      <c r="L44" s="359">
        <v>535</v>
      </c>
      <c r="M44" s="360">
        <v>450</v>
      </c>
    </row>
    <row r="45" spans="2:13" ht="27.75" customHeight="1">
      <c r="B45" s="1186"/>
      <c r="C45" s="1187"/>
      <c r="D45" s="106"/>
      <c r="E45" s="1192" t="s">
        <v>35</v>
      </c>
      <c r="F45" s="1192"/>
      <c r="G45" s="1192"/>
      <c r="H45" s="1193"/>
      <c r="I45" s="358">
        <v>16285</v>
      </c>
      <c r="J45" s="359">
        <v>16468</v>
      </c>
      <c r="K45" s="359">
        <v>16588</v>
      </c>
      <c r="L45" s="359">
        <v>16729</v>
      </c>
      <c r="M45" s="360">
        <v>17360</v>
      </c>
    </row>
    <row r="46" spans="2:13" ht="27.75" customHeight="1">
      <c r="B46" s="1186"/>
      <c r="C46" s="1187"/>
      <c r="D46" s="107"/>
      <c r="E46" s="1192" t="s">
        <v>36</v>
      </c>
      <c r="F46" s="1192"/>
      <c r="G46" s="1192"/>
      <c r="H46" s="1193"/>
      <c r="I46" s="358" t="s">
        <v>495</v>
      </c>
      <c r="J46" s="359" t="s">
        <v>495</v>
      </c>
      <c r="K46" s="359" t="s">
        <v>495</v>
      </c>
      <c r="L46" s="359" t="s">
        <v>495</v>
      </c>
      <c r="M46" s="360" t="s">
        <v>495</v>
      </c>
    </row>
    <row r="47" spans="2:13" ht="27.75" customHeight="1">
      <c r="B47" s="1186"/>
      <c r="C47" s="1187"/>
      <c r="D47" s="108"/>
      <c r="E47" s="1194" t="s">
        <v>37</v>
      </c>
      <c r="F47" s="1195"/>
      <c r="G47" s="1195"/>
      <c r="H47" s="1196"/>
      <c r="I47" s="358" t="s">
        <v>495</v>
      </c>
      <c r="J47" s="359" t="s">
        <v>495</v>
      </c>
      <c r="K47" s="359" t="s">
        <v>495</v>
      </c>
      <c r="L47" s="359" t="s">
        <v>495</v>
      </c>
      <c r="M47" s="360" t="s">
        <v>495</v>
      </c>
    </row>
    <row r="48" spans="2:13" ht="27.75" customHeight="1">
      <c r="B48" s="1186"/>
      <c r="C48" s="1187"/>
      <c r="D48" s="106"/>
      <c r="E48" s="1192" t="s">
        <v>38</v>
      </c>
      <c r="F48" s="1192"/>
      <c r="G48" s="1192"/>
      <c r="H48" s="1193"/>
      <c r="I48" s="358" t="s">
        <v>495</v>
      </c>
      <c r="J48" s="359" t="s">
        <v>495</v>
      </c>
      <c r="K48" s="359" t="s">
        <v>495</v>
      </c>
      <c r="L48" s="359" t="s">
        <v>495</v>
      </c>
      <c r="M48" s="360" t="s">
        <v>495</v>
      </c>
    </row>
    <row r="49" spans="2:13" ht="27.75" customHeight="1">
      <c r="B49" s="1188"/>
      <c r="C49" s="1189"/>
      <c r="D49" s="106"/>
      <c r="E49" s="1192" t="s">
        <v>39</v>
      </c>
      <c r="F49" s="1192"/>
      <c r="G49" s="1192"/>
      <c r="H49" s="1193"/>
      <c r="I49" s="358" t="s">
        <v>495</v>
      </c>
      <c r="J49" s="359" t="s">
        <v>495</v>
      </c>
      <c r="K49" s="359" t="s">
        <v>495</v>
      </c>
      <c r="L49" s="359" t="s">
        <v>495</v>
      </c>
      <c r="M49" s="360" t="s">
        <v>495</v>
      </c>
    </row>
    <row r="50" spans="2:13" ht="27.75" customHeight="1">
      <c r="B50" s="1197" t="s">
        <v>40</v>
      </c>
      <c r="C50" s="1198"/>
      <c r="D50" s="109"/>
      <c r="E50" s="1192" t="s">
        <v>41</v>
      </c>
      <c r="F50" s="1192"/>
      <c r="G50" s="1192"/>
      <c r="H50" s="1193"/>
      <c r="I50" s="358">
        <v>33318</v>
      </c>
      <c r="J50" s="359">
        <v>23081</v>
      </c>
      <c r="K50" s="359">
        <v>28384</v>
      </c>
      <c r="L50" s="359">
        <v>29724</v>
      </c>
      <c r="M50" s="360">
        <v>30008</v>
      </c>
    </row>
    <row r="51" spans="2:13" ht="27.75" customHeight="1">
      <c r="B51" s="1186"/>
      <c r="C51" s="1187"/>
      <c r="D51" s="106"/>
      <c r="E51" s="1192" t="s">
        <v>42</v>
      </c>
      <c r="F51" s="1192"/>
      <c r="G51" s="1192"/>
      <c r="H51" s="1193"/>
      <c r="I51" s="358">
        <v>32994</v>
      </c>
      <c r="J51" s="359">
        <v>32935</v>
      </c>
      <c r="K51" s="359">
        <v>34170</v>
      </c>
      <c r="L51" s="359">
        <v>35440</v>
      </c>
      <c r="M51" s="360">
        <v>34399</v>
      </c>
    </row>
    <row r="52" spans="2:13" ht="27.75" customHeight="1">
      <c r="B52" s="1188"/>
      <c r="C52" s="1189"/>
      <c r="D52" s="106"/>
      <c r="E52" s="1192" t="s">
        <v>43</v>
      </c>
      <c r="F52" s="1192"/>
      <c r="G52" s="1192"/>
      <c r="H52" s="1193"/>
      <c r="I52" s="358">
        <v>133695</v>
      </c>
      <c r="J52" s="359">
        <v>137035</v>
      </c>
      <c r="K52" s="359">
        <v>138673</v>
      </c>
      <c r="L52" s="359">
        <v>136684</v>
      </c>
      <c r="M52" s="360">
        <v>133899</v>
      </c>
    </row>
    <row r="53" spans="2:13" ht="27.75" customHeight="1" thickBot="1">
      <c r="B53" s="1199" t="s">
        <v>19</v>
      </c>
      <c r="C53" s="1200"/>
      <c r="D53" s="110"/>
      <c r="E53" s="1201" t="s">
        <v>44</v>
      </c>
      <c r="F53" s="1201"/>
      <c r="G53" s="1201"/>
      <c r="H53" s="1202"/>
      <c r="I53" s="361">
        <v>-17409</v>
      </c>
      <c r="J53" s="362">
        <v>-4905</v>
      </c>
      <c r="K53" s="362">
        <v>-12318</v>
      </c>
      <c r="L53" s="362">
        <v>-13513</v>
      </c>
      <c r="M53" s="363">
        <v>-13108</v>
      </c>
    </row>
    <row r="54" spans="2:13" ht="27.75" customHeight="1">
      <c r="B54" s="111"/>
      <c r="C54" s="112"/>
      <c r="D54" s="112"/>
      <c r="E54" s="113"/>
      <c r="F54" s="113"/>
      <c r="G54" s="113"/>
      <c r="H54" s="113"/>
      <c r="I54" s="114"/>
      <c r="J54" s="114"/>
      <c r="K54" s="114"/>
      <c r="L54" s="114"/>
      <c r="M54" s="114"/>
    </row>
    <row r="55" spans="2:13"/>
  </sheetData>
  <sheetProtection algorithmName="SHA-512" hashValue="9gseEanySajUY9PCuEd88JNaODc3moQY2vEJAz7vrwNnthS5li21K7QIgvpTT34XjzmUbFUsjPm8H5RppSt6YQ==" saltValue="PIsFQILaMkaFiyyRiVjw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535</v>
      </c>
      <c r="G54" s="119" t="s">
        <v>536</v>
      </c>
      <c r="H54" s="120" t="s">
        <v>537</v>
      </c>
    </row>
    <row r="55" spans="2:8" ht="52.5" customHeight="1">
      <c r="B55" s="121"/>
      <c r="C55" s="1211" t="s">
        <v>46</v>
      </c>
      <c r="D55" s="1211"/>
      <c r="E55" s="1212"/>
      <c r="F55" s="122">
        <v>8690</v>
      </c>
      <c r="G55" s="122">
        <v>9691</v>
      </c>
      <c r="H55" s="123">
        <v>10692</v>
      </c>
    </row>
    <row r="56" spans="2:8" ht="52.5" customHeight="1">
      <c r="B56" s="124"/>
      <c r="C56" s="1213" t="s">
        <v>47</v>
      </c>
      <c r="D56" s="1213"/>
      <c r="E56" s="1214"/>
      <c r="F56" s="125" t="s">
        <v>495</v>
      </c>
      <c r="G56" s="125" t="s">
        <v>495</v>
      </c>
      <c r="H56" s="126" t="s">
        <v>495</v>
      </c>
    </row>
    <row r="57" spans="2:8" ht="53.25" customHeight="1">
      <c r="B57" s="124"/>
      <c r="C57" s="1215" t="s">
        <v>48</v>
      </c>
      <c r="D57" s="1215"/>
      <c r="E57" s="1216"/>
      <c r="F57" s="127">
        <v>14684</v>
      </c>
      <c r="G57" s="127">
        <v>15403</v>
      </c>
      <c r="H57" s="128">
        <v>15614</v>
      </c>
    </row>
    <row r="58" spans="2:8" ht="45.75" customHeight="1">
      <c r="B58" s="129"/>
      <c r="C58" s="1203" t="s">
        <v>576</v>
      </c>
      <c r="D58" s="1204"/>
      <c r="E58" s="1205"/>
      <c r="F58" s="130">
        <v>5882</v>
      </c>
      <c r="G58" s="130">
        <v>6384</v>
      </c>
      <c r="H58" s="131">
        <v>6883</v>
      </c>
    </row>
    <row r="59" spans="2:8" ht="45.75" customHeight="1">
      <c r="B59" s="129"/>
      <c r="C59" s="1203" t="s">
        <v>577</v>
      </c>
      <c r="D59" s="1204"/>
      <c r="E59" s="1205"/>
      <c r="F59" s="130">
        <v>2000</v>
      </c>
      <c r="G59" s="130">
        <v>2701</v>
      </c>
      <c r="H59" s="131">
        <v>2903</v>
      </c>
    </row>
    <row r="60" spans="2:8" ht="45.75" customHeight="1">
      <c r="B60" s="129"/>
      <c r="C60" s="1203" t="s">
        <v>578</v>
      </c>
      <c r="D60" s="1204"/>
      <c r="E60" s="1205"/>
      <c r="F60" s="130">
        <v>1090</v>
      </c>
      <c r="G60" s="130">
        <v>1991</v>
      </c>
      <c r="H60" s="131">
        <v>2498</v>
      </c>
    </row>
    <row r="61" spans="2:8" ht="45.75" customHeight="1">
      <c r="B61" s="129"/>
      <c r="C61" s="1203" t="s">
        <v>579</v>
      </c>
      <c r="D61" s="1204"/>
      <c r="E61" s="1205"/>
      <c r="F61" s="130">
        <v>2029</v>
      </c>
      <c r="G61" s="130">
        <v>1658</v>
      </c>
      <c r="H61" s="131">
        <v>1610</v>
      </c>
    </row>
    <row r="62" spans="2:8" ht="45.75" customHeight="1" thickBot="1">
      <c r="B62" s="132"/>
      <c r="C62" s="1206" t="s">
        <v>580</v>
      </c>
      <c r="D62" s="1207"/>
      <c r="E62" s="1208"/>
      <c r="F62" s="133">
        <v>1421</v>
      </c>
      <c r="G62" s="133">
        <v>995</v>
      </c>
      <c r="H62" s="134">
        <v>788</v>
      </c>
    </row>
    <row r="63" spans="2:8" ht="52.5" customHeight="1" thickBot="1">
      <c r="B63" s="135"/>
      <c r="C63" s="1209" t="s">
        <v>49</v>
      </c>
      <c r="D63" s="1209"/>
      <c r="E63" s="1210"/>
      <c r="F63" s="136">
        <v>23373</v>
      </c>
      <c r="G63" s="136">
        <v>25093</v>
      </c>
      <c r="H63" s="137">
        <v>26306</v>
      </c>
    </row>
    <row r="64" spans="2:8"/>
  </sheetData>
  <sheetProtection algorithmName="SHA-512" hashValue="rfNiblBiBxyJ8tBqLgohXC9FZPQljKR51papI+Arx27ic6zQG2l5a1tE0grC8ntSl2mIzsn4s5BNs4MCUBC5Wg==" saltValue="QaQn11s0OjlO4vtLXrdV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532</v>
      </c>
      <c r="G2" s="151"/>
      <c r="H2" s="152"/>
    </row>
    <row r="3" spans="1:8">
      <c r="A3" s="148" t="s">
        <v>525</v>
      </c>
      <c r="B3" s="153"/>
      <c r="C3" s="154"/>
      <c r="D3" s="155">
        <v>54420</v>
      </c>
      <c r="E3" s="156"/>
      <c r="F3" s="157">
        <v>51849</v>
      </c>
      <c r="G3" s="158"/>
      <c r="H3" s="159"/>
    </row>
    <row r="4" spans="1:8">
      <c r="A4" s="160"/>
      <c r="B4" s="161"/>
      <c r="C4" s="162"/>
      <c r="D4" s="163">
        <v>34370</v>
      </c>
      <c r="E4" s="164"/>
      <c r="F4" s="165">
        <v>26326</v>
      </c>
      <c r="G4" s="166"/>
      <c r="H4" s="167"/>
    </row>
    <row r="5" spans="1:8">
      <c r="A5" s="148" t="s">
        <v>527</v>
      </c>
      <c r="B5" s="153"/>
      <c r="C5" s="154"/>
      <c r="D5" s="155">
        <v>75519</v>
      </c>
      <c r="E5" s="156"/>
      <c r="F5" s="157">
        <v>52191</v>
      </c>
      <c r="G5" s="158"/>
      <c r="H5" s="159"/>
    </row>
    <row r="6" spans="1:8">
      <c r="A6" s="160"/>
      <c r="B6" s="161"/>
      <c r="C6" s="162"/>
      <c r="D6" s="163">
        <v>45914</v>
      </c>
      <c r="E6" s="164"/>
      <c r="F6" s="165">
        <v>26807</v>
      </c>
      <c r="G6" s="166"/>
      <c r="H6" s="167"/>
    </row>
    <row r="7" spans="1:8">
      <c r="A7" s="148" t="s">
        <v>528</v>
      </c>
      <c r="B7" s="153"/>
      <c r="C7" s="154"/>
      <c r="D7" s="155">
        <v>44821</v>
      </c>
      <c r="E7" s="156"/>
      <c r="F7" s="157">
        <v>48105</v>
      </c>
      <c r="G7" s="158"/>
      <c r="H7" s="159"/>
    </row>
    <row r="8" spans="1:8">
      <c r="A8" s="160"/>
      <c r="B8" s="161"/>
      <c r="C8" s="162"/>
      <c r="D8" s="163">
        <v>19247</v>
      </c>
      <c r="E8" s="164"/>
      <c r="F8" s="165">
        <v>24072</v>
      </c>
      <c r="G8" s="166"/>
      <c r="H8" s="167"/>
    </row>
    <row r="9" spans="1:8">
      <c r="A9" s="148" t="s">
        <v>529</v>
      </c>
      <c r="B9" s="153"/>
      <c r="C9" s="154"/>
      <c r="D9" s="155">
        <v>51105</v>
      </c>
      <c r="E9" s="156"/>
      <c r="F9" s="157">
        <v>47446</v>
      </c>
      <c r="G9" s="158"/>
      <c r="H9" s="159"/>
    </row>
    <row r="10" spans="1:8">
      <c r="A10" s="160"/>
      <c r="B10" s="161"/>
      <c r="C10" s="162"/>
      <c r="D10" s="163">
        <v>23975</v>
      </c>
      <c r="E10" s="164"/>
      <c r="F10" s="165">
        <v>24371</v>
      </c>
      <c r="G10" s="166"/>
      <c r="H10" s="167"/>
    </row>
    <row r="11" spans="1:8">
      <c r="A11" s="148" t="s">
        <v>530</v>
      </c>
      <c r="B11" s="153"/>
      <c r="C11" s="154"/>
      <c r="D11" s="155">
        <v>36184</v>
      </c>
      <c r="E11" s="156"/>
      <c r="F11" s="157">
        <v>48387</v>
      </c>
      <c r="G11" s="158"/>
      <c r="H11" s="159"/>
    </row>
    <row r="12" spans="1:8">
      <c r="A12" s="160"/>
      <c r="B12" s="161"/>
      <c r="C12" s="168"/>
      <c r="D12" s="163">
        <v>23207</v>
      </c>
      <c r="E12" s="164"/>
      <c r="F12" s="165">
        <v>25592</v>
      </c>
      <c r="G12" s="166"/>
      <c r="H12" s="167"/>
    </row>
    <row r="13" spans="1:8">
      <c r="A13" s="148"/>
      <c r="B13" s="153"/>
      <c r="C13" s="169"/>
      <c r="D13" s="170">
        <v>52410</v>
      </c>
      <c r="E13" s="171"/>
      <c r="F13" s="172">
        <v>49596</v>
      </c>
      <c r="G13" s="173"/>
      <c r="H13" s="159"/>
    </row>
    <row r="14" spans="1:8">
      <c r="A14" s="160"/>
      <c r="B14" s="161"/>
      <c r="C14" s="162"/>
      <c r="D14" s="163">
        <v>29343</v>
      </c>
      <c r="E14" s="164"/>
      <c r="F14" s="165">
        <v>25434</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7.85</v>
      </c>
      <c r="C19" s="174">
        <f>ROUND(VALUE(SUBSTITUTE(実質収支比率等に係る経年分析!G$48,"▲","-")),2)</f>
        <v>8.98</v>
      </c>
      <c r="D19" s="174">
        <f>ROUND(VALUE(SUBSTITUTE(実質収支比率等に係る経年分析!H$48,"▲","-")),2)</f>
        <v>9.75</v>
      </c>
      <c r="E19" s="174">
        <f>ROUND(VALUE(SUBSTITUTE(実質収支比率等に係る経年分析!I$48,"▲","-")),2)</f>
        <v>8.9600000000000009</v>
      </c>
      <c r="F19" s="174">
        <f>ROUND(VALUE(SUBSTITUTE(実質収支比率等に係る経年分析!J$48,"▲","-")),2)</f>
        <v>8.3000000000000007</v>
      </c>
    </row>
    <row r="20" spans="1:11">
      <c r="A20" s="174" t="s">
        <v>53</v>
      </c>
      <c r="B20" s="174">
        <f>ROUND(VALUE(SUBSTITUTE(実質収支比率等に係る経年分析!F$47,"▲","-")),2)</f>
        <v>9.9</v>
      </c>
      <c r="C20" s="174">
        <f>ROUND(VALUE(SUBSTITUTE(実質収支比率等に係る経年分析!G$47,"▲","-")),2)</f>
        <v>7.83</v>
      </c>
      <c r="D20" s="174">
        <f>ROUND(VALUE(SUBSTITUTE(実質収支比率等に係る経年分析!H$47,"▲","-")),2)</f>
        <v>9.5399999999999991</v>
      </c>
      <c r="E20" s="174">
        <f>ROUND(VALUE(SUBSTITUTE(実質収支比率等に係る経年分析!I$47,"▲","-")),2)</f>
        <v>10.92</v>
      </c>
      <c r="F20" s="174">
        <f>ROUND(VALUE(SUBSTITUTE(実質収支比率等に係る経年分析!J$47,"▲","-")),2)</f>
        <v>11.86</v>
      </c>
    </row>
    <row r="21" spans="1:11">
      <c r="A21" s="174" t="s">
        <v>54</v>
      </c>
      <c r="B21" s="174">
        <f>IF(ISNUMBER(VALUE(SUBSTITUTE(実質収支比率等に係る経年分析!F$49,"▲","-"))),ROUND(VALUE(SUBSTITUTE(実質収支比率等に係る経年分析!F$49,"▲","-")),2),NA())</f>
        <v>-2.75</v>
      </c>
      <c r="C21" s="174">
        <f>IF(ISNUMBER(VALUE(SUBSTITUTE(実質収支比率等に係る経年分析!G$49,"▲","-"))),ROUND(VALUE(SUBSTITUTE(実質収支比率等に係る経年分析!G$49,"▲","-")),2),NA())</f>
        <v>-0.57999999999999996</v>
      </c>
      <c r="D21" s="174">
        <f>IF(ISNUMBER(VALUE(SUBSTITUTE(実質収支比率等に係る経年分析!H$49,"▲","-"))),ROUND(VALUE(SUBSTITUTE(実質収支比率等に係る経年分析!H$49,"▲","-")),2),NA())</f>
        <v>3.52</v>
      </c>
      <c r="E21" s="174">
        <f>IF(ISNUMBER(VALUE(SUBSTITUTE(実質収支比率等に係る経年分析!I$49,"▲","-"))),ROUND(VALUE(SUBSTITUTE(実質収支比率等に係る経年分析!I$49,"▲","-")),2),NA())</f>
        <v>0.08</v>
      </c>
      <c r="F21" s="174">
        <f>IF(ISNUMBER(VALUE(SUBSTITUTE(実質収支比率等に係る経年分析!J$49,"▲","-"))),ROUND(VALUE(SUBSTITUTE(実質収支比率等に係る経年分析!J$49,"▲","-")),2),NA())</f>
        <v>0.59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0.66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0.57999999999999996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0.31</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競輪事業特別会計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1.39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1.64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1.43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1.22</v>
      </c>
    </row>
    <row r="30" spans="1:11">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1.56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1.74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1.37</v>
      </c>
    </row>
    <row r="31" spans="1:11">
      <c r="A31" s="175" t="str">
        <f>IF(連結実質赤字比率に係る赤字・黒字の構成分析!C$39="",NA(),連結実質赤字比率に係る赤字・黒字の構成分析!C$39)</f>
        <v>中央卸売市場事業会計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1.1499999999999999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1.1100000000000001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1.39</v>
      </c>
    </row>
    <row r="32" spans="1:11">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2.86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2.48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1.79</v>
      </c>
    </row>
    <row r="33" spans="1:16">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2.71</v>
      </c>
    </row>
    <row r="34" spans="1:16">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v>
      </c>
    </row>
    <row r="35" spans="1:16">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7.32</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8.2200000000000006</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12273</v>
      </c>
      <c r="E42" s="176"/>
      <c r="F42" s="176"/>
      <c r="G42" s="176">
        <f>'実質公債費比率（分子）の構造'!L$52</f>
        <v>12480</v>
      </c>
      <c r="H42" s="176"/>
      <c r="I42" s="176"/>
      <c r="J42" s="176">
        <f>'実質公債費比率（分子）の構造'!M$52</f>
        <v>12477</v>
      </c>
      <c r="K42" s="176"/>
      <c r="L42" s="176"/>
      <c r="M42" s="176">
        <f>'実質公債費比率（分子）の構造'!N$52</f>
        <v>12618</v>
      </c>
      <c r="N42" s="176"/>
      <c r="O42" s="176"/>
      <c r="P42" s="176">
        <f>'実質公債費比率（分子）の構造'!O$52</f>
        <v>12637</v>
      </c>
    </row>
    <row r="43" spans="1:16">
      <c r="A43" s="176" t="s">
        <v>16</v>
      </c>
      <c r="B43" s="176">
        <f>'実質公債費比率（分子）の構造'!K$51</f>
        <v>1</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62</v>
      </c>
      <c r="B44" s="176">
        <f>'実質公債費比率（分子）の構造'!K$50</f>
        <v>4</v>
      </c>
      <c r="C44" s="176"/>
      <c r="D44" s="176"/>
      <c r="E44" s="176">
        <f>'実質公債費比率（分子）の構造'!L$50</f>
        <v>9</v>
      </c>
      <c r="F44" s="176"/>
      <c r="G44" s="176"/>
      <c r="H44" s="176">
        <f>'実質公債費比率（分子）の構造'!M$50</f>
        <v>10</v>
      </c>
      <c r="I44" s="176"/>
      <c r="J44" s="176"/>
      <c r="K44" s="176">
        <f>'実質公債費比率（分子）の構造'!N$50</f>
        <v>12</v>
      </c>
      <c r="L44" s="176"/>
      <c r="M44" s="176"/>
      <c r="N44" s="176">
        <f>'実質公債費比率（分子）の構造'!O$50</f>
        <v>8</v>
      </c>
      <c r="O44" s="176"/>
      <c r="P44" s="176"/>
    </row>
    <row r="45" spans="1:16">
      <c r="A45" s="176" t="s">
        <v>63</v>
      </c>
      <c r="B45" s="176">
        <f>'実質公債費比率（分子）の構造'!K$49</f>
        <v>16</v>
      </c>
      <c r="C45" s="176"/>
      <c r="D45" s="176"/>
      <c r="E45" s="176">
        <f>'実質公債費比率（分子）の構造'!L$49</f>
        <v>30</v>
      </c>
      <c r="F45" s="176"/>
      <c r="G45" s="176"/>
      <c r="H45" s="176">
        <f>'実質公債費比率（分子）の構造'!M$49</f>
        <v>38</v>
      </c>
      <c r="I45" s="176"/>
      <c r="J45" s="176"/>
      <c r="K45" s="176">
        <f>'実質公債費比率（分子）の構造'!N$49</f>
        <v>50</v>
      </c>
      <c r="L45" s="176"/>
      <c r="M45" s="176"/>
      <c r="N45" s="176">
        <f>'実質公債費比率（分子）の構造'!O$49</f>
        <v>53</v>
      </c>
      <c r="O45" s="176"/>
      <c r="P45" s="176"/>
    </row>
    <row r="46" spans="1:16">
      <c r="A46" s="176" t="s">
        <v>64</v>
      </c>
      <c r="B46" s="176">
        <f>'実質公債費比率（分子）の構造'!K$48</f>
        <v>2567</v>
      </c>
      <c r="C46" s="176"/>
      <c r="D46" s="176"/>
      <c r="E46" s="176">
        <f>'実質公債費比率（分子）の構造'!L$48</f>
        <v>2664</v>
      </c>
      <c r="F46" s="176"/>
      <c r="G46" s="176"/>
      <c r="H46" s="176">
        <f>'実質公債費比率（分子）の構造'!M$48</f>
        <v>2411</v>
      </c>
      <c r="I46" s="176"/>
      <c r="J46" s="176"/>
      <c r="K46" s="176">
        <f>'実質公債費比率（分子）の構造'!N$48</f>
        <v>1909</v>
      </c>
      <c r="L46" s="176"/>
      <c r="M46" s="176"/>
      <c r="N46" s="176">
        <f>'実質公債費比率（分子）の構造'!O$48</f>
        <v>1823</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12822</v>
      </c>
      <c r="C49" s="176"/>
      <c r="D49" s="176"/>
      <c r="E49" s="176">
        <f>'実質公債費比率（分子）の構造'!L$45</f>
        <v>12530</v>
      </c>
      <c r="F49" s="176"/>
      <c r="G49" s="176"/>
      <c r="H49" s="176">
        <f>'実質公債費比率（分子）の構造'!M$45</f>
        <v>12372</v>
      </c>
      <c r="I49" s="176"/>
      <c r="J49" s="176"/>
      <c r="K49" s="176">
        <f>'実質公債費比率（分子）の構造'!N$45</f>
        <v>12383</v>
      </c>
      <c r="L49" s="176"/>
      <c r="M49" s="176"/>
      <c r="N49" s="176">
        <f>'実質公債費比率（分子）の構造'!O$45</f>
        <v>12704</v>
      </c>
      <c r="O49" s="176"/>
      <c r="P49" s="176"/>
    </row>
    <row r="50" spans="1:16">
      <c r="A50" s="176" t="s">
        <v>67</v>
      </c>
      <c r="B50" s="176" t="e">
        <f>NA()</f>
        <v>#N/A</v>
      </c>
      <c r="C50" s="176">
        <f>IF(ISNUMBER('実質公債費比率（分子）の構造'!K$53),'実質公債費比率（分子）の構造'!K$53,NA())</f>
        <v>3137</v>
      </c>
      <c r="D50" s="176" t="e">
        <f>NA()</f>
        <v>#N/A</v>
      </c>
      <c r="E50" s="176" t="e">
        <f>NA()</f>
        <v>#N/A</v>
      </c>
      <c r="F50" s="176">
        <f>IF(ISNUMBER('実質公債費比率（分子）の構造'!L$53),'実質公債費比率（分子）の構造'!L$53,NA())</f>
        <v>2754</v>
      </c>
      <c r="G50" s="176" t="e">
        <f>NA()</f>
        <v>#N/A</v>
      </c>
      <c r="H50" s="176" t="e">
        <f>NA()</f>
        <v>#N/A</v>
      </c>
      <c r="I50" s="176">
        <f>IF(ISNUMBER('実質公債費比率（分子）の構造'!M$53),'実質公債費比率（分子）の構造'!M$53,NA())</f>
        <v>2354</v>
      </c>
      <c r="J50" s="176" t="e">
        <f>NA()</f>
        <v>#N/A</v>
      </c>
      <c r="K50" s="176" t="e">
        <f>NA()</f>
        <v>#N/A</v>
      </c>
      <c r="L50" s="176">
        <f>IF(ISNUMBER('実質公債費比率（分子）の構造'!N$53),'実質公債費比率（分子）の構造'!N$53,NA())</f>
        <v>1736</v>
      </c>
      <c r="M50" s="176" t="e">
        <f>NA()</f>
        <v>#N/A</v>
      </c>
      <c r="N50" s="176" t="e">
        <f>NA()</f>
        <v>#N/A</v>
      </c>
      <c r="O50" s="176">
        <f>IF(ISNUMBER('実質公債費比率（分子）の構造'!O$53),'実質公債費比率（分子）の構造'!O$53,NA())</f>
        <v>1951</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133695</v>
      </c>
      <c r="E56" s="175"/>
      <c r="F56" s="175"/>
      <c r="G56" s="175">
        <f>'将来負担比率（分子）の構造'!J$52</f>
        <v>137035</v>
      </c>
      <c r="H56" s="175"/>
      <c r="I56" s="175"/>
      <c r="J56" s="175">
        <f>'将来負担比率（分子）の構造'!K$52</f>
        <v>138673</v>
      </c>
      <c r="K56" s="175"/>
      <c r="L56" s="175"/>
      <c r="M56" s="175">
        <f>'将来負担比率（分子）の構造'!L$52</f>
        <v>136684</v>
      </c>
      <c r="N56" s="175"/>
      <c r="O56" s="175"/>
      <c r="P56" s="175">
        <f>'将来負担比率（分子）の構造'!M$52</f>
        <v>133899</v>
      </c>
    </row>
    <row r="57" spans="1:16">
      <c r="A57" s="175" t="s">
        <v>42</v>
      </c>
      <c r="B57" s="175"/>
      <c r="C57" s="175"/>
      <c r="D57" s="175">
        <f>'将来負担比率（分子）の構造'!I$51</f>
        <v>32994</v>
      </c>
      <c r="E57" s="175"/>
      <c r="F57" s="175"/>
      <c r="G57" s="175">
        <f>'将来負担比率（分子）の構造'!J$51</f>
        <v>32935</v>
      </c>
      <c r="H57" s="175"/>
      <c r="I57" s="175"/>
      <c r="J57" s="175">
        <f>'将来負担比率（分子）の構造'!K$51</f>
        <v>34170</v>
      </c>
      <c r="K57" s="175"/>
      <c r="L57" s="175"/>
      <c r="M57" s="175">
        <f>'将来負担比率（分子）の構造'!L$51</f>
        <v>35440</v>
      </c>
      <c r="N57" s="175"/>
      <c r="O57" s="175"/>
      <c r="P57" s="175">
        <f>'将来負担比率（分子）の構造'!M$51</f>
        <v>34399</v>
      </c>
    </row>
    <row r="58" spans="1:16">
      <c r="A58" s="175" t="s">
        <v>41</v>
      </c>
      <c r="B58" s="175"/>
      <c r="C58" s="175"/>
      <c r="D58" s="175">
        <f>'将来負担比率（分子）の構造'!I$50</f>
        <v>33318</v>
      </c>
      <c r="E58" s="175"/>
      <c r="F58" s="175"/>
      <c r="G58" s="175">
        <f>'将来負担比率（分子）の構造'!J$50</f>
        <v>23081</v>
      </c>
      <c r="H58" s="175"/>
      <c r="I58" s="175"/>
      <c r="J58" s="175">
        <f>'将来負担比率（分子）の構造'!K$50</f>
        <v>28384</v>
      </c>
      <c r="K58" s="175"/>
      <c r="L58" s="175"/>
      <c r="M58" s="175">
        <f>'将来負担比率（分子）の構造'!L$50</f>
        <v>29724</v>
      </c>
      <c r="N58" s="175"/>
      <c r="O58" s="175"/>
      <c r="P58" s="175">
        <f>'将来負担比率（分子）の構造'!M$50</f>
        <v>30008</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16285</v>
      </c>
      <c r="C62" s="175"/>
      <c r="D62" s="175"/>
      <c r="E62" s="175">
        <f>'将来負担比率（分子）の構造'!J$45</f>
        <v>16468</v>
      </c>
      <c r="F62" s="175"/>
      <c r="G62" s="175"/>
      <c r="H62" s="175">
        <f>'将来負担比率（分子）の構造'!K$45</f>
        <v>16588</v>
      </c>
      <c r="I62" s="175"/>
      <c r="J62" s="175"/>
      <c r="K62" s="175">
        <f>'将来負担比率（分子）の構造'!L$45</f>
        <v>16729</v>
      </c>
      <c r="L62" s="175"/>
      <c r="M62" s="175"/>
      <c r="N62" s="175">
        <f>'将来負担比率（分子）の構造'!M$45</f>
        <v>17360</v>
      </c>
      <c r="O62" s="175"/>
      <c r="P62" s="175"/>
    </row>
    <row r="63" spans="1:16">
      <c r="A63" s="175" t="s">
        <v>34</v>
      </c>
      <c r="B63" s="175">
        <f>'将来負担比率（分子）の構造'!I$44</f>
        <v>252</v>
      </c>
      <c r="C63" s="175"/>
      <c r="D63" s="175"/>
      <c r="E63" s="175">
        <f>'将来負担比率（分子）の構造'!J$44</f>
        <v>504</v>
      </c>
      <c r="F63" s="175"/>
      <c r="G63" s="175"/>
      <c r="H63" s="175">
        <f>'将来負担比率（分子）の構造'!K$44</f>
        <v>587</v>
      </c>
      <c r="I63" s="175"/>
      <c r="J63" s="175"/>
      <c r="K63" s="175">
        <f>'将来負担比率（分子）の構造'!L$44</f>
        <v>535</v>
      </c>
      <c r="L63" s="175"/>
      <c r="M63" s="175"/>
      <c r="N63" s="175">
        <f>'将来負担比率（分子）の構造'!M$44</f>
        <v>450</v>
      </c>
      <c r="O63" s="175"/>
      <c r="P63" s="175"/>
    </row>
    <row r="64" spans="1:16">
      <c r="A64" s="175" t="s">
        <v>33</v>
      </c>
      <c r="B64" s="175">
        <f>'将来負担比率（分子）の構造'!I$43</f>
        <v>26040</v>
      </c>
      <c r="C64" s="175"/>
      <c r="D64" s="175"/>
      <c r="E64" s="175">
        <f>'将来負担比率（分子）の構造'!J$43</f>
        <v>24264</v>
      </c>
      <c r="F64" s="175"/>
      <c r="G64" s="175"/>
      <c r="H64" s="175">
        <f>'将来負担比率（分子）の構造'!K$43</f>
        <v>22128</v>
      </c>
      <c r="I64" s="175"/>
      <c r="J64" s="175"/>
      <c r="K64" s="175">
        <f>'将来負担比率（分子）の構造'!L$43</f>
        <v>20799</v>
      </c>
      <c r="L64" s="175"/>
      <c r="M64" s="175"/>
      <c r="N64" s="175">
        <f>'将来負担比率（分子）の構造'!M$43</f>
        <v>20546</v>
      </c>
      <c r="O64" s="175"/>
      <c r="P64" s="175"/>
    </row>
    <row r="65" spans="1:16">
      <c r="A65" s="175" t="s">
        <v>32</v>
      </c>
      <c r="B65" s="175">
        <f>'将来負担比率（分子）の構造'!I$42</f>
        <v>1638</v>
      </c>
      <c r="C65" s="175"/>
      <c r="D65" s="175"/>
      <c r="E65" s="175">
        <f>'将来負担比率（分子）の構造'!J$42</f>
        <v>1626</v>
      </c>
      <c r="F65" s="175"/>
      <c r="G65" s="175"/>
      <c r="H65" s="175">
        <f>'将来負担比率（分子）の構造'!K$42</f>
        <v>1583</v>
      </c>
      <c r="I65" s="175"/>
      <c r="J65" s="175"/>
      <c r="K65" s="175">
        <f>'将来負担比率（分子）の構造'!L$42</f>
        <v>1431</v>
      </c>
      <c r="L65" s="175"/>
      <c r="M65" s="175"/>
      <c r="N65" s="175">
        <f>'将来負担比率（分子）の構造'!M$42</f>
        <v>1654</v>
      </c>
      <c r="O65" s="175"/>
      <c r="P65" s="175"/>
    </row>
    <row r="66" spans="1:16">
      <c r="A66" s="175" t="s">
        <v>31</v>
      </c>
      <c r="B66" s="175">
        <f>'将来負担比率（分子）の構造'!I$41</f>
        <v>138383</v>
      </c>
      <c r="C66" s="175"/>
      <c r="D66" s="175"/>
      <c r="E66" s="175">
        <f>'将来負担比率（分子）の構造'!J$41</f>
        <v>145285</v>
      </c>
      <c r="F66" s="175"/>
      <c r="G66" s="175"/>
      <c r="H66" s="175">
        <f>'将来負担比率（分子）の構造'!K$41</f>
        <v>148023</v>
      </c>
      <c r="I66" s="175"/>
      <c r="J66" s="175"/>
      <c r="K66" s="175">
        <f>'将来負担比率（分子）の構造'!L$41</f>
        <v>148841</v>
      </c>
      <c r="L66" s="175"/>
      <c r="M66" s="175"/>
      <c r="N66" s="175">
        <f>'将来負担比率（分子）の構造'!M$41</f>
        <v>145188</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8690</v>
      </c>
      <c r="C72" s="179">
        <f>基金残高に係る経年分析!G55</f>
        <v>9691</v>
      </c>
      <c r="D72" s="179">
        <f>基金残高に係る経年分析!H55</f>
        <v>10692</v>
      </c>
    </row>
    <row r="73" spans="1:16">
      <c r="A73" s="178" t="s">
        <v>74</v>
      </c>
      <c r="B73" s="179" t="str">
        <f>基金残高に係る経年分析!F56</f>
        <v>-</v>
      </c>
      <c r="C73" s="179" t="str">
        <f>基金残高に係る経年分析!G56</f>
        <v>-</v>
      </c>
      <c r="D73" s="179" t="str">
        <f>基金残高に係る経年分析!H56</f>
        <v>-</v>
      </c>
    </row>
    <row r="74" spans="1:16">
      <c r="A74" s="178" t="s">
        <v>75</v>
      </c>
      <c r="B74" s="179">
        <f>基金残高に係る経年分析!F57</f>
        <v>14684</v>
      </c>
      <c r="C74" s="179">
        <f>基金残高に係る経年分析!G57</f>
        <v>15403</v>
      </c>
      <c r="D74" s="179">
        <f>基金残高に係る経年分析!H57</f>
        <v>15614</v>
      </c>
    </row>
  </sheetData>
  <sheetProtection algorithmName="SHA-512" hashValue="bqUSer/aSYhItO2dZYIrvoe8gXL31n4/J2uW2ufZxUDxbj8KIhddR33EdG+/pN6cK76V3YHkvM8Bi20hKvEhQg==" saltValue="J5K+thejR3wYdsO/5qiT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桑原　雅史</cp:lastModifiedBy>
  <cp:lastPrinted>2025-03-11T09:31:52Z</cp:lastPrinted>
  <dcterms:created xsi:type="dcterms:W3CDTF">2025-02-19T02:41:33Z</dcterms:created>
  <dcterms:modified xsi:type="dcterms:W3CDTF">2025-03-18T06:46:47Z</dcterms:modified>
  <cp:category/>
</cp:coreProperties>
</file>