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DD0B8A12-F074-4DE4-BCF2-A7E05FD0151D}"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U63" i="12"/>
  <c r="AP63" i="12"/>
  <c r="AA81" i="12"/>
  <c r="AA76" i="12"/>
  <c r="AF76" i="12" s="1"/>
  <c r="AA77" i="12"/>
  <c r="AF77" i="12" s="1"/>
  <c r="AA78" i="12"/>
  <c r="AF78" i="12" s="1"/>
  <c r="AA79" i="12"/>
  <c r="AF79" i="12" s="1"/>
  <c r="AA80" i="12"/>
  <c r="AF80" i="12" s="1"/>
  <c r="AF72" i="12"/>
  <c r="AF73" i="12"/>
  <c r="AF74" i="12"/>
  <c r="AA68" i="12"/>
  <c r="AF68" i="12" s="1"/>
  <c r="AA69" i="12"/>
  <c r="AF69" i="12" s="1"/>
  <c r="AA70" i="12"/>
  <c r="AF70" i="12" s="1"/>
  <c r="AA71" i="12"/>
  <c r="AF71" i="12" s="1"/>
  <c r="AA74" i="12"/>
  <c r="AA75" i="12"/>
  <c r="AF75" i="12" s="1"/>
  <c r="AF88" i="12" l="1"/>
  <c r="AA33" i="12"/>
  <c r="AA7" i="12"/>
  <c r="BG38" i="10" l="1"/>
  <c r="BG37" i="10"/>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U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l="1"/>
  <c r="BE35" i="10" s="1"/>
  <c r="BE36" i="10" s="1"/>
  <c r="BE37" i="10" s="1"/>
  <c r="BE38"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<sst xmlns="http://schemas.openxmlformats.org/spreadsheetml/2006/main" count="1218" uniqueCount="622">
  <si>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</si>
  <si>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</si>
  <si>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</si>
  <si>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</si>
  <si>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</si>
  <si>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</si>
  <si>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</si>
  <si>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</si>
  <si>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</si>
  <si>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</si>
  <si>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</si>
  <si>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</si>
  <si>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</si>
  <si>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</si>
  <si>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</si>
  <si>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</si>
  <si>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</si>
  <si>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</si>
  <si>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</si>
  <si>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</si>
  <si>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</si>
  <si>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</si>
  <si>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</si>
  <si>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</si>
  <si>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</si>
  <si>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</si>
  <si>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</si>
  <si>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</si>
  <si>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</si>
  <si>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</si>
  <si>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</si>
  <si>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</si>
  <si>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</si>
  <si>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</si>
  <si>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</si>
  <si>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</si>
  <si>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</si>
  <si>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</si>
  <si>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</si>
  <si>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</si>
  <si>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</si>
  <si>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</si>
  <si>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</si>
  <si>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</si>
  <si>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</si>
  <si>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</si>
  <si>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</si>
  <si>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</si>
  <si>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</si>
  <si>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</si>
  <si>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</si>
  <si>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</si>
  <si>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</si>
  <si>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</si>
  <si>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</si>
  <si>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</si>
  <si>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</si>
  <si>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</si>
  <si>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</si>
  <si>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</si>
  <si>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</si>
  <si>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</si>
  <si>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</si>
  <si>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</si>
  <si>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</si>
  <si>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</si>
  <si>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</si>
  <si>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</si>
  <si>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</si>
  <si>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</si>
  <si>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</si>
  <si>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</si>
  <si>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</si>
  <si>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</si>
  <si>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</si>
  <si>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</si>
  <si>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</si>
  <si>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</si>
  <si>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</si>
  <si>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</si>
  <si>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</si>
  <si>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</si>
  <si>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</si>
  <si>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</si>
  <si>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</si>
  <si>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</si>
  <si>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</si>
  <si>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</si>
  <si>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</si>
  <si>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</si>
  <si>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</si>
  <si>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</si>
  <si>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</si>
  <si>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</si>
  <si>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</si>
  <si>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</si>
  <si>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</si>
  <si>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</si>
  <si>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</si>
  <si>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</si>
  <si>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</si>
  <si>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</si>
  <si>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</si>
  <si>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</si>
  <si>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</si>
  <si>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</si>
  <si>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</si>
  <si>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</si>
  <si>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</si>
  <si>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</si>
  <si>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</si>
  <si>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</si>
  <si>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</si>
  <si>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</si>
  <si>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</si>
  <si>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</si>
  <si>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</si>
  <si>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</si>
  <si>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</si>
  <si>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</si>
  <si>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</si>
  <si>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</si>
  <si>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</si>
  <si>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</si>
  <si>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</si>
  <si>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</si>
  <si>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</si>
  <si>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</si>
  <si>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</si>
  <si>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</si>
  <si>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</si>
  <si>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</si>
  <si>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</si>
  <si>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</si>
  <si>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</si>
  <si>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</si>
  <si>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</si>
  <si>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</si>
  <si>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</si>
  <si>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</si>
  <si>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</si>
  <si>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</si>
  <si>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</si>
  <si>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</si>
  <si>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</si>
  <si>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</si>
  <si>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</si>
  <si>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</si>
  <si>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</si>
  <si>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</si>
  <si>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</si>
  <si>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</si>
  <si>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</si>
  <si>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</si>
  <si>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</si>
  <si>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</si>
  <si>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</si>
  <si>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</si>
  <si>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</si>
  <si>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</si>
  <si>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</si>
  <si>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</si>
  <si>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</si>
  <si>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</si>
  <si>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</si>
  <si>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</si>
  <si>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</si>
  <si>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</si>
  <si>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</si>
  <si>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</si>
  <si>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</si>
  <si>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</si>
  <si>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</si>
  <si>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</si>
  <si>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</si>
  <si>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</si>
  <si>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</si>
  <si>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</si>
  <si>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</si>
  <si>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</si>
  <si>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</si>
  <si>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</si>
  <si>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</si>
  <si>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</si>
  <si>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</si>
  <si>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</si>
  <si>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</si>
  <si>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</si>
  <si>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</si>
  <si>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</si>
  <si>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</si>
  <si>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</si>
  <si>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</si>
  <si>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</si>
  <si>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</si>
  <si>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</si>
  <si>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</si>
  <si>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</si>
  <si>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</si>
  <si>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</si>
  <si>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</si>
  <si>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</si>
  <si>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</si>
  <si>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</si>
  <si>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</si>
  <si>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</si>
  <si>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</si>
  <si>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</si>
  <si>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</si>
  <si>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</si>
  <si>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</si>
  <si>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</si>
  <si>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</si>
  <si>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</si>
  <si>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</si>
  <si>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</si>
  <si>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</si>
  <si>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</si>
  <si>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</si>
  <si>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</si>
  <si>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</si>
  <si>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</si>
  <si>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</si>
  <si>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</si>
  <si>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</si>
  <si>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</si>
  <si>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</si>
  <si>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</si>
  <si>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</si>
  <si>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</si>
  <si>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</si>
  <si>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</si>
  <si>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</si>
  <si>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</si>
  <si>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</si>
  <si>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</si>
  <si>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</si>
  <si>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</si>
  <si>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</si>
  <si>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</si>
  <si>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</si>
  <si>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</si>
  <si>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</si>
  <si>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</si>
  <si>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</si>
  <si>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</si>
  <si>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</si>
  <si>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</si>
  <si>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</si>
  <si>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</si>
  <si>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</si>
  <si>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</si>
  <si>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</si>
  <si>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</si>
  <si>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</si>
  <si>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</si>
  <si>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</si>
  <si>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</si>
  <si>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</si>
  <si>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</si>
  <si>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</si>
  <si>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</si>
  <si>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</si>
  <si>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</si>
  <si>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</si>
  <si>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</si>
  <si>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</si>
  <si>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</si>
  <si>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</si>
  <si>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</si>
  <si>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</si>
  <si>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</si>
  <si>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</si>
  <si>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</si>
  <si>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</si>
  <si>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</si>
  <si>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</si>
  <si>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</si>
  <si>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</si>
  <si>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</si>
  <si>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</si>
  <si>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</si>
  <si>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</si>
  <si>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</si>
  <si>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</si>
  <si>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</si>
  <si>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</si>
  <si>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</si>
  <si>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</si>
  <si>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</si>
  <si>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</si>
  <si>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</si>
  <si>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</si>
  <si>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</si>
  <si>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</si>
  <si>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</si>
  <si>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</si>
  <si>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</si>
  <si>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</si>
  <si>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</si>
  <si>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</si>
  <si>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</si>
  <si>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</si>
  <si>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</si>
  <si>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</si>
  <si>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</si>
  <si>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</si>
  <si>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</si>
  <si>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</si>
  <si>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</si>
  <si>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</si>
  <si>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</si>
  <si>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</si>
  <si>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</si>
  <si>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</si>
  <si>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</si>
  <si>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</si>
  <si>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</si>
  <si>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</si>
  <si>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</si>
  <si>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</si>
  <si>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</si>
  <si>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</si>
  <si>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</si>
  <si>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</si>
  <si>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</si>
  <si>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</si>
  <si>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</si>
  <si>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</si>
  <si>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</si>
  <si>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</si>
  <si>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</si>
  <si>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</si>
  <si>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</si>
  <si>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</si>
  <si>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</si>
  <si>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</si>
  <si>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</si>
  <si>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</si>
  <si>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</si>
  <si>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</si>
  <si>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</si>
  <si>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</si>
  <si>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</si>
  <si>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</si>
  <si>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</si>
  <si>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</si>
  <si>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</si>
  <si>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</si>
  <si>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</si>
  <si>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</si>
  <si>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</si>
  <si>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</si>
  <si>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</si>
  <si>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</si>
  <si>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</si>
  <si>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</si>
  <si>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</si>
  <si>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</si>
  <si>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</si>
  <si>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</si>
  <si>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</si>
  <si>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</si>
  <si>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</si>
  <si>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</si>
  <si>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</si>
  <si>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</si>
  <si>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</si>
  <si>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</si>
  <si>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</si>
  <si>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</si>
  <si>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</si>
  <si>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</si>
  <si>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</si>
  <si>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</si>
  <si>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</si>
  <si>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</si>
  <si>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</si>
  <si>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</si>
  <si>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</si>
  <si>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</si>
  <si>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</si>
  <si>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</si>
  <si>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</si>
  <si>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</si>
  <si>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</si>
  <si>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</si>
  <si>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</si>
  <si>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</si>
  <si>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</si>
  <si>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</si>
  <si>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</si>
  <si>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</si>
  <si>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</si>
  <si>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</si>
  <si>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</si>
  <si>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</si>
  <si>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</si>
  <si>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</si>
  <si>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</si>
  <si>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</si>
  <si>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</si>
  <si>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</si>
  <si>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</si>
  <si>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</si>
  <si>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</si>
  <si>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</si>
  <si>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</si>
  <si>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</si>
  <si>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</si>
  <si>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</si>
  <si>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</si>
  <si>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</si>
  <si>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</si>
  <si>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</si>
  <si>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温泉施設特別会計</t>
    <phoneticPr fontId="5"/>
  </si>
  <si>
    <t>小水力発電事業特別会計</t>
    <phoneticPr fontId="5"/>
  </si>
  <si>
    <t>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</si>
  <si>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</si>
  <si>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</si>
  <si>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</si>
  <si>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</si>
  <si>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</si>
  <si>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</si>
  <si>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</si>
  <si>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</si>
  <si>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</si>
  <si>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</si>
  <si>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</si>
  <si>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</si>
  <si>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</si>
  <si>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</si>
  <si>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</si>
  <si>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</si>
  <si>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</si>
  <si>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</si>
  <si>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</si>
  <si>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</si>
  <si>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</si>
  <si>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</si>
  <si>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</si>
  <si>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</si>
  <si>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</si>
  <si>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</si>
  <si>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</si>
  <si>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</si>
  <si>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</si>
  <si>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</si>
  <si>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</si>
  <si>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</si>
  <si>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</si>
  <si>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</si>
  <si>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</si>
  <si>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</si>
  <si>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</si>
  <si>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</si>
  <si>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</si>
  <si>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</si>
  <si>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</si>
  <si>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</si>
  <si>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</si>
  <si>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</si>
  <si>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</si>
  <si>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</si>
  <si>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</si>
  <si>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</si>
  <si>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</si>
  <si>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</si>
  <si>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</si>
  <si>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</si>
  <si>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</si>
  <si>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</si>
  <si>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</si>
  <si>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</si>
  <si>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</si>
  <si>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</si>
  <si>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</si>
  <si>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</si>
  <si>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</si>
  <si>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</si>
  <si>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</si>
  <si>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</si>
  <si>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</si>
  <si>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</si>
  <si>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</si>
  <si>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</si>
  <si>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</si>
  <si>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</si>
  <si>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</si>
  <si>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</si>
  <si>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</si>
  <si>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</si>
  <si>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</si>
  <si>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</si>
  <si>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</si>
  <si>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</si>
  <si>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</si>
  <si>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</si>
  <si>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</si>
  <si>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</si>
  <si>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</si>
  <si>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</si>
  <si>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</si>
  <si>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</si>
  <si>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</si>
  <si>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</si>
  <si>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</si>
  <si>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</si>
  <si>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</si>
  <si>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</si>
  <si>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</si>
  <si>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</si>
  <si>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</si>
  <si>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</si>
  <si>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</si>
  <si>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</si>
  <si>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</si>
  <si>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</si>
  <si>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</si>
  <si>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</si>
  <si>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</si>
  <si>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</si>
  <si>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</si>
  <si>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</si>
  <si>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</si>
  <si>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</si>
  <si>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</si>
  <si>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</si>
  <si>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</si>
  <si>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</si>
  <si>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</si>
  <si>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</si>
  <si>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</si>
  <si>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</si>
  <si>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</si>
  <si>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</si>
  <si>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</si>
  <si>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</si>
  <si>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</si>
  <si>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</si>
  <si>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</si>
  <si>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</si>
  <si>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</si>
  <si>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</si>
  <si>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</si>
  <si>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</si>
  <si>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</si>
  <si>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</si>
  <si>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</si>
  <si>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</si>
  <si>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</si>
  <si>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</si>
  <si>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</si>
  <si>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</si>
  <si>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</si>
  <si>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</si>
  <si>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</si>
  <si>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</si>
  <si>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</si>
  <si>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</si>
  <si>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</si>
  <si>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</si>
  <si>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</si>
  <si>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</si>
  <si>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</si>
  <si>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</si>
  <si>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</si>
  <si>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5.02</t>
  </si>
  <si>
    <t>水道事業会計</t>
  </si>
  <si>
    <t>一般会計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</si>
  <si>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</si>
  <si>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</si>
  <si>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</si>
  <si>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</si>
  <si>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</si>
  <si>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</si>
  <si>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</si>
  <si>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</si>
  <si>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</si>
  <si>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</si>
  <si>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</si>
  <si>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</si>
  <si>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</si>
  <si>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</si>
  <si>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基金から425百万円繰入</t>
    <rPh sb="0" eb="2">
      <t>キキン</t>
    </rPh>
    <rPh sb="7" eb="10">
      <t>ヒャクマンエン</t>
    </rPh>
    <rPh sb="10" eb="12">
      <t>クリイレ</t>
    </rPh>
    <phoneticPr fontId="2"/>
  </si>
  <si>
    <t>-</t>
    <phoneticPr fontId="2"/>
  </si>
  <si>
    <t>〇</t>
    <phoneticPr fontId="2"/>
  </si>
  <si>
    <t>池田町土地開発公社</t>
    <rPh sb="0" eb="3">
      <t>イケダチョウ</t>
    </rPh>
    <rPh sb="3" eb="9">
      <t>トチカイハツコウシャ</t>
    </rPh>
    <phoneticPr fontId="2"/>
  </si>
  <si>
    <t>大垣衛生施設組合</t>
    <rPh sb="0" eb="2">
      <t>オオガキ</t>
    </rPh>
    <rPh sb="2" eb="4">
      <t>エイセイ</t>
    </rPh>
    <rPh sb="4" eb="6">
      <t>シセツ</t>
    </rPh>
    <rPh sb="6" eb="8">
      <t>クミアイ</t>
    </rPh>
    <phoneticPr fontId="2"/>
  </si>
  <si>
    <t>揖斐川水防事務組合</t>
    <rPh sb="0" eb="2">
      <t>イビ</t>
    </rPh>
    <rPh sb="2" eb="3">
      <t>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</si>
  <si>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9">
      <t>ヨウ</t>
    </rPh>
    <rPh sb="9" eb="10">
      <t>キ</t>
    </rPh>
    <rPh sb="10" eb="12">
      <t>ホイク</t>
    </rPh>
    <rPh sb="12" eb="13">
      <t>ショ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</si>
  <si>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</si>
  <si>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2">
      <t>カシハラ</t>
    </rPh>
    <rPh sb="2" eb="3">
      <t>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</si>
  <si>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</si>
  <si>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6">
      <t>ギフケンシチョウソン</t>
    </rPh>
    <rPh sb="6" eb="8">
      <t>ショクイン</t>
    </rPh>
    <rPh sb="8" eb="10">
      <t>タイショク</t>
    </rPh>
    <rPh sb="10" eb="12">
      <t>テアテ</t>
    </rPh>
    <rPh sb="12" eb="14">
      <t>クミアイ</t>
    </rPh>
    <phoneticPr fontId="2"/>
  </si>
  <si>
    <t>大垣消防組合</t>
    <rPh sb="0" eb="6">
      <t>オオガキショウボウクミアイ</t>
    </rPh>
    <phoneticPr fontId="2"/>
  </si>
  <si>
    <t>西濃環境整備組合</t>
    <rPh sb="0" eb="2">
      <t>セイノウ</t>
    </rPh>
    <rPh sb="2" eb="6">
      <t>カンキョウセイビ</t>
    </rPh>
    <rPh sb="6" eb="8">
      <t>クミアイ</t>
    </rPh>
    <phoneticPr fontId="2"/>
  </si>
  <si>
    <t>揖斐広域連合（一般会計分）</t>
    <rPh sb="0" eb="2">
      <t>イビ</t>
    </rPh>
    <rPh sb="2" eb="6">
      <t>コウイキレンゴウ</t>
    </rPh>
    <rPh sb="7" eb="11">
      <t>イッパンカイケイ</t>
    </rPh>
    <rPh sb="11" eb="12">
      <t>ブン</t>
    </rPh>
    <phoneticPr fontId="2"/>
  </si>
  <si>
    <t>揖斐広域連合（介護保険事業会計分）</t>
    <rPh sb="0" eb="6">
      <t>イビコウイキレンゴウ</t>
    </rPh>
    <rPh sb="7" eb="9">
      <t>カイゴ</t>
    </rPh>
    <rPh sb="9" eb="11">
      <t>ホケン</t>
    </rPh>
    <rPh sb="11" eb="13">
      <t>ジギョウ</t>
    </rPh>
    <rPh sb="13" eb="15">
      <t>カイケイ</t>
    </rPh>
    <rPh sb="15" eb="16">
      <t>ブン</t>
    </rPh>
    <phoneticPr fontId="2"/>
  </si>
  <si>
    <t>後期高齢者医療連合（一般会計分）</t>
    <rPh sb="0" eb="2">
      <t>コウキ</t>
    </rPh>
    <rPh sb="2" eb="4">
      <t>コウレイ</t>
    </rPh>
    <rPh sb="4" eb="5">
      <t>シャ</t>
    </rPh>
    <rPh sb="5" eb="7">
      <t>イリョウ</t>
    </rPh>
    <rPh sb="7" eb="9">
      <t>レンゴウ</t>
    </rPh>
    <rPh sb="10" eb="14">
      <t>イッパンカイケイ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</si>
  <si>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</si>
  <si>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</si>
  <si>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t>
    <phoneticPr fontId="2"/>
  </si>
  <si>
    <t>法適用企業</t>
    <rPh sb="0" eb="1">
      <t>ホウ</t>
    </rPh>
    <rPh sb="1" eb="3">
      <t>テキヨウ</t>
    </rPh>
    <rPh sb="3" eb="5">
      <t>キギョウ</t>
    </rPh>
    <phoneticPr fontId="2"/>
  </si>
  <si>
    <t>基金から23百万円繰入</t>
    <rPh sb="0" eb="2">
      <t>キキン</t>
    </rPh>
    <rPh sb="6" eb="11">
      <t>ヒャクマンエンクリイレ</t>
    </rPh>
    <phoneticPr fontId="2"/>
  </si>
  <si>
    <t>基金から115百万円繰入</t>
    <rPh sb="0" eb="2">
      <t>キキン</t>
    </rPh>
    <rPh sb="7" eb="12">
      <t>ヒャクマンエンクリイレ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</si>
  <si>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</si>
  <si>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</si>
  <si>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</si>
  <si>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</si>
  <si>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森林環境譲与税基金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</si>
  <si>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</si>
  <si>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</si>
  <si>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同水準にあるが、将来負担比率は、類似団体と比べて高い水準にある。財務面の厳しさから老朽化した施設の更新が進んでいないことから、少子高齢化や人口減少などに伴う将来の需要を見通した上で、公共施設の規模の縮小・統合または廃止なども検討し、老朽化した施設を長寿命化し、新規施設の抑制に努めていく。</t>
    <rPh sb="44" eb="46">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</si>
  <si>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</si>
  <si>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</si>
  <si>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</si>
  <si>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</si>
  <si>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</si>
  <si>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</si>
  <si>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よりも高い水準にある。老朽化した施設の更新を控えているため、今後は新規起債発行の抑制や高金利起債の繰上償還など、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</si>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</sst>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E45C05-08B3-4A09-B3AF-5EF6FDB863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2BC8-402F-A2A8-9E52BA330E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65429</c:v>
                </c:pt>
                <c:pt idx="1">
                  <c:v>39701</c:v>
                </c:pt>
                <c:pt idx="2">
                  <c:v>37558</c:v>
                </c:pt>
                <c:pt idx="3">
                  <c:v>25154</c:v>
                </c:pt>
                <c:pt idx="4">
                  <c:v>47925</c:v>
                </c:pt>
              </c:numCache>
            </c:numRef>
          </c:val>
          <c:smooth val="0"/>
          <c:extLst>
            <c:ext xmlns:c16="http://schemas.microsoft.com/office/drawing/2014/chart" uri="{C3380CC4-5D6E-409C-BE32-E72D297353CC}">
              <c16:uniqueId val="{00000001-2BC8-402F-A2A8-9E52BA330E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c:v>
                </c:pt>
                <c:pt idx="1">
                  <c:v>6.61</c:v>
                </c:pt>
                <c:pt idx="2">
                  <c:v>8.11</c:v>
                </c:pt>
                <c:pt idx="3">
                  <c:v>15.89</c:v>
                </c:pt>
                <c:pt idx="4">
                  <c:v>8.52</c:v>
                </c:pt>
              </c:numCache>
            </c:numRef>
          </c:val>
          <c:extLst>
            <c:ext xmlns:c16="http://schemas.microsoft.com/office/drawing/2014/chart" uri="{C3380CC4-5D6E-409C-BE32-E72D297353CC}">
              <c16:uniqueId val="{00000000-8613-48C4-9189-B905F0061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27.93</c:v>
                </c:pt>
                <c:pt idx="1">
                  <c:v>30.07</c:v>
                </c:pt>
                <c:pt idx="2">
                  <c:v>28.63</c:v>
                </c:pt>
                <c:pt idx="3">
                  <c:v>27.91</c:v>
                </c:pt>
                <c:pt idx="4">
                  <c:v>31.46</c:v>
                </c:pt>
              </c:numCache>
            </c:numRef>
          </c:val>
          <c:extLst>
            <c:ext xmlns:c16="http://schemas.microsoft.com/office/drawing/2014/chart" uri="{C3380CC4-5D6E-409C-BE32-E72D297353CC}">
              <c16:uniqueId val="{00000001-8613-48C4-9189-B905F00612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0.56000000000000005</c:v>
                </c:pt>
                <c:pt idx="2">
                  <c:v>1.7</c:v>
                </c:pt>
                <c:pt idx="3">
                  <c:v>8.89</c:v>
                </c:pt>
                <c:pt idx="4">
                  <c:v>-5.0199999999999996</c:v>
                </c:pt>
              </c:numCache>
            </c:numRef>
          </c:val>
          <c:smooth val="0"/>
          <c:extLst>
            <c:ext xmlns:c16="http://schemas.microsoft.com/office/drawing/2014/chart" uri="{C3380CC4-5D6E-409C-BE32-E72D297353CC}">
              <c16:uniqueId val="{00000002-8613-48C4-9189-B905F00612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E1FF-49B0-B90A-40B96CF95D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FF-49B0-B90A-40B96CF95D8B}"/>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FF-49B0-B90A-40B96CF95D8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FF-49B0-B90A-40B96CF95D8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FF-49B0-B90A-40B96CF95D8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1FF-49B0-B90A-40B96CF95D8B}"/>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0.28999999999999998</c:v>
                </c:pt>
                <c:pt idx="4">
                  <c:v>#N/A</c:v>
                </c:pt>
                <c:pt idx="5">
                  <c:v>0.39</c:v>
                </c:pt>
                <c:pt idx="6">
                  <c:v>#N/A</c:v>
                </c:pt>
                <c:pt idx="7">
                  <c:v>0.37</c:v>
                </c:pt>
                <c:pt idx="8">
                  <c:v>#N/A</c:v>
                </c:pt>
                <c:pt idx="9">
                  <c:v>0.33</c:v>
                </c:pt>
              </c:numCache>
            </c:numRef>
          </c:val>
          <c:extLst>
            <c:ext xmlns:c16="http://schemas.microsoft.com/office/drawing/2014/chart" uri="{C3380CC4-5D6E-409C-BE32-E72D297353CC}">
              <c16:uniqueId val="{00000006-E1FF-49B0-B90A-40B96CF95D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3.46</c:v>
                </c:pt>
                <c:pt idx="4">
                  <c:v>#N/A</c:v>
                </c:pt>
                <c:pt idx="5">
                  <c:v>2.9</c:v>
                </c:pt>
                <c:pt idx="6">
                  <c:v>#N/A</c:v>
                </c:pt>
                <c:pt idx="7">
                  <c:v>2.67</c:v>
                </c:pt>
                <c:pt idx="8">
                  <c:v>#N/A</c:v>
                </c:pt>
                <c:pt idx="9">
                  <c:v>3.27</c:v>
                </c:pt>
              </c:numCache>
            </c:numRef>
          </c:val>
          <c:extLst>
            <c:ext xmlns:c16="http://schemas.microsoft.com/office/drawing/2014/chart" uri="{C3380CC4-5D6E-409C-BE32-E72D297353CC}">
              <c16:uniqueId val="{00000007-E1FF-49B0-B90A-40B96CF95D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c:v>
                </c:pt>
                <c:pt idx="2">
                  <c:v>#N/A</c:v>
                </c:pt>
                <c:pt idx="3">
                  <c:v>6.61</c:v>
                </c:pt>
                <c:pt idx="4">
                  <c:v>#N/A</c:v>
                </c:pt>
                <c:pt idx="5">
                  <c:v>8.11</c:v>
                </c:pt>
                <c:pt idx="6">
                  <c:v>#N/A</c:v>
                </c:pt>
                <c:pt idx="7">
                  <c:v>15.89</c:v>
                </c:pt>
                <c:pt idx="8">
                  <c:v>#N/A</c:v>
                </c:pt>
                <c:pt idx="9">
                  <c:v>8.51</c:v>
                </c:pt>
              </c:numCache>
            </c:numRef>
          </c:val>
          <c:extLst>
            <c:ext xmlns:c16="http://schemas.microsoft.com/office/drawing/2014/chart" uri="{C3380CC4-5D6E-409C-BE32-E72D297353CC}">
              <c16:uniqueId val="{00000008-E1FF-49B0-B90A-40B96CF95D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13.57</c:v>
                </c:pt>
                <c:pt idx="2">
                  <c:v>#N/A</c:v>
                </c:pt>
                <c:pt idx="3">
                  <c:v>14.05</c:v>
                </c:pt>
                <c:pt idx="4">
                  <c:v>#N/A</c:v>
                </c:pt>
                <c:pt idx="5">
                  <c:v>13.95</c:v>
                </c:pt>
                <c:pt idx="6">
                  <c:v>#N/A</c:v>
                </c:pt>
                <c:pt idx="7">
                  <c:v>12.56</c:v>
                </c:pt>
                <c:pt idx="8">
                  <c:v>#N/A</c:v>
                </c:pt>
                <c:pt idx="9">
                  <c:v>14.03</c:v>
                </c:pt>
              </c:numCache>
            </c:numRef>
          </c:val>
          <c:extLst>
            <c:ext xmlns:c16="http://schemas.microsoft.com/office/drawing/2014/chart" uri="{C3380CC4-5D6E-409C-BE32-E72D297353CC}">
              <c16:uniqueId val="{00000009-E1FF-49B0-B90A-40B96CF95D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730</c:v>
                </c:pt>
                <c:pt idx="5">
                  <c:v>718</c:v>
                </c:pt>
                <c:pt idx="8">
                  <c:v>716</c:v>
                </c:pt>
                <c:pt idx="11">
                  <c:v>720</c:v>
                </c:pt>
                <c:pt idx="14">
                  <c:v>709</c:v>
                </c:pt>
              </c:numCache>
            </c:numRef>
          </c:val>
          <c:extLst>
            <c:ext xmlns:c16="http://schemas.microsoft.com/office/drawing/2014/chart" uri="{C3380CC4-5D6E-409C-BE32-E72D297353CC}">
              <c16:uniqueId val="{00000000-CE53-49C5-8E8E-E0C2864C1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53-49C5-8E8E-E0C2864C1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0</c:v>
                </c:pt>
                <c:pt idx="12">
                  <c:v>1</c:v>
                </c:pt>
              </c:numCache>
            </c:numRef>
          </c:val>
          <c:extLst>
            <c:ext xmlns:c16="http://schemas.microsoft.com/office/drawing/2014/chart" uri="{C3380CC4-5D6E-409C-BE32-E72D297353CC}">
              <c16:uniqueId val="{00000002-CE53-49C5-8E8E-E0C2864C1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55</c:v>
                </c:pt>
                <c:pt idx="6">
                  <c:v>56</c:v>
                </c:pt>
                <c:pt idx="9">
                  <c:v>58</c:v>
                </c:pt>
                <c:pt idx="12">
                  <c:v>58</c:v>
                </c:pt>
              </c:numCache>
            </c:numRef>
          </c:val>
          <c:extLst>
            <c:ext xmlns:c16="http://schemas.microsoft.com/office/drawing/2014/chart" uri="{C3380CC4-5D6E-409C-BE32-E72D297353CC}">
              <c16:uniqueId val="{00000003-CE53-49C5-8E8E-E0C2864C1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419</c:v>
                </c:pt>
                <c:pt idx="3">
                  <c:v>399</c:v>
                </c:pt>
                <c:pt idx="6">
                  <c:v>406</c:v>
                </c:pt>
                <c:pt idx="9">
                  <c:v>396</c:v>
                </c:pt>
                <c:pt idx="12">
                  <c:v>437</c:v>
                </c:pt>
              </c:numCache>
            </c:numRef>
          </c:val>
          <c:extLst>
            <c:ext xmlns:c16="http://schemas.microsoft.com/office/drawing/2014/chart" uri="{C3380CC4-5D6E-409C-BE32-E72D297353CC}">
              <c16:uniqueId val="{00000004-CE53-49C5-8E8E-E0C2864C1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53-49C5-8E8E-E0C2864C1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53-49C5-8E8E-E0C2864C1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714</c:v>
                </c:pt>
                <c:pt idx="3">
                  <c:v>753</c:v>
                </c:pt>
                <c:pt idx="6">
                  <c:v>750</c:v>
                </c:pt>
                <c:pt idx="9">
                  <c:v>789</c:v>
                </c:pt>
                <c:pt idx="12">
                  <c:v>848</c:v>
                </c:pt>
              </c:numCache>
            </c:numRef>
          </c:val>
          <c:extLst>
            <c:ext xmlns:c16="http://schemas.microsoft.com/office/drawing/2014/chart" uri="{C3380CC4-5D6E-409C-BE32-E72D297353CC}">
              <c16:uniqueId val="{00000007-CE53-49C5-8E8E-E0C2864C1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466</c:v>
                </c:pt>
                <c:pt idx="2">
                  <c:v>#N/A</c:v>
                </c:pt>
                <c:pt idx="3">
                  <c:v>#N/A</c:v>
                </c:pt>
                <c:pt idx="4">
                  <c:v>491</c:v>
                </c:pt>
                <c:pt idx="5">
                  <c:v>#N/A</c:v>
                </c:pt>
                <c:pt idx="6">
                  <c:v>#N/A</c:v>
                </c:pt>
                <c:pt idx="7">
                  <c:v>498</c:v>
                </c:pt>
                <c:pt idx="8">
                  <c:v>#N/A</c:v>
                </c:pt>
                <c:pt idx="9">
                  <c:v>#N/A</c:v>
                </c:pt>
                <c:pt idx="10">
                  <c:v>523</c:v>
                </c:pt>
                <c:pt idx="11">
                  <c:v>#N/A</c:v>
                </c:pt>
                <c:pt idx="12">
                  <c:v>#N/A</c:v>
                </c:pt>
                <c:pt idx="13">
                  <c:v>635</c:v>
                </c:pt>
                <c:pt idx="14">
                  <c:v>#N/A</c:v>
                </c:pt>
              </c:numCache>
            </c:numRef>
          </c:val>
          <c:smooth val="0"/>
          <c:extLst>
            <c:ext xmlns:c16="http://schemas.microsoft.com/office/drawing/2014/chart" uri="{C3380CC4-5D6E-409C-BE32-E72D297353CC}">
              <c16:uniqueId val="{00000008-CE53-49C5-8E8E-E0C2864C1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8705</c:v>
                </c:pt>
                <c:pt idx="5">
                  <c:v>8558</c:v>
                </c:pt>
                <c:pt idx="8">
                  <c:v>8620</c:v>
                </c:pt>
                <c:pt idx="11">
                  <c:v>8399</c:v>
                </c:pt>
                <c:pt idx="14">
                  <c:v>8139</c:v>
                </c:pt>
              </c:numCache>
            </c:numRef>
          </c:val>
          <c:extLst>
            <c:ext xmlns:c16="http://schemas.microsoft.com/office/drawing/2014/chart" uri="{C3380CC4-5D6E-409C-BE32-E72D297353CC}">
              <c16:uniqueId val="{00000000-C0D6-4DEB-B8C2-1EC575E795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D6-4DEB-B8C2-1EC575E795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3163</c:v>
                </c:pt>
                <c:pt idx="5">
                  <c:v>3287</c:v>
                </c:pt>
                <c:pt idx="8">
                  <c:v>3478</c:v>
                </c:pt>
                <c:pt idx="11">
                  <c:v>3773</c:v>
                </c:pt>
                <c:pt idx="14">
                  <c:v>4023</c:v>
                </c:pt>
              </c:numCache>
            </c:numRef>
          </c:val>
          <c:extLst>
            <c:ext xmlns:c16="http://schemas.microsoft.com/office/drawing/2014/chart" uri="{C3380CC4-5D6E-409C-BE32-E72D297353CC}">
              <c16:uniqueId val="{00000002-C0D6-4DEB-B8C2-1EC575E795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D6-4DEB-B8C2-1EC575E795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D6-4DEB-B8C2-1EC575E795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D6-4DEB-B8C2-1EC575E795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684</c:v>
                </c:pt>
                <c:pt idx="3">
                  <c:v>704</c:v>
                </c:pt>
                <c:pt idx="6">
                  <c:v>736</c:v>
                </c:pt>
                <c:pt idx="9">
                  <c:v>584</c:v>
                </c:pt>
                <c:pt idx="12">
                  <c:v>588</c:v>
                </c:pt>
              </c:numCache>
            </c:numRef>
          </c:val>
          <c:extLst>
            <c:ext xmlns:c16="http://schemas.microsoft.com/office/drawing/2014/chart" uri="{C3380CC4-5D6E-409C-BE32-E72D297353CC}">
              <c16:uniqueId val="{00000006-C0D6-4DEB-B8C2-1EC575E795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505</c:v>
                </c:pt>
                <c:pt idx="3">
                  <c:v>495</c:v>
                </c:pt>
                <c:pt idx="6">
                  <c:v>520</c:v>
                </c:pt>
                <c:pt idx="9">
                  <c:v>482</c:v>
                </c:pt>
                <c:pt idx="12">
                  <c:v>499</c:v>
                </c:pt>
              </c:numCache>
            </c:numRef>
          </c:val>
          <c:extLst>
            <c:ext xmlns:c16="http://schemas.microsoft.com/office/drawing/2014/chart" uri="{C3380CC4-5D6E-409C-BE32-E72D297353CC}">
              <c16:uniqueId val="{00000007-C0D6-4DEB-B8C2-1EC575E795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5487</c:v>
                </c:pt>
                <c:pt idx="3">
                  <c:v>5687</c:v>
                </c:pt>
                <c:pt idx="6">
                  <c:v>5826</c:v>
                </c:pt>
                <c:pt idx="9">
                  <c:v>5427</c:v>
                </c:pt>
                <c:pt idx="12">
                  <c:v>5227</c:v>
                </c:pt>
              </c:numCache>
            </c:numRef>
          </c:val>
          <c:extLst>
            <c:ext xmlns:c16="http://schemas.microsoft.com/office/drawing/2014/chart" uri="{C3380CC4-5D6E-409C-BE32-E72D297353CC}">
              <c16:uniqueId val="{00000008-C0D6-4DEB-B8C2-1EC575E795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191</c:v>
                </c:pt>
                <c:pt idx="3">
                  <c:v>121</c:v>
                </c:pt>
                <c:pt idx="6">
                  <c:v>285</c:v>
                </c:pt>
                <c:pt idx="9">
                  <c:v>2</c:v>
                </c:pt>
                <c:pt idx="12">
                  <c:v>47</c:v>
                </c:pt>
              </c:numCache>
            </c:numRef>
          </c:val>
          <c:extLst>
            <c:ext xmlns:c16="http://schemas.microsoft.com/office/drawing/2014/chart" uri="{C3380CC4-5D6E-409C-BE32-E72D297353CC}">
              <c16:uniqueId val="{00000009-C0D6-4DEB-B8C2-1EC575E795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8736</c:v>
                </c:pt>
                <c:pt idx="3">
                  <c:v>8780</c:v>
                </c:pt>
                <c:pt idx="6">
                  <c:v>8874</c:v>
                </c:pt>
                <c:pt idx="9">
                  <c:v>8786</c:v>
                </c:pt>
                <c:pt idx="12">
                  <c:v>8565</c:v>
                </c:pt>
              </c:numCache>
            </c:numRef>
          </c:val>
          <c:extLst>
            <c:ext xmlns:c16="http://schemas.microsoft.com/office/drawing/2014/chart" uri="{C3380CC4-5D6E-409C-BE32-E72D297353CC}">
              <c16:uniqueId val="{0000000A-C0D6-4DEB-B8C2-1EC575E795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3735</c:v>
                </c:pt>
                <c:pt idx="2">
                  <c:v>#N/A</c:v>
                </c:pt>
                <c:pt idx="3">
                  <c:v>#N/A</c:v>
                </c:pt>
                <c:pt idx="4">
                  <c:v>3942</c:v>
                </c:pt>
                <c:pt idx="5">
                  <c:v>#N/A</c:v>
                </c:pt>
                <c:pt idx="6">
                  <c:v>#N/A</c:v>
                </c:pt>
                <c:pt idx="7">
                  <c:v>4143</c:v>
                </c:pt>
                <c:pt idx="8">
                  <c:v>#N/A</c:v>
                </c:pt>
                <c:pt idx="9">
                  <c:v>#N/A</c:v>
                </c:pt>
                <c:pt idx="10">
                  <c:v>3111</c:v>
                </c:pt>
                <c:pt idx="11">
                  <c:v>#N/A</c:v>
                </c:pt>
                <c:pt idx="12">
                  <c:v>#N/A</c:v>
                </c:pt>
                <c:pt idx="13">
                  <c:v>2764</c:v>
                </c:pt>
                <c:pt idx="14">
                  <c:v>#N/A</c:v>
                </c:pt>
              </c:numCache>
            </c:numRef>
          </c:val>
          <c:smooth val="0"/>
          <c:extLst>
            <c:ext xmlns:c16="http://schemas.microsoft.com/office/drawing/2014/chart" uri="{C3380CC4-5D6E-409C-BE32-E72D297353CC}">
              <c16:uniqueId val="{0000000B-C0D6-4DEB-B8C2-1EC575E795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1638</c:v>
                </c:pt>
                <c:pt idx="1">
                  <c:v>1681</c:v>
                </c:pt>
                <c:pt idx="2">
                  <c:v>1845</c:v>
                </c:pt>
              </c:numCache>
            </c:numRef>
          </c:val>
          <c:extLst>
            <c:ext xmlns:c16="http://schemas.microsoft.com/office/drawing/2014/chart" uri="{C3380CC4-5D6E-409C-BE32-E72D297353CC}">
              <c16:uniqueId val="{00000000-C97F-4748-AA38-D68158345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C97F-4748-AA38-D68158345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1222</c:v>
                </c:pt>
                <c:pt idx="1">
                  <c:v>1373</c:v>
                </c:pt>
                <c:pt idx="2">
                  <c:v>1459</c:v>
                </c:pt>
              </c:numCache>
            </c:numRef>
          </c:val>
          <c:extLst>
            <c:ext xmlns:c16="http://schemas.microsoft.com/office/drawing/2014/chart" uri="{C3380CC4-5D6E-409C-BE32-E72D297353CC}">
              <c16:uniqueId val="{00000002-C97F-4748-AA38-D681583457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{BA633C46-5C86-4069-81B5-71E4ACE669D8}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11-4F1F-84C1-0B86C5FDB7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{EDC658CB-3F7E-4E29-8960-069C7A1BE94B}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1-4F1F-84C1-0B86C5FDB7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{178F251F-5F7B-4911-BBCF-8072E4CF933D}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1-4F1F-84C1-0B86C5FDB7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{65120979-19A6-442A-9FEC-C48CBDC93FCD}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1-4F1F-84C1-0B86C5FDB7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{82AA1FFF-CECF-4F03-BC17-F7EB56253686}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1-4F1F-84C1-0B86C5FDB7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{87D6B599-7F77-4856-8C6B-97CB12D1A0DC}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11-4F1F-84C1-0B86C5FDB7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{722F8E8F-E229-4474-A50D-4B4891FDAD33}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11-4F1F-84C1-0B86C5FDB7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{9730596A-AD3A-4BEF-811F-8DC7D89F52B7}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11-4F1F-84C1-0B86C5FDB7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{D8E07DE8-1673-4EEB-A338-B10E80C7AE42}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11-4F1F-84C1-0B86C5FDB7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60.4</c:v>
                </c:pt>
                <c:pt idx="16">
                  <c:v>61.6</c:v>
                </c:pt>
                <c:pt idx="24">
                  <c:v>62.6</c:v>
                </c:pt>
                <c:pt idx="32">
                  <c:v>63.4</c:v>
                </c:pt>
              </c:numCache>
            </c:numRef>
          </c:xVal>
          <c:yVal>
            <c:numRef>
              <c:f>公会計指標分析・財政指標組合せ分析表!$BP$51:$DC$51</c:f>
              <c:numCache>
                <c:formatCode>#,##0.0;"▲ "#,##0.0</c:formatCode>
                <c:ptCount val="40"/>
                <c:pt idx="0">
                  <c:v>78.2</c:v>
                </c:pt>
                <c:pt idx="8">
                  <c:v>83</c:v>
                </c:pt>
                <c:pt idx="16">
                  <c:v>82.7</c:v>
                </c:pt>
                <c:pt idx="24">
                  <c:v>58.6</c:v>
                </c:pt>
                <c:pt idx="32">
                  <c:v>53.6</c:v>
                </c:pt>
              </c:numCache>
            </c:numRef>
          </c:yVal>
          <c:smooth val="0"/>
          <c:extLst>
            <c:ext xmlns:c16="http://schemas.microsoft.com/office/drawing/2014/chart" uri="{C3380CC4-5D6E-409C-BE32-E72D297353CC}">
              <c16:uniqueId val="{00000009-3B11-4F1F-84C1-0B86C5FDB7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{1C87A458-3C9F-4A41-A344-20D781FCCA58}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11-4F1F-84C1-0B86C5FDB7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{55D663B6-FD6F-4C66-86DB-0AE28B45E03F}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1-4F1F-84C1-0B86C5FDB7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{022353A6-E455-4172-9F8C-80CED56878EF}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1-4F1F-84C1-0B86C5FDB7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{166DDEB0-6DE9-47B2-B80B-F97C9C4F592F}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1-4F1F-84C1-0B86C5FDB7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{491168C6-9DDB-4C3F-A756-95DD808783EE}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1-4F1F-84C1-0B86C5FDB7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{547022CE-47DA-4EE4-8022-3549BAAAA6E5}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11-4F1F-84C1-0B86C5FDB7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{FE89C521-EE5A-4A5A-9941-D72462795459}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11-4F1F-84C1-0B86C5FDB7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{3A985905-69F4-467F-BECD-FD897FF3C618}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11-4F1F-84C1-0B86C5FDB7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{1A449659-0EF9-4616-9A14-2E03054F9F2B}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11-4F1F-84C1-0B86C5FDB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B11-4F1F-84C1-0B86C5FDB72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{B0DBAA92-05EE-496D-847C-7D42AF04D285}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59-4C40-AB8B-375EB42F6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{2E7EF1E6-17B9-4C5E-95C7-60922F31E64E}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9-4C40-AB8B-375EB42F6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{B4BF23E0-9299-4C1C-84C0-D1BA014042F2}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9-4C40-AB8B-375EB42F6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{4590EAFC-0682-4775-9582-C8F4B2AFD9D4}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9-4C40-AB8B-375EB42F6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{8F97020F-5C72-4E0C-8D89-9D778A34763A}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9-4C40-AB8B-375EB42F6F3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{E07D3EC1-E03A-4BFE-8239-9FE73EE98E08}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59-4C40-AB8B-375EB42F6F3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{57B4BA30-6ADC-485D-8339-5B82FDAF1AC4}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59-4C40-AB8B-375EB42F6F3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{989F1A20-6CC0-42F8-BB88-5E74E0426832}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59-4C40-AB8B-375EB42F6F3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{8E0D6BEF-59F0-40D3-A972-39F91DBB9B95}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59-4C40-AB8B-375EB42F6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9.3000000000000007</c:v>
                </c:pt>
                <c:pt idx="16">
                  <c:v>10</c:v>
                </c:pt>
                <c:pt idx="24">
                  <c:v>10</c:v>
                </c:pt>
                <c:pt idx="32">
                  <c:v>10.7</c:v>
                </c:pt>
              </c:numCache>
            </c:numRef>
          </c:xVal>
          <c:yVal>
            <c:numRef>
              <c:f>公会計指標分析・財政指標組合せ分析表!$BP$73:$DC$73</c:f>
              <c:numCache>
                <c:formatCode>#,##0.0;"▲ "#,##0.0</c:formatCode>
                <c:ptCount val="40"/>
                <c:pt idx="0">
                  <c:v>78.2</c:v>
                </c:pt>
                <c:pt idx="8">
                  <c:v>83</c:v>
                </c:pt>
                <c:pt idx="16">
                  <c:v>82.7</c:v>
                </c:pt>
                <c:pt idx="24">
                  <c:v>58.6</c:v>
                </c:pt>
                <c:pt idx="32">
                  <c:v>53.6</c:v>
                </c:pt>
              </c:numCache>
            </c:numRef>
          </c:yVal>
          <c:smooth val="0"/>
          <c:extLst>
            <c:ext xmlns:c16="http://schemas.microsoft.com/office/drawing/2014/chart" uri="{C3380CC4-5D6E-409C-BE32-E72D297353CC}">
              <c16:uniqueId val="{00000009-9259-4C40-AB8B-375EB42F6F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864E-2"/>
                  <c:y val="-4.674236098600801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{3BE34C93-CF7E-4B22-A3D0-FC9617834902}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59-4C40-AB8B-375EB42F6F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{37AA4C5B-4CFE-4037-AA25-D6E75B7ECEED}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9-4C40-AB8B-375EB42F6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{F801A262-39A3-4B44-B7C9-4BF01118962B}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9-4C40-AB8B-375EB42F6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{7E3AF879-D631-4C6A-9D12-8FFBB42AFFD7}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9-4C40-AB8B-375EB42F6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{492A323B-3D53-4C2A-A9AF-BAAEB2234C9D}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9-4C40-AB8B-375EB42F6F3E}"/>
                </c:ext>
              </c:extLst>
            </c:dLbl>
            <c:dLbl>
              <c:idx val="8"/>
              <c:layout>
                <c:manualLayout>
                  <c:x val="-2.5234563816980492E-2"/>
                  <c:y val="-7.809093318957990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{C4D012FC-50FF-4DDB-93A2-9407DF477493}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59-4C40-AB8B-375EB42F6F3E}"/>
                </c:ext>
              </c:extLst>
            </c:dLbl>
            <c:dLbl>
              <c:idx val="16"/>
              <c:layout>
                <c:manualLayout>
                  <c:x val="-4.4905057365901176E-2"/>
                  <c:y val="-5.778005037307173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{01BA37C2-9845-4314-8FB5-D12E819C2088}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59-4C40-AB8B-375EB42F6F3E}"/>
                </c:ext>
              </c:extLst>
            </c:dLbl>
            <c:dLbl>
              <c:idx val="24"/>
              <c:layout>
                <c:manualLayout>
                  <c:x val="-1.8235628084250128E-2"/>
                  <c:y val="-6.70532438025161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{EC1B34EA-8915-42F3-A9D6-F4C6DF180CE1}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59-4C40-AB8B-375EB42F6F3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{CE072B08-9E8A-410D-9883-A94F5C003D65}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59-4C40-AB8B-375EB42F6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9259-4C40-AB8B-375EB42F6F3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主要歳入である町税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に対して増加となった一方で、地方特例交付金や地方交付税が前年度より減少したことで、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依然として類似団体平均を下回っており、今後も基準財政収入額の大幅な伸びが見込めない中で、歳入確保策・歳出削減策を講じ、財政基盤の強化・自主財源の確保に努めていく。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983912"/>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94944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5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93220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9322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5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01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経常的に収入される地方消費税交付金や普通交付税は増加したが、臨時財政対策債がそれ以上に減少し、経常的に支出される物件費や公債費が増加しているため、前年度より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人件費の伸びを類似団体平均より大きく抑えることで、財政構造の弾力性を保ち、類似団体平均を下回っ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。今後も財源確保に努めると共に、事務事業の見直し、整理合理化を進め、極限まで経常経費の削減に努めることにより、現在の水準を維持していく。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80772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132060"/>
          <a:ext cx="762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42164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132060"/>
          <a:ext cx="8128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268204"/>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71120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292334"/>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7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10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221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99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24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241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01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類似団体平均を下回る結果となった要因として、委託業務等の見直しを実施していること、ゴミ処理業務や消防業務を一部事務組合で行っていることが挙げられる。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一方で、町職員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の給与引き上げ等により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人件費が増加したため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10356</xdr:rowOff>
    </xdr:from>
    <xdr:to>
      <xdr:col>23</xdr:col>
      <xdr:colOff>133350</xdr:colOff>
      <xdr:row>83</xdr:row>
      <xdr:rowOff>20503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924476"/>
          <a:ext cx="762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61018</xdr:rowOff>
    </xdr:from>
    <xdr:to>
      <xdr:col>19</xdr:col>
      <xdr:colOff>133350</xdr:colOff>
      <xdr:row>83</xdr:row>
      <xdr:rowOff>10356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807498"/>
          <a:ext cx="812800" cy="1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2738</xdr:rowOff>
    </xdr:from>
    <xdr:to>
      <xdr:col>15</xdr:col>
      <xdr:colOff>82550</xdr:colOff>
      <xdr:row>82</xdr:row>
      <xdr:rowOff>61018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749218"/>
          <a:ext cx="8128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2738</xdr:rowOff>
    </xdr:from>
    <xdr:to>
      <xdr:col>11</xdr:col>
      <xdr:colOff>31750</xdr:colOff>
      <xdr:row>84</xdr:row>
      <xdr:rowOff>60959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333500" y="13749218"/>
          <a:ext cx="793750" cy="39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62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141153</xdr:rowOff>
    </xdr:from>
    <xdr:to>
      <xdr:col>23</xdr:col>
      <xdr:colOff>184150</xdr:colOff>
      <xdr:row>83</xdr:row>
      <xdr:rowOff>71303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887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157680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131006</xdr:rowOff>
    </xdr:from>
    <xdr:to>
      <xdr:col>19</xdr:col>
      <xdr:colOff>184150</xdr:colOff>
      <xdr:row>83</xdr:row>
      <xdr:rowOff>61156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7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71333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65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10218</xdr:rowOff>
    </xdr:from>
    <xdr:to>
      <xdr:col>15</xdr:col>
      <xdr:colOff>133350</xdr:colOff>
      <xdr:row>82</xdr:row>
      <xdr:rowOff>111818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121995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5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123388</xdr:rowOff>
    </xdr:from>
    <xdr:to>
      <xdr:col>11</xdr:col>
      <xdr:colOff>82550</xdr:colOff>
      <xdr:row>82</xdr:row>
      <xdr:rowOff>53538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7022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63715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10159</xdr:rowOff>
    </xdr:from>
    <xdr:to>
      <xdr:col>7</xdr:col>
      <xdr:colOff>31750</xdr:colOff>
      <xdr:row>84</xdr:row>
      <xdr:rowOff>111759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4091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96536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41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給与引き上げによって前年度より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ポイントの増となった。しかし依然として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類似団体平均と比較しても最低水準にある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給与規則に則った昇級昇格制度を行い給与の適正化に努めていく。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146755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3863602"/>
          <a:ext cx="76200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37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3960" y="13863602"/>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106400" y="13836791"/>
          <a:ext cx="797560" cy="1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5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90311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93600" y="13652924"/>
          <a:ext cx="812800" cy="18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4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010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385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38128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358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38932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37859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35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36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337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近年は人口減少により人口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人当たり職員数が増加傾向にあるなか、定員管理計画により適正な人員管理に努めた結果、類似団体平均を下回った。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今後も住民サービスを低下させることなく、電子化の推進やアウトソーシングの活用を図ることにより、人口に見合う適切な定員管理に努めていく。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127998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335078"/>
          <a:ext cx="762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109038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312672"/>
          <a:ext cx="80899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86632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28681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02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84909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286818"/>
          <a:ext cx="8128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0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3032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93725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842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6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261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3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2360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0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3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元利償還金額が前年度約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千万円に対して、今年度約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千万円と増加したことで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依然として類似団体平均を上回っているため、引き続き緊急度･住民ニーズを的確に把握した事業選択により、地方債に大きく頼ることのない財政運営に努めていく。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71120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7223337"/>
          <a:ext cx="762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715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722333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7170843"/>
          <a:ext cx="79756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129963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7090410"/>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7176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7176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71200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72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704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財政調整基金の取崩し額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千万円に対して、積立金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千万円による充当可能基金の増加が要因で、前年度より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しかし依然として類似団体平均を上回っているため、基金取崩しの抑制等により類似団体平均を下回るように努め、財政の健全化を図っていく。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98806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740829"/>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98806</xdr:rowOff>
    </xdr:from>
    <xdr:to>
      <xdr:col>77</xdr:col>
      <xdr:colOff>44450</xdr:colOff>
      <xdr:row>17</xdr:row>
      <xdr:rowOff>121200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903960" y="2781046"/>
          <a:ext cx="808990" cy="19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121200</xdr:rowOff>
    </xdr:from>
    <xdr:to>
      <xdr:col>72</xdr:col>
      <xdr:colOff>203200</xdr:colOff>
      <xdr:row>17</xdr:row>
      <xdr:rowOff>123613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106400" y="2971080"/>
          <a:ext cx="79756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85005</xdr:rowOff>
    </xdr:from>
    <xdr:to>
      <xdr:col>68</xdr:col>
      <xdr:colOff>152400</xdr:colOff>
      <xdr:row>17</xdr:row>
      <xdr:rowOff>123613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2293600" y="2934885"/>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427960" y="269002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563850" y="26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48006</xdr:rowOff>
    </xdr:from>
    <xdr:to>
      <xdr:col>77</xdr:col>
      <xdr:colOff>95250</xdr:colOff>
      <xdr:row>16</xdr:row>
      <xdr:rowOff>149606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665960" y="27302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134383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370050" y="28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70400</xdr:rowOff>
    </xdr:from>
    <xdr:to>
      <xdr:col>73</xdr:col>
      <xdr:colOff>44450</xdr:colOff>
      <xdr:row>18</xdr:row>
      <xdr:rowOff>550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868400" y="2920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557250" y="30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72813</xdr:rowOff>
    </xdr:from>
    <xdr:to>
      <xdr:col>68</xdr:col>
      <xdr:colOff>203200</xdr:colOff>
      <xdr:row>18</xdr:row>
      <xdr:rowOff>2963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055600" y="292269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159190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763500" y="300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34205</xdr:rowOff>
    </xdr:from>
    <xdr:to>
      <xdr:col>64</xdr:col>
      <xdr:colOff>152400</xdr:colOff>
      <xdr:row>17</xdr:row>
      <xdr:rowOff>135805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242800" y="28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120582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950700" y="29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適正な定員管理や職員の時間外勤務削減による手当の減、ゴミ処理業務・消防業務を一部事務組合にて行うことで、類似団体平均より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今後も事務事業及び事務処理体制の見直し、公務能力の向上等により、定員の適正化に努めていく。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62230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公用車、パソコン等耐久性備品の更新延長、各施設の業務委託の見直し、光熱水費、印刷製本費の削減などに務めた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またコロナウイルスワクチン集団接種を委託せず、</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職員で行ったことで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ポイント下回った。今後も行政改革への取り組みを通じて物件費の削減に努め、現在の水準を維持していく。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12</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17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114300</xdr:rowOff>
    </xdr:from>
    <xdr:to>
      <xdr:col>78</xdr:col>
      <xdr:colOff>69850</xdr:colOff>
      <xdr:row>13</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17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3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101600</xdr:rowOff>
    </xdr:from>
    <xdr:to>
      <xdr:col>82</xdr:col>
      <xdr:colOff>158750</xdr:colOff>
      <xdr:row>13</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63500</xdr:rowOff>
    </xdr:from>
    <xdr:to>
      <xdr:col>78</xdr:col>
      <xdr:colOff>120650</xdr:colOff>
      <xdr:row>12</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88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回る結果となった要因として、コロナ禍における子育て世帯への支援事業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に係る費用の減によるものである。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事業の見直し等を行い、類似団体平均を下回るよう扶助費の削減に努めていく。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6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事業の効率化を行うと共に、保険税・使用料等の収入の増加を図り、繰出金を減額できるように努めていく。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53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ポイント上回る結果となった要因として、各種団体等への補助金が多額になっているためである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明確な交付基準を設けて、不適当な補助金は見直しや廃止を行い、補助費等の抑制に努めていく。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6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地方債の元利償還金が重い負担となる見込みであるので、地方債残高の推移を見ながら、地方債の新規発行を伴う普通建設事業等の抑制に努めていく。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78</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適正な定員管理や職員の時間外勤務削減による手当の減等により、人件費に係る経常収支比率が特に低くなった結果、類似団体平均より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365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365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128448</xdr:rowOff>
    </xdr:from>
    <xdr:to>
      <xdr:col>29</xdr:col>
      <xdr:colOff>127000</xdr:colOff>
      <xdr:row>19</xdr:row>
      <xdr:rowOff>11747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2173"/>
          <a:ext cx="647700" cy="5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11747</xdr:rowOff>
    </xdr:from>
    <xdr:to>
      <xdr:col>26</xdr:col>
      <xdr:colOff>50800</xdr:colOff>
      <xdr:row>19</xdr:row>
      <xdr:rowOff>84861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6922"/>
          <a:ext cx="698500" cy="7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84861</xdr:rowOff>
    </xdr:from>
    <xdr:to>
      <xdr:col>22</xdr:col>
      <xdr:colOff>114300</xdr:colOff>
      <xdr:row>19</xdr:row>
      <xdr:rowOff>89510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0036"/>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89510</xdr:rowOff>
    </xdr:from>
    <xdr:to>
      <xdr:col>18</xdr:col>
      <xdr:colOff>177800</xdr:colOff>
      <xdr:row>19</xdr:row>
      <xdr:rowOff>145631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4685"/>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77648</xdr:rowOff>
    </xdr:from>
    <xdr:to>
      <xdr:col>29</xdr:col>
      <xdr:colOff>177800</xdr:colOff>
      <xdr:row>19</xdr:row>
      <xdr:rowOff>7798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49725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132397</xdr:rowOff>
    </xdr:from>
    <xdr:to>
      <xdr:col>26</xdr:col>
      <xdr:colOff>101600</xdr:colOff>
      <xdr:row>19</xdr:row>
      <xdr:rowOff>62547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47324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34061</xdr:rowOff>
    </xdr:from>
    <xdr:to>
      <xdr:col>22</xdr:col>
      <xdr:colOff>165100</xdr:colOff>
      <xdr:row>19</xdr:row>
      <xdr:rowOff>135661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38710</xdr:rowOff>
    </xdr:from>
    <xdr:to>
      <xdr:col>19</xdr:col>
      <xdr:colOff>38100</xdr:colOff>
      <xdr:row>19</xdr:row>
      <xdr:rowOff>140310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125087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94831</xdr:rowOff>
    </xdr:from>
    <xdr:to>
      <xdr:col>15</xdr:col>
      <xdr:colOff>101600</xdr:colOff>
      <xdr:row>20</xdr:row>
      <xdr:rowOff>24981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236880</xdr:rowOff>
    </xdr:from>
    <xdr:to>
      <xdr:col>29</xdr:col>
      <xdr:colOff>127000</xdr:colOff>
      <xdr:row>35</xdr:row>
      <xdr:rowOff>87757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04330"/>
          <a:ext cx="647700" cy="19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87757</xdr:rowOff>
    </xdr:from>
    <xdr:to>
      <xdr:col>26</xdr:col>
      <xdr:colOff>50800</xdr:colOff>
      <xdr:row>35</xdr:row>
      <xdr:rowOff>141707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8107"/>
          <a:ext cx="698500" cy="5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141707</xdr:rowOff>
    </xdr:from>
    <xdr:to>
      <xdr:col>22</xdr:col>
      <xdr:colOff>114300</xdr:colOff>
      <xdr:row>35</xdr:row>
      <xdr:rowOff>159766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05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159766</xdr:rowOff>
    </xdr:from>
    <xdr:to>
      <xdr:col>18</xdr:col>
      <xdr:colOff>177800</xdr:colOff>
      <xdr:row>35</xdr:row>
      <xdr:rowOff>203771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70116"/>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186081</xdr:rowOff>
    </xdr:from>
    <xdr:to>
      <xdr:col>29</xdr:col>
      <xdr:colOff>177800</xdr:colOff>
      <xdr:row>34</xdr:row>
      <xdr:rowOff>287680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535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36957</xdr:rowOff>
    </xdr:from>
    <xdr:to>
      <xdr:col>26</xdr:col>
      <xdr:colOff>101600</xdr:colOff>
      <xdr:row>35</xdr:row>
      <xdr:rowOff>138557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148734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90907</xdr:rowOff>
    </xdr:from>
    <xdr:to>
      <xdr:col>22</xdr:col>
      <xdr:colOff>165100</xdr:colOff>
      <xdr:row>35</xdr:row>
      <xdr:rowOff>192507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202684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108966</xdr:rowOff>
    </xdr:from>
    <xdr:to>
      <xdr:col>19</xdr:col>
      <xdr:colOff>38100</xdr:colOff>
      <xdr:row>35</xdr:row>
      <xdr:rowOff>210566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152971</xdr:rowOff>
    </xdr:from>
    <xdr:to>
      <xdr:col>15</xdr:col>
      <xdr:colOff>101600</xdr:colOff>
      <xdr:row>35</xdr:row>
      <xdr:rowOff>254571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25841</xdr:rowOff>
    </xdr:from>
    <xdr:to>
      <xdr:col>24</xdr:col>
      <xdr:colOff>63500</xdr:colOff>
      <xdr:row>37</xdr:row>
      <xdr:rowOff>86077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9491"/>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86077</xdr:rowOff>
    </xdr:from>
    <xdr:to>
      <xdr:col>19</xdr:col>
      <xdr:colOff>177800</xdr:colOff>
      <xdr:row>37</xdr:row>
      <xdr:rowOff>142508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9727"/>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142508</xdr:rowOff>
    </xdr:from>
    <xdr:to>
      <xdr:col>15</xdr:col>
      <xdr:colOff>50800</xdr:colOff>
      <xdr:row>38</xdr:row>
      <xdr:rowOff>48472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6158"/>
          <a:ext cx="8890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48472</xdr:rowOff>
    </xdr:from>
    <xdr:to>
      <xdr:col>10</xdr:col>
      <xdr:colOff>114300</xdr:colOff>
      <xdr:row>38</xdr:row>
      <xdr:rowOff>101197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146491</xdr:rowOff>
    </xdr:from>
    <xdr:to>
      <xdr:col>24</xdr:col>
      <xdr:colOff>114300</xdr:colOff>
      <xdr:row>37</xdr:row>
      <xdr:rowOff>76641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124918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35277</xdr:rowOff>
    </xdr:from>
    <xdr:to>
      <xdr:col>20</xdr:col>
      <xdr:colOff>38100</xdr:colOff>
      <xdr:row>37</xdr:row>
      <xdr:rowOff>136877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91708</xdr:rowOff>
    </xdr:from>
    <xdr:to>
      <xdr:col>15</xdr:col>
      <xdr:colOff>101600</xdr:colOff>
      <xdr:row>38</xdr:row>
      <xdr:rowOff>21858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12985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169122</xdr:rowOff>
    </xdr:from>
    <xdr:to>
      <xdr:col>10</xdr:col>
      <xdr:colOff>165100</xdr:colOff>
      <xdr:row>38</xdr:row>
      <xdr:rowOff>99272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90399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50397</xdr:rowOff>
    </xdr:from>
    <xdr:to>
      <xdr:col>6</xdr:col>
      <xdr:colOff>38100</xdr:colOff>
      <xdr:row>38</xdr:row>
      <xdr:rowOff>151997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143124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42316</xdr:rowOff>
    </xdr:from>
    <xdr:to>
      <xdr:col>24</xdr:col>
      <xdr:colOff>63500</xdr:colOff>
      <xdr:row>57</xdr:row>
      <xdr:rowOff>75093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4966"/>
          <a:ext cx="838200" cy="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42316</xdr:rowOff>
    </xdr:from>
    <xdr:to>
      <xdr:col>19</xdr:col>
      <xdr:colOff>177800</xdr:colOff>
      <xdr:row>57</xdr:row>
      <xdr:rowOff>118582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4966"/>
          <a:ext cx="889000" cy="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105780</xdr:rowOff>
    </xdr:from>
    <xdr:to>
      <xdr:col>15</xdr:col>
      <xdr:colOff>50800</xdr:colOff>
      <xdr:row>57</xdr:row>
      <xdr:rowOff>118582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7843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55564</xdr:rowOff>
    </xdr:from>
    <xdr:to>
      <xdr:col>10</xdr:col>
      <xdr:colOff>114300</xdr:colOff>
      <xdr:row>57</xdr:row>
      <xdr:rowOff>105780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85314"/>
          <a:ext cx="889000" cy="3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24293</xdr:rowOff>
    </xdr:from>
    <xdr:to>
      <xdr:col>24</xdr:col>
      <xdr:colOff>114300</xdr:colOff>
      <xdr:row>57</xdr:row>
      <xdr:rowOff>125893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110670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162966</xdr:rowOff>
    </xdr:from>
    <xdr:to>
      <xdr:col>20</xdr:col>
      <xdr:colOff>38100</xdr:colOff>
      <xdr:row>57</xdr:row>
      <xdr:rowOff>93116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67782</xdr:rowOff>
    </xdr:from>
    <xdr:to>
      <xdr:col>15</xdr:col>
      <xdr:colOff>101600</xdr:colOff>
      <xdr:row>57</xdr:row>
      <xdr:rowOff>169382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54980</xdr:rowOff>
    </xdr:from>
    <xdr:to>
      <xdr:col>10</xdr:col>
      <xdr:colOff>165100</xdr:colOff>
      <xdr:row>57</xdr:row>
      <xdr:rowOff>156580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4764</xdr:rowOff>
    </xdr:from>
    <xdr:to>
      <xdr:col>6</xdr:col>
      <xdr:colOff>38100</xdr:colOff>
      <xdr:row>55</xdr:row>
      <xdr:rowOff>106364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122891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38544</xdr:rowOff>
    </xdr:from>
    <xdr:to>
      <xdr:col>24</xdr:col>
      <xdr:colOff>63500</xdr:colOff>
      <xdr:row>75</xdr:row>
      <xdr:rowOff>69691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97294"/>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69691</xdr:rowOff>
    </xdr:from>
    <xdr:to>
      <xdr:col>19</xdr:col>
      <xdr:colOff>177800</xdr:colOff>
      <xdr:row>75</xdr:row>
      <xdr:rowOff>88265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28441"/>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88265</xdr:rowOff>
    </xdr:from>
    <xdr:to>
      <xdr:col>15</xdr:col>
      <xdr:colOff>50800</xdr:colOff>
      <xdr:row>75</xdr:row>
      <xdr:rowOff>154845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47015"/>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104210</xdr:rowOff>
    </xdr:from>
    <xdr:to>
      <xdr:col>10</xdr:col>
      <xdr:colOff>114300</xdr:colOff>
      <xdr:row>75</xdr:row>
      <xdr:rowOff>154845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62960"/>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159194</xdr:rowOff>
    </xdr:from>
    <xdr:to>
      <xdr:col>24</xdr:col>
      <xdr:colOff>114300</xdr:colOff>
      <xdr:row>75</xdr:row>
      <xdr:rowOff>89344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18891</xdr:rowOff>
    </xdr:from>
    <xdr:to>
      <xdr:col>20</xdr:col>
      <xdr:colOff>38100</xdr:colOff>
      <xdr:row>75</xdr:row>
      <xdr:rowOff>120491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137018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5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37465</xdr:rowOff>
    </xdr:from>
    <xdr:to>
      <xdr:col>15</xdr:col>
      <xdr:colOff>101600</xdr:colOff>
      <xdr:row>75</xdr:row>
      <xdr:rowOff>139065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155592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104045</xdr:rowOff>
    </xdr:from>
    <xdr:to>
      <xdr:col>10</xdr:col>
      <xdr:colOff>165100</xdr:colOff>
      <xdr:row>76</xdr:row>
      <xdr:rowOff>34195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50722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53410</xdr:rowOff>
    </xdr:from>
    <xdr:to>
      <xdr:col>6</xdr:col>
      <xdr:colOff>38100</xdr:colOff>
      <xdr:row>75</xdr:row>
      <xdr:rowOff>155011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12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140957</xdr:rowOff>
    </xdr:from>
    <xdr:to>
      <xdr:col>24</xdr:col>
      <xdr:colOff>63500</xdr:colOff>
      <xdr:row>96</xdr:row>
      <xdr:rowOff>34258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7257"/>
          <a:ext cx="838200" cy="2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140957</xdr:rowOff>
    </xdr:from>
    <xdr:to>
      <xdr:col>19</xdr:col>
      <xdr:colOff>177800</xdr:colOff>
      <xdr:row>97</xdr:row>
      <xdr:rowOff>26809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7257"/>
          <a:ext cx="889000" cy="4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24581</xdr:rowOff>
    </xdr:from>
    <xdr:to>
      <xdr:col>15</xdr:col>
      <xdr:colOff>50800</xdr:colOff>
      <xdr:row>97</xdr:row>
      <xdr:rowOff>26809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55231"/>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164675</xdr:rowOff>
    </xdr:from>
    <xdr:to>
      <xdr:col>10</xdr:col>
      <xdr:colOff>114300</xdr:colOff>
      <xdr:row>97</xdr:row>
      <xdr:rowOff>24581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23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154908</xdr:rowOff>
    </xdr:from>
    <xdr:to>
      <xdr:col>24</xdr:col>
      <xdr:colOff>114300</xdr:colOff>
      <xdr:row>96</xdr:row>
      <xdr:rowOff>85058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90157</xdr:rowOff>
    </xdr:from>
    <xdr:to>
      <xdr:col>20</xdr:col>
      <xdr:colOff>38100</xdr:colOff>
      <xdr:row>95</xdr:row>
      <xdr:rowOff>20307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147459</xdr:rowOff>
    </xdr:from>
    <xdr:to>
      <xdr:col>15</xdr:col>
      <xdr:colOff>101600</xdr:colOff>
      <xdr:row>97</xdr:row>
      <xdr:rowOff>77609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68736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145231</xdr:rowOff>
    </xdr:from>
    <xdr:to>
      <xdr:col>10</xdr:col>
      <xdr:colOff>165100</xdr:colOff>
      <xdr:row>97</xdr:row>
      <xdr:rowOff>75381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113875</xdr:rowOff>
    </xdr:from>
    <xdr:to>
      <xdr:col>6</xdr:col>
      <xdr:colOff>38100</xdr:colOff>
      <xdr:row>97</xdr:row>
      <xdr:rowOff>44025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35152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110820</xdr:rowOff>
    </xdr:from>
    <xdr:to>
      <xdr:col>55</xdr:col>
      <xdr:colOff>0</xdr:colOff>
      <xdr:row>36</xdr:row>
      <xdr:rowOff>148452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3020"/>
          <a:ext cx="8382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32933</xdr:rowOff>
    </xdr:from>
    <xdr:to>
      <xdr:col>50</xdr:col>
      <xdr:colOff>114300</xdr:colOff>
      <xdr:row>36</xdr:row>
      <xdr:rowOff>148452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176433"/>
          <a:ext cx="889000" cy="11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32933</xdr:rowOff>
    </xdr:from>
    <xdr:to>
      <xdr:col>45</xdr:col>
      <xdr:colOff>177800</xdr:colOff>
      <xdr:row>37</xdr:row>
      <xdr:rowOff>102601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176433"/>
          <a:ext cx="889000" cy="12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102601</xdr:rowOff>
    </xdr:from>
    <xdr:to>
      <xdr:col>41</xdr:col>
      <xdr:colOff>50800</xdr:colOff>
      <xdr:row>37</xdr:row>
      <xdr:rowOff>158935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6251"/>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60020</xdr:rowOff>
    </xdr:from>
    <xdr:to>
      <xdr:col>55</xdr:col>
      <xdr:colOff>50800</xdr:colOff>
      <xdr:row>36</xdr:row>
      <xdr:rowOff>161620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82897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97652</xdr:rowOff>
    </xdr:from>
    <xdr:to>
      <xdr:col>50</xdr:col>
      <xdr:colOff>165100</xdr:colOff>
      <xdr:row>37</xdr:row>
      <xdr:rowOff>27802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44329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153583</xdr:rowOff>
    </xdr:from>
    <xdr:to>
      <xdr:col>46</xdr:col>
      <xdr:colOff>38100</xdr:colOff>
      <xdr:row>30</xdr:row>
      <xdr:rowOff>83733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100260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51801</xdr:rowOff>
    </xdr:from>
    <xdr:to>
      <xdr:col>41</xdr:col>
      <xdr:colOff>101600</xdr:colOff>
      <xdr:row>37</xdr:row>
      <xdr:rowOff>153401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169928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108135</xdr:rowOff>
    </xdr:from>
    <xdr:to>
      <xdr:col>36</xdr:col>
      <xdr:colOff>165100</xdr:colOff>
      <xdr:row>38</xdr:row>
      <xdr:rowOff>38284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29412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91531</xdr:rowOff>
    </xdr:from>
    <xdr:to>
      <xdr:col>55</xdr:col>
      <xdr:colOff>0</xdr:colOff>
      <xdr:row>57</xdr:row>
      <xdr:rowOff>167960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92731"/>
          <a:ext cx="8382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32933</xdr:rowOff>
    </xdr:from>
    <xdr:to>
      <xdr:col>50</xdr:col>
      <xdr:colOff>114300</xdr:colOff>
      <xdr:row>57</xdr:row>
      <xdr:rowOff>167960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05583"/>
          <a:ext cx="889000" cy="1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9605</xdr:rowOff>
    </xdr:from>
    <xdr:to>
      <xdr:col>45</xdr:col>
      <xdr:colOff>177800</xdr:colOff>
      <xdr:row>57</xdr:row>
      <xdr:rowOff>32933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82255"/>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72437</xdr:rowOff>
    </xdr:from>
    <xdr:to>
      <xdr:col>41</xdr:col>
      <xdr:colOff>50800</xdr:colOff>
      <xdr:row>57</xdr:row>
      <xdr:rowOff>9605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02187"/>
          <a:ext cx="889000" cy="2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40731</xdr:rowOff>
    </xdr:from>
    <xdr:to>
      <xdr:col>55</xdr:col>
      <xdr:colOff>50800</xdr:colOff>
      <xdr:row>56</xdr:row>
      <xdr:rowOff>142331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63608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117160</xdr:rowOff>
    </xdr:from>
    <xdr:to>
      <xdr:col>50</xdr:col>
      <xdr:colOff>165100</xdr:colOff>
      <xdr:row>58</xdr:row>
      <xdr:rowOff>47310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153583</xdr:rowOff>
    </xdr:from>
    <xdr:to>
      <xdr:col>46</xdr:col>
      <xdr:colOff>38100</xdr:colOff>
      <xdr:row>57</xdr:row>
      <xdr:rowOff>83733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74860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130255</xdr:rowOff>
    </xdr:from>
    <xdr:to>
      <xdr:col>41</xdr:col>
      <xdr:colOff>101600</xdr:colOff>
      <xdr:row>57</xdr:row>
      <xdr:rowOff>60405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51532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21637</xdr:rowOff>
    </xdr:from>
    <xdr:to>
      <xdr:col>36</xdr:col>
      <xdr:colOff>165100</xdr:colOff>
      <xdr:row>55</xdr:row>
      <xdr:rowOff>123237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139764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134426</xdr:rowOff>
    </xdr:from>
    <xdr:to>
      <xdr:col>55</xdr:col>
      <xdr:colOff>0</xdr:colOff>
      <xdr:row>79</xdr:row>
      <xdr:rowOff>93049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07526"/>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148306</xdr:rowOff>
    </xdr:from>
    <xdr:to>
      <xdr:col>50</xdr:col>
      <xdr:colOff>114300</xdr:colOff>
      <xdr:row>79</xdr:row>
      <xdr:rowOff>93049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21406"/>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148306</xdr:rowOff>
    </xdr:from>
    <xdr:to>
      <xdr:col>45</xdr:col>
      <xdr:colOff>177800</xdr:colOff>
      <xdr:row>79</xdr:row>
      <xdr:rowOff>78925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1406"/>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22118</xdr:rowOff>
    </xdr:from>
    <xdr:to>
      <xdr:col>41</xdr:col>
      <xdr:colOff>50800</xdr:colOff>
      <xdr:row>79</xdr:row>
      <xdr:rowOff>78925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95218"/>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83626</xdr:rowOff>
    </xdr:from>
    <xdr:to>
      <xdr:col>55</xdr:col>
      <xdr:colOff>50800</xdr:colOff>
      <xdr:row>79</xdr:row>
      <xdr:rowOff>13776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62053</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42249</xdr:rowOff>
    </xdr:from>
    <xdr:to>
      <xdr:col>50</xdr:col>
      <xdr:colOff>165100</xdr:colOff>
      <xdr:row>79</xdr:row>
      <xdr:rowOff>143849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134976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7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97506</xdr:rowOff>
    </xdr:from>
    <xdr:to>
      <xdr:col>46</xdr:col>
      <xdr:colOff>38100</xdr:colOff>
      <xdr:row>79</xdr:row>
      <xdr:rowOff>27656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28125</xdr:rowOff>
    </xdr:from>
    <xdr:to>
      <xdr:col>41</xdr:col>
      <xdr:colOff>101600</xdr:colOff>
      <xdr:row>79</xdr:row>
      <xdr:rowOff>129725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120852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142768</xdr:rowOff>
    </xdr:from>
    <xdr:to>
      <xdr:col>36</xdr:col>
      <xdr:colOff>165100</xdr:colOff>
      <xdr:row>78</xdr:row>
      <xdr:rowOff>72918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89445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15179</xdr:rowOff>
    </xdr:from>
    <xdr:to>
      <xdr:col>55</xdr:col>
      <xdr:colOff>0</xdr:colOff>
      <xdr:row>97</xdr:row>
      <xdr:rowOff>116334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74379"/>
          <a:ext cx="838200" cy="2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12550</xdr:rowOff>
    </xdr:from>
    <xdr:to>
      <xdr:col>50</xdr:col>
      <xdr:colOff>114300</xdr:colOff>
      <xdr:row>97</xdr:row>
      <xdr:rowOff>116334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43200"/>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96690</xdr:rowOff>
    </xdr:from>
    <xdr:to>
      <xdr:col>45</xdr:col>
      <xdr:colOff>177800</xdr:colOff>
      <xdr:row>97</xdr:row>
      <xdr:rowOff>12550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55890"/>
          <a:ext cx="889000" cy="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72687</xdr:rowOff>
    </xdr:from>
    <xdr:to>
      <xdr:col>41</xdr:col>
      <xdr:colOff>50800</xdr:colOff>
      <xdr:row>96</xdr:row>
      <xdr:rowOff>96690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6043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135829</xdr:rowOff>
    </xdr:from>
    <xdr:to>
      <xdr:col>55</xdr:col>
      <xdr:colOff>50800</xdr:colOff>
      <xdr:row>96</xdr:row>
      <xdr:rowOff>65979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158706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65534</xdr:rowOff>
    </xdr:from>
    <xdr:to>
      <xdr:col>50</xdr:col>
      <xdr:colOff>165100</xdr:colOff>
      <xdr:row>97</xdr:row>
      <xdr:rowOff>167134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158261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133200</xdr:rowOff>
    </xdr:from>
    <xdr:to>
      <xdr:col>46</xdr:col>
      <xdr:colOff>38100</xdr:colOff>
      <xdr:row>97</xdr:row>
      <xdr:rowOff>63350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54477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45890</xdr:rowOff>
    </xdr:from>
    <xdr:to>
      <xdr:col>41</xdr:col>
      <xdr:colOff>101600</xdr:colOff>
      <xdr:row>96</xdr:row>
      <xdr:rowOff>147490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138617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21887</xdr:rowOff>
    </xdr:from>
    <xdr:to>
      <xdr:col>36</xdr:col>
      <xdr:colOff>165100</xdr:colOff>
      <xdr:row>95</xdr:row>
      <xdr:rowOff>123487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140014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27705</xdr:rowOff>
    </xdr:from>
    <xdr:to>
      <xdr:col>85</xdr:col>
      <xdr:colOff>127000</xdr:colOff>
      <xdr:row>75</xdr:row>
      <xdr:rowOff>81807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8645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81807</xdr:rowOff>
    </xdr:from>
    <xdr:to>
      <xdr:col>81</xdr:col>
      <xdr:colOff>50800</xdr:colOff>
      <xdr:row>75</xdr:row>
      <xdr:rowOff>123946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40557"/>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123946</xdr:rowOff>
    </xdr:from>
    <xdr:to>
      <xdr:col>76</xdr:col>
      <xdr:colOff>114300</xdr:colOff>
      <xdr:row>75</xdr:row>
      <xdr:rowOff>126860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82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126860</xdr:rowOff>
    </xdr:from>
    <xdr:to>
      <xdr:col>71</xdr:col>
      <xdr:colOff>177800</xdr:colOff>
      <xdr:row>75</xdr:row>
      <xdr:rowOff>163418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85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148355</xdr:rowOff>
    </xdr:from>
    <xdr:to>
      <xdr:col>85</xdr:col>
      <xdr:colOff>177800</xdr:colOff>
      <xdr:row>75</xdr:row>
      <xdr:rowOff>78505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171232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31007</xdr:rowOff>
    </xdr:from>
    <xdr:to>
      <xdr:col>81</xdr:col>
      <xdr:colOff>101600</xdr:colOff>
      <xdr:row>75</xdr:row>
      <xdr:rowOff>132607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123734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73146</xdr:rowOff>
    </xdr:from>
    <xdr:to>
      <xdr:col>76</xdr:col>
      <xdr:colOff>165100</xdr:colOff>
      <xdr:row>76</xdr:row>
      <xdr:rowOff>3296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19823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76060</xdr:rowOff>
    </xdr:from>
    <xdr:to>
      <xdr:col>72</xdr:col>
      <xdr:colOff>38100</xdr:colOff>
      <xdr:row>76</xdr:row>
      <xdr:rowOff>6210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168787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112617</xdr:rowOff>
    </xdr:from>
    <xdr:to>
      <xdr:col>67</xdr:col>
      <xdr:colOff>101600</xdr:colOff>
      <xdr:row>76</xdr:row>
      <xdr:rowOff>42766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33895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5476</xdr:rowOff>
    </xdr:from>
    <xdr:to>
      <xdr:col>85</xdr:col>
      <xdr:colOff>127000</xdr:colOff>
      <xdr:row>98</xdr:row>
      <xdr:rowOff>48791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07576"/>
          <a:ext cx="8382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48791</xdr:rowOff>
    </xdr:from>
    <xdr:to>
      <xdr:col>81</xdr:col>
      <xdr:colOff>50800</xdr:colOff>
      <xdr:row>98</xdr:row>
      <xdr:rowOff>63151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50891"/>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52654</xdr:rowOff>
    </xdr:from>
    <xdr:to>
      <xdr:col>76</xdr:col>
      <xdr:colOff>114300</xdr:colOff>
      <xdr:row>98</xdr:row>
      <xdr:rowOff>63151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475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170602</xdr:rowOff>
    </xdr:from>
    <xdr:to>
      <xdr:col>71</xdr:col>
      <xdr:colOff>177800</xdr:colOff>
      <xdr:row>98</xdr:row>
      <xdr:rowOff>52654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01252"/>
          <a:ext cx="889000" cy="5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126126</xdr:rowOff>
    </xdr:from>
    <xdr:to>
      <xdr:col>85</xdr:col>
      <xdr:colOff>177800</xdr:colOff>
      <xdr:row>98</xdr:row>
      <xdr:rowOff>56276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104553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169441</xdr:rowOff>
    </xdr:from>
    <xdr:to>
      <xdr:col>81</xdr:col>
      <xdr:colOff>101600</xdr:colOff>
      <xdr:row>98</xdr:row>
      <xdr:rowOff>99591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12351</xdr:rowOff>
    </xdr:from>
    <xdr:to>
      <xdr:col>76</xdr:col>
      <xdr:colOff>165100</xdr:colOff>
      <xdr:row>98</xdr:row>
      <xdr:rowOff>113951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105078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1854</xdr:rowOff>
    </xdr:from>
    <xdr:to>
      <xdr:col>72</xdr:col>
      <xdr:colOff>38100</xdr:colOff>
      <xdr:row>98</xdr:row>
      <xdr:rowOff>103454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119981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119802</xdr:rowOff>
    </xdr:from>
    <xdr:to>
      <xdr:col>67</xdr:col>
      <xdr:colOff>101600</xdr:colOff>
      <xdr:row>98</xdr:row>
      <xdr:rowOff>49952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66479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130511</xdr:rowOff>
    </xdr:from>
    <xdr:to>
      <xdr:col>116</xdr:col>
      <xdr:colOff>63500</xdr:colOff>
      <xdr:row>74</xdr:row>
      <xdr:rowOff>71280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46361"/>
          <a:ext cx="838200" cy="1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57564</xdr:rowOff>
    </xdr:from>
    <xdr:to>
      <xdr:col>111</xdr:col>
      <xdr:colOff>177800</xdr:colOff>
      <xdr:row>74</xdr:row>
      <xdr:rowOff>71280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744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57564</xdr:rowOff>
    </xdr:from>
    <xdr:to>
      <xdr:col>107</xdr:col>
      <xdr:colOff>50800</xdr:colOff>
      <xdr:row>74</xdr:row>
      <xdr:rowOff>114988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44864"/>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114988</xdr:rowOff>
    </xdr:from>
    <xdr:to>
      <xdr:col>102</xdr:col>
      <xdr:colOff>114300</xdr:colOff>
      <xdr:row>74</xdr:row>
      <xdr:rowOff>150558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022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79711</xdr:rowOff>
    </xdr:from>
    <xdr:to>
      <xdr:col>116</xdr:col>
      <xdr:colOff>114300</xdr:colOff>
      <xdr:row>74</xdr:row>
      <xdr:rowOff>9861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102588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20480</xdr:rowOff>
    </xdr:from>
    <xdr:to>
      <xdr:col>112</xdr:col>
      <xdr:colOff>38100</xdr:colOff>
      <xdr:row>74</xdr:row>
      <xdr:rowOff>122080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6764</xdr:rowOff>
    </xdr:from>
    <xdr:to>
      <xdr:col>107</xdr:col>
      <xdr:colOff>101600</xdr:colOff>
      <xdr:row>74</xdr:row>
      <xdr:rowOff>108364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124891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64188</xdr:rowOff>
    </xdr:from>
    <xdr:to>
      <xdr:col>102</xdr:col>
      <xdr:colOff>165100</xdr:colOff>
      <xdr:row>74</xdr:row>
      <xdr:rowOff>165788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10865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99758</xdr:rowOff>
    </xdr:from>
    <xdr:to>
      <xdr:col>98</xdr:col>
      <xdr:colOff>38100</xdr:colOff>
      <xdr:row>75</xdr:row>
      <xdr:rowOff>29908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46435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65,473</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円となっており、前年度より増加しているが類似団体平均より下回る結果となった。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普通建設事業費は、池田公園芝生化整備事業及び庁舎空調設備及び受変電設備整備事業により、住民一人当たり</a:t>
          </a:r>
          <a:r>
            <a:rPr kumimoji="1" lang="en-US" altLang="ja-JP" sz="1100">
              <a:latin typeface="ＭＳ Ｐゴシック" panose="020B0600070205080204" pitchFamily="50" charset="-128"/>
              <a:ea typeface="ＭＳ Ｐゴシック" panose="020B0600070205080204" pitchFamily="50" charset="-128"/>
            </a:rPr>
            <a:t>47,925</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繰出金は公共下水道事業特別会計への繰出金の増により、住民一人当たり</a:t>
          </a:r>
          <a:r>
            <a:rPr kumimoji="1" lang="en-US" altLang="ja-JP" sz="1100">
              <a:latin typeface="ＭＳ Ｐゴシック" panose="020B0600070205080204" pitchFamily="50" charset="-128"/>
              <a:ea typeface="ＭＳ Ｐゴシック" panose="020B0600070205080204" pitchFamily="50" charset="-128"/>
            </a:rPr>
            <a:t>57,902</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166751</xdr:rowOff>
    </xdr:from>
    <xdr:to>
      <xdr:col>24</xdr:col>
      <xdr:colOff>63500</xdr:colOff>
      <xdr:row>37</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8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168275</xdr:rowOff>
    </xdr:from>
    <xdr:to>
      <xdr:col>19</xdr:col>
      <xdr:colOff>177800</xdr:colOff>
      <xdr:row>37</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0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065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108458</xdr:rowOff>
    </xdr:from>
    <xdr:to>
      <xdr:col>10</xdr:col>
      <xdr:colOff>114300</xdr:colOff>
      <xdr:row>36</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115951</xdr:rowOff>
    </xdr:from>
    <xdr:to>
      <xdr:col>24</xdr:col>
      <xdr:colOff>114300</xdr:colOff>
      <xdr:row>37</xdr:row>
      <xdr:rowOff>46101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48277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117475</xdr:rowOff>
    </xdr:from>
    <xdr:to>
      <xdr:col>15</xdr:col>
      <xdr:colOff>101600</xdr:colOff>
      <xdr:row>37</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59563</xdr:rowOff>
    </xdr:from>
    <xdr:to>
      <xdr:col>6</xdr:col>
      <xdr:colOff>38100</xdr:colOff>
      <xdr:row>36</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101263</xdr:rowOff>
    </xdr:from>
    <xdr:to>
      <xdr:col>24</xdr:col>
      <xdr:colOff>63500</xdr:colOff>
      <xdr:row>57</xdr:row>
      <xdr:rowOff>158793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73913"/>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115629</xdr:rowOff>
    </xdr:from>
    <xdr:to>
      <xdr:col>19</xdr:col>
      <xdr:colOff>177800</xdr:colOff>
      <xdr:row>57</xdr:row>
      <xdr:rowOff>158793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6829"/>
          <a:ext cx="889000" cy="2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115629</xdr:rowOff>
    </xdr:from>
    <xdr:to>
      <xdr:col>15</xdr:col>
      <xdr:colOff>50800</xdr:colOff>
      <xdr:row>57</xdr:row>
      <xdr:rowOff>170744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6829"/>
          <a:ext cx="8890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58117</xdr:rowOff>
    </xdr:from>
    <xdr:to>
      <xdr:col>10</xdr:col>
      <xdr:colOff>114300</xdr:colOff>
      <xdr:row>57</xdr:row>
      <xdr:rowOff>170744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0767"/>
          <a:ext cx="8890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50463</xdr:rowOff>
    </xdr:from>
    <xdr:to>
      <xdr:col>24</xdr:col>
      <xdr:colOff>114300</xdr:colOff>
      <xdr:row>57</xdr:row>
      <xdr:rowOff>152063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107993</xdr:rowOff>
    </xdr:from>
    <xdr:to>
      <xdr:col>20</xdr:col>
      <xdr:colOff>38100</xdr:colOff>
      <xdr:row>58</xdr:row>
      <xdr:rowOff>38143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29270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64829</xdr:rowOff>
    </xdr:from>
    <xdr:to>
      <xdr:col>15</xdr:col>
      <xdr:colOff>101600</xdr:colOff>
      <xdr:row>56</xdr:row>
      <xdr:rowOff>166429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157556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119944</xdr:rowOff>
    </xdr:from>
    <xdr:to>
      <xdr:col>10</xdr:col>
      <xdr:colOff>165100</xdr:colOff>
      <xdr:row>58</xdr:row>
      <xdr:rowOff>50094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7317</xdr:rowOff>
    </xdr:from>
    <xdr:to>
      <xdr:col>6</xdr:col>
      <xdr:colOff>38100</xdr:colOff>
      <xdr:row>57</xdr:row>
      <xdr:rowOff>108917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125444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5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27939</xdr:rowOff>
    </xdr:from>
    <xdr:to>
      <xdr:col>24</xdr:col>
      <xdr:colOff>63500</xdr:colOff>
      <xdr:row>77</xdr:row>
      <xdr:rowOff>138404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29589"/>
          <a:ext cx="8382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27939</xdr:rowOff>
    </xdr:from>
    <xdr:to>
      <xdr:col>19</xdr:col>
      <xdr:colOff>177800</xdr:colOff>
      <xdr:row>78</xdr:row>
      <xdr:rowOff>89064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9589"/>
          <a:ext cx="889000" cy="2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89064</xdr:rowOff>
    </xdr:from>
    <xdr:to>
      <xdr:col>15</xdr:col>
      <xdr:colOff>50800</xdr:colOff>
      <xdr:row>78</xdr:row>
      <xdr:rowOff>146520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62164"/>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63525</xdr:rowOff>
    </xdr:from>
    <xdr:to>
      <xdr:col>10</xdr:col>
      <xdr:colOff>114300</xdr:colOff>
      <xdr:row>78</xdr:row>
      <xdr:rowOff>146520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36625"/>
          <a:ext cx="889000" cy="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87604</xdr:rowOff>
    </xdr:from>
    <xdr:to>
      <xdr:col>24</xdr:col>
      <xdr:colOff>114300</xdr:colOff>
      <xdr:row>78</xdr:row>
      <xdr:rowOff>17754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148589</xdr:rowOff>
    </xdr:from>
    <xdr:to>
      <xdr:col>20</xdr:col>
      <xdr:colOff>38100</xdr:colOff>
      <xdr:row>77</xdr:row>
      <xdr:rowOff>78739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69866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38264</xdr:rowOff>
    </xdr:from>
    <xdr:to>
      <xdr:col>15</xdr:col>
      <xdr:colOff>101600</xdr:colOff>
      <xdr:row>78</xdr:row>
      <xdr:rowOff>139864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130991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95720</xdr:rowOff>
    </xdr:from>
    <xdr:to>
      <xdr:col>10</xdr:col>
      <xdr:colOff>165100</xdr:colOff>
      <xdr:row>79</xdr:row>
      <xdr:rowOff>25870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16997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12725</xdr:rowOff>
    </xdr:from>
    <xdr:to>
      <xdr:col>6</xdr:col>
      <xdr:colOff>38100</xdr:colOff>
      <xdr:row>78</xdr:row>
      <xdr:rowOff>114325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24812</xdr:rowOff>
    </xdr:from>
    <xdr:to>
      <xdr:col>24</xdr:col>
      <xdr:colOff>63500</xdr:colOff>
      <xdr:row>96</xdr:row>
      <xdr:rowOff>153318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84012"/>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24812</xdr:rowOff>
    </xdr:from>
    <xdr:to>
      <xdr:col>19</xdr:col>
      <xdr:colOff>177800</xdr:colOff>
      <xdr:row>97</xdr:row>
      <xdr:rowOff>165009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84012"/>
          <a:ext cx="889000" cy="3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165009</xdr:rowOff>
    </xdr:from>
    <xdr:to>
      <xdr:col>15</xdr:col>
      <xdr:colOff>50800</xdr:colOff>
      <xdr:row>98</xdr:row>
      <xdr:rowOff>25792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565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141887</xdr:rowOff>
    </xdr:from>
    <xdr:to>
      <xdr:col>10</xdr:col>
      <xdr:colOff>114300</xdr:colOff>
      <xdr:row>98</xdr:row>
      <xdr:rowOff>25792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29637"/>
          <a:ext cx="889000" cy="39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102518</xdr:rowOff>
    </xdr:from>
    <xdr:to>
      <xdr:col>24</xdr:col>
      <xdr:colOff>114300</xdr:colOff>
      <xdr:row>97</xdr:row>
      <xdr:rowOff>32668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145462</xdr:rowOff>
    </xdr:from>
    <xdr:to>
      <xdr:col>20</xdr:col>
      <xdr:colOff>38100</xdr:colOff>
      <xdr:row>96</xdr:row>
      <xdr:rowOff>75612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114209</xdr:rowOff>
    </xdr:from>
    <xdr:to>
      <xdr:col>15</xdr:col>
      <xdr:colOff>101600</xdr:colOff>
      <xdr:row>98</xdr:row>
      <xdr:rowOff>44359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146442</xdr:rowOff>
    </xdr:from>
    <xdr:to>
      <xdr:col>10</xdr:col>
      <xdr:colOff>165100</xdr:colOff>
      <xdr:row>98</xdr:row>
      <xdr:rowOff>76592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91087</xdr:rowOff>
    </xdr:from>
    <xdr:to>
      <xdr:col>6</xdr:col>
      <xdr:colOff>38100</xdr:colOff>
      <xdr:row>96</xdr:row>
      <xdr:rowOff>21237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23552</xdr:rowOff>
    </xdr:from>
    <xdr:to>
      <xdr:col>55</xdr:col>
      <xdr:colOff>0</xdr:colOff>
      <xdr:row>56</xdr:row>
      <xdr:rowOff>11055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53302"/>
          <a:ext cx="8382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11055</xdr:rowOff>
    </xdr:from>
    <xdr:to>
      <xdr:col>50</xdr:col>
      <xdr:colOff>114300</xdr:colOff>
      <xdr:row>56</xdr:row>
      <xdr:rowOff>70586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1225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70586</xdr:rowOff>
    </xdr:from>
    <xdr:to>
      <xdr:col>45</xdr:col>
      <xdr:colOff>177800</xdr:colOff>
      <xdr:row>56</xdr:row>
      <xdr:rowOff>80607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7178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77083</xdr:rowOff>
    </xdr:from>
    <xdr:to>
      <xdr:col>41</xdr:col>
      <xdr:colOff>50800</xdr:colOff>
      <xdr:row>56</xdr:row>
      <xdr:rowOff>80607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78283"/>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144202</xdr:rowOff>
    </xdr:from>
    <xdr:to>
      <xdr:col>55</xdr:col>
      <xdr:colOff>50800</xdr:colOff>
      <xdr:row>55</xdr:row>
      <xdr:rowOff>74352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167079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131705</xdr:rowOff>
    </xdr:from>
    <xdr:to>
      <xdr:col>50</xdr:col>
      <xdr:colOff>165100</xdr:colOff>
      <xdr:row>56</xdr:row>
      <xdr:rowOff>61855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78382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19786</xdr:rowOff>
    </xdr:from>
    <xdr:to>
      <xdr:col>46</xdr:col>
      <xdr:colOff>38100</xdr:colOff>
      <xdr:row>56</xdr:row>
      <xdr:rowOff>121386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137913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29807</xdr:rowOff>
    </xdr:from>
    <xdr:to>
      <xdr:col>41</xdr:col>
      <xdr:colOff>101600</xdr:colOff>
      <xdr:row>56</xdr:row>
      <xdr:rowOff>131407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147934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26283</xdr:rowOff>
    </xdr:from>
    <xdr:to>
      <xdr:col>36</xdr:col>
      <xdr:colOff>165100</xdr:colOff>
      <xdr:row>56</xdr:row>
      <xdr:rowOff>127883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144410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29874</xdr:rowOff>
    </xdr:from>
    <xdr:to>
      <xdr:col>55</xdr:col>
      <xdr:colOff>0</xdr:colOff>
      <xdr:row>78</xdr:row>
      <xdr:rowOff>47541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02974"/>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127845</xdr:rowOff>
    </xdr:from>
    <xdr:to>
      <xdr:col>50</xdr:col>
      <xdr:colOff>114300</xdr:colOff>
      <xdr:row>78</xdr:row>
      <xdr:rowOff>29874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294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127845</xdr:rowOff>
    </xdr:from>
    <xdr:to>
      <xdr:col>45</xdr:col>
      <xdr:colOff>177800</xdr:colOff>
      <xdr:row>78</xdr:row>
      <xdr:rowOff>97245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29495"/>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97245</xdr:rowOff>
    </xdr:from>
    <xdr:to>
      <xdr:col>41</xdr:col>
      <xdr:colOff>50800</xdr:colOff>
      <xdr:row>78</xdr:row>
      <xdr:rowOff>143227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70345"/>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168191</xdr:rowOff>
    </xdr:from>
    <xdr:to>
      <xdr:col>55</xdr:col>
      <xdr:colOff>50800</xdr:colOff>
      <xdr:row>78</xdr:row>
      <xdr:rowOff>98341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146618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150524</xdr:rowOff>
    </xdr:from>
    <xdr:to>
      <xdr:col>50</xdr:col>
      <xdr:colOff>165100</xdr:colOff>
      <xdr:row>78</xdr:row>
      <xdr:rowOff>80674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71801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77045</xdr:rowOff>
    </xdr:from>
    <xdr:to>
      <xdr:col>46</xdr:col>
      <xdr:colOff>38100</xdr:colOff>
      <xdr:row>78</xdr:row>
      <xdr:rowOff>7195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169772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46445</xdr:rowOff>
    </xdr:from>
    <xdr:to>
      <xdr:col>41</xdr:col>
      <xdr:colOff>101600</xdr:colOff>
      <xdr:row>78</xdr:row>
      <xdr:rowOff>148045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139172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92427</xdr:rowOff>
    </xdr:from>
    <xdr:to>
      <xdr:col>36</xdr:col>
      <xdr:colOff>165100</xdr:colOff>
      <xdr:row>79</xdr:row>
      <xdr:rowOff>22577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13704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142970</xdr:rowOff>
    </xdr:from>
    <xdr:to>
      <xdr:col>55</xdr:col>
      <xdr:colOff>0</xdr:colOff>
      <xdr:row>97</xdr:row>
      <xdr:rowOff>83282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2170"/>
          <a:ext cx="838200" cy="1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33286</xdr:rowOff>
    </xdr:from>
    <xdr:to>
      <xdr:col>50</xdr:col>
      <xdr:colOff>114300</xdr:colOff>
      <xdr:row>97</xdr:row>
      <xdr:rowOff>83282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3936"/>
          <a:ext cx="889000" cy="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33286</xdr:rowOff>
    </xdr:from>
    <xdr:to>
      <xdr:col>45</xdr:col>
      <xdr:colOff>177800</xdr:colOff>
      <xdr:row>97</xdr:row>
      <xdr:rowOff>80263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393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47048</xdr:rowOff>
    </xdr:from>
    <xdr:to>
      <xdr:col>41</xdr:col>
      <xdr:colOff>50800</xdr:colOff>
      <xdr:row>97</xdr:row>
      <xdr:rowOff>80263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7698"/>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92170</xdr:rowOff>
    </xdr:from>
    <xdr:to>
      <xdr:col>55</xdr:col>
      <xdr:colOff>50800</xdr:colOff>
      <xdr:row>97</xdr:row>
      <xdr:rowOff>22320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70597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32482</xdr:rowOff>
    </xdr:from>
    <xdr:to>
      <xdr:col>50</xdr:col>
      <xdr:colOff>165100</xdr:colOff>
      <xdr:row>97</xdr:row>
      <xdr:rowOff>134082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125209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153936</xdr:rowOff>
    </xdr:from>
    <xdr:to>
      <xdr:col>46</xdr:col>
      <xdr:colOff>38100</xdr:colOff>
      <xdr:row>97</xdr:row>
      <xdr:rowOff>84086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29463</xdr:rowOff>
    </xdr:from>
    <xdr:to>
      <xdr:col>41</xdr:col>
      <xdr:colOff>101600</xdr:colOff>
      <xdr:row>97</xdr:row>
      <xdr:rowOff>131063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167698</xdr:rowOff>
    </xdr:from>
    <xdr:to>
      <xdr:col>36</xdr:col>
      <xdr:colOff>165100</xdr:colOff>
      <xdr:row>97</xdr:row>
      <xdr:rowOff>97848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88975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10084</xdr:rowOff>
    </xdr:from>
    <xdr:to>
      <xdr:col>85</xdr:col>
      <xdr:colOff>127000</xdr:colOff>
      <xdr:row>37</xdr:row>
      <xdr:rowOff>69291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3734"/>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123241</xdr:rowOff>
    </xdr:from>
    <xdr:to>
      <xdr:col>81</xdr:col>
      <xdr:colOff>50800</xdr:colOff>
      <xdr:row>37</xdr:row>
      <xdr:rowOff>10084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52541"/>
          <a:ext cx="889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123241</xdr:rowOff>
    </xdr:from>
    <xdr:to>
      <xdr:col>76</xdr:col>
      <xdr:colOff>114300</xdr:colOff>
      <xdr:row>37</xdr:row>
      <xdr:rowOff>85065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52541"/>
          <a:ext cx="8890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85065</xdr:rowOff>
    </xdr:from>
    <xdr:to>
      <xdr:col>71</xdr:col>
      <xdr:colOff>177800</xdr:colOff>
      <xdr:row>37</xdr:row>
      <xdr:rowOff>123287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18491</xdr:rowOff>
    </xdr:from>
    <xdr:to>
      <xdr:col>85</xdr:col>
      <xdr:colOff>177800</xdr:colOff>
      <xdr:row>37</xdr:row>
      <xdr:rowOff>120091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104868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130734</xdr:rowOff>
    </xdr:from>
    <xdr:to>
      <xdr:col>81</xdr:col>
      <xdr:colOff>101600</xdr:colOff>
      <xdr:row>37</xdr:row>
      <xdr:rowOff>60884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52011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72441</xdr:rowOff>
    </xdr:from>
    <xdr:to>
      <xdr:col>76</xdr:col>
      <xdr:colOff>165100</xdr:colOff>
      <xdr:row>35</xdr:row>
      <xdr:rowOff>2591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19118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34265</xdr:rowOff>
    </xdr:from>
    <xdr:to>
      <xdr:col>72</xdr:col>
      <xdr:colOff>38100</xdr:colOff>
      <xdr:row>37</xdr:row>
      <xdr:rowOff>135865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126992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72487</xdr:rowOff>
    </xdr:from>
    <xdr:to>
      <xdr:col>67</xdr:col>
      <xdr:colOff>101600</xdr:colOff>
      <xdr:row>38</xdr:row>
      <xdr:rowOff>2637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165213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54677</xdr:rowOff>
    </xdr:from>
    <xdr:to>
      <xdr:col>85</xdr:col>
      <xdr:colOff>127000</xdr:colOff>
      <xdr:row>56</xdr:row>
      <xdr:rowOff>144093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55877"/>
          <a:ext cx="8382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29107</xdr:rowOff>
    </xdr:from>
    <xdr:to>
      <xdr:col>81</xdr:col>
      <xdr:colOff>50800</xdr:colOff>
      <xdr:row>56</xdr:row>
      <xdr:rowOff>144093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3030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160748</xdr:rowOff>
    </xdr:from>
    <xdr:to>
      <xdr:col>76</xdr:col>
      <xdr:colOff>114300</xdr:colOff>
      <xdr:row>56</xdr:row>
      <xdr:rowOff>29107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0498"/>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160748</xdr:rowOff>
    </xdr:from>
    <xdr:to>
      <xdr:col>71</xdr:col>
      <xdr:colOff>177800</xdr:colOff>
      <xdr:row>56</xdr:row>
      <xdr:rowOff>10084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049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3877</xdr:rowOff>
    </xdr:from>
    <xdr:to>
      <xdr:col>85</xdr:col>
      <xdr:colOff>177800</xdr:colOff>
      <xdr:row>56</xdr:row>
      <xdr:rowOff>105477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26754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5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93293</xdr:rowOff>
    </xdr:from>
    <xdr:to>
      <xdr:col>81</xdr:col>
      <xdr:colOff>101600</xdr:colOff>
      <xdr:row>57</xdr:row>
      <xdr:rowOff>23443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149757</xdr:rowOff>
    </xdr:from>
    <xdr:to>
      <xdr:col>76</xdr:col>
      <xdr:colOff>165100</xdr:colOff>
      <xdr:row>56</xdr:row>
      <xdr:rowOff>79907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71034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109948</xdr:rowOff>
    </xdr:from>
    <xdr:to>
      <xdr:col>72</xdr:col>
      <xdr:colOff>38100</xdr:colOff>
      <xdr:row>56</xdr:row>
      <xdr:rowOff>40098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56625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130734</xdr:rowOff>
    </xdr:from>
    <xdr:to>
      <xdr:col>67</xdr:col>
      <xdr:colOff>101600</xdr:colOff>
      <xdr:row>56</xdr:row>
      <xdr:rowOff>60884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77411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27705</xdr:rowOff>
    </xdr:from>
    <xdr:to>
      <xdr:col>85</xdr:col>
      <xdr:colOff>127000</xdr:colOff>
      <xdr:row>95</xdr:row>
      <xdr:rowOff>81807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1545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81807</xdr:rowOff>
    </xdr:from>
    <xdr:to>
      <xdr:col>81</xdr:col>
      <xdr:colOff>50800</xdr:colOff>
      <xdr:row>95</xdr:row>
      <xdr:rowOff>123946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69557"/>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123946</xdr:rowOff>
    </xdr:from>
    <xdr:to>
      <xdr:col>76</xdr:col>
      <xdr:colOff>114300</xdr:colOff>
      <xdr:row>95</xdr:row>
      <xdr:rowOff>126860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1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126860</xdr:rowOff>
    </xdr:from>
    <xdr:to>
      <xdr:col>71</xdr:col>
      <xdr:colOff>177800</xdr:colOff>
      <xdr:row>95</xdr:row>
      <xdr:rowOff>163418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14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148355</xdr:rowOff>
    </xdr:from>
    <xdr:to>
      <xdr:col>85</xdr:col>
      <xdr:colOff>177800</xdr:colOff>
      <xdr:row>95</xdr:row>
      <xdr:rowOff>78505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171232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31007</xdr:rowOff>
    </xdr:from>
    <xdr:to>
      <xdr:col>81</xdr:col>
      <xdr:colOff>101600</xdr:colOff>
      <xdr:row>95</xdr:row>
      <xdr:rowOff>132607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123734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73146</xdr:rowOff>
    </xdr:from>
    <xdr:to>
      <xdr:col>76</xdr:col>
      <xdr:colOff>165100</xdr:colOff>
      <xdr:row>96</xdr:row>
      <xdr:rowOff>3296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19823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76060</xdr:rowOff>
    </xdr:from>
    <xdr:to>
      <xdr:col>72</xdr:col>
      <xdr:colOff>38100</xdr:colOff>
      <xdr:row>96</xdr:row>
      <xdr:rowOff>6210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168787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112618</xdr:rowOff>
    </xdr:from>
    <xdr:to>
      <xdr:col>67</xdr:col>
      <xdr:colOff>101600</xdr:colOff>
      <xdr:row>96</xdr:row>
      <xdr:rowOff>42768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33895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91,814</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円となっており、前年度より増加し、類似団体平均より上回る結果となった。要因としては、庁舎空調設備及び受変電設備整備事業によるものである。</a:t>
          </a: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latin typeface="ＭＳ Ｐゴシック" panose="020B0600070205080204" pitchFamily="50" charset="-128"/>
              <a:ea typeface="ＭＳ Ｐゴシック" panose="020B0600070205080204" pitchFamily="50" charset="-128"/>
            </a:rPr>
            <a:t>37,097</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円となっており、前年度より増加し、類似団体平均より上回る結果となった。要因としては、農業農村整備事業及び県単農道整備事業によるものである。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54,207</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円となっており、前年度より増加し、類似団体平均より上回る結果となった。要因としては、池田公園芝生化整備事業及び学校給食費無料化助成事業によるものである。</a:t>
          </a:r>
        </a:p>
        <a:p>
          <a:r>
            <a:rPr kumimoji="1" lang="ja-JP" altLang="en-US" sz="1100">
              <a:latin typeface="ＭＳ Ｐゴシック" panose="020B0600070205080204" pitchFamily="50" charset="-128"/>
              <a:ea typeface="ＭＳ Ｐゴシック" panose="020B0600070205080204" pitchFamily="50" charset="-128"/>
            </a:rPr>
            <a:t>土木費は公共下水道事業特別会計への繰出金の増により、住民一人当たり</a:t>
          </a:r>
          <a:r>
            <a:rPr kumimoji="1" lang="en-US" altLang="ja-JP" sz="1100">
              <a:latin typeface="ＭＳ Ｐゴシック" panose="020B0600070205080204" pitchFamily="50" charset="-128"/>
              <a:ea typeface="ＭＳ Ｐゴシック" panose="020B0600070205080204" pitchFamily="50" charset="-128"/>
            </a:rPr>
            <a:t>34,857</a:t>
          </a:r>
          <a:r>
            <a:rPr kumimoji="1" lang="ja-JP" altLang="en-US" sz="1100">
              <a:latin typeface="ＭＳ Ｐゴシック" panose="020B0600070205080204" pitchFamily="50" charset="-128"/>
              <a:ea typeface="ＭＳ Ｐゴシック" panose="020B0600070205080204" pitchFamily="50" charset="-128"/>
            </a:rPr>
            <a:t>円と前年度より増加したものの、新規事業を極力抑えることで普通建設事業費の削減に努めた結果、類似団体平均を下回っている。</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事業を適切に執行しながら歳出を抑制し、類似団体の平均を超えることの無いように努める。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令和４年度の財政調整基金残高は</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百万円であり、前年度より</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百万円の増となった。今後も</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億円を下回らないように努めていく。</a:t>
          </a:r>
        </a:p>
        <a:p>
          <a:r>
            <a:rPr kumimoji="1" lang="ja-JP" altLang="en-US" sz="1100">
              <a:latin typeface="ＭＳ ゴシック" pitchFamily="49" charset="-128"/>
              <a:ea typeface="ＭＳ ゴシック" pitchFamily="49" charset="-128"/>
            </a:rPr>
            <a:t>　実質収支及び実質単年度収支が減少となった要因として、前年度は子育て世帯への臨時特別給付金事業等の執行率が低かったことによる不用額の発生により大幅に黒字化していたこと、また令和４年度は、庁舎空調設備及び受変電設備整備事業等といった大規模事業による臨時的な財政需要が重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年度以降大規模事業が集中しており、令和４年度は元利償還金が</a:t>
          </a:r>
          <a:r>
            <a:rPr kumimoji="1" lang="en-US" altLang="ja-JP" sz="1100">
              <a:latin typeface="ＭＳ ゴシック" pitchFamily="49" charset="-128"/>
              <a:ea typeface="ＭＳ ゴシック" pitchFamily="49" charset="-128"/>
            </a:rPr>
            <a:t>848</a:t>
          </a:r>
          <a:r>
            <a:rPr kumimoji="1" lang="ja-JP" altLang="en-US" sz="1100">
              <a:latin typeface="ＭＳ ゴシック" pitchFamily="49" charset="-128"/>
              <a:ea typeface="ＭＳ ゴシック" pitchFamily="49" charset="-128"/>
            </a:rPr>
            <a:t>百円台となり、実質公債費比率の分子は前年度より</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要因として、庁舎空調設備及び受変電設備整備事業といった大規模事業により、元利償還金が増加したためである。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今後も施設改修等の大規模事業が見込まれるため、元利償還金が重い負担となる見込みである。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令和４年度の将来負担比率の分子は、前年度より</a:t>
          </a:r>
          <a:r>
            <a:rPr kumimoji="1" lang="en-US" altLang="ja-JP" sz="1100">
              <a:latin typeface="ＭＳ ゴシック" pitchFamily="49" charset="-128"/>
              <a:ea typeface="ＭＳ ゴシック" pitchFamily="49" charset="-128"/>
            </a:rPr>
            <a:t>347</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要因として、一般会計等に係る地方債の現在高が前年度より</a:t>
          </a:r>
          <a:r>
            <a:rPr kumimoji="1" lang="en-US" altLang="ja-JP" sz="1100">
              <a:latin typeface="ＭＳ ゴシック" pitchFamily="49" charset="-128"/>
              <a:ea typeface="ＭＳ ゴシック" pitchFamily="49" charset="-128"/>
            </a:rPr>
            <a:t>221</a:t>
          </a:r>
          <a:r>
            <a:rPr kumimoji="1" lang="ja-JP" altLang="en-US" sz="1100">
              <a:latin typeface="ＭＳ ゴシック" pitchFamily="49" charset="-128"/>
              <a:ea typeface="ＭＳ ゴシック" pitchFamily="49" charset="-128"/>
            </a:rPr>
            <a:t>百万円減少し、また公営企業債等繰入見込額が前年度より</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百万円減少したためである。　　</a:t>
          </a:r>
        </a:p>
        <a:p>
          <a:r>
            <a:rPr kumimoji="1" lang="ja-JP" altLang="en-US" sz="1100">
              <a:latin typeface="ＭＳ ゴシック" pitchFamily="49" charset="-128"/>
              <a:ea typeface="ＭＳ ゴシック" pitchFamily="49" charset="-128"/>
            </a:rPr>
            <a:t>　一方で、債務負担行為に基づく支出予定額は前年度より</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百万円増加しているため、後世への負担を少しでも軽減するよう、新規事業の実施などについて総点検を図り、財政の健全化に努める。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財政調整基金の取り崩し額の減少とその他特定目的基金（ふるさと支援まちづくり基金）への積立額の増加により、基金全体として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極限まで経常経費を削減し、また一層の自主財源の確保に努め、町の発展に必要な施策に重点化を図るとともに基金の取り崩しを抑制しながら、全体基金残高を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億円前後で推移する。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ふるさと支援まちづくり基金：安全で支え合う安心づくり、便利でうるおいのある快適づくり、機能的で創意ある活力づく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り、人と地域が輝く文化づくり、協働体制による連帯づくりに関する施策。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地域福祉事業基金：　　　　　高齢者保健福祉の増進に関する施策。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公共下水道基金：　　　　　　公共下水道事業に関する施策。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森林の整備に関する施策及び森林整備の促進に関する施策。</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ふるさと支援まちづくり基金：養老鉄道鉄道存続支援事業や子育て支援事業等の財源として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百万円取り崩した一方、町の活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性化に必要な事業のため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ふるさと支援まちづくり基金：令和４年度はふるさと支援まちづくり寄附金の増加に伴い、基金残高も増加した。今後も町の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活性化に必要な事業に、基金（寄附金）を有効に活用するために一定額を確保していく。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社会保障関係経費の増加による財源不足に対応するため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百万円取り崩したことによる減少の一方、新型コロナウイルス感染症対策や災害対策に備えて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現状、標準財政規模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百万円に対する財政調整基金残高の割合は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％となっており、一般的に言われている適正割合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％を超えている。しかし近年は自然災害が頻発していることから、予期せぬ事態に備える必要があるため基金の取り崩しを抑えつつも過去の実績等を踏まえ、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億円以上を目処に積立を行う。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千円を積立たことによる増加。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持続可能な財政運営を行うために財政の健全化を図り、決算見込みの状況を加味して積立を行う。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A1CBDC-082B-4601-B7ED-592FB1AC3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89661F-8EE7-4A91-A271-1008A3F4E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813043-5274-4756-B526-B458D8E8F21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20FD2C9-0317-49C2-8028-AED3BCAF4E6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0473D9-ECE1-4211-87E3-41B79A233AB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8C3062-6DC3-4BC2-95EB-91181EE1B69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1886780-F775-435E-98DD-A51E36002BB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C964DB-A33E-40AD-8DF5-D66CADC7B7C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5FF080-8155-4AF6-B436-864F1573CBE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AE0A2B-8159-454F-88B9-26840D0C8C0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DFA776-56C7-48EA-B0DF-7E66C5E3A03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72983E-1F6B-49B4-92EE-5AC2E11D597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CD9FC5-DA75-4EFF-BFE4-FABC0128086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A14003-8431-4509-A3F6-80C59DF26DA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0B8A92-5AC5-4B42-AE27-01EC3B7D8C0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0924FA-0DD2-40BF-9F2F-0E3AAC39A55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7D00BEA-407F-4325-A0FA-CDD3EEBFC37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CC869D-7D6A-4D59-B6E8-D70E046323C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E68EB11-EBB4-4677-B310-63019D94E47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CB16FA5-E60D-40FB-B2E5-F63C64C9C07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3B20D3-D3CB-403C-98A4-91F2EF440F9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350DF7-37A1-4B4C-AF0B-0F37B730B5D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2EB187-6381-4B61-867A-AD2D2DB5AC3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E9AB724-EB8D-4B98-8B71-026E601546E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E0020D-CC1C-4EF4-8129-D24F054060C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02BE975-F8E7-4DA4-8E6B-6A716883890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D12871F-30E1-4B75-B450-749AAE33726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118CE2-3ADA-4BE5-A9DC-D1BBA176B2F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F47F62E-D404-462A-8D27-CBF103AAD88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0229D2-B223-4230-867F-85AF8C3EC57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EDF2099-0291-496F-8388-9CECCF08814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EC06A5B-5694-4F0F-84EC-D7B12134CD3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7CFF658-4955-4D7F-8C76-0C34CBE1A23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56C0A4D-BC66-479D-BEE4-C61A8D1CE8A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9E3E2A0-B0DA-45BB-B453-9D5DB5BAD7E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2535CB-59D3-40FC-B4FD-D10EDC2B4BC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89C477B-A974-4696-BC62-0DADDB791FB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8A5338A-CBB3-4BBC-9BD1-2A551DCCD2F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2FA497B-387D-4139-B0F7-A14AD036927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FD854B-4FCD-451C-8E36-EE44C7E3058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08FD6D3-E184-4AB2-A90B-59B7E6CEDFC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88C663-8311-4EAC-9699-A78E4AAC526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7CBA79-3F67-48D4-A8A3-678C3C59DA2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67B561-15D8-411E-A89C-80A2E2363C7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70FC2A-FBA8-4F73-87D9-26131F1D746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0AFE21-B158-4354-9901-A9A0C0A6043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1F22A9-3C49-473F-A7A6-84788FB4A3F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当町では有形固定資産減価償却比率は類似団体よりもやや低い水準にあるが、前年度と比べて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ポイント増加している。施設の老朽化が進んでおり、築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年を経過した施設が全体の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％を占めている。令和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月に改訂した総合管理計画を元に施設の維持管理・長寿命化を進めていく必要がある。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E0E1A33-98A7-47EE-B058-F86DB27CE34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64728BC-89DC-46F5-A211-E6905AD2A38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FFB223E-6C93-4D2E-B080-451942145C1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8653BDC-908A-46B9-B625-6037DB18E5B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539D1F4-0DE1-4788-99D2-60D4366B362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06B9D1F-DFCA-4240-9C22-46F85B7195D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38D9685-390B-4EB0-99BF-110BB445A537}"/>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024D0F5-C5ED-4A08-A921-2B88E175C76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DE6074-1B63-47B5-94E1-A05D46FD4C8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9B4E0B5-4985-4135-87BE-FDA556EB898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9CAC36B-B4F6-44C5-824D-4C31C764573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2BDFAC9-5B55-4410-B1C6-16D5E120EF1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8052CB5-CE7C-4D7E-9F26-610488388E2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FE740B9-2541-4C8A-B44B-063C48CA40C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38B409C-BEDF-4A8B-A1C9-AA73EE72FD4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D13ACF1-3905-492C-9AEF-4EEFBEFB65B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5479C526-6C5C-4822-A799-36D0D75DFD8A}"/>
            </a:ext>
          </a:extLst>
        </xdr:cNvPr>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FF545309-2276-4C79-B0E7-57BEF3930293}"/>
            </a:ext>
          </a:extLst>
        </xdr:cNvPr>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8D93FC90-6DD7-4FEE-8772-A523E7EFC047}"/>
            </a:ext>
          </a:extLst>
        </xdr:cNvPr>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A4F859A4-4A52-44E0-9F2B-1CDC7DEE5249}"/>
            </a:ext>
          </a:extLst>
        </xdr:cNvPr>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A3511E68-6EA1-479F-AECA-E145BB6FF86C}"/>
            </a:ext>
          </a:extLst>
        </xdr:cNvPr>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B38B75F9-3820-4826-9F6F-6FDE646DFB57}"/>
            </a:ext>
          </a:extLst>
        </xdr:cNvPr>
        <xdr:cNvSpPr txBox="1"/>
      </xdr:nvSpPr>
      <xdr:spPr>
        <a:xfrm>
          <a:off x="4258945" y="60092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0B0CCECF-C392-49BA-9EE9-9F0D9BD9A382}"/>
            </a:ext>
          </a:extLst>
        </xdr:cNvPr>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EDA06A13-3BE1-4105-BAE9-718C36934713}"/>
            </a:ext>
          </a:extLst>
        </xdr:cNvPr>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23B2EE52-FED7-45E0-9279-9C781CFECD5F}"/>
            </a:ext>
          </a:extLst>
        </xdr:cNvPr>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3E1FD080-896C-4AC1-9ABC-8933828131D7}"/>
            </a:ext>
          </a:extLst>
        </xdr:cNvPr>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85F56ECA-68B1-4E46-95AC-5F46E7FB516E}"/>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B599DB-0B32-42D5-802D-E03D9645550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1DB1DC-35F1-4669-A749-9737158EBFC5}"/>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A18F634-66E7-4A73-AAB6-CC38EB09833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1754A8-0E61-46D6-8800-F185458123B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135BC21-9ED7-4959-BDE7-071C7DF19AA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81" name="楕円 80">
          <a:extLst>
            <a:ext uri="{FF2B5EF4-FFF2-40B4-BE49-F238E27FC236}">
              <a16:creationId xmlns:a16="http://schemas.microsoft.com/office/drawing/2014/main" id="{DB376765-3C54-4377-A35C-64EE87F60A0A}"/>
            </a:ext>
          </a:extLst>
        </xdr:cNvPr>
        <xdr:cNvSpPr/>
      </xdr:nvSpPr>
      <xdr:spPr>
        <a:xfrm>
          <a:off x="4157345" y="59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40445</xdr:rowOff>
    </xdr:from>
    <xdr:ext cx="405111" cy="259045"/>
    <xdr:sp macro="" textlink="">
      <xdr:nvSpPr>
        <xdr:cNvPr id="82" name="有形固定資産減価償却率該当値テキスト">
          <a:extLst>
            <a:ext uri="{FF2B5EF4-FFF2-40B4-BE49-F238E27FC236}">
              <a16:creationId xmlns:a16="http://schemas.microsoft.com/office/drawing/2014/main" id="{90F77BCA-866E-42D3-9C26-DAAD96EEDD85}"/>
            </a:ext>
          </a:extLst>
        </xdr:cNvPr>
        <xdr:cNvSpPr txBox="1"/>
      </xdr:nvSpPr>
      <xdr:spPr>
        <a:xfrm>
          <a:off x="4258945" y="5839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a:extLst>
            <a:ext uri="{FF2B5EF4-FFF2-40B4-BE49-F238E27FC236}">
              <a16:creationId xmlns:a16="http://schemas.microsoft.com/office/drawing/2014/main" id="{DD1FCCA8-12DC-4218-9B26-30F815B5B671}"/>
            </a:ext>
          </a:extLst>
        </xdr:cNvPr>
        <xdr:cNvSpPr/>
      </xdr:nvSpPr>
      <xdr:spPr>
        <a:xfrm>
          <a:off x="3537585" y="5959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68368</xdr:rowOff>
    </xdr:to>
    <xdr:cxnSp macro="">
      <xdr:nvCxnSpPr>
        <xdr:cNvPr id="84" name="直線コネクタ 83">
          <a:extLst>
            <a:ext uri="{FF2B5EF4-FFF2-40B4-BE49-F238E27FC236}">
              <a16:creationId xmlns:a16="http://schemas.microsoft.com/office/drawing/2014/main" id="{FF4952A4-E5BC-4C59-B435-47A59CAA93D2}"/>
            </a:ext>
          </a:extLst>
        </xdr:cNvPr>
        <xdr:cNvCxnSpPr/>
      </xdr:nvCxnSpPr>
      <xdr:spPr>
        <a:xfrm>
          <a:off x="3588385" y="6006042"/>
          <a:ext cx="6197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a:extLst>
            <a:ext uri="{FF2B5EF4-FFF2-40B4-BE49-F238E27FC236}">
              <a16:creationId xmlns:a16="http://schemas.microsoft.com/office/drawing/2014/main" id="{83907614-E851-4A91-A87F-8320E9086575}"/>
            </a:ext>
          </a:extLst>
        </xdr:cNvPr>
        <xdr:cNvSpPr/>
      </xdr:nvSpPr>
      <xdr:spPr>
        <a:xfrm>
          <a:off x="286702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39582</xdr:rowOff>
    </xdr:to>
    <xdr:cxnSp macro="">
      <xdr:nvCxnSpPr>
        <xdr:cNvPr id="86" name="直線コネクタ 85">
          <a:extLst>
            <a:ext uri="{FF2B5EF4-FFF2-40B4-BE49-F238E27FC236}">
              <a16:creationId xmlns:a16="http://schemas.microsoft.com/office/drawing/2014/main" id="{10371466-7F0B-426B-9A20-81E0724BBFF0}"/>
            </a:ext>
          </a:extLst>
        </xdr:cNvPr>
        <xdr:cNvCxnSpPr/>
      </xdr:nvCxnSpPr>
      <xdr:spPr>
        <a:xfrm>
          <a:off x="2917825" y="597005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7" name="楕円 86">
          <a:extLst>
            <a:ext uri="{FF2B5EF4-FFF2-40B4-BE49-F238E27FC236}">
              <a16:creationId xmlns:a16="http://schemas.microsoft.com/office/drawing/2014/main" id="{C5D28342-8A29-4E67-9635-2E719DEAA19E}"/>
            </a:ext>
          </a:extLst>
        </xdr:cNvPr>
        <xdr:cNvSpPr/>
      </xdr:nvSpPr>
      <xdr:spPr>
        <a:xfrm>
          <a:off x="2196465" y="5879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978A965C-189F-4C7F-949D-51FD1AFD2DD6}"/>
            </a:ext>
          </a:extLst>
        </xdr:cNvPr>
        <xdr:cNvCxnSpPr/>
      </xdr:nvCxnSpPr>
      <xdr:spPr>
        <a:xfrm>
          <a:off x="2247265" y="5930688"/>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a:extLst>
            <a:ext uri="{FF2B5EF4-FFF2-40B4-BE49-F238E27FC236}">
              <a16:creationId xmlns:a16="http://schemas.microsoft.com/office/drawing/2014/main" id="{269D39AF-666E-4AC7-93B4-EB8FC29A1819}"/>
            </a:ext>
          </a:extLst>
        </xdr:cNvPr>
        <xdr:cNvSpPr/>
      </xdr:nvSpPr>
      <xdr:spPr>
        <a:xfrm>
          <a:off x="1525905" y="585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131868</xdr:rowOff>
    </xdr:to>
    <xdr:cxnSp macro="">
      <xdr:nvCxnSpPr>
        <xdr:cNvPr id="90" name="直線コネクタ 89">
          <a:extLst>
            <a:ext uri="{FF2B5EF4-FFF2-40B4-BE49-F238E27FC236}">
              <a16:creationId xmlns:a16="http://schemas.microsoft.com/office/drawing/2014/main" id="{716F4C51-EA25-4BCB-856B-E2708DBC4197}"/>
            </a:ext>
          </a:extLst>
        </xdr:cNvPr>
        <xdr:cNvCxnSpPr/>
      </xdr:nvCxnSpPr>
      <xdr:spPr>
        <a:xfrm>
          <a:off x="1576705" y="5905500"/>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AAB4A0FC-4760-45D6-8254-40EA556007A6}"/>
            </a:ext>
          </a:extLst>
        </xdr:cNvPr>
        <xdr:cNvSpPr txBox="1"/>
      </xdr:nvSpPr>
      <xdr:spPr>
        <a:xfrm>
          <a:off x="339598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6CBFA082-B628-4774-BFBE-A4A73C14318E}"/>
            </a:ext>
          </a:extLst>
        </xdr:cNvPr>
        <xdr:cNvSpPr txBox="1"/>
      </xdr:nvSpPr>
      <xdr:spPr>
        <a:xfrm>
          <a:off x="273812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55C81C5A-6574-4D7C-8357-5D2BD66BC108}"/>
            </a:ext>
          </a:extLst>
        </xdr:cNvPr>
        <xdr:cNvSpPr txBox="1"/>
      </xdr:nvSpPr>
      <xdr:spPr>
        <a:xfrm>
          <a:off x="206756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955D5F10-06EE-4CF5-AF01-D508F3DB286B}"/>
            </a:ext>
          </a:extLst>
        </xdr:cNvPr>
        <xdr:cNvSpPr txBox="1"/>
      </xdr:nvSpPr>
      <xdr:spPr>
        <a:xfrm>
          <a:off x="139700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95" name="n_1mainValue有形固定資産減価償却率">
          <a:extLst>
            <a:ext uri="{FF2B5EF4-FFF2-40B4-BE49-F238E27FC236}">
              <a16:creationId xmlns:a16="http://schemas.microsoft.com/office/drawing/2014/main" id="{53C02AEC-7249-433B-BC8B-A1D794368FF3}"/>
            </a:ext>
          </a:extLst>
        </xdr:cNvPr>
        <xdr:cNvSpPr txBox="1"/>
      </xdr:nvSpPr>
      <xdr:spPr>
        <a:xfrm>
          <a:off x="3395989" y="573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96" name="n_2mainValue有形固定資産減価償却率">
          <a:extLst>
            <a:ext uri="{FF2B5EF4-FFF2-40B4-BE49-F238E27FC236}">
              <a16:creationId xmlns:a16="http://schemas.microsoft.com/office/drawing/2014/main" id="{CF8DA0DE-2E31-459A-8881-46A1411A60F3}"/>
            </a:ext>
          </a:extLst>
        </xdr:cNvPr>
        <xdr:cNvSpPr txBox="1"/>
      </xdr:nvSpPr>
      <xdr:spPr>
        <a:xfrm>
          <a:off x="273812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7" name="n_3mainValue有形固定資産減価償却率">
          <a:extLst>
            <a:ext uri="{FF2B5EF4-FFF2-40B4-BE49-F238E27FC236}">
              <a16:creationId xmlns:a16="http://schemas.microsoft.com/office/drawing/2014/main" id="{4763F146-C5D5-476B-90AD-AC5781363875}"/>
            </a:ext>
          </a:extLst>
        </xdr:cNvPr>
        <xdr:cNvSpPr txBox="1"/>
      </xdr:nvSpPr>
      <xdr:spPr>
        <a:xfrm>
          <a:off x="206756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a:extLst>
            <a:ext uri="{FF2B5EF4-FFF2-40B4-BE49-F238E27FC236}">
              <a16:creationId xmlns:a16="http://schemas.microsoft.com/office/drawing/2014/main" id="{C5ABE75F-BB32-4B98-A8FE-1A46BB587733}"/>
            </a:ext>
          </a:extLst>
        </xdr:cNvPr>
        <xdr:cNvSpPr txBox="1"/>
      </xdr:nvSpPr>
      <xdr:spPr>
        <a:xfrm>
          <a:off x="139700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11E80CF-0252-4E28-B416-309FF3867D8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396E73A-6B34-400D-BA9C-BBC29F7E7BC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883A532-2160-4A43-B9AB-F6E6708B315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C37DFA9-3446-422E-A9B9-924ED79943C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D851419-F4BC-46AF-B49F-7C84EBE5EEC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DE0516F-67C8-4275-9FA5-797D874D14F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E2E1740-B605-4BDB-9E26-CAC11F2D9A0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892875B-D3F5-4B8F-9929-DA4154E4122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A784C8E-41C4-4751-9B4E-9D5926A6058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0860D3E-4BB2-4A7A-BAE5-6845701F90E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FFF2240-2CF2-4800-8B50-C3783A49BB4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526B8FA-DB9C-473B-8B8E-77FB2FFD11E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7429FE2-D1A0-41BA-A8B0-4424C872E1D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当町では債務償還比率は類似団体より高い水準にあるが、最も高かった平成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年と比べて</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ポイント減少していることから、引き続き公債費の適正化に努めていく。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F7E09BB-0DBF-4495-865B-952A5D73586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61875DE-522B-4632-9908-FAB7D98ED20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793C3B6-AB3C-407D-8C77-14F6DA3D629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3A64C01-8499-4DDA-B0A5-281E5784D75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3226D0F-1BAC-4213-B887-FAA2EE7DA57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F4298FF-2251-4AA2-83ED-B13B4B6FAA0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6AE4088-0575-48B2-AE81-78EA7524E36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565D226-C4D2-465E-A53A-05FDB72FD50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472B929-9571-4298-B2CD-615EEF9B050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64FCA7B-1DD6-48EC-9DA3-8FC360A70DB3}"/>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3D50B98-0DD4-4485-8D73-E919B03646EC}"/>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03A783F-902B-4BA6-91CD-14A2C61F0A6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A87B7E9-1011-4582-89EC-F3B0C57D80F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D184D5E-ABCF-429B-BFE6-26FDBD7A5A4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30D9E2A-165B-4A76-BE56-D2D01C2996B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3AE83980-D639-4EC6-8C61-AA0051128AB0}"/>
            </a:ext>
          </a:extLst>
        </xdr:cNvPr>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52C64827-AE5A-45B1-88FD-FB8422430A68}"/>
            </a:ext>
          </a:extLst>
        </xdr:cNvPr>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6550F681-3198-4A75-A43A-EF1D6B8D7FFB}"/>
            </a:ext>
          </a:extLst>
        </xdr:cNvPr>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4CC31012-D5C2-4D71-A2D9-F4B5F2D75336}"/>
            </a:ext>
          </a:extLst>
        </xdr:cNvPr>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FC50FA16-933E-45FE-90A9-D831D8C468AC}"/>
            </a:ext>
          </a:extLst>
        </xdr:cNvPr>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4A08E218-F447-4CA0-A08D-95F99482F590}"/>
            </a:ext>
          </a:extLst>
        </xdr:cNvPr>
        <xdr:cNvSpPr txBox="1"/>
      </xdr:nvSpPr>
      <xdr:spPr>
        <a:xfrm>
          <a:off x="13080365" y="548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4F66ED83-EBD1-4831-8F92-FD97931DFDFA}"/>
            </a:ext>
          </a:extLst>
        </xdr:cNvPr>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6AF1A71B-DD2A-4B95-A740-B8EA657F6091}"/>
            </a:ext>
          </a:extLst>
        </xdr:cNvPr>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737A3FBF-82B7-4B81-8287-860D50663129}"/>
            </a:ext>
          </a:extLst>
        </xdr:cNvPr>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CC840730-A376-4492-92BB-6B07D58134D9}"/>
            </a:ext>
          </a:extLst>
        </xdr:cNvPr>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87DEE48D-F71C-4B7A-995F-F75F8D37F06D}"/>
            </a:ext>
          </a:extLst>
        </xdr:cNvPr>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535B1C2-23FC-463F-9163-9699C6C9B0E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CFD3C65-0BC4-469A-B514-1A2E26F0845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0F327E-09D2-4732-BC89-9B781626BE5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18C252B-8D87-437E-8928-F25D9B21E3C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F40828-430C-4DE8-8241-7DF2448BC73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36738</xdr:rowOff>
    </xdr:from>
    <xdr:to>
      <xdr:col>76</xdr:col>
      <xdr:colOff>73025</xdr:colOff>
      <xdr:row>29</xdr:row>
      <xdr:rowOff>138338</xdr:rowOff>
    </xdr:to>
    <xdr:sp macro="" textlink="">
      <xdr:nvSpPr>
        <xdr:cNvPr id="143" name="楕円 142">
          <a:extLst>
            <a:ext uri="{FF2B5EF4-FFF2-40B4-BE49-F238E27FC236}">
              <a16:creationId xmlns:a16="http://schemas.microsoft.com/office/drawing/2014/main" id="{A57DE323-18E1-4873-A1BC-83F4C810D5EB}"/>
            </a:ext>
          </a:extLst>
        </xdr:cNvPr>
        <xdr:cNvSpPr/>
      </xdr:nvSpPr>
      <xdr:spPr>
        <a:xfrm>
          <a:off x="13001625" y="5667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15165</xdr:rowOff>
    </xdr:from>
    <xdr:ext cx="469744" cy="259045"/>
    <xdr:sp macro="" textlink="">
      <xdr:nvSpPr>
        <xdr:cNvPr id="144" name="債務償還比率該当値テキスト">
          <a:extLst>
            <a:ext uri="{FF2B5EF4-FFF2-40B4-BE49-F238E27FC236}">
              <a16:creationId xmlns:a16="http://schemas.microsoft.com/office/drawing/2014/main" id="{E6D356D6-489A-44DC-B552-8901C1949CB0}"/>
            </a:ext>
          </a:extLst>
        </xdr:cNvPr>
        <xdr:cNvSpPr txBox="1"/>
      </xdr:nvSpPr>
      <xdr:spPr>
        <a:xfrm>
          <a:off x="13080365" y="56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29542</xdr:rowOff>
    </xdr:from>
    <xdr:to>
      <xdr:col>72</xdr:col>
      <xdr:colOff>123825</xdr:colOff>
      <xdr:row>29</xdr:row>
      <xdr:rowOff>131142</xdr:rowOff>
    </xdr:to>
    <xdr:sp macro="" textlink="">
      <xdr:nvSpPr>
        <xdr:cNvPr id="145" name="楕円 144">
          <a:extLst>
            <a:ext uri="{FF2B5EF4-FFF2-40B4-BE49-F238E27FC236}">
              <a16:creationId xmlns:a16="http://schemas.microsoft.com/office/drawing/2014/main" id="{70A21327-0668-442F-BD07-2F54CA8A4D27}"/>
            </a:ext>
          </a:extLst>
        </xdr:cNvPr>
        <xdr:cNvSpPr/>
      </xdr:nvSpPr>
      <xdr:spPr>
        <a:xfrm>
          <a:off x="12359005" y="5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80342</xdr:rowOff>
    </xdr:from>
    <xdr:to>
      <xdr:col>76</xdr:col>
      <xdr:colOff>22225</xdr:colOff>
      <xdr:row>29</xdr:row>
      <xdr:rowOff>87538</xdr:rowOff>
    </xdr:to>
    <xdr:cxnSp macro="">
      <xdr:nvCxnSpPr>
        <xdr:cNvPr id="146" name="直線コネクタ 145">
          <a:extLst>
            <a:ext uri="{FF2B5EF4-FFF2-40B4-BE49-F238E27FC236}">
              <a16:creationId xmlns:a16="http://schemas.microsoft.com/office/drawing/2014/main" id="{3692F76C-DE69-4A7A-9525-41197D84B965}"/>
            </a:ext>
          </a:extLst>
        </xdr:cNvPr>
        <xdr:cNvCxnSpPr/>
      </xdr:nvCxnSpPr>
      <xdr:spPr>
        <a:xfrm>
          <a:off x="12409805" y="5711522"/>
          <a:ext cx="6197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160881</xdr:rowOff>
    </xdr:from>
    <xdr:to>
      <xdr:col>68</xdr:col>
      <xdr:colOff>123825</xdr:colOff>
      <xdr:row>30</xdr:row>
      <xdr:rowOff>91031</xdr:rowOff>
    </xdr:to>
    <xdr:sp macro="" textlink="">
      <xdr:nvSpPr>
        <xdr:cNvPr id="147" name="楕円 146">
          <a:extLst>
            <a:ext uri="{FF2B5EF4-FFF2-40B4-BE49-F238E27FC236}">
              <a16:creationId xmlns:a16="http://schemas.microsoft.com/office/drawing/2014/main" id="{2CEB6A25-4F15-45E9-963E-5C134E4F5FB2}"/>
            </a:ext>
          </a:extLst>
        </xdr:cNvPr>
        <xdr:cNvSpPr/>
      </xdr:nvSpPr>
      <xdr:spPr>
        <a:xfrm>
          <a:off x="11688445" y="5792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80342</xdr:rowOff>
    </xdr:from>
    <xdr:to>
      <xdr:col>72</xdr:col>
      <xdr:colOff>73025</xdr:colOff>
      <xdr:row>30</xdr:row>
      <xdr:rowOff>40231</xdr:rowOff>
    </xdr:to>
    <xdr:cxnSp macro="">
      <xdr:nvCxnSpPr>
        <xdr:cNvPr id="148" name="直線コネクタ 147">
          <a:extLst>
            <a:ext uri="{FF2B5EF4-FFF2-40B4-BE49-F238E27FC236}">
              <a16:creationId xmlns:a16="http://schemas.microsoft.com/office/drawing/2014/main" id="{9EDFF210-C06D-40CB-B2D1-89930F5FA748}"/>
            </a:ext>
          </a:extLst>
        </xdr:cNvPr>
        <xdr:cNvCxnSpPr/>
      </xdr:nvCxnSpPr>
      <xdr:spPr>
        <a:xfrm flipV="1">
          <a:off x="11739245" y="5711522"/>
          <a:ext cx="670560" cy="1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170596</xdr:rowOff>
    </xdr:from>
    <xdr:to>
      <xdr:col>64</xdr:col>
      <xdr:colOff>123825</xdr:colOff>
      <xdr:row>30</xdr:row>
      <xdr:rowOff>100746</xdr:rowOff>
    </xdr:to>
    <xdr:sp macro="" textlink="">
      <xdr:nvSpPr>
        <xdr:cNvPr id="149" name="楕円 148">
          <a:extLst>
            <a:ext uri="{FF2B5EF4-FFF2-40B4-BE49-F238E27FC236}">
              <a16:creationId xmlns:a16="http://schemas.microsoft.com/office/drawing/2014/main" id="{6E501932-55DE-4DB4-B257-D6718C504632}"/>
            </a:ext>
          </a:extLst>
        </xdr:cNvPr>
        <xdr:cNvSpPr/>
      </xdr:nvSpPr>
      <xdr:spPr>
        <a:xfrm>
          <a:off x="11017885" y="580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40231</xdr:rowOff>
    </xdr:from>
    <xdr:to>
      <xdr:col>68</xdr:col>
      <xdr:colOff>73025</xdr:colOff>
      <xdr:row>30</xdr:row>
      <xdr:rowOff>49946</xdr:rowOff>
    </xdr:to>
    <xdr:cxnSp macro="">
      <xdr:nvCxnSpPr>
        <xdr:cNvPr id="150" name="直線コネクタ 149">
          <a:extLst>
            <a:ext uri="{FF2B5EF4-FFF2-40B4-BE49-F238E27FC236}">
              <a16:creationId xmlns:a16="http://schemas.microsoft.com/office/drawing/2014/main" id="{E085DBD9-8824-42D9-A16B-122B826948F6}"/>
            </a:ext>
          </a:extLst>
        </xdr:cNvPr>
        <xdr:cNvCxnSpPr/>
      </xdr:nvCxnSpPr>
      <xdr:spPr>
        <a:xfrm flipV="1">
          <a:off x="11068685" y="5839051"/>
          <a:ext cx="67056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4424</xdr:rowOff>
    </xdr:from>
    <xdr:to>
      <xdr:col>60</xdr:col>
      <xdr:colOff>123825</xdr:colOff>
      <xdr:row>30</xdr:row>
      <xdr:rowOff>106024</xdr:rowOff>
    </xdr:to>
    <xdr:sp macro="" textlink="">
      <xdr:nvSpPr>
        <xdr:cNvPr id="151" name="楕円 150">
          <a:extLst>
            <a:ext uri="{FF2B5EF4-FFF2-40B4-BE49-F238E27FC236}">
              <a16:creationId xmlns:a16="http://schemas.microsoft.com/office/drawing/2014/main" id="{6486ED4A-C0AE-48C9-80EF-6A1DB6870320}"/>
            </a:ext>
          </a:extLst>
        </xdr:cNvPr>
        <xdr:cNvSpPr/>
      </xdr:nvSpPr>
      <xdr:spPr>
        <a:xfrm>
          <a:off x="10347325" y="5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49946</xdr:rowOff>
    </xdr:from>
    <xdr:to>
      <xdr:col>64</xdr:col>
      <xdr:colOff>73025</xdr:colOff>
      <xdr:row>30</xdr:row>
      <xdr:rowOff>55224</xdr:rowOff>
    </xdr:to>
    <xdr:cxnSp macro="">
      <xdr:nvCxnSpPr>
        <xdr:cNvPr id="152" name="直線コネクタ 151">
          <a:extLst>
            <a:ext uri="{FF2B5EF4-FFF2-40B4-BE49-F238E27FC236}">
              <a16:creationId xmlns:a16="http://schemas.microsoft.com/office/drawing/2014/main" id="{21B27A62-AE54-4AEF-80BF-177CED7A8353}"/>
            </a:ext>
          </a:extLst>
        </xdr:cNvPr>
        <xdr:cNvCxnSpPr/>
      </xdr:nvCxnSpPr>
      <xdr:spPr>
        <a:xfrm flipV="1">
          <a:off x="10398125" y="5848766"/>
          <a:ext cx="67056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6A43055D-7B08-4E1C-9288-0F45ED6DC7FD}"/>
            </a:ext>
          </a:extLst>
        </xdr:cNvPr>
        <xdr:cNvSpPr txBox="1"/>
      </xdr:nvSpPr>
      <xdr:spPr>
        <a:xfrm>
          <a:off x="1218509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B004BD1D-9A32-4692-8A51-39DCF1F1E4A6}"/>
            </a:ext>
          </a:extLst>
        </xdr:cNvPr>
        <xdr:cNvSpPr txBox="1"/>
      </xdr:nvSpPr>
      <xdr:spPr>
        <a:xfrm>
          <a:off x="1152723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FAA9E447-1B35-44E3-9944-767AB842C710}"/>
            </a:ext>
          </a:extLst>
        </xdr:cNvPr>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786B6205-C85A-44CA-81CF-2C01343204C1}"/>
            </a:ext>
          </a:extLst>
        </xdr:cNvPr>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122269</xdr:rowOff>
    </xdr:from>
    <xdr:ext cx="469744" cy="259045"/>
    <xdr:sp macro="" textlink="">
      <xdr:nvSpPr>
        <xdr:cNvPr id="157" name="n_1mainValue債務償還比率">
          <a:extLst>
            <a:ext uri="{FF2B5EF4-FFF2-40B4-BE49-F238E27FC236}">
              <a16:creationId xmlns:a16="http://schemas.microsoft.com/office/drawing/2014/main" id="{B64CB329-7E6A-42E4-9A8F-E3BC9F2C8322}"/>
            </a:ext>
          </a:extLst>
        </xdr:cNvPr>
        <xdr:cNvSpPr txBox="1"/>
      </xdr:nvSpPr>
      <xdr:spPr>
        <a:xfrm>
          <a:off x="12185092" y="57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82158</xdr:rowOff>
    </xdr:from>
    <xdr:ext cx="469744" cy="259045"/>
    <xdr:sp macro="" textlink="">
      <xdr:nvSpPr>
        <xdr:cNvPr id="158" name="n_2mainValue債務償還比率">
          <a:extLst>
            <a:ext uri="{FF2B5EF4-FFF2-40B4-BE49-F238E27FC236}">
              <a16:creationId xmlns:a16="http://schemas.microsoft.com/office/drawing/2014/main" id="{98754D0E-7BCE-4EF3-A64D-FDBF767A3372}"/>
            </a:ext>
          </a:extLst>
        </xdr:cNvPr>
        <xdr:cNvSpPr txBox="1"/>
      </xdr:nvSpPr>
      <xdr:spPr>
        <a:xfrm>
          <a:off x="11527232" y="58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91873</xdr:rowOff>
    </xdr:from>
    <xdr:ext cx="469744" cy="259045"/>
    <xdr:sp macro="" textlink="">
      <xdr:nvSpPr>
        <xdr:cNvPr id="159" name="n_3mainValue債務償還比率">
          <a:extLst>
            <a:ext uri="{FF2B5EF4-FFF2-40B4-BE49-F238E27FC236}">
              <a16:creationId xmlns:a16="http://schemas.microsoft.com/office/drawing/2014/main" id="{8ED90D73-72CD-4556-BBF0-FDF7BB2D389F}"/>
            </a:ext>
          </a:extLst>
        </xdr:cNvPr>
        <xdr:cNvSpPr txBox="1"/>
      </xdr:nvSpPr>
      <xdr:spPr>
        <a:xfrm>
          <a:off x="10856672" y="58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97151</xdr:rowOff>
    </xdr:from>
    <xdr:ext cx="469744" cy="259045"/>
    <xdr:sp macro="" textlink="">
      <xdr:nvSpPr>
        <xdr:cNvPr id="160" name="n_4mainValue債務償還比率">
          <a:extLst>
            <a:ext uri="{FF2B5EF4-FFF2-40B4-BE49-F238E27FC236}">
              <a16:creationId xmlns:a16="http://schemas.microsoft.com/office/drawing/2014/main" id="{2EA8214F-A8CD-4822-8D67-94F0C0AD4E4E}"/>
            </a:ext>
          </a:extLst>
        </xdr:cNvPr>
        <xdr:cNvSpPr txBox="1"/>
      </xdr:nvSpPr>
      <xdr:spPr>
        <a:xfrm>
          <a:off x="10186112" y="58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723CF98-E468-4041-BB2A-F9D70DBB27B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797D983-C9FB-4A4A-859E-71D9E346D53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A556709-1866-4AE1-9FE7-06D93C00772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3EAAA72-9859-4218-BDC5-BF2D952837D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4279CE8-755D-4A2E-B2A9-28D44E72471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A409D88-6F81-446D-9F77-5DE08C0C049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B6FC72-FBC6-4114-B8BD-8EA54014F0C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2253C9-D79F-4D87-8F50-BB32163C1F7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F25DA4-87FB-4A07-9CAB-A39110C4411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399530-F9C4-4913-8169-447EAB37B44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B57125-8085-481B-938A-850CB87006A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2788C2-3536-4C70-8D45-907419984A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53A792-8E22-45FE-8E0A-259AF02A98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4D90D4-D535-40BF-8626-CFCF4331549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AD4FA6-2170-458C-BE67-2BD6506492C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37FAE5-7501-4D70-BB07-B790967CB4F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A2045D-773F-456B-8795-4BB0CD703CE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6F7388-85BC-46DC-A9EC-F253C550DD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E0B58C-8A29-4AB7-89C6-DDC946EC7B0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FC9F6C-3A9D-4333-BEC6-5A7E09EC520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6989B0-5E5C-477A-8388-B7A670CABAD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6B22F5-97B6-470B-A259-6AC8BB7FBFF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8C11C5-35B0-44AF-8B92-1C8825EEC6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DF43E5-88AD-4EC6-9A00-2603358229A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1CB714-D9F6-43CF-8EC3-F64E0370B05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B8E4AB-0ACA-4B62-9862-657239FA7EF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1EE77A-1365-4BB6-9F77-C6B35A6363F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4C96D1-6518-475D-BC08-A09FABB1F68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C2B69E-0D8F-4577-9766-CF192ABF28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AD9E8A-96E0-4132-9ACD-9E38315301D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470452-E637-49BB-BA6B-28EAF690835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73ADE9-ED28-44EC-8DDE-98CBF824864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3F773B-49A4-4EE9-A6A6-F630042D432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9161F1-9C51-4EA2-87BE-F75BEE734EE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950CA6-124A-4D39-AF9C-8873C1183D8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703701-F9C5-4EDB-9C78-1C5B162F9CF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C79288-B90C-49F4-B752-403E768AC52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091E9C-A042-4FAC-9E2B-91C8F291027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55CBEC-4E8A-4D7F-AEB8-FE140F5E9E8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5D2FE6-A674-4040-BC01-ED5395419A3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5279F9-0758-43CE-B42F-1C157E0EB2B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9C3089-A14A-4BDF-AA6F-CEFAB4411AA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D25E58-E690-41FA-83F1-673C0F5748D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DF4D6A-FC46-42C0-9B81-F13D64C5D8D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822A60-7494-43F9-A9B6-2ED5DE5DE2A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682520-945A-4D41-8B4A-C90B7875784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4F4247-3772-4124-BFFF-47ABB720B22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2E6EB8F-FAAA-4C3A-B60C-B3E3FB8023A6}"/>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61A4D9-FA70-45CB-9318-D1927879AB8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D99B92D-BAC7-44BF-9AA5-087279BEBEC9}"/>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6829BB-3AE5-4A1F-971A-AE8A3DDFAEF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C2F8E8-9BB1-42DF-AD57-6717C57EC61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B0529F-44C8-434D-9A29-67DACFE778E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101CD5-D2E8-4BC1-8840-751DED13D7A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2C0A69-29DB-4C55-BE53-36220706681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F52D3B-1FA8-4B11-A5DA-F1BEF9C99D8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6FAA24-A5F7-43D2-B09A-B4977824FA0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0CF689-49B5-4C1E-8B1E-57C368228CF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12754D-CC21-4A3C-B364-A39FD3122DF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82AC9BF-3B23-4BFC-AC17-9DB8A3151A6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AB88A85-ADF6-4DAE-A665-48B8DEFF6E5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C0C3DD90-C366-424E-A13C-1059E71EE99D}"/>
            </a:ext>
          </a:extLst>
        </xdr:cNvPr>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77045E34-6D48-4837-A5EA-8EDADCC57819}"/>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8BEA13E8-6CC2-4A56-A9FD-5EC0E64AD48E}"/>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CE9F9AF6-DEE0-4D96-ADED-DA22C789884E}"/>
            </a:ext>
          </a:extLst>
        </xdr:cNvPr>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8E87AB36-7ADF-4200-84C9-D62278EA8DD8}"/>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DFAD88C0-5DEC-412A-8181-ED27AAD730D2}"/>
            </a:ext>
          </a:extLst>
        </xdr:cNvPr>
        <xdr:cNvSpPr txBox="1"/>
      </xdr:nvSpPr>
      <xdr:spPr>
        <a:xfrm>
          <a:off x="412496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E401437A-6C1E-49ED-9076-F9E40440C80C}"/>
            </a:ext>
          </a:extLst>
        </xdr:cNvPr>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9F81B70E-1ECD-47AE-BE4C-C240851B65AC}"/>
            </a:ext>
          </a:extLst>
        </xdr:cNvPr>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AC758C62-30D7-4324-92C7-930B25403E87}"/>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6AEAC0A1-8C49-488B-8714-F3DAFED00A1F}"/>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45F0D633-467A-4BB8-B4B0-5763E081EA87}"/>
            </a:ext>
          </a:extLst>
        </xdr:cNvPr>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EFDF04-F201-4DA7-AC87-9D6BE94A90A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83482E-3165-4437-B0F0-2DDE8A4F6AE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772D19-F02F-4C1B-8DED-DC36954BA53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A1DA23-1BD9-4BE3-A2D9-66DF3529C69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F57D75-BE6D-4AF9-8FC7-593DC810255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3" name="楕円 72">
          <a:extLst>
            <a:ext uri="{FF2B5EF4-FFF2-40B4-BE49-F238E27FC236}">
              <a16:creationId xmlns:a16="http://schemas.microsoft.com/office/drawing/2014/main" id="{8EAC795A-B732-4B95-A93F-49C43543D46B}"/>
            </a:ext>
          </a:extLst>
        </xdr:cNvPr>
        <xdr:cNvSpPr/>
      </xdr:nvSpPr>
      <xdr:spPr>
        <a:xfrm>
          <a:off x="403606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9E48CAD4-61A3-4A08-9C27-3786BA1F8FBE}"/>
            </a:ext>
          </a:extLst>
        </xdr:cNvPr>
        <xdr:cNvSpPr txBox="1"/>
      </xdr:nvSpPr>
      <xdr:spPr>
        <a:xfrm>
          <a:off x="412496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a:extLst>
            <a:ext uri="{FF2B5EF4-FFF2-40B4-BE49-F238E27FC236}">
              <a16:creationId xmlns:a16="http://schemas.microsoft.com/office/drawing/2014/main" id="{B2F4F0C9-F2B3-4A64-92EF-B0D0B4FB3370}"/>
            </a:ext>
          </a:extLst>
        </xdr:cNvPr>
        <xdr:cNvSpPr/>
      </xdr:nvSpPr>
      <xdr:spPr>
        <a:xfrm>
          <a:off x="331216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110490</xdr:rowOff>
    </xdr:to>
    <xdr:cxnSp macro="">
      <xdr:nvCxnSpPr>
        <xdr:cNvPr id="76" name="直線コネクタ 75">
          <a:extLst>
            <a:ext uri="{FF2B5EF4-FFF2-40B4-BE49-F238E27FC236}">
              <a16:creationId xmlns:a16="http://schemas.microsoft.com/office/drawing/2014/main" id="{42B8AF74-2C34-4253-AB44-4812608BA2B2}"/>
            </a:ext>
          </a:extLst>
        </xdr:cNvPr>
        <xdr:cNvCxnSpPr/>
      </xdr:nvCxnSpPr>
      <xdr:spPr>
        <a:xfrm>
          <a:off x="3355340" y="659892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7" name="楕円 76">
          <a:extLst>
            <a:ext uri="{FF2B5EF4-FFF2-40B4-BE49-F238E27FC236}">
              <a16:creationId xmlns:a16="http://schemas.microsoft.com/office/drawing/2014/main" id="{18E58379-94E0-4018-BCF3-DCBB832D935F}"/>
            </a:ext>
          </a:extLst>
        </xdr:cNvPr>
        <xdr:cNvSpPr/>
      </xdr:nvSpPr>
      <xdr:spPr>
        <a:xfrm>
          <a:off x="251460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60960</xdr:rowOff>
    </xdr:to>
    <xdr:cxnSp macro="">
      <xdr:nvCxnSpPr>
        <xdr:cNvPr id="78" name="直線コネクタ 77">
          <a:extLst>
            <a:ext uri="{FF2B5EF4-FFF2-40B4-BE49-F238E27FC236}">
              <a16:creationId xmlns:a16="http://schemas.microsoft.com/office/drawing/2014/main" id="{3BA399A6-40AA-4B91-86C3-0DB9AD9828D0}"/>
            </a:ext>
          </a:extLst>
        </xdr:cNvPr>
        <xdr:cNvCxnSpPr/>
      </xdr:nvCxnSpPr>
      <xdr:spPr>
        <a:xfrm>
          <a:off x="2565400" y="654939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FE0F7C33-5EA3-480C-BE4B-01212B836942}"/>
            </a:ext>
          </a:extLst>
        </xdr:cNvPr>
        <xdr:cNvSpPr/>
      </xdr:nvSpPr>
      <xdr:spPr>
        <a:xfrm>
          <a:off x="173990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11430</xdr:rowOff>
    </xdr:to>
    <xdr:cxnSp macro="">
      <xdr:nvCxnSpPr>
        <xdr:cNvPr id="80" name="直線コネクタ 79">
          <a:extLst>
            <a:ext uri="{FF2B5EF4-FFF2-40B4-BE49-F238E27FC236}">
              <a16:creationId xmlns:a16="http://schemas.microsoft.com/office/drawing/2014/main" id="{A84D1D32-3B8F-4FC0-B85D-F45CEEBA95B7}"/>
            </a:ext>
          </a:extLst>
        </xdr:cNvPr>
        <xdr:cNvCxnSpPr/>
      </xdr:nvCxnSpPr>
      <xdr:spPr>
        <a:xfrm>
          <a:off x="1790700" y="65112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C13F90AE-EA1B-4099-A254-B2D5B6219805}"/>
            </a:ext>
          </a:extLst>
        </xdr:cNvPr>
        <xdr:cNvSpPr/>
      </xdr:nvSpPr>
      <xdr:spPr>
        <a:xfrm>
          <a:off x="965200" y="640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140970</xdr:rowOff>
    </xdr:to>
    <xdr:cxnSp macro="">
      <xdr:nvCxnSpPr>
        <xdr:cNvPr id="82" name="直線コネクタ 81">
          <a:extLst>
            <a:ext uri="{FF2B5EF4-FFF2-40B4-BE49-F238E27FC236}">
              <a16:creationId xmlns:a16="http://schemas.microsoft.com/office/drawing/2014/main" id="{9ADFF875-990A-45B8-A326-29898FC7BA50}"/>
            </a:ext>
          </a:extLst>
        </xdr:cNvPr>
        <xdr:cNvCxnSpPr/>
      </xdr:nvCxnSpPr>
      <xdr:spPr>
        <a:xfrm>
          <a:off x="1008380" y="645795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C12876AA-5876-46F4-91EE-80E3C0C47702}"/>
            </a:ext>
          </a:extLst>
        </xdr:cNvPr>
        <xdr:cNvSpPr txBox="1"/>
      </xdr:nvSpPr>
      <xdr:spPr>
        <a:xfrm>
          <a:off x="317056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57F31E27-80D2-499B-8A88-FEEBF28F2EB4}"/>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FB173E86-06E3-472F-AF0D-8133E734DBD1}"/>
            </a:ext>
          </a:extLst>
        </xdr:cNvPr>
        <xdr:cNvSpPr txBox="1"/>
      </xdr:nvSpPr>
      <xdr:spPr>
        <a:xfrm>
          <a:off x="16110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5A8D9664-69FD-4DEA-AA27-0C36216BDAE1}"/>
            </a:ext>
          </a:extLst>
        </xdr:cNvPr>
        <xdr:cNvSpPr txBox="1"/>
      </xdr:nvSpPr>
      <xdr:spPr>
        <a:xfrm>
          <a:off x="8363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6389ABC7-9C6A-4805-A3ED-4ECFF61DB282}"/>
            </a:ext>
          </a:extLst>
        </xdr:cNvPr>
        <xdr:cNvSpPr txBox="1"/>
      </xdr:nvSpPr>
      <xdr:spPr>
        <a:xfrm>
          <a:off x="317056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F6849EDF-9FEB-46CD-BB7E-B7EC5044E10D}"/>
            </a:ext>
          </a:extLst>
        </xdr:cNvPr>
        <xdr:cNvSpPr txBox="1"/>
      </xdr:nvSpPr>
      <xdr:spPr>
        <a:xfrm>
          <a:off x="238570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D196ABA5-A880-4E96-8436-E4E9DA74A1B0}"/>
            </a:ext>
          </a:extLst>
        </xdr:cNvPr>
        <xdr:cNvSpPr txBox="1"/>
      </xdr:nvSpPr>
      <xdr:spPr>
        <a:xfrm>
          <a:off x="161100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9EAD5B95-16A1-4893-A669-7DA825FD69D5}"/>
            </a:ext>
          </a:extLst>
        </xdr:cNvPr>
        <xdr:cNvSpPr txBox="1"/>
      </xdr:nvSpPr>
      <xdr:spPr>
        <a:xfrm>
          <a:off x="83630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F9498A6-E69F-46BA-B0A8-965F91CEB45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5FC5CE-025F-4394-988B-74AC6355FD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19D9B5-7FED-40CC-A26E-D394FE153DF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D07E49-A14F-4381-A5B0-F8D02D6FC97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E10321A-EC36-42C0-AE14-A0293F7049F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1BF77B-EA98-485E-951F-21AD6E2760D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1F4C0D-D8D9-425F-B110-83252E9A9A5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274A339-F83E-4EED-A24A-F0D6613FF07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00BAFAA-2EF3-484A-A24C-43154F423F6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08017A-DEB1-462D-AB9D-58EC92FB341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9E8CA24-2AD5-41AA-8BB8-E423C93FA00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4845813-7082-440E-AC29-7727634C809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0F1DAD5-B99C-49AB-BB2C-E5E9523B8CB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F908113-84CB-4B3B-A50E-CAF94922F66D}"/>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66C6D1D-7689-40EB-AA53-CB9FC5145FD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61D644D-5A6E-4DB5-82DE-F5549389E32A}"/>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8A64AD2-D435-44A9-A1E1-839EAD6B56C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18FF5B4-FFB2-4026-AD1F-90FE0FAE837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F4FD272-61AA-4721-990E-6CEC2DDABC0F}"/>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F010ED52-A089-4627-B86E-C9F703898A06}"/>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866E175-D5E2-4279-9747-C166C718EDC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BA5B69A-2571-4B61-A4CE-34E7DE0279F9}"/>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047B6B7-C76D-4722-A903-A209C052A1D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1346C15-E73E-4193-8784-ED72EAA70E9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B1FA9EF-AE5B-4C55-9F96-29E27D7A5DA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48BD6D30-C931-460E-B1EF-13B6405E1D7D}"/>
            </a:ext>
          </a:extLst>
        </xdr:cNvPr>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EB5C7D04-A7E2-4EED-B270-F5E99D2785A2}"/>
            </a:ext>
          </a:extLst>
        </xdr:cNvPr>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5995070-BFCF-4954-BC2C-0E4F2BC1E055}"/>
            </a:ext>
          </a:extLst>
        </xdr:cNvPr>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57CE4964-F38D-4D75-B74C-AC9CE1E560ED}"/>
            </a:ext>
          </a:extLst>
        </xdr:cNvPr>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D9C4C7AB-02A4-49B6-A415-A834EF6921B1}"/>
            </a:ext>
          </a:extLst>
        </xdr:cNvPr>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EBCFC053-E2FA-425A-8FFB-84B11AB011B2}"/>
            </a:ext>
          </a:extLst>
        </xdr:cNvPr>
        <xdr:cNvSpPr txBox="1"/>
      </xdr:nvSpPr>
      <xdr:spPr>
        <a:xfrm>
          <a:off x="9258300" y="673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D4BA88B5-F9D9-414D-A555-E1F7BFC829E6}"/>
            </a:ext>
          </a:extLst>
        </xdr:cNvPr>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CF6381B2-0B6F-4EA5-884F-D1439976B058}"/>
            </a:ext>
          </a:extLst>
        </xdr:cNvPr>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74A8E836-1417-4F9C-92FC-CE0F7CDA85CD}"/>
            </a:ext>
          </a:extLst>
        </xdr:cNvPr>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168D168-C87D-43EA-838D-E5B3EBABEA05}"/>
            </a:ext>
          </a:extLst>
        </xdr:cNvPr>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5188D2C8-2D27-424C-AE85-1F2A41A406BD}"/>
            </a:ext>
          </a:extLst>
        </xdr:cNvPr>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8F7375-378B-4AC9-BFC5-5EA07CE1897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1395C8-58B6-4F0B-9477-F025CFFDB8E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585B453-55FD-4AF8-A892-4AC2B9348A1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2E5D51-7993-461C-851E-7CB7112CE7B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C94D7FB-1CA4-41FB-A186-2BCA3575589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14852</xdr:rowOff>
    </xdr:from>
    <xdr:to>
      <xdr:col>55</xdr:col>
      <xdr:colOff>50800</xdr:colOff>
      <xdr:row>41</xdr:row>
      <xdr:rowOff>116452</xdr:rowOff>
    </xdr:to>
    <xdr:sp macro="" textlink="">
      <xdr:nvSpPr>
        <xdr:cNvPr id="132" name="楕円 131">
          <a:extLst>
            <a:ext uri="{FF2B5EF4-FFF2-40B4-BE49-F238E27FC236}">
              <a16:creationId xmlns:a16="http://schemas.microsoft.com/office/drawing/2014/main" id="{236AA89B-4728-449C-B0DB-553415C083FE}"/>
            </a:ext>
          </a:extLst>
        </xdr:cNvPr>
        <xdr:cNvSpPr/>
      </xdr:nvSpPr>
      <xdr:spPr>
        <a:xfrm>
          <a:off x="9192260" y="6888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164729</xdr:rowOff>
    </xdr:from>
    <xdr:ext cx="534377" cy="259045"/>
    <xdr:sp macro="" textlink="">
      <xdr:nvSpPr>
        <xdr:cNvPr id="133" name="【道路】&#10;一人当たり延長該当値テキスト">
          <a:extLst>
            <a:ext uri="{FF2B5EF4-FFF2-40B4-BE49-F238E27FC236}">
              <a16:creationId xmlns:a16="http://schemas.microsoft.com/office/drawing/2014/main" id="{22C14794-2FFF-4C59-A8CE-0AE85D9B8BAF}"/>
            </a:ext>
          </a:extLst>
        </xdr:cNvPr>
        <xdr:cNvSpPr txBox="1"/>
      </xdr:nvSpPr>
      <xdr:spPr>
        <a:xfrm>
          <a:off x="9258300" y="68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18847</xdr:rowOff>
    </xdr:from>
    <xdr:to>
      <xdr:col>50</xdr:col>
      <xdr:colOff>165100</xdr:colOff>
      <xdr:row>41</xdr:row>
      <xdr:rowOff>120447</xdr:rowOff>
    </xdr:to>
    <xdr:sp macro="" textlink="">
      <xdr:nvSpPr>
        <xdr:cNvPr id="134" name="楕円 133">
          <a:extLst>
            <a:ext uri="{FF2B5EF4-FFF2-40B4-BE49-F238E27FC236}">
              <a16:creationId xmlns:a16="http://schemas.microsoft.com/office/drawing/2014/main" id="{33920AD8-92FA-4E23-B089-357B03A7EA67}"/>
            </a:ext>
          </a:extLst>
        </xdr:cNvPr>
        <xdr:cNvSpPr/>
      </xdr:nvSpPr>
      <xdr:spPr>
        <a:xfrm>
          <a:off x="8445500" y="68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65652</xdr:rowOff>
    </xdr:from>
    <xdr:to>
      <xdr:col>55</xdr:col>
      <xdr:colOff>0</xdr:colOff>
      <xdr:row>41</xdr:row>
      <xdr:rowOff>69647</xdr:rowOff>
    </xdr:to>
    <xdr:cxnSp macro="">
      <xdr:nvCxnSpPr>
        <xdr:cNvPr id="135" name="直線コネクタ 134">
          <a:extLst>
            <a:ext uri="{FF2B5EF4-FFF2-40B4-BE49-F238E27FC236}">
              <a16:creationId xmlns:a16="http://schemas.microsoft.com/office/drawing/2014/main" id="{E4106F69-41E0-4A2B-93A3-6A45FB26CA62}"/>
            </a:ext>
          </a:extLst>
        </xdr:cNvPr>
        <xdr:cNvCxnSpPr/>
      </xdr:nvCxnSpPr>
      <xdr:spPr>
        <a:xfrm flipV="1">
          <a:off x="8496300" y="6938892"/>
          <a:ext cx="7239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27185</xdr:rowOff>
    </xdr:from>
    <xdr:to>
      <xdr:col>46</xdr:col>
      <xdr:colOff>38100</xdr:colOff>
      <xdr:row>41</xdr:row>
      <xdr:rowOff>128785</xdr:rowOff>
    </xdr:to>
    <xdr:sp macro="" textlink="">
      <xdr:nvSpPr>
        <xdr:cNvPr id="136" name="楕円 135">
          <a:extLst>
            <a:ext uri="{FF2B5EF4-FFF2-40B4-BE49-F238E27FC236}">
              <a16:creationId xmlns:a16="http://schemas.microsoft.com/office/drawing/2014/main" id="{CB662D8F-A35F-4A2A-9FE6-C4F501FC38EB}"/>
            </a:ext>
          </a:extLst>
        </xdr:cNvPr>
        <xdr:cNvSpPr/>
      </xdr:nvSpPr>
      <xdr:spPr>
        <a:xfrm>
          <a:off x="7670800" y="6900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69647</xdr:rowOff>
    </xdr:from>
    <xdr:to>
      <xdr:col>50</xdr:col>
      <xdr:colOff>114300</xdr:colOff>
      <xdr:row>41</xdr:row>
      <xdr:rowOff>77985</xdr:rowOff>
    </xdr:to>
    <xdr:cxnSp macro="">
      <xdr:nvCxnSpPr>
        <xdr:cNvPr id="137" name="直線コネクタ 136">
          <a:extLst>
            <a:ext uri="{FF2B5EF4-FFF2-40B4-BE49-F238E27FC236}">
              <a16:creationId xmlns:a16="http://schemas.microsoft.com/office/drawing/2014/main" id="{15E3E13A-8EBA-428E-B040-22A59E47CF59}"/>
            </a:ext>
          </a:extLst>
        </xdr:cNvPr>
        <xdr:cNvCxnSpPr/>
      </xdr:nvCxnSpPr>
      <xdr:spPr>
        <a:xfrm flipV="1">
          <a:off x="7713980" y="6942887"/>
          <a:ext cx="78232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28927</xdr:rowOff>
    </xdr:from>
    <xdr:to>
      <xdr:col>41</xdr:col>
      <xdr:colOff>101600</xdr:colOff>
      <xdr:row>41</xdr:row>
      <xdr:rowOff>130527</xdr:rowOff>
    </xdr:to>
    <xdr:sp macro="" textlink="">
      <xdr:nvSpPr>
        <xdr:cNvPr id="138" name="楕円 137">
          <a:extLst>
            <a:ext uri="{FF2B5EF4-FFF2-40B4-BE49-F238E27FC236}">
              <a16:creationId xmlns:a16="http://schemas.microsoft.com/office/drawing/2014/main" id="{55538EFA-C0D5-4477-A8B0-527C98A8C6C2}"/>
            </a:ext>
          </a:extLst>
        </xdr:cNvPr>
        <xdr:cNvSpPr/>
      </xdr:nvSpPr>
      <xdr:spPr>
        <a:xfrm>
          <a:off x="6873240" y="69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77985</xdr:rowOff>
    </xdr:from>
    <xdr:to>
      <xdr:col>45</xdr:col>
      <xdr:colOff>177800</xdr:colOff>
      <xdr:row>41</xdr:row>
      <xdr:rowOff>79727</xdr:rowOff>
    </xdr:to>
    <xdr:cxnSp macro="">
      <xdr:nvCxnSpPr>
        <xdr:cNvPr id="139" name="直線コネクタ 138">
          <a:extLst>
            <a:ext uri="{FF2B5EF4-FFF2-40B4-BE49-F238E27FC236}">
              <a16:creationId xmlns:a16="http://schemas.microsoft.com/office/drawing/2014/main" id="{1088562F-9CEB-4816-9C44-4F58E82E3C59}"/>
            </a:ext>
          </a:extLst>
        </xdr:cNvPr>
        <xdr:cNvCxnSpPr/>
      </xdr:nvCxnSpPr>
      <xdr:spPr>
        <a:xfrm flipV="1">
          <a:off x="6924040" y="6951225"/>
          <a:ext cx="78994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30538</xdr:rowOff>
    </xdr:from>
    <xdr:to>
      <xdr:col>36</xdr:col>
      <xdr:colOff>165100</xdr:colOff>
      <xdr:row>41</xdr:row>
      <xdr:rowOff>132138</xdr:rowOff>
    </xdr:to>
    <xdr:sp macro="" textlink="">
      <xdr:nvSpPr>
        <xdr:cNvPr id="140" name="楕円 139">
          <a:extLst>
            <a:ext uri="{FF2B5EF4-FFF2-40B4-BE49-F238E27FC236}">
              <a16:creationId xmlns:a16="http://schemas.microsoft.com/office/drawing/2014/main" id="{CF544FBE-9324-4B54-808D-12E2F0AD9E99}"/>
            </a:ext>
          </a:extLst>
        </xdr:cNvPr>
        <xdr:cNvSpPr/>
      </xdr:nvSpPr>
      <xdr:spPr>
        <a:xfrm>
          <a:off x="6098540" y="69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79727</xdr:rowOff>
    </xdr:from>
    <xdr:to>
      <xdr:col>41</xdr:col>
      <xdr:colOff>50800</xdr:colOff>
      <xdr:row>41</xdr:row>
      <xdr:rowOff>81338</xdr:rowOff>
    </xdr:to>
    <xdr:cxnSp macro="">
      <xdr:nvCxnSpPr>
        <xdr:cNvPr id="141" name="直線コネクタ 140">
          <a:extLst>
            <a:ext uri="{FF2B5EF4-FFF2-40B4-BE49-F238E27FC236}">
              <a16:creationId xmlns:a16="http://schemas.microsoft.com/office/drawing/2014/main" id="{97081F0C-BA7F-4A74-BF63-3B20F489E4C2}"/>
            </a:ext>
          </a:extLst>
        </xdr:cNvPr>
        <xdr:cNvCxnSpPr/>
      </xdr:nvCxnSpPr>
      <xdr:spPr>
        <a:xfrm flipV="1">
          <a:off x="6149340" y="6952967"/>
          <a:ext cx="7747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ACFACA33-6881-4CE9-AD04-0E20C11D6126}"/>
            </a:ext>
          </a:extLst>
        </xdr:cNvPr>
        <xdr:cNvSpPr txBox="1"/>
      </xdr:nvSpPr>
      <xdr:spPr>
        <a:xfrm>
          <a:off x="8239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900E6681-3CD8-4DDD-805D-B8DD1FCD2CA1}"/>
            </a:ext>
          </a:extLst>
        </xdr:cNvPr>
        <xdr:cNvSpPr txBox="1"/>
      </xdr:nvSpPr>
      <xdr:spPr>
        <a:xfrm>
          <a:off x="74772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A50C41A1-62D3-416D-9C19-532A75AE455B}"/>
            </a:ext>
          </a:extLst>
        </xdr:cNvPr>
        <xdr:cNvSpPr txBox="1"/>
      </xdr:nvSpPr>
      <xdr:spPr>
        <a:xfrm>
          <a:off x="670257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5D025AEB-8287-4AFF-9949-B6E2F3FA0F94}"/>
            </a:ext>
          </a:extLst>
        </xdr:cNvPr>
        <xdr:cNvSpPr txBox="1"/>
      </xdr:nvSpPr>
      <xdr:spPr>
        <a:xfrm>
          <a:off x="5905011" y="6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111574</xdr:rowOff>
    </xdr:from>
    <xdr:ext cx="534377" cy="259045"/>
    <xdr:sp macro="" textlink="">
      <xdr:nvSpPr>
        <xdr:cNvPr id="146" name="n_1mainValue【道路】&#10;一人当たり延長">
          <a:extLst>
            <a:ext uri="{FF2B5EF4-FFF2-40B4-BE49-F238E27FC236}">
              <a16:creationId xmlns:a16="http://schemas.microsoft.com/office/drawing/2014/main" id="{63E3A8DA-5FB2-4990-A1CC-815E2EC86320}"/>
            </a:ext>
          </a:extLst>
        </xdr:cNvPr>
        <xdr:cNvSpPr txBox="1"/>
      </xdr:nvSpPr>
      <xdr:spPr>
        <a:xfrm>
          <a:off x="8239271" y="69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119912</xdr:rowOff>
    </xdr:from>
    <xdr:ext cx="534377" cy="259045"/>
    <xdr:sp macro="" textlink="">
      <xdr:nvSpPr>
        <xdr:cNvPr id="147" name="n_2mainValue【道路】&#10;一人当たり延長">
          <a:extLst>
            <a:ext uri="{FF2B5EF4-FFF2-40B4-BE49-F238E27FC236}">
              <a16:creationId xmlns:a16="http://schemas.microsoft.com/office/drawing/2014/main" id="{88644EAE-3B5E-48C0-8DFF-C4CA1CE9CC64}"/>
            </a:ext>
          </a:extLst>
        </xdr:cNvPr>
        <xdr:cNvSpPr txBox="1"/>
      </xdr:nvSpPr>
      <xdr:spPr>
        <a:xfrm>
          <a:off x="7477271" y="69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121654</xdr:rowOff>
    </xdr:from>
    <xdr:ext cx="534377" cy="259045"/>
    <xdr:sp macro="" textlink="">
      <xdr:nvSpPr>
        <xdr:cNvPr id="148" name="n_3mainValue【道路】&#10;一人当たり延長">
          <a:extLst>
            <a:ext uri="{FF2B5EF4-FFF2-40B4-BE49-F238E27FC236}">
              <a16:creationId xmlns:a16="http://schemas.microsoft.com/office/drawing/2014/main" id="{05FD88C0-E9DF-4B2A-A5A0-DFF17FE916C8}"/>
            </a:ext>
          </a:extLst>
        </xdr:cNvPr>
        <xdr:cNvSpPr txBox="1"/>
      </xdr:nvSpPr>
      <xdr:spPr>
        <a:xfrm>
          <a:off x="6702571" y="69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123265</xdr:rowOff>
    </xdr:from>
    <xdr:ext cx="534377" cy="259045"/>
    <xdr:sp macro="" textlink="">
      <xdr:nvSpPr>
        <xdr:cNvPr id="149" name="n_4mainValue【道路】&#10;一人当たり延長">
          <a:extLst>
            <a:ext uri="{FF2B5EF4-FFF2-40B4-BE49-F238E27FC236}">
              <a16:creationId xmlns:a16="http://schemas.microsoft.com/office/drawing/2014/main" id="{96B8C987-F504-4CE8-AB2A-51324E224149}"/>
            </a:ext>
          </a:extLst>
        </xdr:cNvPr>
        <xdr:cNvSpPr txBox="1"/>
      </xdr:nvSpPr>
      <xdr:spPr>
        <a:xfrm>
          <a:off x="5905011" y="69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93F1835-0FF8-4649-964D-28BE5FEA8B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2924046-E86D-49BE-AE66-A78C2F940F9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0DBD3F9-1234-47B9-A2CA-AE9D22BDCA7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98D72D3-6E9D-4F0A-A2A5-8CDEEA2C70F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F70BDDB-74C5-435A-AFC6-B89767E6E3E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C78801E-BC07-4E1D-A4ED-935E6269D8E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745FB2D-80B1-4292-A999-E372D185E69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71DC683-E3A6-44A0-BDE1-05D42866681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7661929-831F-4836-98CC-8F76A7B8E35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1F964A3-810C-4052-B586-2534CEDBC7F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3029C80-34BD-41F4-AAC7-0C34DF75C8B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861E110D-5C96-4E8A-9EB3-1D34F733916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63CD5754-5380-4293-830E-098E9476740B}"/>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293B636F-8608-4EA5-841B-B2D5CD2AE3E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F432DD46-C699-41DA-9B2A-9EFCC338EF3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D20AA11-0F38-40B1-8824-3588C001068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B60B901-17F3-44DE-83DB-6F4447519C9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4503F42F-906F-40E3-B52D-642F39D68AB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13932999-25D5-44DD-9D9D-6D513DFCB7B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AAA92D5C-1730-4947-A5E9-F55EFA2839F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634E189C-702F-406D-A6BC-CB409778FAD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5DDBECD-DE1D-4FD0-8D2C-DE6FD120564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62A9EEF-9C0F-4AD5-AB4E-50492FA09C5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9E22385E-077B-48F3-B6D7-5C23DF3F3FB8}"/>
            </a:ext>
          </a:extLst>
        </xdr:cNvPr>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BC74270-0E8A-4BFD-A193-B92927017C4D}"/>
            </a:ext>
          </a:extLst>
        </xdr:cNvPr>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46EAABA8-FA09-4A18-854E-632387A01342}"/>
            </a:ext>
          </a:extLst>
        </xdr:cNvPr>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58D67B7-5EBB-4394-A491-0E104EFD1A43}"/>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30BA77A1-EDFB-4A46-850D-F5B8FCC0955B}"/>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02F0949-B6D3-4DF6-8E0C-FF0EC27278F0}"/>
            </a:ext>
          </a:extLst>
        </xdr:cNvPr>
        <xdr:cNvSpPr txBox="1"/>
      </xdr:nvSpPr>
      <xdr:spPr>
        <a:xfrm>
          <a:off x="412496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F5203932-2600-4A31-8644-3AE39F1279B8}"/>
            </a:ext>
          </a:extLst>
        </xdr:cNvPr>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790B3574-65B0-45E1-9CF4-32FF67833521}"/>
            </a:ext>
          </a:extLst>
        </xdr:cNvPr>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AA1B6180-C139-46D6-A156-3B69D36AA872}"/>
            </a:ext>
          </a:extLst>
        </xdr:cNvPr>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33721030-3BFB-4C61-8F7E-8E5DCE4543AF}"/>
            </a:ext>
          </a:extLst>
        </xdr:cNvPr>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5F3DA011-D236-40C1-BFD3-3BC1A9FAAA9C}"/>
            </a:ext>
          </a:extLst>
        </xdr:cNvPr>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2ECFE9-078E-4286-9254-07E955EE34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54AA65-E87F-46D6-A65C-A07FD53FAE4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E97E5D9-C955-4FB1-9721-506DB638C6E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85EBC0-ED44-4FAD-809B-BFE51019F1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592ECC1-AF5F-4BDF-893E-A4C32899C68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a:extLst>
            <a:ext uri="{FF2B5EF4-FFF2-40B4-BE49-F238E27FC236}">
              <a16:creationId xmlns:a16="http://schemas.microsoft.com/office/drawing/2014/main" id="{776F42F0-3245-4CD8-AB5C-F177E7F8CD54}"/>
            </a:ext>
          </a:extLst>
        </xdr:cNvPr>
        <xdr:cNvSpPr/>
      </xdr:nvSpPr>
      <xdr:spPr>
        <a:xfrm>
          <a:off x="403606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AE98719-42E2-43AE-B6DA-1936F669D31A}"/>
            </a:ext>
          </a:extLst>
        </xdr:cNvPr>
        <xdr:cNvSpPr txBox="1"/>
      </xdr:nvSpPr>
      <xdr:spPr>
        <a:xfrm>
          <a:off x="412496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91" name="楕円 190">
          <a:extLst>
            <a:ext uri="{FF2B5EF4-FFF2-40B4-BE49-F238E27FC236}">
              <a16:creationId xmlns:a16="http://schemas.microsoft.com/office/drawing/2014/main" id="{15445AA7-9AF9-48BA-BA3D-0E7BD2C44C6C}"/>
            </a:ext>
          </a:extLst>
        </xdr:cNvPr>
        <xdr:cNvSpPr/>
      </xdr:nvSpPr>
      <xdr:spPr>
        <a:xfrm>
          <a:off x="33121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13335</xdr:rowOff>
    </xdr:to>
    <xdr:cxnSp macro="">
      <xdr:nvCxnSpPr>
        <xdr:cNvPr id="192" name="直線コネクタ 191">
          <a:extLst>
            <a:ext uri="{FF2B5EF4-FFF2-40B4-BE49-F238E27FC236}">
              <a16:creationId xmlns:a16="http://schemas.microsoft.com/office/drawing/2014/main" id="{A6D99635-7A76-4A34-91A2-C5FCCA8CB550}"/>
            </a:ext>
          </a:extLst>
        </xdr:cNvPr>
        <xdr:cNvCxnSpPr/>
      </xdr:nvCxnSpPr>
      <xdr:spPr>
        <a:xfrm flipV="1">
          <a:off x="3355340" y="103879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3" name="楕円 192">
          <a:extLst>
            <a:ext uri="{FF2B5EF4-FFF2-40B4-BE49-F238E27FC236}">
              <a16:creationId xmlns:a16="http://schemas.microsoft.com/office/drawing/2014/main" id="{E819033F-E4E7-4ECD-B916-0C9B72E4E295}"/>
            </a:ext>
          </a:extLst>
        </xdr:cNvPr>
        <xdr:cNvSpPr/>
      </xdr:nvSpPr>
      <xdr:spPr>
        <a:xfrm>
          <a:off x="25146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13335</xdr:rowOff>
    </xdr:to>
    <xdr:cxnSp macro="">
      <xdr:nvCxnSpPr>
        <xdr:cNvPr id="194" name="直線コネクタ 193">
          <a:extLst>
            <a:ext uri="{FF2B5EF4-FFF2-40B4-BE49-F238E27FC236}">
              <a16:creationId xmlns:a16="http://schemas.microsoft.com/office/drawing/2014/main" id="{059F59A3-2E07-44BD-9AFB-4A07EE5B358F}"/>
            </a:ext>
          </a:extLst>
        </xdr:cNvPr>
        <xdr:cNvCxnSpPr/>
      </xdr:nvCxnSpPr>
      <xdr:spPr>
        <a:xfrm>
          <a:off x="2565400" y="104070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5" name="楕円 194">
          <a:extLst>
            <a:ext uri="{FF2B5EF4-FFF2-40B4-BE49-F238E27FC236}">
              <a16:creationId xmlns:a16="http://schemas.microsoft.com/office/drawing/2014/main" id="{225D88CD-16EB-4FC1-A392-04A09166B87B}"/>
            </a:ext>
          </a:extLst>
        </xdr:cNvPr>
        <xdr:cNvSpPr/>
      </xdr:nvSpPr>
      <xdr:spPr>
        <a:xfrm>
          <a:off x="173990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13335</xdr:rowOff>
    </xdr:to>
    <xdr:cxnSp macro="">
      <xdr:nvCxnSpPr>
        <xdr:cNvPr id="196" name="直線コネクタ 195">
          <a:extLst>
            <a:ext uri="{FF2B5EF4-FFF2-40B4-BE49-F238E27FC236}">
              <a16:creationId xmlns:a16="http://schemas.microsoft.com/office/drawing/2014/main" id="{E4AE1827-FAFA-4441-A674-EA85B10C7CEC}"/>
            </a:ext>
          </a:extLst>
        </xdr:cNvPr>
        <xdr:cNvCxnSpPr/>
      </xdr:nvCxnSpPr>
      <xdr:spPr>
        <a:xfrm>
          <a:off x="1790700" y="103917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a:extLst>
            <a:ext uri="{FF2B5EF4-FFF2-40B4-BE49-F238E27FC236}">
              <a16:creationId xmlns:a16="http://schemas.microsoft.com/office/drawing/2014/main" id="{87906FB0-7FE8-4FA9-A5D1-D2EC74FC5AEC}"/>
            </a:ext>
          </a:extLst>
        </xdr:cNvPr>
        <xdr:cNvSpPr/>
      </xdr:nvSpPr>
      <xdr:spPr>
        <a:xfrm>
          <a:off x="9652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0</xdr:rowOff>
    </xdr:to>
    <xdr:cxnSp macro="">
      <xdr:nvCxnSpPr>
        <xdr:cNvPr id="198" name="直線コネクタ 197">
          <a:extLst>
            <a:ext uri="{FF2B5EF4-FFF2-40B4-BE49-F238E27FC236}">
              <a16:creationId xmlns:a16="http://schemas.microsoft.com/office/drawing/2014/main" id="{A65B4875-5ACC-4922-8B4B-555694D39306}"/>
            </a:ext>
          </a:extLst>
        </xdr:cNvPr>
        <xdr:cNvCxnSpPr/>
      </xdr:nvCxnSpPr>
      <xdr:spPr>
        <a:xfrm flipV="1">
          <a:off x="1008380" y="103917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F40D320-C487-4D2E-88BA-19C70E752360}"/>
            </a:ext>
          </a:extLst>
        </xdr:cNvPr>
        <xdr:cNvSpPr txBox="1"/>
      </xdr:nvSpPr>
      <xdr:spPr>
        <a:xfrm>
          <a:off x="317056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8965114-B6CF-49E8-9C91-9FEC1E365561}"/>
            </a:ext>
          </a:extLst>
        </xdr:cNvPr>
        <xdr:cNvSpPr txBox="1"/>
      </xdr:nvSpPr>
      <xdr:spPr>
        <a:xfrm>
          <a:off x="23857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B8751C0-827C-4693-89E2-215BBF6272C0}"/>
            </a:ext>
          </a:extLst>
        </xdr:cNvPr>
        <xdr:cNvSpPr txBox="1"/>
      </xdr:nvSpPr>
      <xdr:spPr>
        <a:xfrm>
          <a:off x="16110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46708F8-CC42-41BF-968A-B589794433A5}"/>
            </a:ext>
          </a:extLst>
        </xdr:cNvPr>
        <xdr:cNvSpPr txBox="1"/>
      </xdr:nvSpPr>
      <xdr:spPr>
        <a:xfrm>
          <a:off x="8363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80662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845013C-1AFB-4C41-A0BC-055E4E8BAD8F}"/>
            </a:ext>
          </a:extLst>
        </xdr:cNvPr>
        <xdr:cNvSpPr txBox="1"/>
      </xdr:nvSpPr>
      <xdr:spPr>
        <a:xfrm>
          <a:off x="317056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461AC33-9FA3-4A9F-8964-43665B04A85F}"/>
            </a:ext>
          </a:extLst>
        </xdr:cNvPr>
        <xdr:cNvSpPr txBox="1"/>
      </xdr:nvSpPr>
      <xdr:spPr>
        <a:xfrm>
          <a:off x="23857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8FF93E1-AE65-44B1-A202-BB4F969D96C7}"/>
            </a:ext>
          </a:extLst>
        </xdr:cNvPr>
        <xdr:cNvSpPr txBox="1"/>
      </xdr:nvSpPr>
      <xdr:spPr>
        <a:xfrm>
          <a:off x="16110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D9D4302-1B35-4E8E-A121-21C599C20A50}"/>
            </a:ext>
          </a:extLst>
        </xdr:cNvPr>
        <xdr:cNvSpPr txBox="1"/>
      </xdr:nvSpPr>
      <xdr:spPr>
        <a:xfrm>
          <a:off x="8363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8087B03-7C0F-4014-B941-EEDBDDEE07C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2601B2A-3DCC-42CC-90B0-B405AFDD01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4E731CC-5268-4C34-8314-DCEBB10933E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085D3D-4D47-4D79-804F-65D379E9456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95BE58D-27D9-453D-9412-6B5473D00A1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AE156B2-B7C3-4609-BE1A-3163B46594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3BFF643-F195-4A37-B7DB-4F60F3F7805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80B97FB-FADD-4077-8E93-AC65DCB96E7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B6981E-7BF1-45A1-93EA-1405F4C639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91EBD04-1AC4-4F45-9CAA-315EA9E2513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7AB422AF-647E-44D2-8630-2ADB3AD667A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5784F68-FB32-45BB-B628-4822B265D2F5}"/>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7E1C531-1650-4F75-B086-F5B9644B9B2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5DDFF976-E761-4D13-B6F2-E3502D225398}"/>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7AECC747-1B95-4F35-A161-F79DEC183702}"/>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2CF47DB9-F0E1-45F7-9A06-E262069EA9AD}"/>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819C788-E6EA-42AB-A11A-2D3C31AE735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145B7097-1C2B-401C-8959-4F88FA393DDE}"/>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DF293FD-F6E8-48D7-9C8E-CA3A3E207A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4EFFDC5-E23B-48FE-A043-7D23D5B27AA7}"/>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416AC33-38EA-45A9-91BA-3B0E2F6CB5C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7FCC07B6-5EA9-4506-9B88-80D03EEE17BE}"/>
            </a:ext>
          </a:extLst>
        </xdr:cNvPr>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79C7A5E-9FF8-435A-AD9C-2A235E0BEA69}"/>
            </a:ext>
          </a:extLst>
        </xdr:cNvPr>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F73D3EDC-3CC8-4ED4-A7CF-32BD47E76675}"/>
            </a:ext>
          </a:extLst>
        </xdr:cNvPr>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1A00D92-9CEE-491D-97DC-33F1D059F6F0}"/>
            </a:ext>
          </a:extLst>
        </xdr:cNvPr>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870D6C69-9318-45BF-9C0C-D8478DA06FAE}"/>
            </a:ext>
          </a:extLst>
        </xdr:cNvPr>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36D40C7-A8AE-4117-AB8E-3AA8C783D230}"/>
            </a:ext>
          </a:extLst>
        </xdr:cNvPr>
        <xdr:cNvSpPr txBox="1"/>
      </xdr:nvSpPr>
      <xdr:spPr>
        <a:xfrm>
          <a:off x="9258300" y="10111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13398789-E6B1-46A9-BB62-C0EDAF27D270}"/>
            </a:ext>
          </a:extLst>
        </xdr:cNvPr>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CE2A6651-6D1C-4D10-9E6C-2A1480827F7E}"/>
            </a:ext>
          </a:extLst>
        </xdr:cNvPr>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9FABF4ED-5D58-429F-9BD0-294C8E038DCE}"/>
            </a:ext>
          </a:extLst>
        </xdr:cNvPr>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2D242D5B-16DB-4AFC-9D67-76B71E052090}"/>
            </a:ext>
          </a:extLst>
        </xdr:cNvPr>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09E85EAB-F4F9-40DF-BB12-8C3DB3A3B322}"/>
            </a:ext>
          </a:extLst>
        </xdr:cNvPr>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4328EB2-869E-4097-BF60-0C60F3B465C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22F7A4-3BA7-4C73-A105-A8E8532295E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EF6655-FC9F-4625-BE0C-71E1725F087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DC07BF-B5CF-4F59-9A77-8EF5DE41A4E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FCC712-984A-4B5B-BD19-D9EED23E3BC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92612</xdr:rowOff>
    </xdr:from>
    <xdr:to>
      <xdr:col>55</xdr:col>
      <xdr:colOff>50800</xdr:colOff>
      <xdr:row>62</xdr:row>
      <xdr:rowOff>22762</xdr:rowOff>
    </xdr:to>
    <xdr:sp macro="" textlink="">
      <xdr:nvSpPr>
        <xdr:cNvPr id="244" name="楕円 243">
          <a:extLst>
            <a:ext uri="{FF2B5EF4-FFF2-40B4-BE49-F238E27FC236}">
              <a16:creationId xmlns:a16="http://schemas.microsoft.com/office/drawing/2014/main" id="{F542D4B7-046B-4271-BF2B-82EE91F232A5}"/>
            </a:ext>
          </a:extLst>
        </xdr:cNvPr>
        <xdr:cNvSpPr/>
      </xdr:nvSpPr>
      <xdr:spPr>
        <a:xfrm>
          <a:off x="9192260" y="10318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71039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D6F8295-635F-4F2F-B4CC-C583A7465140}"/>
            </a:ext>
          </a:extLst>
        </xdr:cNvPr>
        <xdr:cNvSpPr txBox="1"/>
      </xdr:nvSpPr>
      <xdr:spPr>
        <a:xfrm>
          <a:off x="9258300" y="102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68804</xdr:rowOff>
    </xdr:from>
    <xdr:to>
      <xdr:col>50</xdr:col>
      <xdr:colOff>165100</xdr:colOff>
      <xdr:row>61</xdr:row>
      <xdr:rowOff>170404</xdr:rowOff>
    </xdr:to>
    <xdr:sp macro="" textlink="">
      <xdr:nvSpPr>
        <xdr:cNvPr id="246" name="楕円 245">
          <a:extLst>
            <a:ext uri="{FF2B5EF4-FFF2-40B4-BE49-F238E27FC236}">
              <a16:creationId xmlns:a16="http://schemas.microsoft.com/office/drawing/2014/main" id="{4F6F374A-D2C2-4081-B096-560DF6A2C2DE}"/>
            </a:ext>
          </a:extLst>
        </xdr:cNvPr>
        <xdr:cNvSpPr/>
      </xdr:nvSpPr>
      <xdr:spPr>
        <a:xfrm>
          <a:off x="8445500" y="102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119604</xdr:rowOff>
    </xdr:from>
    <xdr:to>
      <xdr:col>55</xdr:col>
      <xdr:colOff>0</xdr:colOff>
      <xdr:row>61</xdr:row>
      <xdr:rowOff>143412</xdr:rowOff>
    </xdr:to>
    <xdr:cxnSp macro="">
      <xdr:nvCxnSpPr>
        <xdr:cNvPr id="247" name="直線コネクタ 246">
          <a:extLst>
            <a:ext uri="{FF2B5EF4-FFF2-40B4-BE49-F238E27FC236}">
              <a16:creationId xmlns:a16="http://schemas.microsoft.com/office/drawing/2014/main" id="{3F0BA910-C0B9-42BA-A7CA-93D2E799CC55}"/>
            </a:ext>
          </a:extLst>
        </xdr:cNvPr>
        <xdr:cNvCxnSpPr/>
      </xdr:nvCxnSpPr>
      <xdr:spPr>
        <a:xfrm>
          <a:off x="8496300" y="10345644"/>
          <a:ext cx="7239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58567</xdr:rowOff>
    </xdr:from>
    <xdr:to>
      <xdr:col>46</xdr:col>
      <xdr:colOff>38100</xdr:colOff>
      <xdr:row>61</xdr:row>
      <xdr:rowOff>160167</xdr:rowOff>
    </xdr:to>
    <xdr:sp macro="" textlink="">
      <xdr:nvSpPr>
        <xdr:cNvPr id="248" name="楕円 247">
          <a:extLst>
            <a:ext uri="{FF2B5EF4-FFF2-40B4-BE49-F238E27FC236}">
              <a16:creationId xmlns:a16="http://schemas.microsoft.com/office/drawing/2014/main" id="{E875EF0F-04D1-460F-8515-DAAA26475D62}"/>
            </a:ext>
          </a:extLst>
        </xdr:cNvPr>
        <xdr:cNvSpPr/>
      </xdr:nvSpPr>
      <xdr:spPr>
        <a:xfrm>
          <a:off x="7670800" y="1028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109367</xdr:rowOff>
    </xdr:from>
    <xdr:to>
      <xdr:col>50</xdr:col>
      <xdr:colOff>114300</xdr:colOff>
      <xdr:row>61</xdr:row>
      <xdr:rowOff>119604</xdr:rowOff>
    </xdr:to>
    <xdr:cxnSp macro="">
      <xdr:nvCxnSpPr>
        <xdr:cNvPr id="249" name="直線コネクタ 248">
          <a:extLst>
            <a:ext uri="{FF2B5EF4-FFF2-40B4-BE49-F238E27FC236}">
              <a16:creationId xmlns:a16="http://schemas.microsoft.com/office/drawing/2014/main" id="{BFCFF2FC-273B-4A81-A7D9-D0FED614AD41}"/>
            </a:ext>
          </a:extLst>
        </xdr:cNvPr>
        <xdr:cNvCxnSpPr/>
      </xdr:nvCxnSpPr>
      <xdr:spPr>
        <a:xfrm>
          <a:off x="7713980" y="10335407"/>
          <a:ext cx="78232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54795</xdr:rowOff>
    </xdr:from>
    <xdr:to>
      <xdr:col>41</xdr:col>
      <xdr:colOff>101600</xdr:colOff>
      <xdr:row>61</xdr:row>
      <xdr:rowOff>156395</xdr:rowOff>
    </xdr:to>
    <xdr:sp macro="" textlink="">
      <xdr:nvSpPr>
        <xdr:cNvPr id="250" name="楕円 249">
          <a:extLst>
            <a:ext uri="{FF2B5EF4-FFF2-40B4-BE49-F238E27FC236}">
              <a16:creationId xmlns:a16="http://schemas.microsoft.com/office/drawing/2014/main" id="{CA4DEEE7-A579-4F5F-86AA-201A7941B2FF}"/>
            </a:ext>
          </a:extLst>
        </xdr:cNvPr>
        <xdr:cNvSpPr/>
      </xdr:nvSpPr>
      <xdr:spPr>
        <a:xfrm>
          <a:off x="6873240" y="102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105595</xdr:rowOff>
    </xdr:from>
    <xdr:to>
      <xdr:col>45</xdr:col>
      <xdr:colOff>177800</xdr:colOff>
      <xdr:row>61</xdr:row>
      <xdr:rowOff>109367</xdr:rowOff>
    </xdr:to>
    <xdr:cxnSp macro="">
      <xdr:nvCxnSpPr>
        <xdr:cNvPr id="251" name="直線コネクタ 250">
          <a:extLst>
            <a:ext uri="{FF2B5EF4-FFF2-40B4-BE49-F238E27FC236}">
              <a16:creationId xmlns:a16="http://schemas.microsoft.com/office/drawing/2014/main" id="{73E3C07C-1751-45CC-B3DF-1824B7BBF974}"/>
            </a:ext>
          </a:extLst>
        </xdr:cNvPr>
        <xdr:cNvCxnSpPr/>
      </xdr:nvCxnSpPr>
      <xdr:spPr>
        <a:xfrm>
          <a:off x="6924040" y="10331635"/>
          <a:ext cx="78994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38240</xdr:rowOff>
    </xdr:from>
    <xdr:to>
      <xdr:col>36</xdr:col>
      <xdr:colOff>165100</xdr:colOff>
      <xdr:row>61</xdr:row>
      <xdr:rowOff>139840</xdr:rowOff>
    </xdr:to>
    <xdr:sp macro="" textlink="">
      <xdr:nvSpPr>
        <xdr:cNvPr id="252" name="楕円 251">
          <a:extLst>
            <a:ext uri="{FF2B5EF4-FFF2-40B4-BE49-F238E27FC236}">
              <a16:creationId xmlns:a16="http://schemas.microsoft.com/office/drawing/2014/main" id="{7187446A-4032-409C-B75A-15A177FAD179}"/>
            </a:ext>
          </a:extLst>
        </xdr:cNvPr>
        <xdr:cNvSpPr/>
      </xdr:nvSpPr>
      <xdr:spPr>
        <a:xfrm>
          <a:off x="6098540" y="102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89040</xdr:rowOff>
    </xdr:from>
    <xdr:to>
      <xdr:col>41</xdr:col>
      <xdr:colOff>50800</xdr:colOff>
      <xdr:row>61</xdr:row>
      <xdr:rowOff>105595</xdr:rowOff>
    </xdr:to>
    <xdr:cxnSp macro="">
      <xdr:nvCxnSpPr>
        <xdr:cNvPr id="253" name="直線コネクタ 252">
          <a:extLst>
            <a:ext uri="{FF2B5EF4-FFF2-40B4-BE49-F238E27FC236}">
              <a16:creationId xmlns:a16="http://schemas.microsoft.com/office/drawing/2014/main" id="{71578A7A-AE5C-4234-B986-F451FB95F049}"/>
            </a:ext>
          </a:extLst>
        </xdr:cNvPr>
        <xdr:cNvCxnSpPr/>
      </xdr:nvCxnSpPr>
      <xdr:spPr>
        <a:xfrm>
          <a:off x="6149340" y="10315080"/>
          <a:ext cx="7747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E71C650-2732-4DBD-8F1F-9406DF8CC3FF}"/>
            </a:ext>
          </a:extLst>
        </xdr:cNvPr>
        <xdr:cNvSpPr txBox="1"/>
      </xdr:nvSpPr>
      <xdr:spPr>
        <a:xfrm>
          <a:off x="821457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507F3AC-450A-4969-97FA-5AC91A1A79A8}"/>
            </a:ext>
          </a:extLst>
        </xdr:cNvPr>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BA253ED-0323-4772-B882-0F430ADF7CB6}"/>
            </a:ext>
          </a:extLst>
        </xdr:cNvPr>
        <xdr:cNvSpPr txBox="1"/>
      </xdr:nvSpPr>
      <xdr:spPr>
        <a:xfrm>
          <a:off x="66702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EDC3ECC-B20B-4AE9-A627-24E4D20B44C0}"/>
            </a:ext>
          </a:extLst>
        </xdr:cNvPr>
        <xdr:cNvSpPr txBox="1"/>
      </xdr:nvSpPr>
      <xdr:spPr>
        <a:xfrm>
          <a:off x="587269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161531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45B9546-0896-41DB-98D9-B9D2BAAE2C05}"/>
            </a:ext>
          </a:extLst>
        </xdr:cNvPr>
        <xdr:cNvSpPr txBox="1"/>
      </xdr:nvSpPr>
      <xdr:spPr>
        <a:xfrm>
          <a:off x="8214575" y="1038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9873533-BD5E-4C1A-ABCD-95954536C6F0}"/>
            </a:ext>
          </a:extLst>
        </xdr:cNvPr>
        <xdr:cNvSpPr txBox="1"/>
      </xdr:nvSpPr>
      <xdr:spPr>
        <a:xfrm>
          <a:off x="744495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147522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4A473E1-2905-4F95-930F-42A687C687BC}"/>
            </a:ext>
          </a:extLst>
        </xdr:cNvPr>
        <xdr:cNvSpPr txBox="1"/>
      </xdr:nvSpPr>
      <xdr:spPr>
        <a:xfrm>
          <a:off x="6670255" y="1037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130967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7A989A5-FC2B-47CD-BCA6-43C638A8F738}"/>
            </a:ext>
          </a:extLst>
        </xdr:cNvPr>
        <xdr:cNvSpPr txBox="1"/>
      </xdr:nvSpPr>
      <xdr:spPr>
        <a:xfrm>
          <a:off x="5872695" y="10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1720E4E-DA43-4E81-927F-DBFB7DEEB20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39E0A28-85BB-44B1-B47D-D838CEEF211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6BDA490-8458-4B0B-A5E4-7E0D4C24FEE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9FC3E30-848D-4F37-82D4-EC25A767009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6489E26-B203-4824-8C00-187BD49A6A5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52CB18-6608-40DE-9ECF-884D6F4AB4A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B9E086B-7252-43B2-AE5E-E82211A88C4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97E11D7-51D5-40E6-AFCB-2FF0BCD3978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9CA7ED4-408A-42FD-9122-F899EE8469D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589233A-9F01-40CF-A318-672AFE91F19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6ADE3C5-257B-4A28-9CF9-897381BBB39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967A20D-32F7-4F46-9A61-15823A8E357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13CC85F-2FDF-4A7F-A696-B5757137949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C54A593-FFDB-4526-B7BB-5E6D9F116C1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776F3DC-2B8C-4EDF-8016-7A93D9B198C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34A709C-A829-4EA1-804E-F5EDD29BCD7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C136A0B-AECF-4E00-8082-9F67F54BC3D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9EAEA83-C079-4004-8417-01EAB6228F1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B617C6C-DBC2-4E5B-8388-BED94FCFAD6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AC42607-0533-41C6-9D3F-AAF9FB34944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8EE7968-4EA0-4B87-A63E-C71C53E4382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283B0F1-12E9-4DD6-B508-36A1B560C4B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41180FB-D656-4A27-9316-D90DB3E2DCC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24DCA42-B5F6-45EF-BD88-C628005A1E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4B2F6F6-65A6-44F4-9CE8-FA04247F2753}"/>
            </a:ext>
          </a:extLst>
        </xdr:cNvPr>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E7C7E2C-C92D-473D-AC9E-69750463968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67B9E45-800F-489D-92B1-9A2445574DA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0A144E9-E2C3-48A3-BCD4-705C220D0A2E}"/>
            </a:ext>
          </a:extLst>
        </xdr:cNvPr>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BE214A70-A143-40E5-B718-FC057D97671F}"/>
            </a:ext>
          </a:extLst>
        </xdr:cNvPr>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362B1CC-CBF2-40A6-81C2-AC33A1DFBEC0}"/>
            </a:ext>
          </a:extLst>
        </xdr:cNvPr>
        <xdr:cNvSpPr txBox="1"/>
      </xdr:nvSpPr>
      <xdr:spPr>
        <a:xfrm>
          <a:off x="412496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C8F6DD5B-2669-4FB0-BC77-EAFC240E6FF0}"/>
            </a:ext>
          </a:extLst>
        </xdr:cNvPr>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6033CABD-B8F6-4786-A63F-F611902CC256}"/>
            </a:ext>
          </a:extLst>
        </xdr:cNvPr>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E116817-D9BF-4650-B4A2-B204BE7ACF33}"/>
            </a:ext>
          </a:extLst>
        </xdr:cNvPr>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6DE27E5-F67E-4718-A852-2DE2039DD8E6}"/>
            </a:ext>
          </a:extLst>
        </xdr:cNvPr>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4B10968F-AB4A-4B30-A6DD-EEEDD10B6856}"/>
            </a:ext>
          </a:extLst>
        </xdr:cNvPr>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A07CC5C-1A84-42B5-8714-D4F47FE414C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026C07-06D0-42BB-9F98-2E91913DBE7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02A6F1-3C4E-4D78-8B95-221A2285488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2ABD6E2-C246-4166-8344-C4B112C5BC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BDAA34-5EDC-45BF-82E3-17EBBB817CB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2" name="楕円 301">
          <a:extLst>
            <a:ext uri="{FF2B5EF4-FFF2-40B4-BE49-F238E27FC236}">
              <a16:creationId xmlns:a16="http://schemas.microsoft.com/office/drawing/2014/main" id="{6371450B-0F3B-47C5-9EDA-0E2B05779C65}"/>
            </a:ext>
          </a:extLst>
        </xdr:cNvPr>
        <xdr:cNvSpPr/>
      </xdr:nvSpPr>
      <xdr:spPr>
        <a:xfrm>
          <a:off x="4036060" y="138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A431351-C590-460A-9F33-48E6804ACAA8}"/>
            </a:ext>
          </a:extLst>
        </xdr:cNvPr>
        <xdr:cNvSpPr txBox="1"/>
      </xdr:nvSpPr>
      <xdr:spPr>
        <a:xfrm>
          <a:off x="4124960"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4" name="楕円 303">
          <a:extLst>
            <a:ext uri="{FF2B5EF4-FFF2-40B4-BE49-F238E27FC236}">
              <a16:creationId xmlns:a16="http://schemas.microsoft.com/office/drawing/2014/main" id="{C0096756-B62F-41A8-8686-62CFFEA716DA}"/>
            </a:ext>
          </a:extLst>
        </xdr:cNvPr>
        <xdr:cNvSpPr/>
      </xdr:nvSpPr>
      <xdr:spPr>
        <a:xfrm>
          <a:off x="3312160" y="13830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5714</xdr:rowOff>
    </xdr:to>
    <xdr:cxnSp macro="">
      <xdr:nvCxnSpPr>
        <xdr:cNvPr id="305" name="直線コネクタ 304">
          <a:extLst>
            <a:ext uri="{FF2B5EF4-FFF2-40B4-BE49-F238E27FC236}">
              <a16:creationId xmlns:a16="http://schemas.microsoft.com/office/drawing/2014/main" id="{2FC731FF-25D3-4001-A287-C149E0A032A0}"/>
            </a:ext>
          </a:extLst>
        </xdr:cNvPr>
        <xdr:cNvCxnSpPr/>
      </xdr:nvCxnSpPr>
      <xdr:spPr>
        <a:xfrm>
          <a:off x="3355340" y="13881735"/>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306" name="楕円 305">
          <a:extLst>
            <a:ext uri="{FF2B5EF4-FFF2-40B4-BE49-F238E27FC236}">
              <a16:creationId xmlns:a16="http://schemas.microsoft.com/office/drawing/2014/main" id="{476DB6B1-D51D-4E0E-9BE2-36CB18B191F1}"/>
            </a:ext>
          </a:extLst>
        </xdr:cNvPr>
        <xdr:cNvSpPr/>
      </xdr:nvSpPr>
      <xdr:spPr>
        <a:xfrm>
          <a:off x="25146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135255</xdr:rowOff>
    </xdr:to>
    <xdr:cxnSp macro="">
      <xdr:nvCxnSpPr>
        <xdr:cNvPr id="307" name="直線コネクタ 306">
          <a:extLst>
            <a:ext uri="{FF2B5EF4-FFF2-40B4-BE49-F238E27FC236}">
              <a16:creationId xmlns:a16="http://schemas.microsoft.com/office/drawing/2014/main" id="{58DF8DF0-EF7F-4041-9E9B-625913122158}"/>
            </a:ext>
          </a:extLst>
        </xdr:cNvPr>
        <xdr:cNvCxnSpPr/>
      </xdr:nvCxnSpPr>
      <xdr:spPr>
        <a:xfrm>
          <a:off x="2565400" y="138398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a:extLst>
            <a:ext uri="{FF2B5EF4-FFF2-40B4-BE49-F238E27FC236}">
              <a16:creationId xmlns:a16="http://schemas.microsoft.com/office/drawing/2014/main" id="{E6C7E421-7272-494F-839F-4EB0C04E04F0}"/>
            </a:ext>
          </a:extLst>
        </xdr:cNvPr>
        <xdr:cNvSpPr/>
      </xdr:nvSpPr>
      <xdr:spPr>
        <a:xfrm>
          <a:off x="173990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93345</xdr:rowOff>
    </xdr:to>
    <xdr:cxnSp macro="">
      <xdr:nvCxnSpPr>
        <xdr:cNvPr id="309" name="直線コネクタ 308">
          <a:extLst>
            <a:ext uri="{FF2B5EF4-FFF2-40B4-BE49-F238E27FC236}">
              <a16:creationId xmlns:a16="http://schemas.microsoft.com/office/drawing/2014/main" id="{397A1DD9-0B40-4E26-A7F1-0A9CB0E40065}"/>
            </a:ext>
          </a:extLst>
        </xdr:cNvPr>
        <xdr:cNvCxnSpPr/>
      </xdr:nvCxnSpPr>
      <xdr:spPr>
        <a:xfrm>
          <a:off x="1790700" y="137960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0" name="楕円 309">
          <a:extLst>
            <a:ext uri="{FF2B5EF4-FFF2-40B4-BE49-F238E27FC236}">
              <a16:creationId xmlns:a16="http://schemas.microsoft.com/office/drawing/2014/main" id="{B421818B-582B-4F3B-A199-D850CF9B78F6}"/>
            </a:ext>
          </a:extLst>
        </xdr:cNvPr>
        <xdr:cNvSpPr/>
      </xdr:nvSpPr>
      <xdr:spPr>
        <a:xfrm>
          <a:off x="96520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49530</xdr:rowOff>
    </xdr:to>
    <xdr:cxnSp macro="">
      <xdr:nvCxnSpPr>
        <xdr:cNvPr id="311" name="直線コネクタ 310">
          <a:extLst>
            <a:ext uri="{FF2B5EF4-FFF2-40B4-BE49-F238E27FC236}">
              <a16:creationId xmlns:a16="http://schemas.microsoft.com/office/drawing/2014/main" id="{A5AAFC1D-2860-4525-A281-98207BC42A6D}"/>
            </a:ext>
          </a:extLst>
        </xdr:cNvPr>
        <xdr:cNvCxnSpPr/>
      </xdr:nvCxnSpPr>
      <xdr:spPr>
        <a:xfrm>
          <a:off x="1008380" y="137541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9AC1A2C1-995C-431C-A4BD-7DD1F1330A30}"/>
            </a:ext>
          </a:extLst>
        </xdr:cNvPr>
        <xdr:cNvSpPr txBox="1"/>
      </xdr:nvSpPr>
      <xdr:spPr>
        <a:xfrm>
          <a:off x="317056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5AC9F1B8-B069-4F7C-9DBE-C013CFD5BAB3}"/>
            </a:ext>
          </a:extLst>
        </xdr:cNvPr>
        <xdr:cNvSpPr txBox="1"/>
      </xdr:nvSpPr>
      <xdr:spPr>
        <a:xfrm>
          <a:off x="238570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2532719E-76BC-4ABE-949B-C6BE9E274519}"/>
            </a:ext>
          </a:extLst>
        </xdr:cNvPr>
        <xdr:cNvSpPr txBox="1"/>
      </xdr:nvSpPr>
      <xdr:spPr>
        <a:xfrm>
          <a:off x="16110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63547FCF-2AC7-4E61-8FEB-7C15D7321AF9}"/>
            </a:ext>
          </a:extLst>
        </xdr:cNvPr>
        <xdr:cNvSpPr txBox="1"/>
      </xdr:nvSpPr>
      <xdr:spPr>
        <a:xfrm>
          <a:off x="8363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6" name="n_1mainValue【公営住宅】&#10;有形固定資産減価償却率">
          <a:extLst>
            <a:ext uri="{FF2B5EF4-FFF2-40B4-BE49-F238E27FC236}">
              <a16:creationId xmlns:a16="http://schemas.microsoft.com/office/drawing/2014/main" id="{B3705785-F9EB-4133-ABB0-972CE58704BA}"/>
            </a:ext>
          </a:extLst>
        </xdr:cNvPr>
        <xdr:cNvSpPr txBox="1"/>
      </xdr:nvSpPr>
      <xdr:spPr>
        <a:xfrm>
          <a:off x="317056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317" name="n_2mainValue【公営住宅】&#10;有形固定資産減価償却率">
          <a:extLst>
            <a:ext uri="{FF2B5EF4-FFF2-40B4-BE49-F238E27FC236}">
              <a16:creationId xmlns:a16="http://schemas.microsoft.com/office/drawing/2014/main" id="{59F23DD4-62C7-4609-B175-3C38871C70AC}"/>
            </a:ext>
          </a:extLst>
        </xdr:cNvPr>
        <xdr:cNvSpPr txBox="1"/>
      </xdr:nvSpPr>
      <xdr:spPr>
        <a:xfrm>
          <a:off x="238570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8" name="n_3mainValue【公営住宅】&#10;有形固定資産減価償却率">
          <a:extLst>
            <a:ext uri="{FF2B5EF4-FFF2-40B4-BE49-F238E27FC236}">
              <a16:creationId xmlns:a16="http://schemas.microsoft.com/office/drawing/2014/main" id="{ACDC12D3-CDD2-4E79-B0D5-B8352D57A83F}"/>
            </a:ext>
          </a:extLst>
        </xdr:cNvPr>
        <xdr:cNvSpPr txBox="1"/>
      </xdr:nvSpPr>
      <xdr:spPr>
        <a:xfrm>
          <a:off x="161100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19" name="n_4mainValue【公営住宅】&#10;有形固定資産減価償却率">
          <a:extLst>
            <a:ext uri="{FF2B5EF4-FFF2-40B4-BE49-F238E27FC236}">
              <a16:creationId xmlns:a16="http://schemas.microsoft.com/office/drawing/2014/main" id="{9F59F101-232C-4D35-B4CB-BE36F80B4332}"/>
            </a:ext>
          </a:extLst>
        </xdr:cNvPr>
        <xdr:cNvSpPr txBox="1"/>
      </xdr:nvSpPr>
      <xdr:spPr>
        <a:xfrm>
          <a:off x="8363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39D341A-2E35-41F6-9860-6DD9137819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B89A790-1E78-4DA3-8BFE-60AADFF62B7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D74C230-7A14-4362-A5FF-E1119D00E13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75B7311-D76F-46A6-BF70-BC385296A74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2DD494E-7112-44D4-A69B-22E50DD3781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267606A-40E0-40E9-A494-425BCA87FA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6BF6689-EB99-41D2-B7D8-546CEA7C58F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D718E9C-9202-4A45-880C-B4E187448E5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9B90F96-F11C-40A4-ABFD-B075455EBBC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75D3437-72A3-4885-939E-ED954A2DAEC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A9D02025-B631-45A4-AB86-5384F656A3A6}"/>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D8AD91CB-8339-4C8D-B1D9-8A5ADD234658}"/>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7A1EF04-9BD8-4455-B8A7-D1F3E26B30B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58D9BE43-6685-4C57-BB34-3330C2BA74E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E4DB2482-152B-44F7-89CD-32E8C04799FC}"/>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C5E71606-B858-4E4E-883C-DC5628B8CF7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9F3F25EE-C2B9-4A45-BAAA-F48BE4F1CB8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66CF6E7E-8F1B-4EA1-A0BF-CFFDCF2E31A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2C855CAD-2125-4EF7-98BE-C6D29603D45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5F3B6A83-BB9F-4561-AD65-C011A59DA0B5}"/>
            </a:ext>
          </a:extLst>
        </xdr:cNvPr>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80D8EE2C-34C8-4DF1-B7C6-301BD28578F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40F195B0-B7C2-4C73-8474-5FEC42F7B813}"/>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6D9D0F1A-6B3D-4BDB-AA52-EE9F9AC02CBA}"/>
            </a:ext>
          </a:extLst>
        </xdr:cNvPr>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765EA5C9-44B7-4BA1-B6DF-6A6C696A5EC8}"/>
            </a:ext>
          </a:extLst>
        </xdr:cNvPr>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A6503591-1DF6-48AD-90E4-3306549FBA98}"/>
            </a:ext>
          </a:extLst>
        </xdr:cNvPr>
        <xdr:cNvSpPr txBox="1"/>
      </xdr:nvSpPr>
      <xdr:spPr>
        <a:xfrm>
          <a:off x="9258300" y="1386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B2723812-66B3-45D8-AEF6-EE40683C2D4C}"/>
            </a:ext>
          </a:extLst>
        </xdr:cNvPr>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8805AA28-E950-468E-8275-9DBB1A2C7CCF}"/>
            </a:ext>
          </a:extLst>
        </xdr:cNvPr>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6B6F85BD-D2A1-4AD9-B6B8-2EFF643216CC}"/>
            </a:ext>
          </a:extLst>
        </xdr:cNvPr>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9B8F6A13-59AF-431E-8CD2-E0DC7D843B83}"/>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9B19CC9D-E4C3-4B84-A9B1-301B3DF5BCC5}"/>
            </a:ext>
          </a:extLst>
        </xdr:cNvPr>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06F21D0-0B0C-4C08-AFBA-EC715C097E7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D992594-FF6D-4013-A678-B6F19ED412F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4A039D1-3429-47B9-B0D5-B0EE367634C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4CE541-F908-4257-8267-A89E8895C66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B7F16C3-3B60-4876-BA85-6944DB8725F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41021</xdr:rowOff>
    </xdr:from>
    <xdr:to>
      <xdr:col>55</xdr:col>
      <xdr:colOff>50800</xdr:colOff>
      <xdr:row>84</xdr:row>
      <xdr:rowOff>142621</xdr:rowOff>
    </xdr:to>
    <xdr:sp macro="" textlink="">
      <xdr:nvSpPr>
        <xdr:cNvPr id="355" name="楕円 354">
          <a:extLst>
            <a:ext uri="{FF2B5EF4-FFF2-40B4-BE49-F238E27FC236}">
              <a16:creationId xmlns:a16="http://schemas.microsoft.com/office/drawing/2014/main" id="{5DBACBF5-F52B-4F15-B420-D019D73ACD21}"/>
            </a:ext>
          </a:extLst>
        </xdr:cNvPr>
        <xdr:cNvSpPr/>
      </xdr:nvSpPr>
      <xdr:spPr>
        <a:xfrm>
          <a:off x="9192260" y="14122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19448</xdr:rowOff>
    </xdr:from>
    <xdr:ext cx="469744" cy="259045"/>
    <xdr:sp macro="" textlink="">
      <xdr:nvSpPr>
        <xdr:cNvPr id="356" name="【公営住宅】&#10;一人当たり面積該当値テキスト">
          <a:extLst>
            <a:ext uri="{FF2B5EF4-FFF2-40B4-BE49-F238E27FC236}">
              <a16:creationId xmlns:a16="http://schemas.microsoft.com/office/drawing/2014/main" id="{A87FE28B-7A66-4145-ACF8-DF9B92242B90}"/>
            </a:ext>
          </a:extLst>
        </xdr:cNvPr>
        <xdr:cNvSpPr txBox="1"/>
      </xdr:nvSpPr>
      <xdr:spPr>
        <a:xfrm>
          <a:off x="9258300" y="14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357" name="楕円 356">
          <a:extLst>
            <a:ext uri="{FF2B5EF4-FFF2-40B4-BE49-F238E27FC236}">
              <a16:creationId xmlns:a16="http://schemas.microsoft.com/office/drawing/2014/main" id="{25B205B1-1515-4FBB-96B8-634AE30808E6}"/>
            </a:ext>
          </a:extLst>
        </xdr:cNvPr>
        <xdr:cNvSpPr/>
      </xdr:nvSpPr>
      <xdr:spPr>
        <a:xfrm>
          <a:off x="844550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91821</xdr:rowOff>
    </xdr:from>
    <xdr:to>
      <xdr:col>55</xdr:col>
      <xdr:colOff>0</xdr:colOff>
      <xdr:row>84</xdr:row>
      <xdr:rowOff>92963</xdr:rowOff>
    </xdr:to>
    <xdr:cxnSp macro="">
      <xdr:nvCxnSpPr>
        <xdr:cNvPr id="358" name="直線コネクタ 357">
          <a:extLst>
            <a:ext uri="{FF2B5EF4-FFF2-40B4-BE49-F238E27FC236}">
              <a16:creationId xmlns:a16="http://schemas.microsoft.com/office/drawing/2014/main" id="{069B9DFF-8739-43B5-A58F-D282333CC096}"/>
            </a:ext>
          </a:extLst>
        </xdr:cNvPr>
        <xdr:cNvCxnSpPr/>
      </xdr:nvCxnSpPr>
      <xdr:spPr>
        <a:xfrm flipV="1">
          <a:off x="8496300" y="14173581"/>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45022</xdr:rowOff>
    </xdr:from>
    <xdr:to>
      <xdr:col>46</xdr:col>
      <xdr:colOff>38100</xdr:colOff>
      <xdr:row>84</xdr:row>
      <xdr:rowOff>146622</xdr:rowOff>
    </xdr:to>
    <xdr:sp macro="" textlink="">
      <xdr:nvSpPr>
        <xdr:cNvPr id="359" name="楕円 358">
          <a:extLst>
            <a:ext uri="{FF2B5EF4-FFF2-40B4-BE49-F238E27FC236}">
              <a16:creationId xmlns:a16="http://schemas.microsoft.com/office/drawing/2014/main" id="{D51617BB-3F01-4580-9669-3ACAE45068EB}"/>
            </a:ext>
          </a:extLst>
        </xdr:cNvPr>
        <xdr:cNvSpPr/>
      </xdr:nvSpPr>
      <xdr:spPr>
        <a:xfrm>
          <a:off x="7670800" y="14126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95822</xdr:rowOff>
    </xdr:to>
    <xdr:cxnSp macro="">
      <xdr:nvCxnSpPr>
        <xdr:cNvPr id="360" name="直線コネクタ 359">
          <a:extLst>
            <a:ext uri="{FF2B5EF4-FFF2-40B4-BE49-F238E27FC236}">
              <a16:creationId xmlns:a16="http://schemas.microsoft.com/office/drawing/2014/main" id="{19418B6C-315C-49C4-9729-B29DADE3ADE2}"/>
            </a:ext>
          </a:extLst>
        </xdr:cNvPr>
        <xdr:cNvCxnSpPr/>
      </xdr:nvCxnSpPr>
      <xdr:spPr>
        <a:xfrm flipV="1">
          <a:off x="7713980" y="14174723"/>
          <a:ext cx="78232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1" name="楕円 360">
          <a:extLst>
            <a:ext uri="{FF2B5EF4-FFF2-40B4-BE49-F238E27FC236}">
              <a16:creationId xmlns:a16="http://schemas.microsoft.com/office/drawing/2014/main" id="{7C9559F2-E8DB-456C-94AB-A4598D707740}"/>
            </a:ext>
          </a:extLst>
        </xdr:cNvPr>
        <xdr:cNvSpPr/>
      </xdr:nvSpPr>
      <xdr:spPr>
        <a:xfrm>
          <a:off x="687324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95822</xdr:rowOff>
    </xdr:from>
    <xdr:to>
      <xdr:col>45</xdr:col>
      <xdr:colOff>177800</xdr:colOff>
      <xdr:row>84</xdr:row>
      <xdr:rowOff>97537</xdr:rowOff>
    </xdr:to>
    <xdr:cxnSp macro="">
      <xdr:nvCxnSpPr>
        <xdr:cNvPr id="362" name="直線コネクタ 361">
          <a:extLst>
            <a:ext uri="{FF2B5EF4-FFF2-40B4-BE49-F238E27FC236}">
              <a16:creationId xmlns:a16="http://schemas.microsoft.com/office/drawing/2014/main" id="{0C7C2470-118A-47C9-84AA-46278B51BF10}"/>
            </a:ext>
          </a:extLst>
        </xdr:cNvPr>
        <xdr:cNvCxnSpPr/>
      </xdr:nvCxnSpPr>
      <xdr:spPr>
        <a:xfrm flipV="1">
          <a:off x="6924040" y="14177582"/>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48450</xdr:rowOff>
    </xdr:from>
    <xdr:to>
      <xdr:col>36</xdr:col>
      <xdr:colOff>165100</xdr:colOff>
      <xdr:row>84</xdr:row>
      <xdr:rowOff>150050</xdr:rowOff>
    </xdr:to>
    <xdr:sp macro="" textlink="">
      <xdr:nvSpPr>
        <xdr:cNvPr id="363" name="楕円 362">
          <a:extLst>
            <a:ext uri="{FF2B5EF4-FFF2-40B4-BE49-F238E27FC236}">
              <a16:creationId xmlns:a16="http://schemas.microsoft.com/office/drawing/2014/main" id="{CD5D2AA3-E883-4141-904E-EB2D964B133E}"/>
            </a:ext>
          </a:extLst>
        </xdr:cNvPr>
        <xdr:cNvSpPr/>
      </xdr:nvSpPr>
      <xdr:spPr>
        <a:xfrm>
          <a:off x="6098540" y="141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99250</xdr:rowOff>
    </xdr:to>
    <xdr:cxnSp macro="">
      <xdr:nvCxnSpPr>
        <xdr:cNvPr id="364" name="直線コネクタ 363">
          <a:extLst>
            <a:ext uri="{FF2B5EF4-FFF2-40B4-BE49-F238E27FC236}">
              <a16:creationId xmlns:a16="http://schemas.microsoft.com/office/drawing/2014/main" id="{968CAB2C-9C4A-4EFA-973D-BFF6961928F0}"/>
            </a:ext>
          </a:extLst>
        </xdr:cNvPr>
        <xdr:cNvCxnSpPr/>
      </xdr:nvCxnSpPr>
      <xdr:spPr>
        <a:xfrm flipV="1">
          <a:off x="6149340" y="14179297"/>
          <a:ext cx="7747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775B148D-E9E1-4424-9779-F5ADF966F789}"/>
            </a:ext>
          </a:extLst>
        </xdr:cNvPr>
        <xdr:cNvSpPr txBox="1"/>
      </xdr:nvSpPr>
      <xdr:spPr>
        <a:xfrm>
          <a:off x="8271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6019D6D6-CAE2-4B96-87FB-7D89E79786F1}"/>
            </a:ext>
          </a:extLst>
        </xdr:cNvPr>
        <xdr:cNvSpPr txBox="1"/>
      </xdr:nvSpPr>
      <xdr:spPr>
        <a:xfrm>
          <a:off x="750958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FA899FC5-3A22-45B4-8015-A94D6F9562D3}"/>
            </a:ext>
          </a:extLst>
        </xdr:cNvPr>
        <xdr:cNvSpPr txBox="1"/>
      </xdr:nvSpPr>
      <xdr:spPr>
        <a:xfrm>
          <a:off x="67120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B8694ACC-00AF-4E5C-98EF-AEBB0A321876}"/>
            </a:ext>
          </a:extLst>
        </xdr:cNvPr>
        <xdr:cNvSpPr txBox="1"/>
      </xdr:nvSpPr>
      <xdr:spPr>
        <a:xfrm>
          <a:off x="59373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369" name="n_1mainValue【公営住宅】&#10;一人当たり面積">
          <a:extLst>
            <a:ext uri="{FF2B5EF4-FFF2-40B4-BE49-F238E27FC236}">
              <a16:creationId xmlns:a16="http://schemas.microsoft.com/office/drawing/2014/main" id="{42EA5800-787E-4B7B-9C52-BA7445F829AB}"/>
            </a:ext>
          </a:extLst>
        </xdr:cNvPr>
        <xdr:cNvSpPr txBox="1"/>
      </xdr:nvSpPr>
      <xdr:spPr>
        <a:xfrm>
          <a:off x="8271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137749</xdr:rowOff>
    </xdr:from>
    <xdr:ext cx="469744" cy="259045"/>
    <xdr:sp macro="" textlink="">
      <xdr:nvSpPr>
        <xdr:cNvPr id="370" name="n_2mainValue【公営住宅】&#10;一人当たり面積">
          <a:extLst>
            <a:ext uri="{FF2B5EF4-FFF2-40B4-BE49-F238E27FC236}">
              <a16:creationId xmlns:a16="http://schemas.microsoft.com/office/drawing/2014/main" id="{E8F9A38A-D88E-4350-AA1B-DABCDE3C6196}"/>
            </a:ext>
          </a:extLst>
        </xdr:cNvPr>
        <xdr:cNvSpPr txBox="1"/>
      </xdr:nvSpPr>
      <xdr:spPr>
        <a:xfrm>
          <a:off x="7509587" y="142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71" name="n_3mainValue【公営住宅】&#10;一人当たり面積">
          <a:extLst>
            <a:ext uri="{FF2B5EF4-FFF2-40B4-BE49-F238E27FC236}">
              <a16:creationId xmlns:a16="http://schemas.microsoft.com/office/drawing/2014/main" id="{BC065246-2BC8-4EBE-8F5B-049D86EE9313}"/>
            </a:ext>
          </a:extLst>
        </xdr:cNvPr>
        <xdr:cNvSpPr txBox="1"/>
      </xdr:nvSpPr>
      <xdr:spPr>
        <a:xfrm>
          <a:off x="671202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141177</xdr:rowOff>
    </xdr:from>
    <xdr:ext cx="469744" cy="259045"/>
    <xdr:sp macro="" textlink="">
      <xdr:nvSpPr>
        <xdr:cNvPr id="372" name="n_4mainValue【公営住宅】&#10;一人当たり面積">
          <a:extLst>
            <a:ext uri="{FF2B5EF4-FFF2-40B4-BE49-F238E27FC236}">
              <a16:creationId xmlns:a16="http://schemas.microsoft.com/office/drawing/2014/main" id="{2B1349D6-D52B-4EF7-A7B5-075D555E8B51}"/>
            </a:ext>
          </a:extLst>
        </xdr:cNvPr>
        <xdr:cNvSpPr txBox="1"/>
      </xdr:nvSpPr>
      <xdr:spPr>
        <a:xfrm>
          <a:off x="5937327" y="142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D484AA76-1FD6-4362-A0F7-48043D7FE5B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F41DCDA8-94DF-43C4-A717-0C0B0EDBB83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68DD57BA-FFD6-4659-9E2A-A3E92F52B6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7EB76425-0029-4253-9CF6-ABFA62A66F6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F7E8CE6-8ACA-4925-9A10-73A134C97CD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DBB27869-6B6C-4233-AFEF-C934EBE33C6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5BE6E534-7131-412E-BFB4-1F4D1EBA51B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A58CBAB-8E49-4082-AF28-1AF058807B1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A5DADFC9-E9B2-4364-B95A-86389D22518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E53D0C35-2BF0-49B2-95DE-D6E8DCB2EDA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4601E6C-90C4-4350-80B7-3071224D096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588B54F2-E440-4DD5-ACDF-CFDC14FC77C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38FEBF9B-AA72-45BE-82FE-CC99BF0087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5A209F73-DC16-4ADF-88A7-77B226413AB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9F418D9-5661-425C-9A39-AB9735C7BF8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18E4529-C4E5-4799-89EB-2587C3A0E86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FDF317D5-05A2-4010-8E6B-19BD4CAF5F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705BE3F-48BD-41DC-933A-5B7D4B2E575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8FE58A66-E76D-474B-9707-FC4B26AE6C8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35E8E363-4DD5-486F-BECE-3E942A91A47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55DC9F1-8E58-4791-A9D8-3B7597FDB4C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515D9F3-28C3-484E-98A8-B9363FA26A0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0922ECA-9C94-407B-943F-57190E85406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1520FF0-0771-483F-A844-69D20DD2F20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395840E1-104C-47C6-A824-088D3893362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92AD797B-91F0-4548-ADB8-4D5E9020A8F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E34424A7-D56D-4F13-A202-2BB6F42FF9F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AA16D295-C0C9-4D87-8B32-605FF2CB57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3EF16CCD-6DDE-4A35-8846-62578A8008A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F24489CE-30F5-4315-9881-17CF4886B4C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E210D21A-E7D6-4A4C-8BFB-C451DEBF523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E1A478E-996B-4D4C-A287-3CEF03F3BEC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F498E3DD-B4AB-4CDE-AA6D-8F381781607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F5B4F2DA-34D5-4F9F-964A-3DE0B504671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262F600E-6C98-486F-803A-BEB009C45CA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7DE260B1-04CE-44F8-A93F-ABB0A9DBBF2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4CAB0E38-5E49-4EC1-92E8-4F8B8768739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BDE23AC7-55D6-41F5-862F-E70295F1B5F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FCEE1145-FAC7-4CD2-997B-A87554E62E8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76B45F0-760E-43EF-B904-AEAEA1ACBF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F3E23EB-884D-42DA-AF3C-6FCCAA8F47F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A7983AC4-0435-4339-9303-722D610E0815}"/>
            </a:ext>
          </a:extLst>
        </xdr:cNvPr>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1B0CEE2-6618-4E1D-87FB-3F3CC0477650}"/>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FFF36716-A321-4992-A544-D63077757BC4}"/>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46E65A67-62CB-4A62-A5D1-5D4DA843935D}"/>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F236840A-9A81-4310-9BA5-59AE3EC0C62D}"/>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72716A90-80DE-40F2-BBE2-28EF2A85392E}"/>
            </a:ext>
          </a:extLst>
        </xdr:cNvPr>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3374CC57-ABBF-4771-B4B1-415AEDCA4E67}"/>
            </a:ext>
          </a:extLst>
        </xdr:cNvPr>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EACFAA15-4473-4284-A45A-C32ABBDBCE9E}"/>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DA91F814-7FA1-47CD-9938-E7ED6BB992E1}"/>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BCA0B933-E00B-48DA-A1DF-D0C3CFD87EBA}"/>
            </a:ext>
          </a:extLst>
        </xdr:cNvPr>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B08E11BE-406C-4B63-ABFC-CD48213E6E38}"/>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8F567B3-B252-42E5-A5A4-2187ED7D43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134956D-CBE7-48B3-8613-24520F302BC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C2152C9-928D-44EE-8877-29F35D5591F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27A79D5-A461-4949-9862-3F69D5966AB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FD4A806-0645-40DC-A466-D01A15838C3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30" name="楕円 429">
          <a:extLst>
            <a:ext uri="{FF2B5EF4-FFF2-40B4-BE49-F238E27FC236}">
              <a16:creationId xmlns:a16="http://schemas.microsoft.com/office/drawing/2014/main" id="{8A6CA736-8741-4BCD-B681-8FE393C7CC09}"/>
            </a:ext>
          </a:extLst>
        </xdr:cNvPr>
        <xdr:cNvSpPr/>
      </xdr:nvSpPr>
      <xdr:spPr>
        <a:xfrm>
          <a:off x="14325600" y="6459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BA320D7-0145-4B20-9A67-9822841D077D}"/>
            </a:ext>
          </a:extLst>
        </xdr:cNvPr>
        <xdr:cNvSpPr txBox="1"/>
      </xdr:nvSpPr>
      <xdr:spPr>
        <a:xfrm>
          <a:off x="14414500"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2" name="楕円 431">
          <a:extLst>
            <a:ext uri="{FF2B5EF4-FFF2-40B4-BE49-F238E27FC236}">
              <a16:creationId xmlns:a16="http://schemas.microsoft.com/office/drawing/2014/main" id="{6BAE840B-64B2-4394-9ECB-FB2E1C7AE3C4}"/>
            </a:ext>
          </a:extLst>
        </xdr:cNvPr>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139881</xdr:rowOff>
    </xdr:to>
    <xdr:cxnSp macro="">
      <xdr:nvCxnSpPr>
        <xdr:cNvPr id="433" name="直線コネクタ 432">
          <a:extLst>
            <a:ext uri="{FF2B5EF4-FFF2-40B4-BE49-F238E27FC236}">
              <a16:creationId xmlns:a16="http://schemas.microsoft.com/office/drawing/2014/main" id="{3E90947E-D9BA-474A-95DB-28ADF5E739CC}"/>
            </a:ext>
          </a:extLst>
        </xdr:cNvPr>
        <xdr:cNvCxnSpPr/>
      </xdr:nvCxnSpPr>
      <xdr:spPr>
        <a:xfrm>
          <a:off x="13629640" y="6446520"/>
          <a:ext cx="74676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34" name="楕円 433">
          <a:extLst>
            <a:ext uri="{FF2B5EF4-FFF2-40B4-BE49-F238E27FC236}">
              <a16:creationId xmlns:a16="http://schemas.microsoft.com/office/drawing/2014/main" id="{0EAED096-754E-4F95-B3FB-C37FD85D1AA4}"/>
            </a:ext>
          </a:extLst>
        </xdr:cNvPr>
        <xdr:cNvSpPr/>
      </xdr:nvSpPr>
      <xdr:spPr>
        <a:xfrm>
          <a:off x="128041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76200</xdr:rowOff>
    </xdr:to>
    <xdr:cxnSp macro="">
      <xdr:nvCxnSpPr>
        <xdr:cNvPr id="435" name="直線コネクタ 434">
          <a:extLst>
            <a:ext uri="{FF2B5EF4-FFF2-40B4-BE49-F238E27FC236}">
              <a16:creationId xmlns:a16="http://schemas.microsoft.com/office/drawing/2014/main" id="{6A96F3FC-952E-43DB-983E-435FF42436F3}"/>
            </a:ext>
          </a:extLst>
        </xdr:cNvPr>
        <xdr:cNvCxnSpPr/>
      </xdr:nvCxnSpPr>
      <xdr:spPr>
        <a:xfrm>
          <a:off x="12854940" y="639100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6" name="楕円 435">
          <a:extLst>
            <a:ext uri="{FF2B5EF4-FFF2-40B4-BE49-F238E27FC236}">
              <a16:creationId xmlns:a16="http://schemas.microsoft.com/office/drawing/2014/main" id="{AEFE739B-E722-4AB3-BE6D-D5E338103A98}"/>
            </a:ext>
          </a:extLst>
        </xdr:cNvPr>
        <xdr:cNvSpPr/>
      </xdr:nvSpPr>
      <xdr:spPr>
        <a:xfrm>
          <a:off x="12029440" y="638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68035</xdr:rowOff>
    </xdr:to>
    <xdr:cxnSp macro="">
      <xdr:nvCxnSpPr>
        <xdr:cNvPr id="437" name="直線コネクタ 436">
          <a:extLst>
            <a:ext uri="{FF2B5EF4-FFF2-40B4-BE49-F238E27FC236}">
              <a16:creationId xmlns:a16="http://schemas.microsoft.com/office/drawing/2014/main" id="{0B3D0D53-8666-410F-8AA5-9BDC78014608}"/>
            </a:ext>
          </a:extLst>
        </xdr:cNvPr>
        <xdr:cNvCxnSpPr/>
      </xdr:nvCxnSpPr>
      <xdr:spPr>
        <a:xfrm flipV="1">
          <a:off x="12072620" y="6391003"/>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438" name="楕円 437">
          <a:extLst>
            <a:ext uri="{FF2B5EF4-FFF2-40B4-BE49-F238E27FC236}">
              <a16:creationId xmlns:a16="http://schemas.microsoft.com/office/drawing/2014/main" id="{AA65A05A-F235-43C9-8036-05CE23A298ED}"/>
            </a:ext>
          </a:extLst>
        </xdr:cNvPr>
        <xdr:cNvSpPr/>
      </xdr:nvSpPr>
      <xdr:spPr>
        <a:xfrm>
          <a:off x="1123188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68035</xdr:rowOff>
    </xdr:from>
    <xdr:to>
      <xdr:col>71</xdr:col>
      <xdr:colOff>177800</xdr:colOff>
      <xdr:row>39</xdr:row>
      <xdr:rowOff>90896</xdr:rowOff>
    </xdr:to>
    <xdr:cxnSp macro="">
      <xdr:nvCxnSpPr>
        <xdr:cNvPr id="439" name="直線コネクタ 438">
          <a:extLst>
            <a:ext uri="{FF2B5EF4-FFF2-40B4-BE49-F238E27FC236}">
              <a16:creationId xmlns:a16="http://schemas.microsoft.com/office/drawing/2014/main" id="{34F3F4B0-DBD9-4060-A06A-312659D2A496}"/>
            </a:ext>
          </a:extLst>
        </xdr:cNvPr>
        <xdr:cNvCxnSpPr/>
      </xdr:nvCxnSpPr>
      <xdr:spPr>
        <a:xfrm flipV="1">
          <a:off x="11282680" y="6438355"/>
          <a:ext cx="78994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37DC9A0E-995D-404E-9655-F80D82639B28}"/>
            </a:ext>
          </a:extLst>
        </xdr:cNvPr>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1D93A220-3276-4D1C-8CAB-CDBB43CDE6E5}"/>
            </a:ext>
          </a:extLst>
        </xdr:cNvPr>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143271E9-CE5C-4978-B220-DE1C1258F184}"/>
            </a:ext>
          </a:extLst>
        </xdr:cNvPr>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45B1D731-81B8-4DEB-9659-4C6EAF4E439B}"/>
            </a:ext>
          </a:extLst>
        </xdr:cNvPr>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68B8D7C7-29CD-4BE3-983A-7013EAFF7522}"/>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F91CDF9-B51D-492C-AB0C-BAA36F303420}"/>
            </a:ext>
          </a:extLst>
        </xdr:cNvPr>
        <xdr:cNvSpPr txBox="1"/>
      </xdr:nvSpPr>
      <xdr:spPr>
        <a:xfrm>
          <a:off x="12675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68D9170-7E0E-421C-B57D-697BAD81F486}"/>
            </a:ext>
          </a:extLst>
        </xdr:cNvPr>
        <xdr:cNvSpPr txBox="1"/>
      </xdr:nvSpPr>
      <xdr:spPr>
        <a:xfrm>
          <a:off x="119005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D773FEC-C015-4BF3-A9A2-31374D1D7FD6}"/>
            </a:ext>
          </a:extLst>
        </xdr:cNvPr>
        <xdr:cNvSpPr txBox="1"/>
      </xdr:nvSpPr>
      <xdr:spPr>
        <a:xfrm>
          <a:off x="1110298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56C8F66-1A6D-4628-9B72-9993A7FA62D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6AEEF34-5AB1-473C-91AB-1C87C305B4E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E877FDD-3F46-4EAE-B1F3-4F1EFA0D44C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0022B71-2804-4571-88EB-CCD8B16AE43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DC7BCBE-1639-422F-921A-7E1F98291F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167D730-4AD8-43CC-8684-7A5916B5CBD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6155300-364C-4710-BA1D-A5EE4471777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686ED0C6-6D1A-452F-B7CC-23BC482A897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436E284-D1CD-4081-AEF7-052846EF16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69E207E3-0326-41D3-A1D4-CD769C3CB6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144EFA58-B341-41F5-B19D-2E34C8B2DB2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D7D13DB4-9ED3-40C8-B1B7-33EA6901A96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570FFBAD-8F1D-453D-B137-C9AF7B35873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F3F6021-D8A1-435E-B2DF-0BF592C8F8E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C3E4E51-CCE5-4BA8-A255-A8B7C76D177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5F30384-5840-44EF-B36F-0E3E2FA4C0D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AC900F1E-739F-450F-BD73-942249D5ECF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11C580C8-76D5-4278-8FBB-60B1C82A36C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C99991EE-810C-4E41-B225-9EFC204BC84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D96D0D36-6051-4FA3-8E4B-D01E928DB19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60B512F-46B9-4457-8A50-70710D19AA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D2C62F98-710A-47B0-8D37-4C27ED2FB8F2}"/>
            </a:ext>
          </a:extLst>
        </xdr:cNvPr>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514E9430-218E-4699-BAC0-5BCBFE2A2863}"/>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98E44604-AB41-4193-9985-58482ADE2EA0}"/>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A2007D7F-6115-4DB7-9027-C1D848C8532D}"/>
            </a:ext>
          </a:extLst>
        </xdr:cNvPr>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E9652868-3F1C-4157-8892-DC1767BCCE0B}"/>
            </a:ext>
          </a:extLst>
        </xdr:cNvPr>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FE2CE89-7644-468C-B6A9-4BEB08E114EC}"/>
            </a:ext>
          </a:extLst>
        </xdr:cNvPr>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79DE1681-DA07-479A-A841-46FCD7747460}"/>
            </a:ext>
          </a:extLst>
        </xdr:cNvPr>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DB843DE5-D485-43DC-96E8-0ADDDA471D31}"/>
            </a:ext>
          </a:extLst>
        </xdr:cNvPr>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BD7C9ADC-2B9D-46F8-A19A-734B92B0FF23}"/>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74C62A63-B0D1-420A-A959-9CF519BE2559}"/>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88CA8BDB-E984-4766-B766-B96345671664}"/>
            </a:ext>
          </a:extLst>
        </xdr:cNvPr>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1C32384-1E31-447D-BEB2-87FB3EB959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6FCC5A2-E38D-4A9C-AC1E-424C18E900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E72678B-70F7-4E3F-BFE6-0285322672F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99BB04B-5211-48DF-B4F9-9240B6511F5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53022FC-C726-4F05-847E-BDFE762F3A3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45974</xdr:rowOff>
    </xdr:from>
    <xdr:to>
      <xdr:col>116</xdr:col>
      <xdr:colOff>114300</xdr:colOff>
      <xdr:row>38</xdr:row>
      <xdr:rowOff>147574</xdr:rowOff>
    </xdr:to>
    <xdr:sp macro="" textlink="">
      <xdr:nvSpPr>
        <xdr:cNvPr id="485" name="楕円 484">
          <a:extLst>
            <a:ext uri="{FF2B5EF4-FFF2-40B4-BE49-F238E27FC236}">
              <a16:creationId xmlns:a16="http://schemas.microsoft.com/office/drawing/2014/main" id="{B54C14C0-2FDA-4D05-9A5C-6041980734CB}"/>
            </a:ext>
          </a:extLst>
        </xdr:cNvPr>
        <xdr:cNvSpPr/>
      </xdr:nvSpPr>
      <xdr:spPr>
        <a:xfrm>
          <a:off x="19458940" y="64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1815ED9-DF5E-4858-97D6-C87857BC00EC}"/>
            </a:ext>
          </a:extLst>
        </xdr:cNvPr>
        <xdr:cNvSpPr txBox="1"/>
      </xdr:nvSpPr>
      <xdr:spPr>
        <a:xfrm>
          <a:off x="1954784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50546</xdr:rowOff>
    </xdr:from>
    <xdr:to>
      <xdr:col>112</xdr:col>
      <xdr:colOff>38100</xdr:colOff>
      <xdr:row>38</xdr:row>
      <xdr:rowOff>152146</xdr:rowOff>
    </xdr:to>
    <xdr:sp macro="" textlink="">
      <xdr:nvSpPr>
        <xdr:cNvPr id="487" name="楕円 486">
          <a:extLst>
            <a:ext uri="{FF2B5EF4-FFF2-40B4-BE49-F238E27FC236}">
              <a16:creationId xmlns:a16="http://schemas.microsoft.com/office/drawing/2014/main" id="{E23C38B8-DF49-4A6C-B857-678EB0247A1C}"/>
            </a:ext>
          </a:extLst>
        </xdr:cNvPr>
        <xdr:cNvSpPr/>
      </xdr:nvSpPr>
      <xdr:spPr>
        <a:xfrm>
          <a:off x="18735040" y="6420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96774</xdr:rowOff>
    </xdr:from>
    <xdr:to>
      <xdr:col>116</xdr:col>
      <xdr:colOff>63500</xdr:colOff>
      <xdr:row>38</xdr:row>
      <xdr:rowOff>101346</xdr:rowOff>
    </xdr:to>
    <xdr:cxnSp macro="">
      <xdr:nvCxnSpPr>
        <xdr:cNvPr id="488" name="直線コネクタ 487">
          <a:extLst>
            <a:ext uri="{FF2B5EF4-FFF2-40B4-BE49-F238E27FC236}">
              <a16:creationId xmlns:a16="http://schemas.microsoft.com/office/drawing/2014/main" id="{541CA658-0BD7-4869-B858-223CCA16EE31}"/>
            </a:ext>
          </a:extLst>
        </xdr:cNvPr>
        <xdr:cNvCxnSpPr/>
      </xdr:nvCxnSpPr>
      <xdr:spPr>
        <a:xfrm flipV="1">
          <a:off x="18778220" y="64670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55118</xdr:rowOff>
    </xdr:from>
    <xdr:to>
      <xdr:col>107</xdr:col>
      <xdr:colOff>101600</xdr:colOff>
      <xdr:row>38</xdr:row>
      <xdr:rowOff>156718</xdr:rowOff>
    </xdr:to>
    <xdr:sp macro="" textlink="">
      <xdr:nvSpPr>
        <xdr:cNvPr id="489" name="楕円 488">
          <a:extLst>
            <a:ext uri="{FF2B5EF4-FFF2-40B4-BE49-F238E27FC236}">
              <a16:creationId xmlns:a16="http://schemas.microsoft.com/office/drawing/2014/main" id="{1AEFDA5A-2A5B-4B2A-B1C5-4C161EBCE488}"/>
            </a:ext>
          </a:extLst>
        </xdr:cNvPr>
        <xdr:cNvSpPr/>
      </xdr:nvSpPr>
      <xdr:spPr>
        <a:xfrm>
          <a:off x="1793748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101346</xdr:rowOff>
    </xdr:from>
    <xdr:to>
      <xdr:col>111</xdr:col>
      <xdr:colOff>177800</xdr:colOff>
      <xdr:row>38</xdr:row>
      <xdr:rowOff>105918</xdr:rowOff>
    </xdr:to>
    <xdr:cxnSp macro="">
      <xdr:nvCxnSpPr>
        <xdr:cNvPr id="490" name="直線コネクタ 489">
          <a:extLst>
            <a:ext uri="{FF2B5EF4-FFF2-40B4-BE49-F238E27FC236}">
              <a16:creationId xmlns:a16="http://schemas.microsoft.com/office/drawing/2014/main" id="{DD6B6DB3-C5D8-48DE-8B2D-CBD921506B90}"/>
            </a:ext>
          </a:extLst>
        </xdr:cNvPr>
        <xdr:cNvCxnSpPr/>
      </xdr:nvCxnSpPr>
      <xdr:spPr>
        <a:xfrm flipV="1">
          <a:off x="17988280" y="64716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491" name="楕円 490">
          <a:extLst>
            <a:ext uri="{FF2B5EF4-FFF2-40B4-BE49-F238E27FC236}">
              <a16:creationId xmlns:a16="http://schemas.microsoft.com/office/drawing/2014/main" id="{8852EAF0-AE7E-4216-B370-74DC07EF1D25}"/>
            </a:ext>
          </a:extLst>
        </xdr:cNvPr>
        <xdr:cNvSpPr/>
      </xdr:nvSpPr>
      <xdr:spPr>
        <a:xfrm>
          <a:off x="1716278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105918</xdr:rowOff>
    </xdr:from>
    <xdr:to>
      <xdr:col>107</xdr:col>
      <xdr:colOff>50800</xdr:colOff>
      <xdr:row>38</xdr:row>
      <xdr:rowOff>110490</xdr:rowOff>
    </xdr:to>
    <xdr:cxnSp macro="">
      <xdr:nvCxnSpPr>
        <xdr:cNvPr id="492" name="直線コネクタ 491">
          <a:extLst>
            <a:ext uri="{FF2B5EF4-FFF2-40B4-BE49-F238E27FC236}">
              <a16:creationId xmlns:a16="http://schemas.microsoft.com/office/drawing/2014/main" id="{4873FAA8-01D2-48AE-9540-12180998965A}"/>
            </a:ext>
          </a:extLst>
        </xdr:cNvPr>
        <xdr:cNvCxnSpPr/>
      </xdr:nvCxnSpPr>
      <xdr:spPr>
        <a:xfrm flipV="1">
          <a:off x="17213580" y="64762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93" name="楕円 492">
          <a:extLst>
            <a:ext uri="{FF2B5EF4-FFF2-40B4-BE49-F238E27FC236}">
              <a16:creationId xmlns:a16="http://schemas.microsoft.com/office/drawing/2014/main" id="{4123A306-6C27-46C1-9F9B-9493B879A461}"/>
            </a:ext>
          </a:extLst>
        </xdr:cNvPr>
        <xdr:cNvSpPr/>
      </xdr:nvSpPr>
      <xdr:spPr>
        <a:xfrm>
          <a:off x="16388080" y="6593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39</xdr:row>
      <xdr:rowOff>105918</xdr:rowOff>
    </xdr:to>
    <xdr:cxnSp macro="">
      <xdr:nvCxnSpPr>
        <xdr:cNvPr id="494" name="直線コネクタ 493">
          <a:extLst>
            <a:ext uri="{FF2B5EF4-FFF2-40B4-BE49-F238E27FC236}">
              <a16:creationId xmlns:a16="http://schemas.microsoft.com/office/drawing/2014/main" id="{EC7BBB4E-23DB-40DF-AFA1-0C2CC35EF033}"/>
            </a:ext>
          </a:extLst>
        </xdr:cNvPr>
        <xdr:cNvCxnSpPr/>
      </xdr:nvCxnSpPr>
      <xdr:spPr>
        <a:xfrm flipV="1">
          <a:off x="16431260" y="6480810"/>
          <a:ext cx="78232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3252388F-391D-4CD7-8771-8005B2215695}"/>
            </a:ext>
          </a:extLst>
        </xdr:cNvPr>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4A7CDBA-F571-4FB8-82AA-BE8C812A4E3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4884E3A3-BD1B-4DB5-AC85-93050DCB34B1}"/>
            </a:ext>
          </a:extLst>
        </xdr:cNvPr>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019AF62-8EF9-467B-AFE7-9B31D4CE0532}"/>
            </a:ext>
          </a:extLst>
        </xdr:cNvPr>
        <xdr:cNvSpPr txBox="1"/>
      </xdr:nvSpPr>
      <xdr:spPr>
        <a:xfrm>
          <a:off x="162268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168673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8DD5FD40-A2AD-4CD0-8C8A-CF3FEF370A2C}"/>
            </a:ext>
          </a:extLst>
        </xdr:cNvPr>
        <xdr:cNvSpPr txBox="1"/>
      </xdr:nvSpPr>
      <xdr:spPr>
        <a:xfrm>
          <a:off x="185611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1795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7B0E02E4-7A44-4815-9611-5A60DD1D4748}"/>
            </a:ext>
          </a:extLst>
        </xdr:cNvPr>
        <xdr:cNvSpPr txBox="1"/>
      </xdr:nvSpPr>
      <xdr:spPr>
        <a:xfrm>
          <a:off x="17776267"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6B734CD-81F5-4C90-BE9A-ED16D692D665}"/>
            </a:ext>
          </a:extLst>
        </xdr:cNvPr>
        <xdr:cNvSpPr txBox="1"/>
      </xdr:nvSpPr>
      <xdr:spPr>
        <a:xfrm>
          <a:off x="1700156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33D0455-B3A1-4227-BA7A-BECE5B657C88}"/>
            </a:ext>
          </a:extLst>
        </xdr:cNvPr>
        <xdr:cNvSpPr txBox="1"/>
      </xdr:nvSpPr>
      <xdr:spPr>
        <a:xfrm>
          <a:off x="162268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66481B2-AF29-47FB-854B-5883A4FF7ED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17161803-FC56-4EE3-B27B-AE883DAAFC7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FEAA822-5C19-4104-8992-5FE51E6DB99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1310114A-4EFA-4DEC-9592-90BEE2232D4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E70A8AFF-08DB-4F04-9320-6F00C84E1B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7970185B-A6B5-4C2A-9B4C-38A98B5D932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D965D81-91F4-414E-962D-4FA8F50A2B0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41DB095-3DBB-44B8-8EB1-F726CB975E2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A8DF691-8FF8-4E2F-9648-5948699C527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0216698-FEDE-4684-8852-7A74378CD6D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C103506-5982-4494-AF8A-CF49598E525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60B84D9A-941C-43AD-A3E1-BE0ADDFE789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9EE8E6DB-5C43-4434-837B-EB3C0C2F1493}"/>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622EB2C9-653E-499B-A1A2-C7F499393FF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A37D6077-A5C4-40B8-BBBD-D23A35B47AF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66585FEF-901A-4B3F-A80F-A0E2E790922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E7C3E5EB-8A7F-457F-96CD-3487DDE6E6C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B95B1775-9B34-4892-A0AC-45466D7B694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F43C0B75-E121-46E6-AD00-A5AA6C51B10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79A233A0-D82B-4281-B98E-C70CB0B3341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FB67A609-16E5-4A0E-95D4-6907F539E9F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87D6E0C3-6A89-4DAF-BFED-2976E7EA237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568BC5C0-D9F8-4FC8-A959-F702777AE5F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7DA6764-E220-4D74-B55C-14408CD81C9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7C6E360B-0AF2-4148-A2A7-E2E1638973B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C803CCF2-94A4-47F8-A031-4EB343D11B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0D223EC0-4017-4244-8D3C-E8248E3F1D79}"/>
            </a:ext>
          </a:extLst>
        </xdr:cNvPr>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DAC4B44-9F70-4AE9-9C92-9C221EF5161A}"/>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E5851E18-79DE-4495-8F65-5BB918CC7339}"/>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6D2D5045-8C6A-42F3-8B3D-6EC182A3554A}"/>
            </a:ext>
          </a:extLst>
        </xdr:cNvPr>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0DDBA832-B58A-4046-B755-78C2236EDBA4}"/>
            </a:ext>
          </a:extLst>
        </xdr:cNvPr>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35904803-9CC4-4EEC-BB18-C059F550B299}"/>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781CA04B-FDB9-4A78-BCB0-CDD1884A8B98}"/>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ED792D39-5411-4DA3-A045-D7E8D5175037}"/>
            </a:ext>
          </a:extLst>
        </xdr:cNvPr>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948F6B15-77BE-4814-9A0A-1E6F6E2DD3B7}"/>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32C2C630-08C2-458B-994F-805F94400919}"/>
            </a:ext>
          </a:extLst>
        </xdr:cNvPr>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4816A9FA-965F-46D0-B8AB-9D7C0659B30C}"/>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ADF177B-B3E2-4C32-8286-879D46A9317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BF5F348-036F-4DD3-B443-B7EAFFC8AC7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36EE25E-B1C7-4F08-8BE9-F36534DA5BD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4125FF5-A50A-4CDE-8412-EA5BDD00189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06FDCDF-376A-44BC-B3EF-23839EF0FEC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45" name="楕円 544">
          <a:extLst>
            <a:ext uri="{FF2B5EF4-FFF2-40B4-BE49-F238E27FC236}">
              <a16:creationId xmlns:a16="http://schemas.microsoft.com/office/drawing/2014/main" id="{9B2151E4-1220-466E-8123-37A6B20528CB}"/>
            </a:ext>
          </a:extLst>
        </xdr:cNvPr>
        <xdr:cNvSpPr/>
      </xdr:nvSpPr>
      <xdr:spPr>
        <a:xfrm>
          <a:off x="14325600" y="9663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25592622-B619-4F86-A9FA-1C6F515C1411}"/>
            </a:ext>
          </a:extLst>
        </xdr:cNvPr>
        <xdr:cNvSpPr txBox="1"/>
      </xdr:nvSpPr>
      <xdr:spPr>
        <a:xfrm>
          <a:off x="14414500"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47" name="楕円 546">
          <a:extLst>
            <a:ext uri="{FF2B5EF4-FFF2-40B4-BE49-F238E27FC236}">
              <a16:creationId xmlns:a16="http://schemas.microsoft.com/office/drawing/2014/main" id="{12146D45-F293-47C3-9D10-906DB9F787B6}"/>
            </a:ext>
          </a:extLst>
        </xdr:cNvPr>
        <xdr:cNvSpPr/>
      </xdr:nvSpPr>
      <xdr:spPr>
        <a:xfrm>
          <a:off x="1357884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158387</xdr:rowOff>
    </xdr:to>
    <xdr:cxnSp macro="">
      <xdr:nvCxnSpPr>
        <xdr:cNvPr id="548" name="直線コネクタ 547">
          <a:extLst>
            <a:ext uri="{FF2B5EF4-FFF2-40B4-BE49-F238E27FC236}">
              <a16:creationId xmlns:a16="http://schemas.microsoft.com/office/drawing/2014/main" id="{1E3121CD-C7C3-4857-AFD3-38C27145111D}"/>
            </a:ext>
          </a:extLst>
        </xdr:cNvPr>
        <xdr:cNvCxnSpPr/>
      </xdr:nvCxnSpPr>
      <xdr:spPr>
        <a:xfrm>
          <a:off x="13629640" y="9664881"/>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49" name="楕円 548">
          <a:extLst>
            <a:ext uri="{FF2B5EF4-FFF2-40B4-BE49-F238E27FC236}">
              <a16:creationId xmlns:a16="http://schemas.microsoft.com/office/drawing/2014/main" id="{A21EC701-A342-4531-8D21-A7E156A623DF}"/>
            </a:ext>
          </a:extLst>
        </xdr:cNvPr>
        <xdr:cNvSpPr/>
      </xdr:nvSpPr>
      <xdr:spPr>
        <a:xfrm>
          <a:off x="12804140" y="96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109401</xdr:rowOff>
    </xdr:to>
    <xdr:cxnSp macro="">
      <xdr:nvCxnSpPr>
        <xdr:cNvPr id="550" name="直線コネクタ 549">
          <a:extLst>
            <a:ext uri="{FF2B5EF4-FFF2-40B4-BE49-F238E27FC236}">
              <a16:creationId xmlns:a16="http://schemas.microsoft.com/office/drawing/2014/main" id="{667230F0-FF77-4926-85B7-477925CCE10E}"/>
            </a:ext>
          </a:extLst>
        </xdr:cNvPr>
        <xdr:cNvCxnSpPr/>
      </xdr:nvCxnSpPr>
      <xdr:spPr>
        <a:xfrm>
          <a:off x="12854940" y="966161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51" name="楕円 550">
          <a:extLst>
            <a:ext uri="{FF2B5EF4-FFF2-40B4-BE49-F238E27FC236}">
              <a16:creationId xmlns:a16="http://schemas.microsoft.com/office/drawing/2014/main" id="{9E6ABEC3-7303-4A3E-9D1A-590D50308CA7}"/>
            </a:ext>
          </a:extLst>
        </xdr:cNvPr>
        <xdr:cNvSpPr/>
      </xdr:nvSpPr>
      <xdr:spPr>
        <a:xfrm>
          <a:off x="1202944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106135</xdr:rowOff>
    </xdr:to>
    <xdr:cxnSp macro="">
      <xdr:nvCxnSpPr>
        <xdr:cNvPr id="552" name="直線コネクタ 551">
          <a:extLst>
            <a:ext uri="{FF2B5EF4-FFF2-40B4-BE49-F238E27FC236}">
              <a16:creationId xmlns:a16="http://schemas.microsoft.com/office/drawing/2014/main" id="{B1EF802D-508E-41E4-97E9-B2784AF979C2}"/>
            </a:ext>
          </a:extLst>
        </xdr:cNvPr>
        <xdr:cNvCxnSpPr/>
      </xdr:nvCxnSpPr>
      <xdr:spPr>
        <a:xfrm>
          <a:off x="12072620" y="9612630"/>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153307</xdr:rowOff>
    </xdr:from>
    <xdr:to>
      <xdr:col>67</xdr:col>
      <xdr:colOff>101600</xdr:colOff>
      <xdr:row>58</xdr:row>
      <xdr:rowOff>83457</xdr:rowOff>
    </xdr:to>
    <xdr:sp macro="" textlink="">
      <xdr:nvSpPr>
        <xdr:cNvPr id="553" name="楕円 552">
          <a:extLst>
            <a:ext uri="{FF2B5EF4-FFF2-40B4-BE49-F238E27FC236}">
              <a16:creationId xmlns:a16="http://schemas.microsoft.com/office/drawing/2014/main" id="{B6A50D0E-3132-44D0-B73D-00162B34481E}"/>
            </a:ext>
          </a:extLst>
        </xdr:cNvPr>
        <xdr:cNvSpPr/>
      </xdr:nvSpPr>
      <xdr:spPr>
        <a:xfrm>
          <a:off x="112318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58</xdr:row>
      <xdr:rowOff>32657</xdr:rowOff>
    </xdr:to>
    <xdr:cxnSp macro="">
      <xdr:nvCxnSpPr>
        <xdr:cNvPr id="554" name="直線コネクタ 553">
          <a:extLst>
            <a:ext uri="{FF2B5EF4-FFF2-40B4-BE49-F238E27FC236}">
              <a16:creationId xmlns:a16="http://schemas.microsoft.com/office/drawing/2014/main" id="{7D3F8A29-F396-46F1-814D-3051D9F4761A}"/>
            </a:ext>
          </a:extLst>
        </xdr:cNvPr>
        <xdr:cNvCxnSpPr/>
      </xdr:nvCxnSpPr>
      <xdr:spPr>
        <a:xfrm flipV="1">
          <a:off x="11282680" y="9612630"/>
          <a:ext cx="78994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a:extLst>
            <a:ext uri="{FF2B5EF4-FFF2-40B4-BE49-F238E27FC236}">
              <a16:creationId xmlns:a16="http://schemas.microsoft.com/office/drawing/2014/main" id="{627CA3A3-CB27-4193-93CE-F063CFCD6717}"/>
            </a:ext>
          </a:extLst>
        </xdr:cNvPr>
        <xdr:cNvSpPr txBox="1"/>
      </xdr:nvSpPr>
      <xdr:spPr>
        <a:xfrm>
          <a:off x="13437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a:extLst>
            <a:ext uri="{FF2B5EF4-FFF2-40B4-BE49-F238E27FC236}">
              <a16:creationId xmlns:a16="http://schemas.microsoft.com/office/drawing/2014/main" id="{82A0F326-1CB2-4BCD-8309-BA867DB41B97}"/>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7" name="n_3aveValue【学校施設】&#10;有形固定資産減価償却率">
          <a:extLst>
            <a:ext uri="{FF2B5EF4-FFF2-40B4-BE49-F238E27FC236}">
              <a16:creationId xmlns:a16="http://schemas.microsoft.com/office/drawing/2014/main" id="{6495E1B3-9CF3-4EF4-88F0-01A455C89228}"/>
            </a:ext>
          </a:extLst>
        </xdr:cNvPr>
        <xdr:cNvSpPr txBox="1"/>
      </xdr:nvSpPr>
      <xdr:spPr>
        <a:xfrm>
          <a:off x="119005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a:extLst>
            <a:ext uri="{FF2B5EF4-FFF2-40B4-BE49-F238E27FC236}">
              <a16:creationId xmlns:a16="http://schemas.microsoft.com/office/drawing/2014/main" id="{45BCE80A-3AE1-4E7B-A028-5DBA5F0B4C5F}"/>
            </a:ext>
          </a:extLst>
        </xdr:cNvPr>
        <xdr:cNvSpPr txBox="1"/>
      </xdr:nvSpPr>
      <xdr:spPr>
        <a:xfrm>
          <a:off x="1110298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59" name="n_1mainValue【学校施設】&#10;有形固定資産減価償却率">
          <a:extLst>
            <a:ext uri="{FF2B5EF4-FFF2-40B4-BE49-F238E27FC236}">
              <a16:creationId xmlns:a16="http://schemas.microsoft.com/office/drawing/2014/main" id="{E67812D0-35C4-46C5-B226-8FAF24B84A0A}"/>
            </a:ext>
          </a:extLst>
        </xdr:cNvPr>
        <xdr:cNvSpPr txBox="1"/>
      </xdr:nvSpPr>
      <xdr:spPr>
        <a:xfrm>
          <a:off x="13437244"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60" name="n_2mainValue【学校施設】&#10;有形固定資産減価償却率">
          <a:extLst>
            <a:ext uri="{FF2B5EF4-FFF2-40B4-BE49-F238E27FC236}">
              <a16:creationId xmlns:a16="http://schemas.microsoft.com/office/drawing/2014/main" id="{3D0F4218-7626-4EAE-B4AF-CFE656A86F33}"/>
            </a:ext>
          </a:extLst>
        </xdr:cNvPr>
        <xdr:cNvSpPr txBox="1"/>
      </xdr:nvSpPr>
      <xdr:spPr>
        <a:xfrm>
          <a:off x="12675244" y="938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61" name="n_3mainValue【学校施設】&#10;有形固定資産減価償却率">
          <a:extLst>
            <a:ext uri="{FF2B5EF4-FFF2-40B4-BE49-F238E27FC236}">
              <a16:creationId xmlns:a16="http://schemas.microsoft.com/office/drawing/2014/main" id="{20753953-4C67-42DB-8898-13FE1C82CE1E}"/>
            </a:ext>
          </a:extLst>
        </xdr:cNvPr>
        <xdr:cNvSpPr txBox="1"/>
      </xdr:nvSpPr>
      <xdr:spPr>
        <a:xfrm>
          <a:off x="119005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562" name="n_4mainValue【学校施設】&#10;有形固定資産減価償却率">
          <a:extLst>
            <a:ext uri="{FF2B5EF4-FFF2-40B4-BE49-F238E27FC236}">
              <a16:creationId xmlns:a16="http://schemas.microsoft.com/office/drawing/2014/main" id="{30651E15-8CBC-4142-9BAE-83F631C67FC0}"/>
            </a:ext>
          </a:extLst>
        </xdr:cNvPr>
        <xdr:cNvSpPr txBox="1"/>
      </xdr:nvSpPr>
      <xdr:spPr>
        <a:xfrm>
          <a:off x="11102984" y="948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15A283A-DCEA-4C52-AAAB-E8A1F5474F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10B38E5-9388-454D-90AD-3F3297D5BBE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6D329E2-C5A3-4EFE-B3CA-C46C6A1C2DE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0332B7B-005B-41F1-B8FB-9C6C5F5B604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A91C6AC-997D-4DEC-B489-7C83204D147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D9F04B5-C4CB-4E75-91FF-BC520F4C3B9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BBC856D-023C-47AD-8148-315803C68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1F4A3D62-919D-4A39-AE8F-AC4BB9F7B83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D5C6340-FA81-4CA0-84A1-405D9F855DB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B3CBF6C-508E-45DA-817D-75C677C2BD8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472699C6-6D02-43C8-81E0-FE296ED44E2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859C13EC-5288-416A-AEBB-13C040A5B39E}"/>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DCD05FC3-DDA4-4C2D-9C55-7DB2D403DC22}"/>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A8196672-181D-470B-835D-AE07554D65F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83CF13A4-0A73-494C-BF8E-38EDF8B6E86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E861152B-52F1-4000-A374-EDEB45B738B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0BD5D54E-E325-491E-A21C-184B06314056}"/>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DADFAF6-95A0-448E-822C-B5EEF310224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BA42B018-0BCC-4E47-8CBB-5DFB02B2DF9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98F245F2-9727-4107-92AB-88B099D7FCE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97B1979C-F6B9-4CFB-8D70-F7C6ECC1E0A3}"/>
            </a:ext>
          </a:extLst>
        </xdr:cNvPr>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7FECE00B-5902-4E02-BD5B-C69F908E697E}"/>
            </a:ext>
          </a:extLst>
        </xdr:cNvPr>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7F05B781-432D-42DD-978C-C6F7B7D0A8F2}"/>
            </a:ext>
          </a:extLst>
        </xdr:cNvPr>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657A0D39-1E4B-4E05-BF70-E58C32115185}"/>
            </a:ext>
          </a:extLst>
        </xdr:cNvPr>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3B1ADFF3-99FE-4002-ADAC-915F3AF396F5}"/>
            </a:ext>
          </a:extLst>
        </xdr:cNvPr>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a:extLst>
            <a:ext uri="{FF2B5EF4-FFF2-40B4-BE49-F238E27FC236}">
              <a16:creationId xmlns:a16="http://schemas.microsoft.com/office/drawing/2014/main" id="{5BC4D903-1A67-4B91-87C7-531E97564E0F}"/>
            </a:ext>
          </a:extLst>
        </xdr:cNvPr>
        <xdr:cNvSpPr txBox="1"/>
      </xdr:nvSpPr>
      <xdr:spPr>
        <a:xfrm>
          <a:off x="19547840" y="10025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B170D766-394A-4ADE-B989-03DFE900BBE1}"/>
            </a:ext>
          </a:extLst>
        </xdr:cNvPr>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12FA629B-093D-45D9-B4B7-480D4AA7DB46}"/>
            </a:ext>
          </a:extLst>
        </xdr:cNvPr>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86395F50-20D5-4102-B6D7-DD3059AF1492}"/>
            </a:ext>
          </a:extLst>
        </xdr:cNvPr>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9EBE3BA0-F019-45E0-BCAE-084A810B16A5}"/>
            </a:ext>
          </a:extLst>
        </xdr:cNvPr>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4C337EBD-36B2-4C0E-B7CD-C236BC4A6E27}"/>
            </a:ext>
          </a:extLst>
        </xdr:cNvPr>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622C8A0-BBF2-48D2-953F-99E4C31A130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452CD4B-CF4A-467D-9382-1E217B46701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4C8E104-8ECA-4F69-9299-E921270A9E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FB67E89-E0A8-47FE-8236-FEBFE10C260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910FE00-1957-4FC2-98F4-ACFB074E73A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96076</xdr:rowOff>
    </xdr:from>
    <xdr:to>
      <xdr:col>116</xdr:col>
      <xdr:colOff>114300</xdr:colOff>
      <xdr:row>62</xdr:row>
      <xdr:rowOff>26226</xdr:rowOff>
    </xdr:to>
    <xdr:sp macro="" textlink="">
      <xdr:nvSpPr>
        <xdr:cNvPr id="599" name="楕円 598">
          <a:extLst>
            <a:ext uri="{FF2B5EF4-FFF2-40B4-BE49-F238E27FC236}">
              <a16:creationId xmlns:a16="http://schemas.microsoft.com/office/drawing/2014/main" id="{A6B9ED33-1661-43B4-8099-A7DF3595050D}"/>
            </a:ext>
          </a:extLst>
        </xdr:cNvPr>
        <xdr:cNvSpPr/>
      </xdr:nvSpPr>
      <xdr:spPr>
        <a:xfrm>
          <a:off x="19458940" y="10322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74503</xdr:rowOff>
    </xdr:from>
    <xdr:ext cx="469744" cy="259045"/>
    <xdr:sp macro="" textlink="">
      <xdr:nvSpPr>
        <xdr:cNvPr id="600" name="【学校施設】&#10;一人当たり面積該当値テキスト">
          <a:extLst>
            <a:ext uri="{FF2B5EF4-FFF2-40B4-BE49-F238E27FC236}">
              <a16:creationId xmlns:a16="http://schemas.microsoft.com/office/drawing/2014/main" id="{9CC1FC56-31E6-484A-8611-C109D2CB5AAC}"/>
            </a:ext>
          </a:extLst>
        </xdr:cNvPr>
        <xdr:cNvSpPr txBox="1"/>
      </xdr:nvSpPr>
      <xdr:spPr>
        <a:xfrm>
          <a:off x="19547840" y="103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65215</xdr:rowOff>
    </xdr:from>
    <xdr:to>
      <xdr:col>112</xdr:col>
      <xdr:colOff>38100</xdr:colOff>
      <xdr:row>61</xdr:row>
      <xdr:rowOff>166815</xdr:rowOff>
    </xdr:to>
    <xdr:sp macro="" textlink="">
      <xdr:nvSpPr>
        <xdr:cNvPr id="601" name="楕円 600">
          <a:extLst>
            <a:ext uri="{FF2B5EF4-FFF2-40B4-BE49-F238E27FC236}">
              <a16:creationId xmlns:a16="http://schemas.microsoft.com/office/drawing/2014/main" id="{FE73BC92-E3B2-429B-9F11-2600F0C90838}"/>
            </a:ext>
          </a:extLst>
        </xdr:cNvPr>
        <xdr:cNvSpPr/>
      </xdr:nvSpPr>
      <xdr:spPr>
        <a:xfrm>
          <a:off x="18735040" y="10291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116015</xdr:rowOff>
    </xdr:from>
    <xdr:to>
      <xdr:col>116</xdr:col>
      <xdr:colOff>63500</xdr:colOff>
      <xdr:row>61</xdr:row>
      <xdr:rowOff>146876</xdr:rowOff>
    </xdr:to>
    <xdr:cxnSp macro="">
      <xdr:nvCxnSpPr>
        <xdr:cNvPr id="602" name="直線コネクタ 601">
          <a:extLst>
            <a:ext uri="{FF2B5EF4-FFF2-40B4-BE49-F238E27FC236}">
              <a16:creationId xmlns:a16="http://schemas.microsoft.com/office/drawing/2014/main" id="{812D5A59-4FE6-44D7-A184-8A16E1A73BA4}"/>
            </a:ext>
          </a:extLst>
        </xdr:cNvPr>
        <xdr:cNvCxnSpPr/>
      </xdr:nvCxnSpPr>
      <xdr:spPr>
        <a:xfrm>
          <a:off x="18778220" y="10342055"/>
          <a:ext cx="73152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78931</xdr:rowOff>
    </xdr:from>
    <xdr:to>
      <xdr:col>107</xdr:col>
      <xdr:colOff>101600</xdr:colOff>
      <xdr:row>62</xdr:row>
      <xdr:rowOff>9081</xdr:rowOff>
    </xdr:to>
    <xdr:sp macro="" textlink="">
      <xdr:nvSpPr>
        <xdr:cNvPr id="603" name="楕円 602">
          <a:extLst>
            <a:ext uri="{FF2B5EF4-FFF2-40B4-BE49-F238E27FC236}">
              <a16:creationId xmlns:a16="http://schemas.microsoft.com/office/drawing/2014/main" id="{C58C0497-C8A8-4C7B-987B-CEA0CC854CAD}"/>
            </a:ext>
          </a:extLst>
        </xdr:cNvPr>
        <xdr:cNvSpPr/>
      </xdr:nvSpPr>
      <xdr:spPr>
        <a:xfrm>
          <a:off x="17937480" y="10304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116015</xdr:rowOff>
    </xdr:from>
    <xdr:to>
      <xdr:col>111</xdr:col>
      <xdr:colOff>177800</xdr:colOff>
      <xdr:row>61</xdr:row>
      <xdr:rowOff>129731</xdr:rowOff>
    </xdr:to>
    <xdr:cxnSp macro="">
      <xdr:nvCxnSpPr>
        <xdr:cNvPr id="604" name="直線コネクタ 603">
          <a:extLst>
            <a:ext uri="{FF2B5EF4-FFF2-40B4-BE49-F238E27FC236}">
              <a16:creationId xmlns:a16="http://schemas.microsoft.com/office/drawing/2014/main" id="{E839B468-DF6D-45DA-8915-FD157CF9CEB3}"/>
            </a:ext>
          </a:extLst>
        </xdr:cNvPr>
        <xdr:cNvCxnSpPr/>
      </xdr:nvCxnSpPr>
      <xdr:spPr>
        <a:xfrm flipV="1">
          <a:off x="17988280" y="10342055"/>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605" name="楕円 604">
          <a:extLst>
            <a:ext uri="{FF2B5EF4-FFF2-40B4-BE49-F238E27FC236}">
              <a16:creationId xmlns:a16="http://schemas.microsoft.com/office/drawing/2014/main" id="{48D7DF50-FEE7-453F-BE5C-C9FF0FCBE090}"/>
            </a:ext>
          </a:extLst>
        </xdr:cNvPr>
        <xdr:cNvSpPr/>
      </xdr:nvSpPr>
      <xdr:spPr>
        <a:xfrm>
          <a:off x="17162780" y="102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129731</xdr:rowOff>
    </xdr:to>
    <xdr:cxnSp macro="">
      <xdr:nvCxnSpPr>
        <xdr:cNvPr id="606" name="直線コネクタ 605">
          <a:extLst>
            <a:ext uri="{FF2B5EF4-FFF2-40B4-BE49-F238E27FC236}">
              <a16:creationId xmlns:a16="http://schemas.microsoft.com/office/drawing/2014/main" id="{B18195AC-78C0-47CE-AA6C-6FDCE8BD194E}"/>
            </a:ext>
          </a:extLst>
        </xdr:cNvPr>
        <xdr:cNvCxnSpPr/>
      </xdr:nvCxnSpPr>
      <xdr:spPr>
        <a:xfrm>
          <a:off x="17213580" y="10335768"/>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60643</xdr:rowOff>
    </xdr:from>
    <xdr:to>
      <xdr:col>98</xdr:col>
      <xdr:colOff>38100</xdr:colOff>
      <xdr:row>61</xdr:row>
      <xdr:rowOff>162243</xdr:rowOff>
    </xdr:to>
    <xdr:sp macro="" textlink="">
      <xdr:nvSpPr>
        <xdr:cNvPr id="607" name="楕円 606">
          <a:extLst>
            <a:ext uri="{FF2B5EF4-FFF2-40B4-BE49-F238E27FC236}">
              <a16:creationId xmlns:a16="http://schemas.microsoft.com/office/drawing/2014/main" id="{32247D39-AF35-4D2D-9B21-5998D57AF777}"/>
            </a:ext>
          </a:extLst>
        </xdr:cNvPr>
        <xdr:cNvSpPr/>
      </xdr:nvSpPr>
      <xdr:spPr>
        <a:xfrm>
          <a:off x="16388080" y="10286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61</xdr:row>
      <xdr:rowOff>111443</xdr:rowOff>
    </xdr:to>
    <xdr:cxnSp macro="">
      <xdr:nvCxnSpPr>
        <xdr:cNvPr id="608" name="直線コネクタ 607">
          <a:extLst>
            <a:ext uri="{FF2B5EF4-FFF2-40B4-BE49-F238E27FC236}">
              <a16:creationId xmlns:a16="http://schemas.microsoft.com/office/drawing/2014/main" id="{F5EA7B28-349F-45E3-9870-ACB82FAAD45E}"/>
            </a:ext>
          </a:extLst>
        </xdr:cNvPr>
        <xdr:cNvCxnSpPr/>
      </xdr:nvCxnSpPr>
      <xdr:spPr>
        <a:xfrm flipV="1">
          <a:off x="16431260" y="10335768"/>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a:extLst>
            <a:ext uri="{FF2B5EF4-FFF2-40B4-BE49-F238E27FC236}">
              <a16:creationId xmlns:a16="http://schemas.microsoft.com/office/drawing/2014/main" id="{C417B647-6759-4648-919B-A988195DF713}"/>
            </a:ext>
          </a:extLst>
        </xdr:cNvPr>
        <xdr:cNvSpPr txBox="1"/>
      </xdr:nvSpPr>
      <xdr:spPr>
        <a:xfrm>
          <a:off x="18561127" y="99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a:extLst>
            <a:ext uri="{FF2B5EF4-FFF2-40B4-BE49-F238E27FC236}">
              <a16:creationId xmlns:a16="http://schemas.microsoft.com/office/drawing/2014/main" id="{C7CA3904-C108-4991-BBF1-A3124CA9586F}"/>
            </a:ext>
          </a:extLst>
        </xdr:cNvPr>
        <xdr:cNvSpPr txBox="1"/>
      </xdr:nvSpPr>
      <xdr:spPr>
        <a:xfrm>
          <a:off x="17776267"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a:extLst>
            <a:ext uri="{FF2B5EF4-FFF2-40B4-BE49-F238E27FC236}">
              <a16:creationId xmlns:a16="http://schemas.microsoft.com/office/drawing/2014/main" id="{7D29703B-46F4-4DEC-AFD0-65058D6A4D75}"/>
            </a:ext>
          </a:extLst>
        </xdr:cNvPr>
        <xdr:cNvSpPr txBox="1"/>
      </xdr:nvSpPr>
      <xdr:spPr>
        <a:xfrm>
          <a:off x="17001567" y="9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a:extLst>
            <a:ext uri="{FF2B5EF4-FFF2-40B4-BE49-F238E27FC236}">
              <a16:creationId xmlns:a16="http://schemas.microsoft.com/office/drawing/2014/main" id="{D05A6E6F-ECBD-4141-AF7F-82739C4F9A69}"/>
            </a:ext>
          </a:extLst>
        </xdr:cNvPr>
        <xdr:cNvSpPr txBox="1"/>
      </xdr:nvSpPr>
      <xdr:spPr>
        <a:xfrm>
          <a:off x="16226867" y="99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157942</xdr:rowOff>
    </xdr:from>
    <xdr:ext cx="469744" cy="259045"/>
    <xdr:sp macro="" textlink="">
      <xdr:nvSpPr>
        <xdr:cNvPr id="613" name="n_1mainValue【学校施設】&#10;一人当たり面積">
          <a:extLst>
            <a:ext uri="{FF2B5EF4-FFF2-40B4-BE49-F238E27FC236}">
              <a16:creationId xmlns:a16="http://schemas.microsoft.com/office/drawing/2014/main" id="{34F345C7-4FE2-4E48-AF58-32D9FA82BFCB}"/>
            </a:ext>
          </a:extLst>
        </xdr:cNvPr>
        <xdr:cNvSpPr txBox="1"/>
      </xdr:nvSpPr>
      <xdr:spPr>
        <a:xfrm>
          <a:off x="18561127" y="103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208</xdr:rowOff>
    </xdr:from>
    <xdr:ext cx="469744" cy="259045"/>
    <xdr:sp macro="" textlink="">
      <xdr:nvSpPr>
        <xdr:cNvPr id="614" name="n_2mainValue【学校施設】&#10;一人当たり面積">
          <a:extLst>
            <a:ext uri="{FF2B5EF4-FFF2-40B4-BE49-F238E27FC236}">
              <a16:creationId xmlns:a16="http://schemas.microsoft.com/office/drawing/2014/main" id="{E21CE550-93E6-4D19-B5D1-6A278909C3D6}"/>
            </a:ext>
          </a:extLst>
        </xdr:cNvPr>
        <xdr:cNvSpPr txBox="1"/>
      </xdr:nvSpPr>
      <xdr:spPr>
        <a:xfrm>
          <a:off x="17776267" y="1039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615" name="n_3mainValue【学校施設】&#10;一人当たり面積">
          <a:extLst>
            <a:ext uri="{FF2B5EF4-FFF2-40B4-BE49-F238E27FC236}">
              <a16:creationId xmlns:a16="http://schemas.microsoft.com/office/drawing/2014/main" id="{6617D291-1FCE-4F3D-B868-3A5DF711E8AD}"/>
            </a:ext>
          </a:extLst>
        </xdr:cNvPr>
        <xdr:cNvSpPr txBox="1"/>
      </xdr:nvSpPr>
      <xdr:spPr>
        <a:xfrm>
          <a:off x="17001567" y="103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153370</xdr:rowOff>
    </xdr:from>
    <xdr:ext cx="469744" cy="259045"/>
    <xdr:sp macro="" textlink="">
      <xdr:nvSpPr>
        <xdr:cNvPr id="616" name="n_4mainValue【学校施設】&#10;一人当たり面積">
          <a:extLst>
            <a:ext uri="{FF2B5EF4-FFF2-40B4-BE49-F238E27FC236}">
              <a16:creationId xmlns:a16="http://schemas.microsoft.com/office/drawing/2014/main" id="{F428EB86-4ADB-4CCC-A6BE-411F7062A279}"/>
            </a:ext>
          </a:extLst>
        </xdr:cNvPr>
        <xdr:cNvSpPr txBox="1"/>
      </xdr:nvSpPr>
      <xdr:spPr>
        <a:xfrm>
          <a:off x="16226867" y="103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F66D522-D2F0-4265-8BB7-40BC4993897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2257263A-8433-4B3B-BA5F-E39650408BE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E65D2F85-23B2-4529-AF3C-AB41BBECC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AF65F151-86E9-4A2E-A03B-149D037EA84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8FAE9C0C-E06C-42C7-BECA-BBE7E67D855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1DEE3188-FA5E-459D-8FD4-AFF9FB14937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8A6B0BC5-FA4F-421E-84E9-652F1A104BD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FC8D0414-FB29-4CD3-AE27-B85BC7A3893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48EE8ED3-A892-4162-80D3-A349921A19A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A0845583-040F-4892-8772-EEEAB13CEAB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91D0F0D-60D9-4191-80FE-4B6E824D9E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37138036-418E-4772-8FF5-EF72540819B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8DD7C57B-D2A1-4275-8579-5E622370F26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180F5DC0-6FD7-49B9-BE6D-2B49C3CB7D7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11B8491B-21DC-49EC-BCDF-CEE93200FE8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3919EF15-4B40-44C6-861F-035D0E7F5A6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BA0D37AC-F629-44D2-90D8-32F9D58C4C9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D0BBEEC4-B148-41F5-BD6E-C136520E23F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80C19ECA-A866-4970-9540-915F59A0E04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EA5269D9-F427-4D76-8610-DEE888D1AF0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F4DEC1AA-F021-41C2-AAEF-59340A8067C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8E75F4F4-0411-4B74-9390-93B2243E73B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DDDCE13A-15F0-425A-B3C3-215E6266555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F032E844-7BEB-45BA-BFBE-7F4EB7EFA21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F56C18E2-C628-4A01-A7E4-9369337CA6D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0755FC7A-B8E1-48E1-B7EF-5525114B0ECA}"/>
            </a:ext>
          </a:extLst>
        </xdr:cNvPr>
        <xdr:cNvCxnSpPr/>
      </xdr:nvCxnSpPr>
      <xdr:spPr>
        <a:xfrm flipV="1">
          <a:off x="14375764" y="13082996"/>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0AFC0089-769C-4425-87B3-A85BE3B3876E}"/>
            </a:ext>
          </a:extLst>
        </xdr:cNvPr>
        <xdr:cNvSpPr txBox="1"/>
      </xdr:nvSpPr>
      <xdr:spPr>
        <a:xfrm>
          <a:off x="144145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2C33859D-31FA-45C7-8B9C-C96B2D5F99AE}"/>
            </a:ext>
          </a:extLst>
        </xdr:cNvPr>
        <xdr:cNvCxnSpPr/>
      </xdr:nvCxnSpPr>
      <xdr:spPr>
        <a:xfrm>
          <a:off x="14287500" y="14548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BC1517FE-E88B-4B3E-B649-F458BE27FA74}"/>
            </a:ext>
          </a:extLst>
        </xdr:cNvPr>
        <xdr:cNvSpPr txBox="1"/>
      </xdr:nvSpPr>
      <xdr:spPr>
        <a:xfrm>
          <a:off x="14414500" y="128658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C1E2E2AD-1307-42D7-BE67-D9A3C65B1886}"/>
            </a:ext>
          </a:extLst>
        </xdr:cNvPr>
        <xdr:cNvCxnSpPr/>
      </xdr:nvCxnSpPr>
      <xdr:spPr>
        <a:xfrm>
          <a:off x="14287500" y="13082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ABC49756-1271-4933-B1AD-E0360F7982D5}"/>
            </a:ext>
          </a:extLst>
        </xdr:cNvPr>
        <xdr:cNvSpPr txBox="1"/>
      </xdr:nvSpPr>
      <xdr:spPr>
        <a:xfrm>
          <a:off x="144145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598DAC32-3A5A-4978-AADF-E75CCFF9C2A3}"/>
            </a:ext>
          </a:extLst>
        </xdr:cNvPr>
        <xdr:cNvSpPr/>
      </xdr:nvSpPr>
      <xdr:spPr>
        <a:xfrm>
          <a:off x="14325600" y="138742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0B0368C2-2D40-45F4-98FA-6E1E3BE838A1}"/>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1E985115-FC71-4B11-BD5F-F0ED5F350A0F}"/>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D49B8C6C-0307-49F5-B4B5-850CDB4B456F}"/>
            </a:ext>
          </a:extLst>
        </xdr:cNvPr>
        <xdr:cNvSpPr/>
      </xdr:nvSpPr>
      <xdr:spPr>
        <a:xfrm>
          <a:off x="12029440" y="13869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AD43F913-494B-4A1E-B8D3-F7705BFFFE4D}"/>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B83CED6-FB66-4ED5-B145-F5E2735F3DF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2C44782-27F7-43E9-A5D6-5A51E0FDC0D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3850B1B-10BF-4131-A975-02C5FB23329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9C62E1B-37DE-4E5F-8DDD-07593F3923D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E5DFFB6-99FD-4A89-AA55-7984B8DD670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8" name="楕円 657">
          <a:extLst>
            <a:ext uri="{FF2B5EF4-FFF2-40B4-BE49-F238E27FC236}">
              <a16:creationId xmlns:a16="http://schemas.microsoft.com/office/drawing/2014/main" id="{0551EDE8-A151-4BF5-A188-08DA77CFA3C0}"/>
            </a:ext>
          </a:extLst>
        </xdr:cNvPr>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59" name="【児童館】&#10;有形固定資産減価償却率該当値テキスト">
          <a:extLst>
            <a:ext uri="{FF2B5EF4-FFF2-40B4-BE49-F238E27FC236}">
              <a16:creationId xmlns:a16="http://schemas.microsoft.com/office/drawing/2014/main" id="{7C0F0BF3-1F65-4493-8235-83F526981230}"/>
            </a:ext>
          </a:extLst>
        </xdr:cNvPr>
        <xdr:cNvSpPr txBox="1"/>
      </xdr:nvSpPr>
      <xdr:spPr>
        <a:xfrm>
          <a:off x="1441450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660" name="楕円 659">
          <a:extLst>
            <a:ext uri="{FF2B5EF4-FFF2-40B4-BE49-F238E27FC236}">
              <a16:creationId xmlns:a16="http://schemas.microsoft.com/office/drawing/2014/main" id="{3DCEE65C-F4A3-426E-BB1E-FA5CDC47F250}"/>
            </a:ext>
          </a:extLst>
        </xdr:cNvPr>
        <xdr:cNvSpPr/>
      </xdr:nvSpPr>
      <xdr:spPr>
        <a:xfrm>
          <a:off x="1357884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72389</xdr:rowOff>
    </xdr:to>
    <xdr:cxnSp macro="">
      <xdr:nvCxnSpPr>
        <xdr:cNvPr id="661" name="直線コネクタ 660">
          <a:extLst>
            <a:ext uri="{FF2B5EF4-FFF2-40B4-BE49-F238E27FC236}">
              <a16:creationId xmlns:a16="http://schemas.microsoft.com/office/drawing/2014/main" id="{20C8B302-62CC-4F92-B48C-2071D23E51A2}"/>
            </a:ext>
          </a:extLst>
        </xdr:cNvPr>
        <xdr:cNvCxnSpPr/>
      </xdr:nvCxnSpPr>
      <xdr:spPr>
        <a:xfrm>
          <a:off x="13629640" y="13937525"/>
          <a:ext cx="74676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662" name="楕円 661">
          <a:extLst>
            <a:ext uri="{FF2B5EF4-FFF2-40B4-BE49-F238E27FC236}">
              <a16:creationId xmlns:a16="http://schemas.microsoft.com/office/drawing/2014/main" id="{D55380F4-9FD6-4145-B994-04A8000876BF}"/>
            </a:ext>
          </a:extLst>
        </xdr:cNvPr>
        <xdr:cNvSpPr/>
      </xdr:nvSpPr>
      <xdr:spPr>
        <a:xfrm>
          <a:off x="12804140" y="1384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83</xdr:row>
      <xdr:rowOff>23405</xdr:rowOff>
    </xdr:to>
    <xdr:cxnSp macro="">
      <xdr:nvCxnSpPr>
        <xdr:cNvPr id="663" name="直線コネクタ 662">
          <a:extLst>
            <a:ext uri="{FF2B5EF4-FFF2-40B4-BE49-F238E27FC236}">
              <a16:creationId xmlns:a16="http://schemas.microsoft.com/office/drawing/2014/main" id="{367DDB5C-0441-4BAC-ABC5-851713040DA8}"/>
            </a:ext>
          </a:extLst>
        </xdr:cNvPr>
        <xdr:cNvCxnSpPr/>
      </xdr:nvCxnSpPr>
      <xdr:spPr>
        <a:xfrm>
          <a:off x="12854940" y="1389561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50981</xdr:rowOff>
    </xdr:from>
    <xdr:to>
      <xdr:col>72</xdr:col>
      <xdr:colOff>38100</xdr:colOff>
      <xdr:row>82</xdr:row>
      <xdr:rowOff>152581</xdr:rowOff>
    </xdr:to>
    <xdr:sp macro="" textlink="">
      <xdr:nvSpPr>
        <xdr:cNvPr id="664" name="楕円 663">
          <a:extLst>
            <a:ext uri="{FF2B5EF4-FFF2-40B4-BE49-F238E27FC236}">
              <a16:creationId xmlns:a16="http://schemas.microsoft.com/office/drawing/2014/main" id="{A68DC62F-8AAC-4D69-A9AF-DD7BB3AA882D}"/>
            </a:ext>
          </a:extLst>
        </xdr:cNvPr>
        <xdr:cNvSpPr/>
      </xdr:nvSpPr>
      <xdr:spPr>
        <a:xfrm>
          <a:off x="12029440" y="13797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101781</xdr:rowOff>
    </xdr:from>
    <xdr:to>
      <xdr:col>76</xdr:col>
      <xdr:colOff>114300</xdr:colOff>
      <xdr:row>82</xdr:row>
      <xdr:rowOff>149134</xdr:rowOff>
    </xdr:to>
    <xdr:cxnSp macro="">
      <xdr:nvCxnSpPr>
        <xdr:cNvPr id="665" name="直線コネクタ 664">
          <a:extLst>
            <a:ext uri="{FF2B5EF4-FFF2-40B4-BE49-F238E27FC236}">
              <a16:creationId xmlns:a16="http://schemas.microsoft.com/office/drawing/2014/main" id="{747DA2A2-8410-4AE2-A60B-90EAAB4739C3}"/>
            </a:ext>
          </a:extLst>
        </xdr:cNvPr>
        <xdr:cNvCxnSpPr/>
      </xdr:nvCxnSpPr>
      <xdr:spPr>
        <a:xfrm>
          <a:off x="12072620" y="13848261"/>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5262</xdr:rowOff>
    </xdr:from>
    <xdr:to>
      <xdr:col>67</xdr:col>
      <xdr:colOff>101600</xdr:colOff>
      <xdr:row>82</xdr:row>
      <xdr:rowOff>106862</xdr:rowOff>
    </xdr:to>
    <xdr:sp macro="" textlink="">
      <xdr:nvSpPr>
        <xdr:cNvPr id="666" name="楕円 665">
          <a:extLst>
            <a:ext uri="{FF2B5EF4-FFF2-40B4-BE49-F238E27FC236}">
              <a16:creationId xmlns:a16="http://schemas.microsoft.com/office/drawing/2014/main" id="{4CBAE14C-2733-454C-93AC-7A0F562CC78E}"/>
            </a:ext>
          </a:extLst>
        </xdr:cNvPr>
        <xdr:cNvSpPr/>
      </xdr:nvSpPr>
      <xdr:spPr>
        <a:xfrm>
          <a:off x="1123188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101781</xdr:rowOff>
    </xdr:to>
    <xdr:cxnSp macro="">
      <xdr:nvCxnSpPr>
        <xdr:cNvPr id="667" name="直線コネクタ 666">
          <a:extLst>
            <a:ext uri="{FF2B5EF4-FFF2-40B4-BE49-F238E27FC236}">
              <a16:creationId xmlns:a16="http://schemas.microsoft.com/office/drawing/2014/main" id="{C43DE569-9EC8-4064-9F5C-BD89AE6F0E5B}"/>
            </a:ext>
          </a:extLst>
        </xdr:cNvPr>
        <xdr:cNvCxnSpPr/>
      </xdr:nvCxnSpPr>
      <xdr:spPr>
        <a:xfrm>
          <a:off x="11282680" y="13802542"/>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a:extLst>
            <a:ext uri="{FF2B5EF4-FFF2-40B4-BE49-F238E27FC236}">
              <a16:creationId xmlns:a16="http://schemas.microsoft.com/office/drawing/2014/main" id="{9A499834-9535-445D-B00E-58EA47743F94}"/>
            </a:ext>
          </a:extLst>
        </xdr:cNvPr>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a:extLst>
            <a:ext uri="{FF2B5EF4-FFF2-40B4-BE49-F238E27FC236}">
              <a16:creationId xmlns:a16="http://schemas.microsoft.com/office/drawing/2014/main" id="{CD503E5F-01E2-4F3A-B8CE-B65C303A072E}"/>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a:extLst>
            <a:ext uri="{FF2B5EF4-FFF2-40B4-BE49-F238E27FC236}">
              <a16:creationId xmlns:a16="http://schemas.microsoft.com/office/drawing/2014/main" id="{FE6CCB5A-80C6-453B-970E-A49B3778A3CD}"/>
            </a:ext>
          </a:extLst>
        </xdr:cNvPr>
        <xdr:cNvSpPr txBox="1"/>
      </xdr:nvSpPr>
      <xdr:spPr>
        <a:xfrm>
          <a:off x="1190054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a:extLst>
            <a:ext uri="{FF2B5EF4-FFF2-40B4-BE49-F238E27FC236}">
              <a16:creationId xmlns:a16="http://schemas.microsoft.com/office/drawing/2014/main" id="{0C6393CB-FFB6-4A70-8418-08292C5854D2}"/>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90732</xdr:rowOff>
    </xdr:from>
    <xdr:ext cx="405111" cy="259045"/>
    <xdr:sp macro="" textlink="">
      <xdr:nvSpPr>
        <xdr:cNvPr id="672" name="n_1mainValue【児童館】&#10;有形固定資産減価償却率">
          <a:extLst>
            <a:ext uri="{FF2B5EF4-FFF2-40B4-BE49-F238E27FC236}">
              <a16:creationId xmlns:a16="http://schemas.microsoft.com/office/drawing/2014/main" id="{8DA2BB3E-D998-463D-93EC-AC801C8E6C35}"/>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3" name="n_2mainValue【児童館】&#10;有形固定資産減価償却率">
          <a:extLst>
            <a:ext uri="{FF2B5EF4-FFF2-40B4-BE49-F238E27FC236}">
              <a16:creationId xmlns:a16="http://schemas.microsoft.com/office/drawing/2014/main" id="{4B7E4C12-BD0A-4606-B24C-B2B6941A30D6}"/>
            </a:ext>
          </a:extLst>
        </xdr:cNvPr>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169108</xdr:rowOff>
    </xdr:from>
    <xdr:ext cx="405111" cy="259045"/>
    <xdr:sp macro="" textlink="">
      <xdr:nvSpPr>
        <xdr:cNvPr id="674" name="n_3mainValue【児童館】&#10;有形固定資産減価償却率">
          <a:extLst>
            <a:ext uri="{FF2B5EF4-FFF2-40B4-BE49-F238E27FC236}">
              <a16:creationId xmlns:a16="http://schemas.microsoft.com/office/drawing/2014/main" id="{4A914CBA-7AD1-499E-865C-11A3BD7C259B}"/>
            </a:ext>
          </a:extLst>
        </xdr:cNvPr>
        <xdr:cNvSpPr txBox="1"/>
      </xdr:nvSpPr>
      <xdr:spPr>
        <a:xfrm>
          <a:off x="119005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75" name="n_4mainValue【児童館】&#10;有形固定資産減価償却率">
          <a:extLst>
            <a:ext uri="{FF2B5EF4-FFF2-40B4-BE49-F238E27FC236}">
              <a16:creationId xmlns:a16="http://schemas.microsoft.com/office/drawing/2014/main" id="{EDDED7DD-2F42-4AE6-BDE3-2E27F3E3AB86}"/>
            </a:ext>
          </a:extLst>
        </xdr:cNvPr>
        <xdr:cNvSpPr txBox="1"/>
      </xdr:nvSpPr>
      <xdr:spPr>
        <a:xfrm>
          <a:off x="1110298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65D8F8DE-7CAE-4430-A982-17F1D585F80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EC494A92-1339-4EE0-B72A-19099CF623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2CE5A81C-0633-4763-A888-848C86278CA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DA4CE20F-F14C-4DE3-B3A8-A6BCD131042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B66DBB1E-C9F4-4250-B81B-4DBB3774CF1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7538396D-6998-4713-AB58-ED74B423A7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380DA337-552B-40ED-9BC6-A445F41BE9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D27F5D8-8F95-4AD9-A164-30386FF65B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7BAC502F-BF21-49BF-8E77-FBE32F6632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FF44586-2BC8-4B5E-9168-B97F75DAC66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66567EC2-EDB6-4E83-BC38-3891C7053E98}"/>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83DC3F7B-527C-4166-9333-881977E355B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E1839FB6-3B75-4303-A118-DF41C5407D7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7AC6EB17-3C1C-4C78-971D-ECE88733A6D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389E3EC5-7358-4684-8670-E4007512CACB}"/>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2210DBE8-BEF0-4701-9786-36A8B7944134}"/>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33E81F4D-6465-4C81-8CAD-10783859D97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5374FEDE-84E5-45C4-81C3-16F10B5E5476}"/>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B974E4DD-332A-405A-AC0A-5ABD5BA1E2E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BCEEDF76-06D3-45CD-8721-DBD8002DEB48}"/>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8B43AACA-FB62-4145-83C1-02E18A40BEBC}"/>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CFA27C7F-DBDA-444F-A19D-BCD494C624F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2C5CA3DC-C92B-4977-8259-CA899EAECF9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C8EB7BA-CA77-4450-9C6E-DFD848EDCC4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BDAEE25D-5E73-4E03-808A-D0D839C41B7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DBE4DC57-7934-4261-9BB5-06DEF1F6F638}"/>
            </a:ext>
          </a:extLst>
        </xdr:cNvPr>
        <xdr:cNvCxnSpPr/>
      </xdr:nvCxnSpPr>
      <xdr:spPr>
        <a:xfrm flipV="1">
          <a:off x="19509104" y="13036187"/>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45C5A351-67E5-4464-BAFC-F2596E49DA68}"/>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D9D2356B-BCC6-4124-A76C-72E0233F625F}"/>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E84A3DC1-48C2-472E-B6F7-84C48CB77E4F}"/>
            </a:ext>
          </a:extLst>
        </xdr:cNvPr>
        <xdr:cNvSpPr txBox="1"/>
      </xdr:nvSpPr>
      <xdr:spPr>
        <a:xfrm>
          <a:off x="1954784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83FC1A6F-704C-4BCE-A488-2D71C214593C}"/>
            </a:ext>
          </a:extLst>
        </xdr:cNvPr>
        <xdr:cNvCxnSpPr/>
      </xdr:nvCxnSpPr>
      <xdr:spPr>
        <a:xfrm>
          <a:off x="194437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06" name="【児童館】&#10;一人当たり面積平均値テキスト">
          <a:extLst>
            <a:ext uri="{FF2B5EF4-FFF2-40B4-BE49-F238E27FC236}">
              <a16:creationId xmlns:a16="http://schemas.microsoft.com/office/drawing/2014/main" id="{E0A35BE6-47A1-47C8-A95C-0400EFDF7898}"/>
            </a:ext>
          </a:extLst>
        </xdr:cNvPr>
        <xdr:cNvSpPr txBox="1"/>
      </xdr:nvSpPr>
      <xdr:spPr>
        <a:xfrm>
          <a:off x="19547840" y="13810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25F2AA81-7A0E-4405-A369-0144FF4EB9EE}"/>
            </a:ext>
          </a:extLst>
        </xdr:cNvPr>
        <xdr:cNvSpPr/>
      </xdr:nvSpPr>
      <xdr:spPr>
        <a:xfrm>
          <a:off x="194589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ABE3E498-B379-4071-92FD-8ADFBAA4147B}"/>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882B49B9-6AC3-439C-B77E-2EECF5520820}"/>
            </a:ext>
          </a:extLst>
        </xdr:cNvPr>
        <xdr:cNvSpPr/>
      </xdr:nvSpPr>
      <xdr:spPr>
        <a:xfrm>
          <a:off x="179374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D0B6BC86-6866-4ED7-84DD-DD4BC0C9A94D}"/>
            </a:ext>
          </a:extLst>
        </xdr:cNvPr>
        <xdr:cNvSpPr/>
      </xdr:nvSpPr>
      <xdr:spPr>
        <a:xfrm>
          <a:off x="1716278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392CC411-FAF5-4AD8-832A-CA6ED7BD7238}"/>
            </a:ext>
          </a:extLst>
        </xdr:cNvPr>
        <xdr:cNvSpPr/>
      </xdr:nvSpPr>
      <xdr:spPr>
        <a:xfrm>
          <a:off x="1638808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BF09B83-8E69-4919-8865-4479CE1E39B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7B01111-5A40-4506-88A8-EFCE4D01E57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AC5F4FD-3FE9-4B50-A239-061BA57861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25E7A92-C9A6-44E7-B4FD-FF46CA92673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89E8CC7-86EB-45D8-AFAD-209C718F887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77107</xdr:rowOff>
    </xdr:from>
    <xdr:to>
      <xdr:col>116</xdr:col>
      <xdr:colOff>114300</xdr:colOff>
      <xdr:row>78</xdr:row>
      <xdr:rowOff>7257</xdr:rowOff>
    </xdr:to>
    <xdr:sp macro="" textlink="">
      <xdr:nvSpPr>
        <xdr:cNvPr id="717" name="楕円 716">
          <a:extLst>
            <a:ext uri="{FF2B5EF4-FFF2-40B4-BE49-F238E27FC236}">
              <a16:creationId xmlns:a16="http://schemas.microsoft.com/office/drawing/2014/main" id="{32215DAE-8004-497B-B111-E03B91B647E6}"/>
            </a:ext>
          </a:extLst>
        </xdr:cNvPr>
        <xdr:cNvSpPr/>
      </xdr:nvSpPr>
      <xdr:spPr>
        <a:xfrm>
          <a:off x="19458940" y="12985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30134</xdr:rowOff>
    </xdr:from>
    <xdr:ext cx="469744" cy="259045"/>
    <xdr:sp macro="" textlink="">
      <xdr:nvSpPr>
        <xdr:cNvPr id="718" name="【児童館】&#10;一人当たり面積該当値テキスト">
          <a:extLst>
            <a:ext uri="{FF2B5EF4-FFF2-40B4-BE49-F238E27FC236}">
              <a16:creationId xmlns:a16="http://schemas.microsoft.com/office/drawing/2014/main" id="{84AEB6D3-6D09-446B-9130-DEC1753DC0B9}"/>
            </a:ext>
          </a:extLst>
        </xdr:cNvPr>
        <xdr:cNvSpPr txBox="1"/>
      </xdr:nvSpPr>
      <xdr:spPr>
        <a:xfrm>
          <a:off x="19547840" y="1293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719" name="楕円 718">
          <a:extLst>
            <a:ext uri="{FF2B5EF4-FFF2-40B4-BE49-F238E27FC236}">
              <a16:creationId xmlns:a16="http://schemas.microsoft.com/office/drawing/2014/main" id="{942AEE51-C430-4217-B6A4-29A2A14C5773}"/>
            </a:ext>
          </a:extLst>
        </xdr:cNvPr>
        <xdr:cNvSpPr/>
      </xdr:nvSpPr>
      <xdr:spPr>
        <a:xfrm>
          <a:off x="18735040" y="13001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127907</xdr:rowOff>
    </xdr:from>
    <xdr:to>
      <xdr:col>116</xdr:col>
      <xdr:colOff>63500</xdr:colOff>
      <xdr:row>77</xdr:row>
      <xdr:rowOff>144236</xdr:rowOff>
    </xdr:to>
    <xdr:cxnSp macro="">
      <xdr:nvCxnSpPr>
        <xdr:cNvPr id="720" name="直線コネクタ 719">
          <a:extLst>
            <a:ext uri="{FF2B5EF4-FFF2-40B4-BE49-F238E27FC236}">
              <a16:creationId xmlns:a16="http://schemas.microsoft.com/office/drawing/2014/main" id="{EB696E7D-0321-4A47-8A37-4981B2EB854B}"/>
            </a:ext>
          </a:extLst>
        </xdr:cNvPr>
        <xdr:cNvCxnSpPr/>
      </xdr:nvCxnSpPr>
      <xdr:spPr>
        <a:xfrm flipV="1">
          <a:off x="18778220" y="1303618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109764</xdr:rowOff>
    </xdr:from>
    <xdr:to>
      <xdr:col>107</xdr:col>
      <xdr:colOff>101600</xdr:colOff>
      <xdr:row>78</xdr:row>
      <xdr:rowOff>39914</xdr:rowOff>
    </xdr:to>
    <xdr:sp macro="" textlink="">
      <xdr:nvSpPr>
        <xdr:cNvPr id="721" name="楕円 720">
          <a:extLst>
            <a:ext uri="{FF2B5EF4-FFF2-40B4-BE49-F238E27FC236}">
              <a16:creationId xmlns:a16="http://schemas.microsoft.com/office/drawing/2014/main" id="{88712EB4-1CA9-441E-834B-7E5006D69763}"/>
            </a:ext>
          </a:extLst>
        </xdr:cNvPr>
        <xdr:cNvSpPr/>
      </xdr:nvSpPr>
      <xdr:spPr>
        <a:xfrm>
          <a:off x="17937480" y="1301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160564</xdr:rowOff>
    </xdr:to>
    <xdr:cxnSp macro="">
      <xdr:nvCxnSpPr>
        <xdr:cNvPr id="722" name="直線コネクタ 721">
          <a:extLst>
            <a:ext uri="{FF2B5EF4-FFF2-40B4-BE49-F238E27FC236}">
              <a16:creationId xmlns:a16="http://schemas.microsoft.com/office/drawing/2014/main" id="{722A28D9-F8C0-41A0-9684-BCB109805A2C}"/>
            </a:ext>
          </a:extLst>
        </xdr:cNvPr>
        <xdr:cNvCxnSpPr/>
      </xdr:nvCxnSpPr>
      <xdr:spPr>
        <a:xfrm flipV="1">
          <a:off x="17988280" y="1305251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723" name="楕円 722">
          <a:extLst>
            <a:ext uri="{FF2B5EF4-FFF2-40B4-BE49-F238E27FC236}">
              <a16:creationId xmlns:a16="http://schemas.microsoft.com/office/drawing/2014/main" id="{D89F7271-23E2-4278-A3F6-E22AFFE5328A}"/>
            </a:ext>
          </a:extLst>
        </xdr:cNvPr>
        <xdr:cNvSpPr/>
      </xdr:nvSpPr>
      <xdr:spPr>
        <a:xfrm>
          <a:off x="17162780" y="1303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160564</xdr:rowOff>
    </xdr:from>
    <xdr:to>
      <xdr:col>107</xdr:col>
      <xdr:colOff>50800</xdr:colOff>
      <xdr:row>78</xdr:row>
      <xdr:rowOff>5443</xdr:rowOff>
    </xdr:to>
    <xdr:cxnSp macro="">
      <xdr:nvCxnSpPr>
        <xdr:cNvPr id="724" name="直線コネクタ 723">
          <a:extLst>
            <a:ext uri="{FF2B5EF4-FFF2-40B4-BE49-F238E27FC236}">
              <a16:creationId xmlns:a16="http://schemas.microsoft.com/office/drawing/2014/main" id="{7457739E-2A6C-4A15-B6ED-18C142B6B3D9}"/>
            </a:ext>
          </a:extLst>
        </xdr:cNvPr>
        <xdr:cNvCxnSpPr/>
      </xdr:nvCxnSpPr>
      <xdr:spPr>
        <a:xfrm flipV="1">
          <a:off x="17213580" y="13068844"/>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142421</xdr:rowOff>
    </xdr:from>
    <xdr:to>
      <xdr:col>98</xdr:col>
      <xdr:colOff>38100</xdr:colOff>
      <xdr:row>78</xdr:row>
      <xdr:rowOff>72571</xdr:rowOff>
    </xdr:to>
    <xdr:sp macro="" textlink="">
      <xdr:nvSpPr>
        <xdr:cNvPr id="725" name="楕円 724">
          <a:extLst>
            <a:ext uri="{FF2B5EF4-FFF2-40B4-BE49-F238E27FC236}">
              <a16:creationId xmlns:a16="http://schemas.microsoft.com/office/drawing/2014/main" id="{1F736432-9458-45DE-BE8F-339958D3435D}"/>
            </a:ext>
          </a:extLst>
        </xdr:cNvPr>
        <xdr:cNvSpPr/>
      </xdr:nvSpPr>
      <xdr:spPr>
        <a:xfrm>
          <a:off x="16388080" y="13050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21771</xdr:rowOff>
    </xdr:to>
    <xdr:cxnSp macro="">
      <xdr:nvCxnSpPr>
        <xdr:cNvPr id="726" name="直線コネクタ 725">
          <a:extLst>
            <a:ext uri="{FF2B5EF4-FFF2-40B4-BE49-F238E27FC236}">
              <a16:creationId xmlns:a16="http://schemas.microsoft.com/office/drawing/2014/main" id="{34AAE89B-BB8B-47BB-A9FD-7F677F3AE6DD}"/>
            </a:ext>
          </a:extLst>
        </xdr:cNvPr>
        <xdr:cNvCxnSpPr/>
      </xdr:nvCxnSpPr>
      <xdr:spPr>
        <a:xfrm flipV="1">
          <a:off x="16431260" y="1308136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7" name="n_1aveValue【児童館】&#10;一人当たり面積">
          <a:extLst>
            <a:ext uri="{FF2B5EF4-FFF2-40B4-BE49-F238E27FC236}">
              <a16:creationId xmlns:a16="http://schemas.microsoft.com/office/drawing/2014/main" id="{2C258081-A22E-4F08-ABDB-18EE3681B97E}"/>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728" name="n_2aveValue【児童館】&#10;一人当たり面積">
          <a:extLst>
            <a:ext uri="{FF2B5EF4-FFF2-40B4-BE49-F238E27FC236}">
              <a16:creationId xmlns:a16="http://schemas.microsoft.com/office/drawing/2014/main" id="{25B5D50E-CA80-4D39-A98B-4A47C65B5459}"/>
            </a:ext>
          </a:extLst>
        </xdr:cNvPr>
        <xdr:cNvSpPr txBox="1"/>
      </xdr:nvSpPr>
      <xdr:spPr>
        <a:xfrm>
          <a:off x="1777626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729" name="n_3aveValue【児童館】&#10;一人当たり面積">
          <a:extLst>
            <a:ext uri="{FF2B5EF4-FFF2-40B4-BE49-F238E27FC236}">
              <a16:creationId xmlns:a16="http://schemas.microsoft.com/office/drawing/2014/main" id="{80B92F6C-F061-464A-8271-46AD222BFA6E}"/>
            </a:ext>
          </a:extLst>
        </xdr:cNvPr>
        <xdr:cNvSpPr txBox="1"/>
      </xdr:nvSpPr>
      <xdr:spPr>
        <a:xfrm>
          <a:off x="1700156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0" name="n_4aveValue【児童館】&#10;一人当たり面積">
          <a:extLst>
            <a:ext uri="{FF2B5EF4-FFF2-40B4-BE49-F238E27FC236}">
              <a16:creationId xmlns:a16="http://schemas.microsoft.com/office/drawing/2014/main" id="{21F582AA-B441-47C4-B9B2-108E3CBD732E}"/>
            </a:ext>
          </a:extLst>
        </xdr:cNvPr>
        <xdr:cNvSpPr txBox="1"/>
      </xdr:nvSpPr>
      <xdr:spPr>
        <a:xfrm>
          <a:off x="16226867" y="139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40113</xdr:rowOff>
    </xdr:from>
    <xdr:ext cx="469744" cy="259045"/>
    <xdr:sp macro="" textlink="">
      <xdr:nvSpPr>
        <xdr:cNvPr id="731" name="n_1mainValue【児童館】&#10;一人当たり面積">
          <a:extLst>
            <a:ext uri="{FF2B5EF4-FFF2-40B4-BE49-F238E27FC236}">
              <a16:creationId xmlns:a16="http://schemas.microsoft.com/office/drawing/2014/main" id="{795AE6B3-1D6F-44A0-9722-8D7130CF0C5F}"/>
            </a:ext>
          </a:extLst>
        </xdr:cNvPr>
        <xdr:cNvSpPr txBox="1"/>
      </xdr:nvSpPr>
      <xdr:spPr>
        <a:xfrm>
          <a:off x="18561127" y="127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56441</xdr:rowOff>
    </xdr:from>
    <xdr:ext cx="469744" cy="259045"/>
    <xdr:sp macro="" textlink="">
      <xdr:nvSpPr>
        <xdr:cNvPr id="732" name="n_2mainValue【児童館】&#10;一人当たり面積">
          <a:extLst>
            <a:ext uri="{FF2B5EF4-FFF2-40B4-BE49-F238E27FC236}">
              <a16:creationId xmlns:a16="http://schemas.microsoft.com/office/drawing/2014/main" id="{3A0F5E51-F553-4F13-A896-2A6EBF2809E3}"/>
            </a:ext>
          </a:extLst>
        </xdr:cNvPr>
        <xdr:cNvSpPr txBox="1"/>
      </xdr:nvSpPr>
      <xdr:spPr>
        <a:xfrm>
          <a:off x="17776267" y="127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733" name="n_3mainValue【児童館】&#10;一人当たり面積">
          <a:extLst>
            <a:ext uri="{FF2B5EF4-FFF2-40B4-BE49-F238E27FC236}">
              <a16:creationId xmlns:a16="http://schemas.microsoft.com/office/drawing/2014/main" id="{9912CAAF-2AAE-4B8B-AC5F-CC2D32D21A01}"/>
            </a:ext>
          </a:extLst>
        </xdr:cNvPr>
        <xdr:cNvSpPr txBox="1"/>
      </xdr:nvSpPr>
      <xdr:spPr>
        <a:xfrm>
          <a:off x="17001567" y="1281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89098</xdr:rowOff>
    </xdr:from>
    <xdr:ext cx="469744" cy="259045"/>
    <xdr:sp macro="" textlink="">
      <xdr:nvSpPr>
        <xdr:cNvPr id="734" name="n_4mainValue【児童館】&#10;一人当たり面積">
          <a:extLst>
            <a:ext uri="{FF2B5EF4-FFF2-40B4-BE49-F238E27FC236}">
              <a16:creationId xmlns:a16="http://schemas.microsoft.com/office/drawing/2014/main" id="{85F80226-54FF-4F31-9C82-7A82EF1505B0}"/>
            </a:ext>
          </a:extLst>
        </xdr:cNvPr>
        <xdr:cNvSpPr txBox="1"/>
      </xdr:nvSpPr>
      <xdr:spPr>
        <a:xfrm>
          <a:off x="16226867" y="1282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85C8FCCC-1DF8-479B-AFB6-A6044E63BB3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F98FFC5-0ECA-4899-B836-00DB9E0DB6E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BBCD18A1-D040-453A-946B-00AA0ACE7FD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2EADED4-93CB-4680-B255-C720D57E0CF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75476D4A-435A-4381-AF81-A9D3D0FEE34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5DBB9A56-B9A5-45B7-862C-8BDABFC0708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7B11D9F9-3DA2-423F-9C5B-938956C412A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C32671C7-60AF-49CD-AE87-0280037FC79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30852B09-7E05-48BC-BC88-3601292E8B4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8DC21876-607C-4141-86E1-E2284E099F4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731536F2-9F08-4FD2-AED1-182555FF7F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89D481BC-22E7-4A8A-AC22-6C238C92AC1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7124B898-62FB-4BDE-90EA-C87395F1724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FA68C1C0-D38B-425B-B33E-6E76E6BCC6D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F3115EDC-7525-4C1F-A4BA-E208C9FD79C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6A26CF6E-E9B1-418C-A882-BEEC13A6D3B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27D5724C-68A3-43C8-811F-DC8C0BA48BB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9E03B646-2835-45D8-A642-5AA90A9EE0BE}"/>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6DC09E86-35DF-4A88-AA5A-81C3CD325DA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D3C7DE87-9779-4C81-B781-E27EFC9E63E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97855824-3F5E-4C9D-A1C4-BEE367A3D5C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8A5B0D0E-9FE2-4998-ABEA-C8D13B8726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7138A377-6817-40B4-B75E-97E75121FEE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2B4480D-472A-47B8-8651-E4993F8B141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A9BE069E-F0A9-4EC6-8967-528BDFDCF13E}"/>
            </a:ext>
          </a:extLst>
        </xdr:cNvPr>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E8BE36F8-3602-40B1-80D9-F2AF2FC0BF7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2E7318A1-B115-4616-95FF-8103CC5D83C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3D4EADE0-E1B4-4425-8B1E-B7B2A7296ADA}"/>
            </a:ext>
          </a:extLst>
        </xdr:cNvPr>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7AF2BD43-963F-4EC8-B0A8-2919797F33A6}"/>
            </a:ext>
          </a:extLst>
        </xdr:cNvPr>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9BA0BB84-1F0C-43D1-AF87-A220D31185EB}"/>
            </a:ext>
          </a:extLst>
        </xdr:cNvPr>
        <xdr:cNvSpPr txBox="1"/>
      </xdr:nvSpPr>
      <xdr:spPr>
        <a:xfrm>
          <a:off x="14414500" y="1741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1E7AE3EA-690A-496C-88BE-6BB855EE49D6}"/>
            </a:ext>
          </a:extLst>
        </xdr:cNvPr>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2B2E88A7-9CE8-465F-AEA7-76EAFFDF0F8B}"/>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F43F482F-F52C-4ECA-B939-7CC1F3481271}"/>
            </a:ext>
          </a:extLst>
        </xdr:cNvPr>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F611E241-29C1-4E0A-97A8-04AF15BBC0F3}"/>
            </a:ext>
          </a:extLst>
        </xdr:cNvPr>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EB10530C-CB85-440E-A867-D82BA12D7720}"/>
            </a:ext>
          </a:extLst>
        </xdr:cNvPr>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CC1C394-C2A5-43B0-9A00-85CA5CB30B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4837BBC-D2A6-4DE3-B9A8-EEF92D30F9D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1C4272C-1309-4D9B-BB80-EE7D7020736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9D9885A-C2F5-4D42-9FE5-395982A6034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A1EA1FC-2F2A-4E70-9D2B-A1EAEAB65BA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775" name="楕円 774">
          <a:extLst>
            <a:ext uri="{FF2B5EF4-FFF2-40B4-BE49-F238E27FC236}">
              <a16:creationId xmlns:a16="http://schemas.microsoft.com/office/drawing/2014/main" id="{19344415-DB0F-45E8-BDAE-EF83695902AC}"/>
            </a:ext>
          </a:extLst>
        </xdr:cNvPr>
        <xdr:cNvSpPr/>
      </xdr:nvSpPr>
      <xdr:spPr>
        <a:xfrm>
          <a:off x="14325600" y="1778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776" name="【公民館】&#10;有形固定資産減価償却率該当値テキスト">
          <a:extLst>
            <a:ext uri="{FF2B5EF4-FFF2-40B4-BE49-F238E27FC236}">
              <a16:creationId xmlns:a16="http://schemas.microsoft.com/office/drawing/2014/main" id="{4410A725-CBB8-4DBB-817D-F84CC399EAEA}"/>
            </a:ext>
          </a:extLst>
        </xdr:cNvPr>
        <xdr:cNvSpPr txBox="1"/>
      </xdr:nvSpPr>
      <xdr:spPr>
        <a:xfrm>
          <a:off x="144145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777" name="楕円 776">
          <a:extLst>
            <a:ext uri="{FF2B5EF4-FFF2-40B4-BE49-F238E27FC236}">
              <a16:creationId xmlns:a16="http://schemas.microsoft.com/office/drawing/2014/main" id="{3C2282AC-1CEB-4241-85CF-6D8E2B524D67}"/>
            </a:ext>
          </a:extLst>
        </xdr:cNvPr>
        <xdr:cNvSpPr/>
      </xdr:nvSpPr>
      <xdr:spPr>
        <a:xfrm>
          <a:off x="1357884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68580</xdr:rowOff>
    </xdr:to>
    <xdr:cxnSp macro="">
      <xdr:nvCxnSpPr>
        <xdr:cNvPr id="778" name="直線コネクタ 777">
          <a:extLst>
            <a:ext uri="{FF2B5EF4-FFF2-40B4-BE49-F238E27FC236}">
              <a16:creationId xmlns:a16="http://schemas.microsoft.com/office/drawing/2014/main" id="{86332251-E701-4CCB-9098-7AAF0B3217F2}"/>
            </a:ext>
          </a:extLst>
        </xdr:cNvPr>
        <xdr:cNvCxnSpPr/>
      </xdr:nvCxnSpPr>
      <xdr:spPr>
        <a:xfrm>
          <a:off x="13629640" y="178193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779" name="楕円 778">
          <a:extLst>
            <a:ext uri="{FF2B5EF4-FFF2-40B4-BE49-F238E27FC236}">
              <a16:creationId xmlns:a16="http://schemas.microsoft.com/office/drawing/2014/main" id="{FF5317BD-62B4-498B-B815-4CE8B0A4694E}"/>
            </a:ext>
          </a:extLst>
        </xdr:cNvPr>
        <xdr:cNvSpPr/>
      </xdr:nvSpPr>
      <xdr:spPr>
        <a:xfrm>
          <a:off x="128041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49530</xdr:rowOff>
    </xdr:to>
    <xdr:cxnSp macro="">
      <xdr:nvCxnSpPr>
        <xdr:cNvPr id="780" name="直線コネクタ 779">
          <a:extLst>
            <a:ext uri="{FF2B5EF4-FFF2-40B4-BE49-F238E27FC236}">
              <a16:creationId xmlns:a16="http://schemas.microsoft.com/office/drawing/2014/main" id="{99FEA1E9-8FB1-4696-9B24-61BDB2CD6799}"/>
            </a:ext>
          </a:extLst>
        </xdr:cNvPr>
        <xdr:cNvCxnSpPr/>
      </xdr:nvCxnSpPr>
      <xdr:spPr>
        <a:xfrm>
          <a:off x="12854940" y="17802226"/>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781" name="楕円 780">
          <a:extLst>
            <a:ext uri="{FF2B5EF4-FFF2-40B4-BE49-F238E27FC236}">
              <a16:creationId xmlns:a16="http://schemas.microsoft.com/office/drawing/2014/main" id="{44D46407-EAE4-4E4B-B819-2CA794040888}"/>
            </a:ext>
          </a:extLst>
        </xdr:cNvPr>
        <xdr:cNvSpPr/>
      </xdr:nvSpPr>
      <xdr:spPr>
        <a:xfrm>
          <a:off x="12029440" y="1771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782" name="直線コネクタ 781">
          <a:extLst>
            <a:ext uri="{FF2B5EF4-FFF2-40B4-BE49-F238E27FC236}">
              <a16:creationId xmlns:a16="http://schemas.microsoft.com/office/drawing/2014/main" id="{274EF2B1-BFC5-4473-B9B4-6AE3867E11BE}"/>
            </a:ext>
          </a:extLst>
        </xdr:cNvPr>
        <xdr:cNvCxnSpPr/>
      </xdr:nvCxnSpPr>
      <xdr:spPr>
        <a:xfrm>
          <a:off x="12072620" y="1776793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783" name="楕円 782">
          <a:extLst>
            <a:ext uri="{FF2B5EF4-FFF2-40B4-BE49-F238E27FC236}">
              <a16:creationId xmlns:a16="http://schemas.microsoft.com/office/drawing/2014/main" id="{C5622C4C-38C9-44B1-8F96-9D9CB00A6DC6}"/>
            </a:ext>
          </a:extLst>
        </xdr:cNvPr>
        <xdr:cNvSpPr/>
      </xdr:nvSpPr>
      <xdr:spPr>
        <a:xfrm>
          <a:off x="112318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165736</xdr:rowOff>
    </xdr:to>
    <xdr:cxnSp macro="">
      <xdr:nvCxnSpPr>
        <xdr:cNvPr id="784" name="直線コネクタ 783">
          <a:extLst>
            <a:ext uri="{FF2B5EF4-FFF2-40B4-BE49-F238E27FC236}">
              <a16:creationId xmlns:a16="http://schemas.microsoft.com/office/drawing/2014/main" id="{B54AE5DC-9A97-4B8E-8402-412AEE46FB1E}"/>
            </a:ext>
          </a:extLst>
        </xdr:cNvPr>
        <xdr:cNvCxnSpPr/>
      </xdr:nvCxnSpPr>
      <xdr:spPr>
        <a:xfrm>
          <a:off x="11282680" y="1772793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6A317EFB-DC29-472B-AFDC-92CF3481EC82}"/>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45986038-8E30-4457-AB89-C614A2C62190}"/>
            </a:ext>
          </a:extLst>
        </xdr:cNvPr>
        <xdr:cNvSpPr txBox="1"/>
      </xdr:nvSpPr>
      <xdr:spPr>
        <a:xfrm>
          <a:off x="12675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3288DDED-123C-4173-82A9-1941FE45045C}"/>
            </a:ext>
          </a:extLst>
        </xdr:cNvPr>
        <xdr:cNvSpPr txBox="1"/>
      </xdr:nvSpPr>
      <xdr:spPr>
        <a:xfrm>
          <a:off x="119005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D158AFF3-5BE5-411E-AABD-AC93F97B4525}"/>
            </a:ext>
          </a:extLst>
        </xdr:cNvPr>
        <xdr:cNvSpPr txBox="1"/>
      </xdr:nvSpPr>
      <xdr:spPr>
        <a:xfrm>
          <a:off x="1110298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789" name="n_1mainValue【公民館】&#10;有形固定資産減価償却率">
          <a:extLst>
            <a:ext uri="{FF2B5EF4-FFF2-40B4-BE49-F238E27FC236}">
              <a16:creationId xmlns:a16="http://schemas.microsoft.com/office/drawing/2014/main" id="{FCF2DDA0-6ACE-4B68-88B3-C9BCE5F913BE}"/>
            </a:ext>
          </a:extLst>
        </xdr:cNvPr>
        <xdr:cNvSpPr txBox="1"/>
      </xdr:nvSpPr>
      <xdr:spPr>
        <a:xfrm>
          <a:off x="134372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790" name="n_2mainValue【公民館】&#10;有形固定資産減価償却率">
          <a:extLst>
            <a:ext uri="{FF2B5EF4-FFF2-40B4-BE49-F238E27FC236}">
              <a16:creationId xmlns:a16="http://schemas.microsoft.com/office/drawing/2014/main" id="{2864652C-7C4E-4685-A741-06D8A5C7C38D}"/>
            </a:ext>
          </a:extLst>
        </xdr:cNvPr>
        <xdr:cNvSpPr txBox="1"/>
      </xdr:nvSpPr>
      <xdr:spPr>
        <a:xfrm>
          <a:off x="12675244" y="178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791" name="n_3mainValue【公民館】&#10;有形固定資産減価償却率">
          <a:extLst>
            <a:ext uri="{FF2B5EF4-FFF2-40B4-BE49-F238E27FC236}">
              <a16:creationId xmlns:a16="http://schemas.microsoft.com/office/drawing/2014/main" id="{1436EBCD-766B-4BE0-AC82-D5E0C3ACB78C}"/>
            </a:ext>
          </a:extLst>
        </xdr:cNvPr>
        <xdr:cNvSpPr txBox="1"/>
      </xdr:nvSpPr>
      <xdr:spPr>
        <a:xfrm>
          <a:off x="119005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792" name="n_4mainValue【公民館】&#10;有形固定資産減価償却率">
          <a:extLst>
            <a:ext uri="{FF2B5EF4-FFF2-40B4-BE49-F238E27FC236}">
              <a16:creationId xmlns:a16="http://schemas.microsoft.com/office/drawing/2014/main" id="{67C615BF-B159-4DB3-BEDD-A9B4E5F86C0A}"/>
            </a:ext>
          </a:extLst>
        </xdr:cNvPr>
        <xdr:cNvSpPr txBox="1"/>
      </xdr:nvSpPr>
      <xdr:spPr>
        <a:xfrm>
          <a:off x="1110298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9EFBB16-0D8C-459C-AE05-DED2D05BD81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9D383882-25D8-4EDF-96D6-8CEB34EE1F5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36C51B1-1749-4E4A-A8F0-4C4CB2EFD16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830C61EE-769E-4681-9366-E01A274B1B6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98C0527-1777-42A7-BBD2-A2478892AD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A51E487B-2E6C-4110-81D6-65C5439FA0F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F420398-CA77-403D-928B-3E6EB7DA21F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F69442F-1B0E-4C78-B881-8C57CA0FE1D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FD963DD-6553-423D-90CE-18AD5F85671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3FC940AC-6E5F-438F-8F54-8FE30CA397C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91352C2A-3ADA-417B-89F8-68076F755EB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9441A5B-025A-43B3-AEF2-EEC42B77873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E69AEE63-10C0-472B-A4DB-A86A4159E13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4B284044-9A39-4E59-97C5-DB8284794CE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A81C74B-2215-40D7-A4AC-80D38F498AB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436345F5-DBA4-4B80-A47F-FD919492D72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C16C9F98-7F0B-413E-8694-54A4A5301E1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7204732E-B97A-425C-8CAC-F352A4D929AE}"/>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DCD3D1FD-1881-4C5B-86AF-C223CFEDC99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4EFDFF0D-E494-47AC-9D75-069D32ACE11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3869E3AA-AACE-47EB-8561-5F2D6FBF078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2EA90BD7-E452-48DB-8BA3-10C3B1DBA7FE}"/>
            </a:ext>
          </a:extLst>
        </xdr:cNvPr>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5D9BE52A-60DA-4386-A622-A6477879566A}"/>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D0583392-286B-4B1B-ABA2-D8CFCCA979E4}"/>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F3641A39-6D41-4ABF-A3EA-4FDAB9C912D5}"/>
            </a:ext>
          </a:extLst>
        </xdr:cNvPr>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FEE91A08-A2F1-480F-8F31-DC63B0E464BD}"/>
            </a:ext>
          </a:extLst>
        </xdr:cNvPr>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a:extLst>
            <a:ext uri="{FF2B5EF4-FFF2-40B4-BE49-F238E27FC236}">
              <a16:creationId xmlns:a16="http://schemas.microsoft.com/office/drawing/2014/main" id="{368D3993-3610-418A-92F7-E553D29292C9}"/>
            </a:ext>
          </a:extLst>
        </xdr:cNvPr>
        <xdr:cNvSpPr txBox="1"/>
      </xdr:nvSpPr>
      <xdr:spPr>
        <a:xfrm>
          <a:off x="1954784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C411442C-1CDE-488E-999A-5E45B013A6F8}"/>
            </a:ext>
          </a:extLst>
        </xdr:cNvPr>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5B73DD53-443C-4A3E-9BD1-21FA0B16A55A}"/>
            </a:ext>
          </a:extLst>
        </xdr:cNvPr>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875E0AB8-1344-47D7-B970-5BE4340D1331}"/>
            </a:ext>
          </a:extLst>
        </xdr:cNvPr>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B32CA3AB-D6DB-46B2-8526-D4244895CBA9}"/>
            </a:ext>
          </a:extLst>
        </xdr:cNvPr>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B8C2B194-8DE8-46BF-894E-50CABA34D8E4}"/>
            </a:ext>
          </a:extLst>
        </xdr:cNvPr>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8DB7AE4-514C-4A7D-8F2A-F181454ACE9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C5A6AEB-691F-41F4-AC13-A19D08CE563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ED01F48-EAF6-4D7F-B445-809A99E767D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A608E25-4F48-4DE0-BD73-E09AF493EAA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1210D02-9566-4CB1-8BF0-B919E5446E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141987</xdr:rowOff>
    </xdr:from>
    <xdr:to>
      <xdr:col>116</xdr:col>
      <xdr:colOff>114300</xdr:colOff>
      <xdr:row>103</xdr:row>
      <xdr:rowOff>72137</xdr:rowOff>
    </xdr:to>
    <xdr:sp macro="" textlink="">
      <xdr:nvSpPr>
        <xdr:cNvPr id="830" name="楕円 829">
          <a:extLst>
            <a:ext uri="{FF2B5EF4-FFF2-40B4-BE49-F238E27FC236}">
              <a16:creationId xmlns:a16="http://schemas.microsoft.com/office/drawing/2014/main" id="{AD1E1252-8A65-49A8-AB89-C8CCBA2105A4}"/>
            </a:ext>
          </a:extLst>
        </xdr:cNvPr>
        <xdr:cNvSpPr/>
      </xdr:nvSpPr>
      <xdr:spPr>
        <a:xfrm>
          <a:off x="19458940" y="1724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164864</xdr:rowOff>
    </xdr:from>
    <xdr:ext cx="469744" cy="259045"/>
    <xdr:sp macro="" textlink="">
      <xdr:nvSpPr>
        <xdr:cNvPr id="831" name="【公民館】&#10;一人当たり面積該当値テキスト">
          <a:extLst>
            <a:ext uri="{FF2B5EF4-FFF2-40B4-BE49-F238E27FC236}">
              <a16:creationId xmlns:a16="http://schemas.microsoft.com/office/drawing/2014/main" id="{36BD8B19-37E1-436B-88D4-C55F87964DA7}"/>
            </a:ext>
          </a:extLst>
        </xdr:cNvPr>
        <xdr:cNvSpPr txBox="1"/>
      </xdr:nvSpPr>
      <xdr:spPr>
        <a:xfrm>
          <a:off x="19547840" y="1709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832" name="楕円 831">
          <a:extLst>
            <a:ext uri="{FF2B5EF4-FFF2-40B4-BE49-F238E27FC236}">
              <a16:creationId xmlns:a16="http://schemas.microsoft.com/office/drawing/2014/main" id="{B396981F-9547-4078-86E5-55258FE6AB50}"/>
            </a:ext>
          </a:extLst>
        </xdr:cNvPr>
        <xdr:cNvSpPr/>
      </xdr:nvSpPr>
      <xdr:spPr>
        <a:xfrm>
          <a:off x="18735040" y="1724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21337</xdr:rowOff>
    </xdr:from>
    <xdr:to>
      <xdr:col>116</xdr:col>
      <xdr:colOff>63500</xdr:colOff>
      <xdr:row>103</xdr:row>
      <xdr:rowOff>28194</xdr:rowOff>
    </xdr:to>
    <xdr:cxnSp macro="">
      <xdr:nvCxnSpPr>
        <xdr:cNvPr id="833" name="直線コネクタ 832">
          <a:extLst>
            <a:ext uri="{FF2B5EF4-FFF2-40B4-BE49-F238E27FC236}">
              <a16:creationId xmlns:a16="http://schemas.microsoft.com/office/drawing/2014/main" id="{FDC7A3D0-D41F-48D6-959C-E06C9D08121F}"/>
            </a:ext>
          </a:extLst>
        </xdr:cNvPr>
        <xdr:cNvCxnSpPr/>
      </xdr:nvCxnSpPr>
      <xdr:spPr>
        <a:xfrm flipV="1">
          <a:off x="18778220" y="17288257"/>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xdr:rowOff>
    </xdr:from>
    <xdr:to>
      <xdr:col>107</xdr:col>
      <xdr:colOff>101600</xdr:colOff>
      <xdr:row>103</xdr:row>
      <xdr:rowOff>106426</xdr:rowOff>
    </xdr:to>
    <xdr:sp macro="" textlink="">
      <xdr:nvSpPr>
        <xdr:cNvPr id="834" name="楕円 833">
          <a:extLst>
            <a:ext uri="{FF2B5EF4-FFF2-40B4-BE49-F238E27FC236}">
              <a16:creationId xmlns:a16="http://schemas.microsoft.com/office/drawing/2014/main" id="{D023AD7F-1257-4D27-A326-53A12BDC2608}"/>
            </a:ext>
          </a:extLst>
        </xdr:cNvPr>
        <xdr:cNvSpPr/>
      </xdr:nvSpPr>
      <xdr:spPr>
        <a:xfrm>
          <a:off x="17937480" y="17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55626</xdr:rowOff>
    </xdr:to>
    <xdr:cxnSp macro="">
      <xdr:nvCxnSpPr>
        <xdr:cNvPr id="835" name="直線コネクタ 834">
          <a:extLst>
            <a:ext uri="{FF2B5EF4-FFF2-40B4-BE49-F238E27FC236}">
              <a16:creationId xmlns:a16="http://schemas.microsoft.com/office/drawing/2014/main" id="{41796EFF-AF4E-49F9-B4CE-3C5A9F43C2E5}"/>
            </a:ext>
          </a:extLst>
        </xdr:cNvPr>
        <xdr:cNvCxnSpPr/>
      </xdr:nvCxnSpPr>
      <xdr:spPr>
        <a:xfrm flipV="1">
          <a:off x="17988280" y="17295114"/>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36" name="楕円 835">
          <a:extLst>
            <a:ext uri="{FF2B5EF4-FFF2-40B4-BE49-F238E27FC236}">
              <a16:creationId xmlns:a16="http://schemas.microsoft.com/office/drawing/2014/main" id="{35E90005-6D09-470F-99BD-75A5F30039E9}"/>
            </a:ext>
          </a:extLst>
        </xdr:cNvPr>
        <xdr:cNvSpPr/>
      </xdr:nvSpPr>
      <xdr:spPr>
        <a:xfrm>
          <a:off x="1716278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55626</xdr:rowOff>
    </xdr:from>
    <xdr:to>
      <xdr:col>107</xdr:col>
      <xdr:colOff>50800</xdr:colOff>
      <xdr:row>103</xdr:row>
      <xdr:rowOff>64770</xdr:rowOff>
    </xdr:to>
    <xdr:cxnSp macro="">
      <xdr:nvCxnSpPr>
        <xdr:cNvPr id="837" name="直線コネクタ 836">
          <a:extLst>
            <a:ext uri="{FF2B5EF4-FFF2-40B4-BE49-F238E27FC236}">
              <a16:creationId xmlns:a16="http://schemas.microsoft.com/office/drawing/2014/main" id="{0E78C71A-6657-4908-B72A-6480849584A2}"/>
            </a:ext>
          </a:extLst>
        </xdr:cNvPr>
        <xdr:cNvCxnSpPr/>
      </xdr:nvCxnSpPr>
      <xdr:spPr>
        <a:xfrm flipV="1">
          <a:off x="17213580" y="1732254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23113</xdr:rowOff>
    </xdr:from>
    <xdr:to>
      <xdr:col>98</xdr:col>
      <xdr:colOff>38100</xdr:colOff>
      <xdr:row>103</xdr:row>
      <xdr:rowOff>124713</xdr:rowOff>
    </xdr:to>
    <xdr:sp macro="" textlink="">
      <xdr:nvSpPr>
        <xdr:cNvPr id="838" name="楕円 837">
          <a:extLst>
            <a:ext uri="{FF2B5EF4-FFF2-40B4-BE49-F238E27FC236}">
              <a16:creationId xmlns:a16="http://schemas.microsoft.com/office/drawing/2014/main" id="{9B0A8E46-42A4-4958-9778-EC47E7C0AB27}"/>
            </a:ext>
          </a:extLst>
        </xdr:cNvPr>
        <xdr:cNvSpPr/>
      </xdr:nvSpPr>
      <xdr:spPr>
        <a:xfrm>
          <a:off x="16388080" y="1729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73913</xdr:rowOff>
    </xdr:to>
    <xdr:cxnSp macro="">
      <xdr:nvCxnSpPr>
        <xdr:cNvPr id="839" name="直線コネクタ 838">
          <a:extLst>
            <a:ext uri="{FF2B5EF4-FFF2-40B4-BE49-F238E27FC236}">
              <a16:creationId xmlns:a16="http://schemas.microsoft.com/office/drawing/2014/main" id="{A32217AE-D346-4A30-8B99-EDEED685A675}"/>
            </a:ext>
          </a:extLst>
        </xdr:cNvPr>
        <xdr:cNvCxnSpPr/>
      </xdr:nvCxnSpPr>
      <xdr:spPr>
        <a:xfrm flipV="1">
          <a:off x="16431260" y="17331690"/>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a:extLst>
            <a:ext uri="{FF2B5EF4-FFF2-40B4-BE49-F238E27FC236}">
              <a16:creationId xmlns:a16="http://schemas.microsoft.com/office/drawing/2014/main" id="{AA6BE61D-ADCD-4234-B05A-97C1E2228066}"/>
            </a:ext>
          </a:extLst>
        </xdr:cNvPr>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41" name="n_2aveValue【公民館】&#10;一人当たり面積">
          <a:extLst>
            <a:ext uri="{FF2B5EF4-FFF2-40B4-BE49-F238E27FC236}">
              <a16:creationId xmlns:a16="http://schemas.microsoft.com/office/drawing/2014/main" id="{75A97CAA-D7B3-4C72-8F7A-AABC6B8B1CE9}"/>
            </a:ext>
          </a:extLst>
        </xdr:cNvPr>
        <xdr:cNvSpPr txBox="1"/>
      </xdr:nvSpPr>
      <xdr:spPr>
        <a:xfrm>
          <a:off x="177762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aveValue【公民館】&#10;一人当たり面積">
          <a:extLst>
            <a:ext uri="{FF2B5EF4-FFF2-40B4-BE49-F238E27FC236}">
              <a16:creationId xmlns:a16="http://schemas.microsoft.com/office/drawing/2014/main" id="{7BDA12E7-3E50-401E-9519-0F1F7634D224}"/>
            </a:ext>
          </a:extLst>
        </xdr:cNvPr>
        <xdr:cNvSpPr txBox="1"/>
      </xdr:nvSpPr>
      <xdr:spPr>
        <a:xfrm>
          <a:off x="170015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843" name="n_4aveValue【公民館】&#10;一人当たり面積">
          <a:extLst>
            <a:ext uri="{FF2B5EF4-FFF2-40B4-BE49-F238E27FC236}">
              <a16:creationId xmlns:a16="http://schemas.microsoft.com/office/drawing/2014/main" id="{AA2C1102-0E46-4EF5-B92D-B9E093533224}"/>
            </a:ext>
          </a:extLst>
        </xdr:cNvPr>
        <xdr:cNvSpPr txBox="1"/>
      </xdr:nvSpPr>
      <xdr:spPr>
        <a:xfrm>
          <a:off x="162268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844" name="n_1mainValue【公民館】&#10;一人当たり面積">
          <a:extLst>
            <a:ext uri="{FF2B5EF4-FFF2-40B4-BE49-F238E27FC236}">
              <a16:creationId xmlns:a16="http://schemas.microsoft.com/office/drawing/2014/main" id="{1165B8C2-338B-4696-B0E6-87E802F5545E}"/>
            </a:ext>
          </a:extLst>
        </xdr:cNvPr>
        <xdr:cNvSpPr txBox="1"/>
      </xdr:nvSpPr>
      <xdr:spPr>
        <a:xfrm>
          <a:off x="1856112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122953</xdr:rowOff>
    </xdr:from>
    <xdr:ext cx="469744" cy="259045"/>
    <xdr:sp macro="" textlink="">
      <xdr:nvSpPr>
        <xdr:cNvPr id="845" name="n_2mainValue【公民館】&#10;一人当たり面積">
          <a:extLst>
            <a:ext uri="{FF2B5EF4-FFF2-40B4-BE49-F238E27FC236}">
              <a16:creationId xmlns:a16="http://schemas.microsoft.com/office/drawing/2014/main" id="{49912AD1-89B4-49A5-8D11-943D75B3FD8A}"/>
            </a:ext>
          </a:extLst>
        </xdr:cNvPr>
        <xdr:cNvSpPr txBox="1"/>
      </xdr:nvSpPr>
      <xdr:spPr>
        <a:xfrm>
          <a:off x="17776267" y="170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46" name="n_3mainValue【公民館】&#10;一人当たり面積">
          <a:extLst>
            <a:ext uri="{FF2B5EF4-FFF2-40B4-BE49-F238E27FC236}">
              <a16:creationId xmlns:a16="http://schemas.microsoft.com/office/drawing/2014/main" id="{85EF9E5A-8897-41D8-A1DA-F7CAB906F78C}"/>
            </a:ext>
          </a:extLst>
        </xdr:cNvPr>
        <xdr:cNvSpPr txBox="1"/>
      </xdr:nvSpPr>
      <xdr:spPr>
        <a:xfrm>
          <a:off x="1700156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141240</xdr:rowOff>
    </xdr:from>
    <xdr:ext cx="469744" cy="259045"/>
    <xdr:sp macro="" textlink="">
      <xdr:nvSpPr>
        <xdr:cNvPr id="847" name="n_4mainValue【公民館】&#10;一人当たり面積">
          <a:extLst>
            <a:ext uri="{FF2B5EF4-FFF2-40B4-BE49-F238E27FC236}">
              <a16:creationId xmlns:a16="http://schemas.microsoft.com/office/drawing/2014/main" id="{18050F24-FEC2-4240-8E41-64DD5BEB3DC5}"/>
            </a:ext>
          </a:extLst>
        </xdr:cNvPr>
        <xdr:cNvSpPr txBox="1"/>
      </xdr:nvSpPr>
      <xdr:spPr>
        <a:xfrm>
          <a:off x="1622686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0AECC66-9E6A-42B3-BC40-4835BD26677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F4B418E-295B-4301-9DD3-D0030259955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59326890-ECA4-4C51-AB55-CD068D43EA1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類似団体と比べて特に有形固定資産減価償却率が高くなっている施設は、保健センター、公民館、庁舎、福祉施設であり、低い施設は一般廃棄物処理施設、学校施設、消防施設である。</a:t>
          </a:r>
        </a:p>
        <a:p>
          <a:r>
            <a:rPr kumimoji="1" lang="ja-JP" altLang="en-US" sz="1300">
              <a:latin typeface="ＭＳ Ｐゴシック" panose="020B0600070205080204" pitchFamily="50" charset="-128"/>
              <a:ea typeface="ＭＳ Ｐゴシック" panose="020B0600070205080204" pitchFamily="50" charset="-128"/>
            </a:rPr>
            <a:t>　保健センターは築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年を超えていることから類似団体の水準と比較して有形固定資産減価償却率が高くなっている。今後も改修等により建物性能の維持に努めるとともに、予防保全型の修繕を検討していく。</a:t>
          </a:r>
        </a:p>
        <a:p>
          <a:r>
            <a:rPr kumimoji="1" lang="ja-JP" altLang="en-US" sz="1300">
              <a:latin typeface="ＭＳ Ｐゴシック" panose="020B0600070205080204" pitchFamily="50" charset="-128"/>
              <a:ea typeface="ＭＳ Ｐゴシック" panose="020B0600070205080204" pitchFamily="50" charset="-128"/>
            </a:rPr>
            <a:t>　公民館についても築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大規模改修等を実施する必要がある施設については、施設の利用状況等を考慮して、廃止や複合化等の統廃合について検討していく。また継続して使用する施設については、予防保全型の修繕を行い長寿命化を図る。</a:t>
          </a:r>
        </a:p>
        <a:p>
          <a:r>
            <a:rPr kumimoji="1" lang="ja-JP" altLang="en-US" sz="1300">
              <a:latin typeface="ＭＳ Ｐゴシック" panose="020B0600070205080204" pitchFamily="50" charset="-128"/>
              <a:ea typeface="ＭＳ Ｐゴシック" panose="020B0600070205080204" pitchFamily="50" charset="-128"/>
            </a:rPr>
            <a:t>　庁舎についても築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年以上が経過しており有形固定資産減価償却率が高くなっている。今後も改修等により性能の維持に努めるとともに、予防保全型の修繕を検討し、更新費の削減と平準化に努める。</a:t>
          </a:r>
        </a:p>
        <a:p>
          <a:r>
            <a:rPr kumimoji="1" lang="ja-JP" altLang="en-US" sz="1300">
              <a:latin typeface="ＭＳ Ｐゴシック" panose="020B0600070205080204" pitchFamily="50" charset="-128"/>
              <a:ea typeface="ＭＳ Ｐゴシック" panose="020B0600070205080204" pitchFamily="50" charset="-128"/>
            </a:rPr>
            <a:t>　福祉施設についても築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施設あるため、有形固定資産減価償却率が高くなっている。大規模改修等を実施する必要がある施設については、施設の利用状況等を考慮して、廃止や複合化等の統廃合について検討していく。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8DF2F2-B9EC-4130-B1B6-417836B6C6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A0594F-7498-41B0-B3CB-F49114ADA98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F96AB7-8109-43F0-B147-C6579FCB6E2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3BAE49-5953-423A-9DF2-933D133C5D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1BC6F6-4C35-4D59-ADBA-1D401A8B1A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625F2B-C54B-4713-91EB-7C361A852A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407123-8110-4837-9562-839298A0EEF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610C8C-5DF3-4822-9C6F-E40038FBBD9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FA08EF-7B0A-4B7E-B0B0-06081206CA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E73C01-167B-4EB1-941B-12FB2B2F486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1F50CC-3E86-4775-B96A-AAB9F6E742B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2D7C75-0BAD-4051-8E66-51241446DA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B4DAC0-FE16-45E1-9C34-3EEA34D6A0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FC4452-E070-49D8-B5A2-B6AF6CD6486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3A763B-1920-49B1-B5C4-007DE1152B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2353F5-7BB3-413A-8BFA-7799C199D6A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061217-F92E-4C35-942D-5F0296AF435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65E5D2-B99C-4E52-8CD0-FE3B193797E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D97452-7628-4778-98CF-DEBB448D1C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ECA1A0-F60E-4518-9F9B-6A582DB551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F8CBEC-B0ED-4CAC-BA67-DFB619FBC92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19D346-CC52-45B3-9D95-A5AB7B7A145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C709E6-6921-4A59-BA24-00805966F65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0C3F96-80FB-480F-99F6-C1B75C543AC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E16CF9-50AF-4757-9669-35A0C9C8D50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1A4DEA-253F-4863-8AF7-5B2934E114E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3FBDB4-5F17-46C2-9726-4DCC821C0D1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C86FA-6333-4F6F-819F-0D683FF4C66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7F650E-DD75-4BC1-8268-330D8BD1B6B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59A0D4-1A68-4AA6-9604-9491F6CDB44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4FA478-C51B-4702-8C56-654096D0DFB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233AA8-E13F-4372-8FB6-3B4314AEF0D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C12B70-5E33-4D9E-A141-A9B470CD0C6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9BB972-25E7-400C-AA2F-A22A87379E8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53C173-1023-4D41-AB11-03310F45529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A61121-AEA1-4D86-8246-1176164BF39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3EF5FC-143F-4609-A642-47EE165452D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D6ABE1-6438-490F-BDF3-9CDACA160E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33F457-CC7C-4249-B564-7F2890CE9D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048A35-7979-4146-985B-881C034A852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0A719B-4A2A-4439-952F-375D6510258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ACF2A8-16BD-4146-AAFD-7E7587B300E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B00CCC-425F-4CCC-B3C3-A82123FC4FD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497E325-3122-4E88-B14D-2AC7E16084F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594C17-7496-46C7-842B-3FCE35E37F6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7F7294-228C-457C-8393-8216D6D823B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5BEE59-E37A-420E-ACFE-B11ABCB1A91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B815C8-D10F-4F0E-AE01-FC0C17EE2FC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39B2A9-89C8-4966-BDB4-A86DA2AADA6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D58413-2459-4669-AC9E-934D8577B4F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16B39D-9BB1-45CD-9FE9-ABFFB86F7B0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6949B78-0F42-4023-8299-A5DF4FE2EFEE}"/>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7E35F92-51B2-4E06-9A37-567086CC491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4C1231F-06DA-495F-AA6F-9A71B398F4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B2AE1501-8AA1-4D59-AE7A-0075E332ED1E}"/>
            </a:ext>
          </a:extLst>
        </xdr:cNvPr>
        <xdr:cNvCxnSpPr/>
      </xdr:nvCxnSpPr>
      <xdr:spPr>
        <a:xfrm flipV="1">
          <a:off x="4086225" y="58293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EB945596-111B-4366-A460-ED1E8414333A}"/>
            </a:ext>
          </a:extLst>
        </xdr:cNvPr>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852FCEEF-45D7-4499-9C4F-91AD90E6F3C9}"/>
            </a:ext>
          </a:extLst>
        </xdr:cNvPr>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ED3D0760-5433-4BD8-B88C-EBF7D35C1F0F}"/>
            </a:ext>
          </a:extLst>
        </xdr:cNvPr>
        <xdr:cNvSpPr txBox="1"/>
      </xdr:nvSpPr>
      <xdr:spPr>
        <a:xfrm>
          <a:off x="412496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9E63F52C-6C5C-497D-AD59-A4A34753CEF5}"/>
            </a:ext>
          </a:extLst>
        </xdr:cNvPr>
        <xdr:cNvCxnSpPr/>
      </xdr:nvCxnSpPr>
      <xdr:spPr>
        <a:xfrm>
          <a:off x="4020820" y="582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1290420E-F661-4997-9732-222AD1955CCD}"/>
            </a:ext>
          </a:extLst>
        </xdr:cNvPr>
        <xdr:cNvSpPr txBox="1"/>
      </xdr:nvSpPr>
      <xdr:spPr>
        <a:xfrm>
          <a:off x="412496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1E94818A-0284-4DB2-9B3C-8E671CA38662}"/>
            </a:ext>
          </a:extLst>
        </xdr:cNvPr>
        <xdr:cNvSpPr/>
      </xdr:nvSpPr>
      <xdr:spPr>
        <a:xfrm>
          <a:off x="403606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A709BF2C-7465-488D-9F86-63A80725B467}"/>
            </a:ext>
          </a:extLst>
        </xdr:cNvPr>
        <xdr:cNvSpPr/>
      </xdr:nvSpPr>
      <xdr:spPr>
        <a:xfrm>
          <a:off x="33121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C5EAC698-92B1-4EFC-8801-C199E88C9C68}"/>
            </a:ext>
          </a:extLst>
        </xdr:cNvPr>
        <xdr:cNvSpPr/>
      </xdr:nvSpPr>
      <xdr:spPr>
        <a:xfrm>
          <a:off x="25146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DE710407-3892-4940-8309-58DC5BC539AC}"/>
            </a:ext>
          </a:extLst>
        </xdr:cNvPr>
        <xdr:cNvSpPr/>
      </xdr:nvSpPr>
      <xdr:spPr>
        <a:xfrm>
          <a:off x="173990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F73AB85D-8863-4C58-A561-650030E3D8D7}"/>
            </a:ext>
          </a:extLst>
        </xdr:cNvPr>
        <xdr:cNvSpPr/>
      </xdr:nvSpPr>
      <xdr:spPr>
        <a:xfrm>
          <a:off x="965200" y="648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06D567-77AD-40A9-8390-B3E6CDC5955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11B69B-7C92-4752-A08D-DF3FE254BF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AF15FE-24ED-464E-AA91-25347E35016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6CA0C-336C-4672-A61C-ED52027F86F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24DE42-2CBF-4C53-99EC-5CE7FF17F7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2" name="楕円 71">
          <a:extLst>
            <a:ext uri="{FF2B5EF4-FFF2-40B4-BE49-F238E27FC236}">
              <a16:creationId xmlns:a16="http://schemas.microsoft.com/office/drawing/2014/main" id="{7B4D764D-9485-4D6C-8E45-ACB3FF01FB94}"/>
            </a:ext>
          </a:extLst>
        </xdr:cNvPr>
        <xdr:cNvSpPr/>
      </xdr:nvSpPr>
      <xdr:spPr>
        <a:xfrm>
          <a:off x="403606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31132</xdr:rowOff>
    </xdr:from>
    <xdr:ext cx="405111" cy="259045"/>
    <xdr:sp macro="" textlink="">
      <xdr:nvSpPr>
        <xdr:cNvPr id="73" name="【図書館】&#10;有形固定資産減価償却率該当値テキスト">
          <a:extLst>
            <a:ext uri="{FF2B5EF4-FFF2-40B4-BE49-F238E27FC236}">
              <a16:creationId xmlns:a16="http://schemas.microsoft.com/office/drawing/2014/main" id="{E7EAB89B-468C-49FE-93CF-6D9C80625708}"/>
            </a:ext>
          </a:extLst>
        </xdr:cNvPr>
        <xdr:cNvSpPr txBox="1"/>
      </xdr:nvSpPr>
      <xdr:spPr>
        <a:xfrm>
          <a:off x="4124960"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AAB08511-C026-4B2F-A426-83C01E2BCDED}"/>
            </a:ext>
          </a:extLst>
        </xdr:cNvPr>
        <xdr:cNvSpPr/>
      </xdr:nvSpPr>
      <xdr:spPr>
        <a:xfrm>
          <a:off x="33121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59055</xdr:rowOff>
    </xdr:to>
    <xdr:cxnSp macro="">
      <xdr:nvCxnSpPr>
        <xdr:cNvPr id="75" name="直線コネクタ 74">
          <a:extLst>
            <a:ext uri="{FF2B5EF4-FFF2-40B4-BE49-F238E27FC236}">
              <a16:creationId xmlns:a16="http://schemas.microsoft.com/office/drawing/2014/main" id="{F1741E16-1267-417A-8F17-AB59B71BA991}"/>
            </a:ext>
          </a:extLst>
        </xdr:cNvPr>
        <xdr:cNvCxnSpPr/>
      </xdr:nvCxnSpPr>
      <xdr:spPr>
        <a:xfrm>
          <a:off x="3355340" y="655701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6" name="楕円 75">
          <a:extLst>
            <a:ext uri="{FF2B5EF4-FFF2-40B4-BE49-F238E27FC236}">
              <a16:creationId xmlns:a16="http://schemas.microsoft.com/office/drawing/2014/main" id="{AB3A9904-AE83-4135-B64D-B21FAC776BC1}"/>
            </a:ext>
          </a:extLst>
        </xdr:cNvPr>
        <xdr:cNvSpPr/>
      </xdr:nvSpPr>
      <xdr:spPr>
        <a:xfrm>
          <a:off x="251460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E1CBF4BD-43F5-4CCF-8DAE-6AA605A29FB5}"/>
            </a:ext>
          </a:extLst>
        </xdr:cNvPr>
        <xdr:cNvCxnSpPr/>
      </xdr:nvCxnSpPr>
      <xdr:spPr>
        <a:xfrm>
          <a:off x="2565400" y="65189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8" name="楕円 77">
          <a:extLst>
            <a:ext uri="{FF2B5EF4-FFF2-40B4-BE49-F238E27FC236}">
              <a16:creationId xmlns:a16="http://schemas.microsoft.com/office/drawing/2014/main" id="{2150B04F-FF55-45F2-9415-B3EB6950024E}"/>
            </a:ext>
          </a:extLst>
        </xdr:cNvPr>
        <xdr:cNvSpPr/>
      </xdr:nvSpPr>
      <xdr:spPr>
        <a:xfrm>
          <a:off x="17399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148590</xdr:rowOff>
    </xdr:to>
    <xdr:cxnSp macro="">
      <xdr:nvCxnSpPr>
        <xdr:cNvPr id="79" name="直線コネクタ 78">
          <a:extLst>
            <a:ext uri="{FF2B5EF4-FFF2-40B4-BE49-F238E27FC236}">
              <a16:creationId xmlns:a16="http://schemas.microsoft.com/office/drawing/2014/main" id="{428BC47E-970B-460D-AB7F-689E8BAF0A08}"/>
            </a:ext>
          </a:extLst>
        </xdr:cNvPr>
        <xdr:cNvCxnSpPr/>
      </xdr:nvCxnSpPr>
      <xdr:spPr>
        <a:xfrm>
          <a:off x="1790700" y="64750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0" name="楕円 79">
          <a:extLst>
            <a:ext uri="{FF2B5EF4-FFF2-40B4-BE49-F238E27FC236}">
              <a16:creationId xmlns:a16="http://schemas.microsoft.com/office/drawing/2014/main" id="{0EEB460A-F80F-49A1-B2AD-1987F6763787}"/>
            </a:ext>
          </a:extLst>
        </xdr:cNvPr>
        <xdr:cNvSpPr/>
      </xdr:nvSpPr>
      <xdr:spPr>
        <a:xfrm>
          <a:off x="965200" y="638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104775</xdr:rowOff>
    </xdr:to>
    <xdr:cxnSp macro="">
      <xdr:nvCxnSpPr>
        <xdr:cNvPr id="81" name="直線コネクタ 80">
          <a:extLst>
            <a:ext uri="{FF2B5EF4-FFF2-40B4-BE49-F238E27FC236}">
              <a16:creationId xmlns:a16="http://schemas.microsoft.com/office/drawing/2014/main" id="{066D2CB5-C014-49DA-99F5-CAABDD8EAF69}"/>
            </a:ext>
          </a:extLst>
        </xdr:cNvPr>
        <xdr:cNvCxnSpPr/>
      </xdr:nvCxnSpPr>
      <xdr:spPr>
        <a:xfrm>
          <a:off x="1008380" y="643318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54AC10F5-F723-4277-ABC8-C4B1F9C70399}"/>
            </a:ext>
          </a:extLst>
        </xdr:cNvPr>
        <xdr:cNvSpPr txBox="1"/>
      </xdr:nvSpPr>
      <xdr:spPr>
        <a:xfrm>
          <a:off x="317056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81229C8D-28BA-4780-9F6B-AF07AD40B7DD}"/>
            </a:ext>
          </a:extLst>
        </xdr:cNvPr>
        <xdr:cNvSpPr txBox="1"/>
      </xdr:nvSpPr>
      <xdr:spPr>
        <a:xfrm>
          <a:off x="238570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a:extLst>
            <a:ext uri="{FF2B5EF4-FFF2-40B4-BE49-F238E27FC236}">
              <a16:creationId xmlns:a16="http://schemas.microsoft.com/office/drawing/2014/main" id="{ED63AB38-57D0-407C-8D8A-F82A6D941001}"/>
            </a:ext>
          </a:extLst>
        </xdr:cNvPr>
        <xdr:cNvSpPr txBox="1"/>
      </xdr:nvSpPr>
      <xdr:spPr>
        <a:xfrm>
          <a:off x="161100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70B1F08D-9CA0-458E-906A-9EDFD43A2F10}"/>
            </a:ext>
          </a:extLst>
        </xdr:cNvPr>
        <xdr:cNvSpPr txBox="1"/>
      </xdr:nvSpPr>
      <xdr:spPr>
        <a:xfrm>
          <a:off x="8363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4EF56D64-A273-4A06-9E15-FDCF58BD6AA1}"/>
            </a:ext>
          </a:extLst>
        </xdr:cNvPr>
        <xdr:cNvSpPr txBox="1"/>
      </xdr:nvSpPr>
      <xdr:spPr>
        <a:xfrm>
          <a:off x="317056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44467</xdr:rowOff>
    </xdr:from>
    <xdr:ext cx="405111" cy="259045"/>
    <xdr:sp macro="" textlink="">
      <xdr:nvSpPr>
        <xdr:cNvPr id="87" name="n_2mainValue【図書館】&#10;有形固定資産減価償却率">
          <a:extLst>
            <a:ext uri="{FF2B5EF4-FFF2-40B4-BE49-F238E27FC236}">
              <a16:creationId xmlns:a16="http://schemas.microsoft.com/office/drawing/2014/main" id="{23DA8E3A-E251-40FD-9A7B-88D04ED736D1}"/>
            </a:ext>
          </a:extLst>
        </xdr:cNvPr>
        <xdr:cNvSpPr txBox="1"/>
      </xdr:nvSpPr>
      <xdr:spPr>
        <a:xfrm>
          <a:off x="238570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652</xdr:rowOff>
    </xdr:from>
    <xdr:ext cx="405111" cy="259045"/>
    <xdr:sp macro="" textlink="">
      <xdr:nvSpPr>
        <xdr:cNvPr id="88" name="n_3mainValue【図書館】&#10;有形固定資産減価償却率">
          <a:extLst>
            <a:ext uri="{FF2B5EF4-FFF2-40B4-BE49-F238E27FC236}">
              <a16:creationId xmlns:a16="http://schemas.microsoft.com/office/drawing/2014/main" id="{22005018-A5FC-45CB-8587-FE398202077A}"/>
            </a:ext>
          </a:extLst>
        </xdr:cNvPr>
        <xdr:cNvSpPr txBox="1"/>
      </xdr:nvSpPr>
      <xdr:spPr>
        <a:xfrm>
          <a:off x="161100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130192</xdr:rowOff>
    </xdr:from>
    <xdr:ext cx="405111" cy="259045"/>
    <xdr:sp macro="" textlink="">
      <xdr:nvSpPr>
        <xdr:cNvPr id="89" name="n_4mainValue【図書館】&#10;有形固定資産減価償却率">
          <a:extLst>
            <a:ext uri="{FF2B5EF4-FFF2-40B4-BE49-F238E27FC236}">
              <a16:creationId xmlns:a16="http://schemas.microsoft.com/office/drawing/2014/main" id="{684AECAC-67CF-4E9A-99A9-3AACC5A911F6}"/>
            </a:ext>
          </a:extLst>
        </xdr:cNvPr>
        <xdr:cNvSpPr txBox="1"/>
      </xdr:nvSpPr>
      <xdr:spPr>
        <a:xfrm>
          <a:off x="83630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4A9927C-4F22-4B1C-B586-696AC189D95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0CA9E80-15F9-4E83-A228-6A30DBEB69B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0403616-7795-4DB7-8F60-5AA017AF6E9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42CBF9C-B7B1-41B8-80A4-E9A6F3EE86F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24047FD-E40A-4E2D-9FA2-471C9E4E2B8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F6A3491-99CA-497A-87F6-B1C8DCF3BC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6288AD7D-EBF7-4041-852C-DB56D5B1201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27C0486-96F6-40FA-B21A-B24AC09218F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3469775-2EF0-4EA6-B438-50744E07C97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9E5F1B4-7EDF-43AA-9BC9-89B646447C3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84B8361-82C0-4F50-8327-617CAB8841E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9A27CA1-10C8-4C21-85CC-FE6E1C1B79C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74413A1-BDE3-4955-9D4D-26200D3096B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3E517A5-B761-47C4-BB83-AF4C075CF04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35750A1-7C05-48B3-B805-11EF3297CCF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BAD2A5C-0166-4665-8F7B-8AEDAEA7C21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0E78D53-543A-4D5D-A1C6-4E57A2EDCB9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2559F4B-154B-4B7A-BBE6-FB0708953A5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C459BFF-8909-4F35-82CE-0A1D02BCA70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28C078F8-88CA-4FF9-A206-5F62137A4864}"/>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BBEDD86-2459-4822-9F71-279B7D3DE7B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F213A14-F729-44EE-A689-C83DEB52D8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88F5D89-CAD6-40C7-A75B-53A35F8EE4B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CF7762C8-E551-4201-8E6C-DE2154897AA8}"/>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9F828C5D-560F-4588-972D-FC86E1412A9F}"/>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D2D22DEC-9C2A-44CA-8462-C10BA872C6A2}"/>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AD460C4D-7AD2-40B4-984D-808ACC452942}"/>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EBB0E6C3-07B8-48B6-A48F-3809E766A161}"/>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027E520F-5B0A-4455-9F71-D9618AC27E9A}"/>
            </a:ext>
          </a:extLst>
        </xdr:cNvPr>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29685835-5B20-4B0D-81AF-A7C90B4811B8}"/>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5AF16649-A6B4-42C5-A030-D7751101C5B1}"/>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D4E08089-6E52-4989-86B5-3FD6E6680D23}"/>
            </a:ext>
          </a:extLst>
        </xdr:cNvPr>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46B0FA7A-A52F-4BDA-AACE-D354D3723415}"/>
            </a:ext>
          </a:extLst>
        </xdr:cNvPr>
        <xdr:cNvSpPr/>
      </xdr:nvSpPr>
      <xdr:spPr>
        <a:xfrm>
          <a:off x="68732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283E007F-AFE2-4332-BE20-9EAA55319787}"/>
            </a:ext>
          </a:extLst>
        </xdr:cNvPr>
        <xdr:cNvSpPr/>
      </xdr:nvSpPr>
      <xdr:spPr>
        <a:xfrm>
          <a:off x="60985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625903-320D-4C5A-8C00-CC3D60E09F9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863119-7E30-4710-A1D6-DC9A0CF3F59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48D9B0-FBC4-4CE9-B41D-C1A250C6D00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361CDD-25A8-4642-8D8A-3F3432625B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91C099-5BE8-4464-9913-23FC21E9B12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a:extLst>
            <a:ext uri="{FF2B5EF4-FFF2-40B4-BE49-F238E27FC236}">
              <a16:creationId xmlns:a16="http://schemas.microsoft.com/office/drawing/2014/main" id="{51472723-071D-4D35-B438-DB78FD4759A4}"/>
            </a:ext>
          </a:extLst>
        </xdr:cNvPr>
        <xdr:cNvSpPr/>
      </xdr:nvSpPr>
      <xdr:spPr>
        <a:xfrm>
          <a:off x="91922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E6C01B41-2D63-4284-838F-C4461EF3EAC4}"/>
            </a:ext>
          </a:extLst>
        </xdr:cNvPr>
        <xdr:cNvSpPr txBox="1"/>
      </xdr:nvSpPr>
      <xdr:spPr>
        <a:xfrm>
          <a:off x="9258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a:extLst>
            <a:ext uri="{FF2B5EF4-FFF2-40B4-BE49-F238E27FC236}">
              <a16:creationId xmlns:a16="http://schemas.microsoft.com/office/drawing/2014/main" id="{7C80BC1E-D36C-479C-994F-F8802377211F}"/>
            </a:ext>
          </a:extLst>
        </xdr:cNvPr>
        <xdr:cNvSpPr/>
      </xdr:nvSpPr>
      <xdr:spPr>
        <a:xfrm>
          <a:off x="84455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163830</xdr:rowOff>
    </xdr:to>
    <xdr:cxnSp macro="">
      <xdr:nvCxnSpPr>
        <xdr:cNvPr id="132" name="直線コネクタ 131">
          <a:extLst>
            <a:ext uri="{FF2B5EF4-FFF2-40B4-BE49-F238E27FC236}">
              <a16:creationId xmlns:a16="http://schemas.microsoft.com/office/drawing/2014/main" id="{F5767C58-3C8D-4E0F-91B6-F62B262B7A23}"/>
            </a:ext>
          </a:extLst>
        </xdr:cNvPr>
        <xdr:cNvCxnSpPr/>
      </xdr:nvCxnSpPr>
      <xdr:spPr>
        <a:xfrm flipV="1">
          <a:off x="8496300" y="63588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3" name="楕円 132">
          <a:extLst>
            <a:ext uri="{FF2B5EF4-FFF2-40B4-BE49-F238E27FC236}">
              <a16:creationId xmlns:a16="http://schemas.microsoft.com/office/drawing/2014/main" id="{A360F6F7-4272-46FC-89BC-B454613BF42B}"/>
            </a:ext>
          </a:extLst>
        </xdr:cNvPr>
        <xdr:cNvSpPr/>
      </xdr:nvSpPr>
      <xdr:spPr>
        <a:xfrm>
          <a:off x="76708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7620</xdr:rowOff>
    </xdr:to>
    <xdr:cxnSp macro="">
      <xdr:nvCxnSpPr>
        <xdr:cNvPr id="134" name="直線コネクタ 133">
          <a:extLst>
            <a:ext uri="{FF2B5EF4-FFF2-40B4-BE49-F238E27FC236}">
              <a16:creationId xmlns:a16="http://schemas.microsoft.com/office/drawing/2014/main" id="{2AFF7E7F-916F-4850-8E84-6683DBB57A9A}"/>
            </a:ext>
          </a:extLst>
        </xdr:cNvPr>
        <xdr:cNvCxnSpPr/>
      </xdr:nvCxnSpPr>
      <xdr:spPr>
        <a:xfrm flipV="1">
          <a:off x="7713980" y="63665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135" name="楕円 134">
          <a:extLst>
            <a:ext uri="{FF2B5EF4-FFF2-40B4-BE49-F238E27FC236}">
              <a16:creationId xmlns:a16="http://schemas.microsoft.com/office/drawing/2014/main" id="{D0B0AEDD-AEFD-4FDA-911A-A9653B23B251}"/>
            </a:ext>
          </a:extLst>
        </xdr:cNvPr>
        <xdr:cNvSpPr/>
      </xdr:nvSpPr>
      <xdr:spPr>
        <a:xfrm>
          <a:off x="687324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15240</xdr:rowOff>
    </xdr:to>
    <xdr:cxnSp macro="">
      <xdr:nvCxnSpPr>
        <xdr:cNvPr id="136" name="直線コネクタ 135">
          <a:extLst>
            <a:ext uri="{FF2B5EF4-FFF2-40B4-BE49-F238E27FC236}">
              <a16:creationId xmlns:a16="http://schemas.microsoft.com/office/drawing/2014/main" id="{7F522979-99F6-472F-8EC5-A43D1EADAC70}"/>
            </a:ext>
          </a:extLst>
        </xdr:cNvPr>
        <xdr:cNvCxnSpPr/>
      </xdr:nvCxnSpPr>
      <xdr:spPr>
        <a:xfrm flipV="1">
          <a:off x="6924040" y="63779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135890</xdr:rowOff>
    </xdr:from>
    <xdr:to>
      <xdr:col>36</xdr:col>
      <xdr:colOff>165100</xdr:colOff>
      <xdr:row>38</xdr:row>
      <xdr:rowOff>66040</xdr:rowOff>
    </xdr:to>
    <xdr:sp macro="" textlink="">
      <xdr:nvSpPr>
        <xdr:cNvPr id="137" name="楕円 136">
          <a:extLst>
            <a:ext uri="{FF2B5EF4-FFF2-40B4-BE49-F238E27FC236}">
              <a16:creationId xmlns:a16="http://schemas.microsoft.com/office/drawing/2014/main" id="{93C77172-FB8E-4CF4-BD4C-B2E200E290DB}"/>
            </a:ext>
          </a:extLst>
        </xdr:cNvPr>
        <xdr:cNvSpPr/>
      </xdr:nvSpPr>
      <xdr:spPr>
        <a:xfrm>
          <a:off x="609854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xdr:rowOff>
    </xdr:from>
    <xdr:to>
      <xdr:col>41</xdr:col>
      <xdr:colOff>50800</xdr:colOff>
      <xdr:row>38</xdr:row>
      <xdr:rowOff>15240</xdr:rowOff>
    </xdr:to>
    <xdr:cxnSp macro="">
      <xdr:nvCxnSpPr>
        <xdr:cNvPr id="138" name="直線コネクタ 137">
          <a:extLst>
            <a:ext uri="{FF2B5EF4-FFF2-40B4-BE49-F238E27FC236}">
              <a16:creationId xmlns:a16="http://schemas.microsoft.com/office/drawing/2014/main" id="{B0EF5F5F-90F9-4630-835A-8B0682A7BDFE}"/>
            </a:ext>
          </a:extLst>
        </xdr:cNvPr>
        <xdr:cNvCxnSpPr/>
      </xdr:nvCxnSpPr>
      <xdr:spPr>
        <a:xfrm>
          <a:off x="6149340" y="63855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77743583-A807-421D-9B76-F103E6526BC2}"/>
            </a:ext>
          </a:extLst>
        </xdr:cNvPr>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F55C1C9B-E687-4797-9959-9B0308030C58}"/>
            </a:ext>
          </a:extLst>
        </xdr:cNvPr>
        <xdr:cNvSpPr txBox="1"/>
      </xdr:nvSpPr>
      <xdr:spPr>
        <a:xfrm>
          <a:off x="7509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BAFAC061-9946-4C86-993B-B472EF969B1D}"/>
            </a:ext>
          </a:extLst>
        </xdr:cNvPr>
        <xdr:cNvSpPr txBox="1"/>
      </xdr:nvSpPr>
      <xdr:spPr>
        <a:xfrm>
          <a:off x="67120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10E2334A-AADA-4327-A51B-CF416B63C709}"/>
            </a:ext>
          </a:extLst>
        </xdr:cNvPr>
        <xdr:cNvSpPr txBox="1"/>
      </xdr:nvSpPr>
      <xdr:spPr>
        <a:xfrm>
          <a:off x="59373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a:extLst>
            <a:ext uri="{FF2B5EF4-FFF2-40B4-BE49-F238E27FC236}">
              <a16:creationId xmlns:a16="http://schemas.microsoft.com/office/drawing/2014/main" id="{6F0F2AF9-C78B-4990-9B4C-C77263F6D04E}"/>
            </a:ext>
          </a:extLst>
        </xdr:cNvPr>
        <xdr:cNvSpPr txBox="1"/>
      </xdr:nvSpPr>
      <xdr:spPr>
        <a:xfrm>
          <a:off x="827158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4" name="n_2mainValue【図書館】&#10;一人当たり面積">
          <a:extLst>
            <a:ext uri="{FF2B5EF4-FFF2-40B4-BE49-F238E27FC236}">
              <a16:creationId xmlns:a16="http://schemas.microsoft.com/office/drawing/2014/main" id="{7C156430-89FC-4C09-B2B1-3871602944AF}"/>
            </a:ext>
          </a:extLst>
        </xdr:cNvPr>
        <xdr:cNvSpPr txBox="1"/>
      </xdr:nvSpPr>
      <xdr:spPr>
        <a:xfrm>
          <a:off x="7509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82567</xdr:rowOff>
    </xdr:from>
    <xdr:ext cx="469744" cy="259045"/>
    <xdr:sp macro="" textlink="">
      <xdr:nvSpPr>
        <xdr:cNvPr id="145" name="n_3mainValue【図書館】&#10;一人当たり面積">
          <a:extLst>
            <a:ext uri="{FF2B5EF4-FFF2-40B4-BE49-F238E27FC236}">
              <a16:creationId xmlns:a16="http://schemas.microsoft.com/office/drawing/2014/main" id="{58AD5EC4-70FB-42FC-A007-3E378AF41BD7}"/>
            </a:ext>
          </a:extLst>
        </xdr:cNvPr>
        <xdr:cNvSpPr txBox="1"/>
      </xdr:nvSpPr>
      <xdr:spPr>
        <a:xfrm>
          <a:off x="67120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82567</xdr:rowOff>
    </xdr:from>
    <xdr:ext cx="469744" cy="259045"/>
    <xdr:sp macro="" textlink="">
      <xdr:nvSpPr>
        <xdr:cNvPr id="146" name="n_4mainValue【図書館】&#10;一人当たり面積">
          <a:extLst>
            <a:ext uri="{FF2B5EF4-FFF2-40B4-BE49-F238E27FC236}">
              <a16:creationId xmlns:a16="http://schemas.microsoft.com/office/drawing/2014/main" id="{0A6FFAD1-D107-4A06-BCE9-D102D3A94EB2}"/>
            </a:ext>
          </a:extLst>
        </xdr:cNvPr>
        <xdr:cNvSpPr txBox="1"/>
      </xdr:nvSpPr>
      <xdr:spPr>
        <a:xfrm>
          <a:off x="59373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BF5FEB-E645-49A7-A3D1-1CDCDD1CEEA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FF95F94-9F78-4EE1-97AC-1479E9F2AE4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74FA228-4224-4182-9452-427E6B173EF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5015C76-E853-4514-9075-704B3419B27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3835F4C-1B24-4C19-B080-212F879CB7E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F4655AE-898B-4476-9218-D01D8B64D59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2178CF4-EBEA-4219-970C-51B8CAF3689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0E33CC4-DD17-4919-95CF-4C4B7F6E842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967D721-31A0-4BE2-A895-6C5C88C550D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DE3D3C2-3849-4F44-B22D-A63B68558BE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FD654CF-634F-4B94-8AB6-4B353D29671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E7A904D6-85B7-48E5-A82A-AC88E8D82CC4}"/>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EF09CE47-5EAD-4FF1-B665-7B112C2445E9}"/>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EFFB637-B186-4547-813E-5067EC30384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E0725275-BF5B-425E-9E12-EF65B269A3AF}"/>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96F5DE26-71BA-456B-95DD-BD1E12A3D5A7}"/>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735DBDA-CCD5-419F-B5D5-CF60B8590E01}"/>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6E1526B2-678A-468A-ADB2-ECD7108A375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7A8C398A-8DD1-4161-B233-410DD750589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138F34A-E757-479E-BF61-9489D0788F3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27F3EBF5-72C0-43A6-A836-5E696772A2F7}"/>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CE9E8BF-974C-4635-A086-4A8C0560344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B4AF20F-B561-4061-9A57-A7367CF4A7EB}"/>
            </a:ext>
          </a:extLst>
        </xdr:cNvPr>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1CFFE3D-83F9-4A0F-8E7C-8555D48B5E6D}"/>
            </a:ext>
          </a:extLst>
        </xdr:cNvPr>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602EF4D7-16EB-4BB6-B3A1-6821DC057439}"/>
            </a:ext>
          </a:extLst>
        </xdr:cNvPr>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AADE918-21D4-4EE0-8B47-B33AC0E61137}"/>
            </a:ext>
          </a:extLst>
        </xdr:cNvPr>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5AA6F8DC-28A8-4CA9-B354-AC638B1C9836}"/>
            </a:ext>
          </a:extLst>
        </xdr:cNvPr>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3FDB178-79E7-40E2-93F0-34B501678686}"/>
            </a:ext>
          </a:extLst>
        </xdr:cNvPr>
        <xdr:cNvSpPr txBox="1"/>
      </xdr:nvSpPr>
      <xdr:spPr>
        <a:xfrm>
          <a:off x="4124960" y="9960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BAA16BFF-9177-4296-8193-D67AFB5DC0EB}"/>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1B38A975-65AA-43D8-B926-A67F2331A052}"/>
            </a:ext>
          </a:extLst>
        </xdr:cNvPr>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80870315-DA1D-4D9D-9581-661DE039F669}"/>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7AE96C89-8F5B-4268-BA26-95ADF553D0BA}"/>
            </a:ext>
          </a:extLst>
        </xdr:cNvPr>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5EF84899-B43E-4683-8EDD-12C918A1CED3}"/>
            </a:ext>
          </a:extLst>
        </xdr:cNvPr>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E4406C4-4E0E-4638-89A8-0FD14C8476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C3D99A4-52D0-47F5-8DC8-46D44052069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FAD2DB5-7460-4360-8294-C240FED4C7E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663582-2B7B-4FBE-B24B-FB0FB2737FB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294D49-22C4-449D-BD14-390F16FA203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85" name="楕円 184">
          <a:extLst>
            <a:ext uri="{FF2B5EF4-FFF2-40B4-BE49-F238E27FC236}">
              <a16:creationId xmlns:a16="http://schemas.microsoft.com/office/drawing/2014/main" id="{64563C1A-954F-4239-B70D-C3ECA7C4F6D2}"/>
            </a:ext>
          </a:extLst>
        </xdr:cNvPr>
        <xdr:cNvSpPr/>
      </xdr:nvSpPr>
      <xdr:spPr>
        <a:xfrm>
          <a:off x="403606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90949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5A4D2BD-596D-4B64-A1A2-E57E095DE54D}"/>
            </a:ext>
          </a:extLst>
        </xdr:cNvPr>
        <xdr:cNvSpPr txBox="1"/>
      </xdr:nvSpPr>
      <xdr:spPr>
        <a:xfrm>
          <a:off x="4124960" y="981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33782</xdr:rowOff>
    </xdr:from>
    <xdr:to>
      <xdr:col>20</xdr:col>
      <xdr:colOff>38100</xdr:colOff>
      <xdr:row>59</xdr:row>
      <xdr:rowOff>135382</xdr:rowOff>
    </xdr:to>
    <xdr:sp macro="" textlink="">
      <xdr:nvSpPr>
        <xdr:cNvPr id="187" name="楕円 186">
          <a:extLst>
            <a:ext uri="{FF2B5EF4-FFF2-40B4-BE49-F238E27FC236}">
              <a16:creationId xmlns:a16="http://schemas.microsoft.com/office/drawing/2014/main" id="{1F7128D8-8248-4376-B3D9-B54F21AF86BE}"/>
            </a:ext>
          </a:extLst>
        </xdr:cNvPr>
        <xdr:cNvSpPr/>
      </xdr:nvSpPr>
      <xdr:spPr>
        <a:xfrm>
          <a:off x="3312160" y="9924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59</xdr:row>
      <xdr:rowOff>118872</xdr:rowOff>
    </xdr:to>
    <xdr:cxnSp macro="">
      <xdr:nvCxnSpPr>
        <xdr:cNvPr id="188" name="直線コネクタ 187">
          <a:extLst>
            <a:ext uri="{FF2B5EF4-FFF2-40B4-BE49-F238E27FC236}">
              <a16:creationId xmlns:a16="http://schemas.microsoft.com/office/drawing/2014/main" id="{175D0E0E-171B-421E-96E4-CC0481923333}"/>
            </a:ext>
          </a:extLst>
        </xdr:cNvPr>
        <xdr:cNvCxnSpPr/>
      </xdr:nvCxnSpPr>
      <xdr:spPr>
        <a:xfrm>
          <a:off x="3355340" y="9975342"/>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189" name="楕円 188">
          <a:extLst>
            <a:ext uri="{FF2B5EF4-FFF2-40B4-BE49-F238E27FC236}">
              <a16:creationId xmlns:a16="http://schemas.microsoft.com/office/drawing/2014/main" id="{171B42B4-097F-468A-9DCF-8101AFB9CBA3}"/>
            </a:ext>
          </a:extLst>
        </xdr:cNvPr>
        <xdr:cNvSpPr/>
      </xdr:nvSpPr>
      <xdr:spPr>
        <a:xfrm>
          <a:off x="251460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32004</xdr:rowOff>
    </xdr:from>
    <xdr:to>
      <xdr:col>19</xdr:col>
      <xdr:colOff>177800</xdr:colOff>
      <xdr:row>59</xdr:row>
      <xdr:rowOff>84582</xdr:rowOff>
    </xdr:to>
    <xdr:cxnSp macro="">
      <xdr:nvCxnSpPr>
        <xdr:cNvPr id="190" name="直線コネクタ 189">
          <a:extLst>
            <a:ext uri="{FF2B5EF4-FFF2-40B4-BE49-F238E27FC236}">
              <a16:creationId xmlns:a16="http://schemas.microsoft.com/office/drawing/2014/main" id="{DFF5C566-8A6C-4191-AAA9-425F03BB736D}"/>
            </a:ext>
          </a:extLst>
        </xdr:cNvPr>
        <xdr:cNvCxnSpPr/>
      </xdr:nvCxnSpPr>
      <xdr:spPr>
        <a:xfrm>
          <a:off x="2565400" y="992276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102362</xdr:rowOff>
    </xdr:from>
    <xdr:to>
      <xdr:col>10</xdr:col>
      <xdr:colOff>165100</xdr:colOff>
      <xdr:row>59</xdr:row>
      <xdr:rowOff>32512</xdr:rowOff>
    </xdr:to>
    <xdr:sp macro="" textlink="">
      <xdr:nvSpPr>
        <xdr:cNvPr id="191" name="楕円 190">
          <a:extLst>
            <a:ext uri="{FF2B5EF4-FFF2-40B4-BE49-F238E27FC236}">
              <a16:creationId xmlns:a16="http://schemas.microsoft.com/office/drawing/2014/main" id="{C50C7033-3C7B-4F6F-8F27-00951B2F175D}"/>
            </a:ext>
          </a:extLst>
        </xdr:cNvPr>
        <xdr:cNvSpPr/>
      </xdr:nvSpPr>
      <xdr:spPr>
        <a:xfrm>
          <a:off x="1739900" y="9825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153162</xdr:rowOff>
    </xdr:from>
    <xdr:to>
      <xdr:col>15</xdr:col>
      <xdr:colOff>50800</xdr:colOff>
      <xdr:row>59</xdr:row>
      <xdr:rowOff>32004</xdr:rowOff>
    </xdr:to>
    <xdr:cxnSp macro="">
      <xdr:nvCxnSpPr>
        <xdr:cNvPr id="192" name="直線コネクタ 191">
          <a:extLst>
            <a:ext uri="{FF2B5EF4-FFF2-40B4-BE49-F238E27FC236}">
              <a16:creationId xmlns:a16="http://schemas.microsoft.com/office/drawing/2014/main" id="{9B3D284C-E318-4DBC-B587-8A4C5ABCE891}"/>
            </a:ext>
          </a:extLst>
        </xdr:cNvPr>
        <xdr:cNvCxnSpPr/>
      </xdr:nvCxnSpPr>
      <xdr:spPr>
        <a:xfrm>
          <a:off x="1790700" y="9876282"/>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3" name="楕円 192">
          <a:extLst>
            <a:ext uri="{FF2B5EF4-FFF2-40B4-BE49-F238E27FC236}">
              <a16:creationId xmlns:a16="http://schemas.microsoft.com/office/drawing/2014/main" id="{85F91EC1-B039-477E-B7FB-15E0FFF57887}"/>
            </a:ext>
          </a:extLst>
        </xdr:cNvPr>
        <xdr:cNvSpPr/>
      </xdr:nvSpPr>
      <xdr:spPr>
        <a:xfrm>
          <a:off x="965200" y="9772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100584</xdr:rowOff>
    </xdr:from>
    <xdr:to>
      <xdr:col>10</xdr:col>
      <xdr:colOff>114300</xdr:colOff>
      <xdr:row>58</xdr:row>
      <xdr:rowOff>153162</xdr:rowOff>
    </xdr:to>
    <xdr:cxnSp macro="">
      <xdr:nvCxnSpPr>
        <xdr:cNvPr id="194" name="直線コネクタ 193">
          <a:extLst>
            <a:ext uri="{FF2B5EF4-FFF2-40B4-BE49-F238E27FC236}">
              <a16:creationId xmlns:a16="http://schemas.microsoft.com/office/drawing/2014/main" id="{5038DB0E-5B0E-4A42-9185-D12022423DC0}"/>
            </a:ext>
          </a:extLst>
        </xdr:cNvPr>
        <xdr:cNvCxnSpPr/>
      </xdr:nvCxnSpPr>
      <xdr:spPr>
        <a:xfrm>
          <a:off x="1008380" y="982370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a:extLst>
            <a:ext uri="{FF2B5EF4-FFF2-40B4-BE49-F238E27FC236}">
              <a16:creationId xmlns:a16="http://schemas.microsoft.com/office/drawing/2014/main" id="{75DDDE97-9645-4222-A137-43CF85711857}"/>
            </a:ext>
          </a:extLst>
        </xdr:cNvPr>
        <xdr:cNvSpPr txBox="1"/>
      </xdr:nvSpPr>
      <xdr:spPr>
        <a:xfrm>
          <a:off x="317056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a:extLst>
            <a:ext uri="{FF2B5EF4-FFF2-40B4-BE49-F238E27FC236}">
              <a16:creationId xmlns:a16="http://schemas.microsoft.com/office/drawing/2014/main" id="{6B5F1852-63B1-47C4-9593-10C9CDA1B484}"/>
            </a:ext>
          </a:extLst>
        </xdr:cNvPr>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97" name="n_3aveValue【体育館・プール】&#10;有形固定資産減価償却率">
          <a:extLst>
            <a:ext uri="{FF2B5EF4-FFF2-40B4-BE49-F238E27FC236}">
              <a16:creationId xmlns:a16="http://schemas.microsoft.com/office/drawing/2014/main" id="{26982F3A-A61D-4A27-98D5-F9ADEB696884}"/>
            </a:ext>
          </a:extLst>
        </xdr:cNvPr>
        <xdr:cNvSpPr txBox="1"/>
      </xdr:nvSpPr>
      <xdr:spPr>
        <a:xfrm>
          <a:off x="161100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98" name="n_4aveValue【体育館・プール】&#10;有形固定資産減価償却率">
          <a:extLst>
            <a:ext uri="{FF2B5EF4-FFF2-40B4-BE49-F238E27FC236}">
              <a16:creationId xmlns:a16="http://schemas.microsoft.com/office/drawing/2014/main" id="{2259BA29-3723-40A9-80CE-7609F1B78765}"/>
            </a:ext>
          </a:extLst>
        </xdr:cNvPr>
        <xdr:cNvSpPr txBox="1"/>
      </xdr:nvSpPr>
      <xdr:spPr>
        <a:xfrm>
          <a:off x="83630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151909</xdr:rowOff>
    </xdr:from>
    <xdr:ext cx="405111" cy="259045"/>
    <xdr:sp macro="" textlink="">
      <xdr:nvSpPr>
        <xdr:cNvPr id="199" name="n_1mainValue【体育館・プール】&#10;有形固定資産減価償却率">
          <a:extLst>
            <a:ext uri="{FF2B5EF4-FFF2-40B4-BE49-F238E27FC236}">
              <a16:creationId xmlns:a16="http://schemas.microsoft.com/office/drawing/2014/main" id="{B222A91B-91C4-492D-BCC2-09EDC0FDBD09}"/>
            </a:ext>
          </a:extLst>
        </xdr:cNvPr>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99331</xdr:rowOff>
    </xdr:from>
    <xdr:ext cx="405111" cy="259045"/>
    <xdr:sp macro="" textlink="">
      <xdr:nvSpPr>
        <xdr:cNvPr id="200" name="n_2mainValue【体育館・プール】&#10;有形固定資産減価償却率">
          <a:extLst>
            <a:ext uri="{FF2B5EF4-FFF2-40B4-BE49-F238E27FC236}">
              <a16:creationId xmlns:a16="http://schemas.microsoft.com/office/drawing/2014/main" id="{2C40B6C9-65E9-4A06-A93D-0E0FB66BB904}"/>
            </a:ext>
          </a:extLst>
        </xdr:cNvPr>
        <xdr:cNvSpPr txBox="1"/>
      </xdr:nvSpPr>
      <xdr:spPr>
        <a:xfrm>
          <a:off x="23857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49039</xdr:rowOff>
    </xdr:from>
    <xdr:ext cx="405111" cy="259045"/>
    <xdr:sp macro="" textlink="">
      <xdr:nvSpPr>
        <xdr:cNvPr id="201" name="n_3mainValue【体育館・プール】&#10;有形固定資産減価償却率">
          <a:extLst>
            <a:ext uri="{FF2B5EF4-FFF2-40B4-BE49-F238E27FC236}">
              <a16:creationId xmlns:a16="http://schemas.microsoft.com/office/drawing/2014/main" id="{AF7AB664-A5A8-46DA-BC17-39F63597F980}"/>
            </a:ext>
          </a:extLst>
        </xdr:cNvPr>
        <xdr:cNvSpPr txBox="1"/>
      </xdr:nvSpPr>
      <xdr:spPr>
        <a:xfrm>
          <a:off x="16110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167911</xdr:rowOff>
    </xdr:from>
    <xdr:ext cx="405111" cy="259045"/>
    <xdr:sp macro="" textlink="">
      <xdr:nvSpPr>
        <xdr:cNvPr id="202" name="n_4mainValue【体育館・プール】&#10;有形固定資産減価償却率">
          <a:extLst>
            <a:ext uri="{FF2B5EF4-FFF2-40B4-BE49-F238E27FC236}">
              <a16:creationId xmlns:a16="http://schemas.microsoft.com/office/drawing/2014/main" id="{D0E74330-E801-4E4D-AF51-5AD2A4936338}"/>
            </a:ext>
          </a:extLst>
        </xdr:cNvPr>
        <xdr:cNvSpPr txBox="1"/>
      </xdr:nvSpPr>
      <xdr:spPr>
        <a:xfrm>
          <a:off x="83630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F8422EC-8D7E-4F3E-A227-E1DA09D6572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1FEF6C6-EFE3-4712-9C03-262A853D4B0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057FE62-6C28-4C15-A323-E837FCE8C62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50F3C83-6560-44F1-9862-9F3BC888DFA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0AD1CD4-21E8-4020-A8A4-21581CABD9A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208CC58-3EF1-4BF4-9386-74F9E092B1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F45967B-1257-4551-86E2-B3C29B9140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D33009C-4776-48AE-BB49-BADCCBD4B5B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9368851-9BA1-4428-A755-755530C232B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6F397D1-349F-422F-8E7D-B19316B708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B3DB585-B432-4CD4-ADC4-F83A7015B35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57E7ED8B-3C8F-4E5A-B12B-EEEEF9D8D60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EC3310A-B00B-4047-AF6D-4CCB40FB7E2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81A2983C-2705-4DE9-A2B1-BC295A90EB7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396282E-6AC2-43BE-9100-51BC4DE691D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9B7D38-52D0-4524-822E-182A71AC133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FF64AFC-7968-419B-8819-93D27C6C031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E0DE5FA-34D1-4B8C-81FE-5B078B70C99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BE90839-F715-4882-8BD8-1879E6699AF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CDD16558-6C53-4AFF-A41A-9DD445F2428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E9EC08E-8B15-4E45-BE79-91BF0E15368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FA2CE7F-1379-420A-A24C-08C404F3942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AB97F8E4-BFD1-4D82-AE62-DBA6CE12CA5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904F034D-D4AD-408B-A798-F322D1321B1C}"/>
            </a:ext>
          </a:extLst>
        </xdr:cNvPr>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3B44E918-806F-4A7C-BCA5-CEF2E416E48A}"/>
            </a:ext>
          </a:extLst>
        </xdr:cNvPr>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972C67D3-B945-4112-978E-3A89FBE3180D}"/>
            </a:ext>
          </a:extLst>
        </xdr:cNvPr>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02EAB84B-A8AB-4FEE-867D-E8524005ABB8}"/>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07A1B3E6-C6C3-4575-8A7A-4C9C5D73A265}"/>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B8D5DE3F-83C2-488B-BA6C-F84CA8F4A311}"/>
            </a:ext>
          </a:extLst>
        </xdr:cNvPr>
        <xdr:cNvSpPr txBox="1"/>
      </xdr:nvSpPr>
      <xdr:spPr>
        <a:xfrm>
          <a:off x="9258300" y="1028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EAC2F45C-6A5F-438D-805D-C3E4D1F83B7E}"/>
            </a:ext>
          </a:extLst>
        </xdr:cNvPr>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E721651C-454F-4E7B-B8D1-F1E8AB7CB3C4}"/>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DFEE8CC0-4621-4EB0-B9B9-67AFA9616C67}"/>
            </a:ext>
          </a:extLst>
        </xdr:cNvPr>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51ABE18B-599E-447F-8DF5-DF38EA7AE55F}"/>
            </a:ext>
          </a:extLst>
        </xdr:cNvPr>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D990E3AF-CCAA-4D3A-BFE5-347F6D711332}"/>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D4CA8C-3E2A-4704-A410-56D1538159C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720C71-1A34-4B2A-BB89-D04EAAEC1CE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838D59-A5CA-4E4E-BBA4-C3CC25BE248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C03A6CF-1977-475C-B165-BB92063EAA6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D1CB13-FD42-4138-94DA-A156E9F5C4C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2" name="楕円 241">
          <a:extLst>
            <a:ext uri="{FF2B5EF4-FFF2-40B4-BE49-F238E27FC236}">
              <a16:creationId xmlns:a16="http://schemas.microsoft.com/office/drawing/2014/main" id="{6AA1F26D-3E9C-41C2-86B6-B695E8FA0D98}"/>
            </a:ext>
          </a:extLst>
        </xdr:cNvPr>
        <xdr:cNvSpPr/>
      </xdr:nvSpPr>
      <xdr:spPr>
        <a:xfrm>
          <a:off x="91922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3" name="【体育館・プール】&#10;一人当たり面積該当値テキスト">
          <a:extLst>
            <a:ext uri="{FF2B5EF4-FFF2-40B4-BE49-F238E27FC236}">
              <a16:creationId xmlns:a16="http://schemas.microsoft.com/office/drawing/2014/main" id="{8B34358F-F6CA-48FB-8E63-D96A874AF58E}"/>
            </a:ext>
          </a:extLst>
        </xdr:cNvPr>
        <xdr:cNvSpPr txBox="1"/>
      </xdr:nvSpPr>
      <xdr:spPr>
        <a:xfrm>
          <a:off x="92583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244" name="楕円 243">
          <a:extLst>
            <a:ext uri="{FF2B5EF4-FFF2-40B4-BE49-F238E27FC236}">
              <a16:creationId xmlns:a16="http://schemas.microsoft.com/office/drawing/2014/main" id="{8A0FB9CD-F4E6-43F4-B756-0D1F4261C6DE}"/>
            </a:ext>
          </a:extLst>
        </xdr:cNvPr>
        <xdr:cNvSpPr/>
      </xdr:nvSpPr>
      <xdr:spPr>
        <a:xfrm>
          <a:off x="8445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74295</xdr:rowOff>
    </xdr:to>
    <xdr:cxnSp macro="">
      <xdr:nvCxnSpPr>
        <xdr:cNvPr id="245" name="直線コネクタ 244">
          <a:extLst>
            <a:ext uri="{FF2B5EF4-FFF2-40B4-BE49-F238E27FC236}">
              <a16:creationId xmlns:a16="http://schemas.microsoft.com/office/drawing/2014/main" id="{236CCEAB-ABE2-4637-8A78-FAADFA75368B}"/>
            </a:ext>
          </a:extLst>
        </xdr:cNvPr>
        <xdr:cNvCxnSpPr/>
      </xdr:nvCxnSpPr>
      <xdr:spPr>
        <a:xfrm flipV="1">
          <a:off x="8496300" y="1029462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46" name="楕円 245">
          <a:extLst>
            <a:ext uri="{FF2B5EF4-FFF2-40B4-BE49-F238E27FC236}">
              <a16:creationId xmlns:a16="http://schemas.microsoft.com/office/drawing/2014/main" id="{A001B1A5-3C5F-44BA-8226-8001118CE55E}"/>
            </a:ext>
          </a:extLst>
        </xdr:cNvPr>
        <xdr:cNvSpPr/>
      </xdr:nvSpPr>
      <xdr:spPr>
        <a:xfrm>
          <a:off x="767080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81915</xdr:rowOff>
    </xdr:to>
    <xdr:cxnSp macro="">
      <xdr:nvCxnSpPr>
        <xdr:cNvPr id="247" name="直線コネクタ 246">
          <a:extLst>
            <a:ext uri="{FF2B5EF4-FFF2-40B4-BE49-F238E27FC236}">
              <a16:creationId xmlns:a16="http://schemas.microsoft.com/office/drawing/2014/main" id="{58D025B3-DA85-4488-B978-183C2F22FD72}"/>
            </a:ext>
          </a:extLst>
        </xdr:cNvPr>
        <xdr:cNvCxnSpPr/>
      </xdr:nvCxnSpPr>
      <xdr:spPr>
        <a:xfrm flipV="1">
          <a:off x="7713980" y="1030033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48" name="楕円 247">
          <a:extLst>
            <a:ext uri="{FF2B5EF4-FFF2-40B4-BE49-F238E27FC236}">
              <a16:creationId xmlns:a16="http://schemas.microsoft.com/office/drawing/2014/main" id="{93DB1BE4-C691-4526-BED1-5A22FC26B5E4}"/>
            </a:ext>
          </a:extLst>
        </xdr:cNvPr>
        <xdr:cNvSpPr/>
      </xdr:nvSpPr>
      <xdr:spPr>
        <a:xfrm>
          <a:off x="687324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177800</xdr:colOff>
      <xdr:row>61</xdr:row>
      <xdr:rowOff>85725</xdr:rowOff>
    </xdr:to>
    <xdr:cxnSp macro="">
      <xdr:nvCxnSpPr>
        <xdr:cNvPr id="249" name="直線コネクタ 248">
          <a:extLst>
            <a:ext uri="{FF2B5EF4-FFF2-40B4-BE49-F238E27FC236}">
              <a16:creationId xmlns:a16="http://schemas.microsoft.com/office/drawing/2014/main" id="{EF25BAE7-40D0-4869-975C-CD7D7627FC63}"/>
            </a:ext>
          </a:extLst>
        </xdr:cNvPr>
        <xdr:cNvCxnSpPr/>
      </xdr:nvCxnSpPr>
      <xdr:spPr>
        <a:xfrm flipV="1">
          <a:off x="6924040" y="1030795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0" name="楕円 249">
          <a:extLst>
            <a:ext uri="{FF2B5EF4-FFF2-40B4-BE49-F238E27FC236}">
              <a16:creationId xmlns:a16="http://schemas.microsoft.com/office/drawing/2014/main" id="{21D377E5-DBC2-4616-8576-17D9B3BB6560}"/>
            </a:ext>
          </a:extLst>
        </xdr:cNvPr>
        <xdr:cNvSpPr/>
      </xdr:nvSpPr>
      <xdr:spPr>
        <a:xfrm>
          <a:off x="60985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91440</xdr:rowOff>
    </xdr:to>
    <xdr:cxnSp macro="">
      <xdr:nvCxnSpPr>
        <xdr:cNvPr id="251" name="直線コネクタ 250">
          <a:extLst>
            <a:ext uri="{FF2B5EF4-FFF2-40B4-BE49-F238E27FC236}">
              <a16:creationId xmlns:a16="http://schemas.microsoft.com/office/drawing/2014/main" id="{83E815E0-EEEC-4759-8E4D-C9C157F8F213}"/>
            </a:ext>
          </a:extLst>
        </xdr:cNvPr>
        <xdr:cNvCxnSpPr/>
      </xdr:nvCxnSpPr>
      <xdr:spPr>
        <a:xfrm flipV="1">
          <a:off x="6149340" y="1031176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6AA3F10B-9445-4577-8573-73209C2AEEBE}"/>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CE67794C-24CE-405F-A4AB-8F992990E97D}"/>
            </a:ext>
          </a:extLst>
        </xdr:cNvPr>
        <xdr:cNvSpPr txBox="1"/>
      </xdr:nvSpPr>
      <xdr:spPr>
        <a:xfrm>
          <a:off x="7509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380F01E1-39AC-4973-9EFE-109529036B9E}"/>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A1D58C72-924E-4742-97F7-1579A7B6C02F}"/>
            </a:ext>
          </a:extLst>
        </xdr:cNvPr>
        <xdr:cNvSpPr txBox="1"/>
      </xdr:nvSpPr>
      <xdr:spPr>
        <a:xfrm>
          <a:off x="59373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141622</xdr:rowOff>
    </xdr:from>
    <xdr:ext cx="469744" cy="259045"/>
    <xdr:sp macro="" textlink="">
      <xdr:nvSpPr>
        <xdr:cNvPr id="256" name="n_1mainValue【体育館・プール】&#10;一人当たり面積">
          <a:extLst>
            <a:ext uri="{FF2B5EF4-FFF2-40B4-BE49-F238E27FC236}">
              <a16:creationId xmlns:a16="http://schemas.microsoft.com/office/drawing/2014/main" id="{5AB7A201-33AF-4847-922D-4BFCE4822295}"/>
            </a:ext>
          </a:extLst>
        </xdr:cNvPr>
        <xdr:cNvSpPr txBox="1"/>
      </xdr:nvSpPr>
      <xdr:spPr>
        <a:xfrm>
          <a:off x="827158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57" name="n_2mainValue【体育館・プール】&#10;一人当たり面積">
          <a:extLst>
            <a:ext uri="{FF2B5EF4-FFF2-40B4-BE49-F238E27FC236}">
              <a16:creationId xmlns:a16="http://schemas.microsoft.com/office/drawing/2014/main" id="{023F279F-5550-4F1D-971F-23474EE54B98}"/>
            </a:ext>
          </a:extLst>
        </xdr:cNvPr>
        <xdr:cNvSpPr txBox="1"/>
      </xdr:nvSpPr>
      <xdr:spPr>
        <a:xfrm>
          <a:off x="750958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58" name="n_3mainValue【体育館・プール】&#10;一人当たり面積">
          <a:extLst>
            <a:ext uri="{FF2B5EF4-FFF2-40B4-BE49-F238E27FC236}">
              <a16:creationId xmlns:a16="http://schemas.microsoft.com/office/drawing/2014/main" id="{89AA8026-37CD-4FC7-B5F9-624925E31461}"/>
            </a:ext>
          </a:extLst>
        </xdr:cNvPr>
        <xdr:cNvSpPr txBox="1"/>
      </xdr:nvSpPr>
      <xdr:spPr>
        <a:xfrm>
          <a:off x="671202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9" name="n_4mainValue【体育館・プール】&#10;一人当たり面積">
          <a:extLst>
            <a:ext uri="{FF2B5EF4-FFF2-40B4-BE49-F238E27FC236}">
              <a16:creationId xmlns:a16="http://schemas.microsoft.com/office/drawing/2014/main" id="{9A0AF947-9917-42A2-BA02-8007029D0F0C}"/>
            </a:ext>
          </a:extLst>
        </xdr:cNvPr>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F6FB860-F332-42B9-AAEA-6C49FD5F5D2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BC0AD8B-479F-472C-8247-C33A852D83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CBE0B25-01B2-4B4C-8AF0-173965BD977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DCEF916-5118-478A-AEA0-12A154CA526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767D178-60CE-4AA6-8496-30A6C7AC473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F57DA9B-52C4-47CD-85D0-B58CBB0819E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7B88319-B4E8-462F-90C1-9AA7A08EFC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D961DDC-E3E8-4B0D-9EF4-F05EEBDF1B7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01AE611-5802-4A69-BC3B-ABD7ACA4E81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56A7D29-468E-4327-B435-620A9685424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A87B4C7-9774-4A34-9433-491578895D7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6D3DAB0-538B-49F2-94FD-FB082573825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EE85B773-C6F6-4BF5-8D10-013D7510114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90015FC-837D-4449-8455-1F704004100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DAF6A09-25A8-4783-91AD-A4527403D93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9AFE6B6-76DE-457F-B605-BB1E592A8E9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BD93530-1724-41A7-ACB6-BCB89F64FAF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2B9A117-0095-442D-BDC8-36F772E2FC8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0A3A9CC-6876-4A1A-B9F7-152462B9B0D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9D19E5A-539D-4986-ADA0-92B2FFA52FB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9ABC5FB0-D2C4-4F4D-B043-C0D4CA63B86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898FFC54-1AFB-4DEF-BEA4-46E19A860E9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31D8A287-7432-4FA7-B0E8-350CBD2A4ECC}"/>
            </a:ext>
          </a:extLst>
        </xdr:cNvPr>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968319A-C703-401A-AC1B-7A6414E925C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E7675D58-452C-4FFF-AAC1-1FC74B897CD2}"/>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E319E4F1-5F62-48C5-ABFF-85F2F8E2D3DF}"/>
            </a:ext>
          </a:extLst>
        </xdr:cNvPr>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EED6003C-E8D4-4768-8272-E12BE107C059}"/>
            </a:ext>
          </a:extLst>
        </xdr:cNvPr>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8C44354F-1376-4AF9-A5A8-17425EAC6D96}"/>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5ECD7F8D-41BA-4A7E-A291-B7F63FA7D8E0}"/>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E47C7871-8C8E-4091-BA3E-7833CD909937}"/>
            </a:ext>
          </a:extLst>
        </xdr:cNvPr>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525E8669-02E8-40B6-900E-275B66856735}"/>
            </a:ext>
          </a:extLst>
        </xdr:cNvPr>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3BEA31E9-D778-4AD0-B976-37A5C1057B43}"/>
            </a:ext>
          </a:extLst>
        </xdr:cNvPr>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1C2DC039-21B1-496A-9345-745F026CC14E}"/>
            </a:ext>
          </a:extLst>
        </xdr:cNvPr>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1B2274E-E2E9-4157-84CD-428435FAF0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69DC007-3453-4688-9B9E-E36D8B2A6FB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C1A304C-1030-47CB-9B12-93DD3F7F726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6FD5B5B-1612-4016-B05A-510589BCD81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54B7E86-2259-4EE3-83E2-65F205BB681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106172</xdr:rowOff>
    </xdr:from>
    <xdr:to>
      <xdr:col>24</xdr:col>
      <xdr:colOff>114300</xdr:colOff>
      <xdr:row>83</xdr:row>
      <xdr:rowOff>36322</xdr:rowOff>
    </xdr:to>
    <xdr:sp macro="" textlink="">
      <xdr:nvSpPr>
        <xdr:cNvPr id="298" name="楕円 297">
          <a:extLst>
            <a:ext uri="{FF2B5EF4-FFF2-40B4-BE49-F238E27FC236}">
              <a16:creationId xmlns:a16="http://schemas.microsoft.com/office/drawing/2014/main" id="{6F714F89-DAA3-47E3-9075-ABD0148817EF}"/>
            </a:ext>
          </a:extLst>
        </xdr:cNvPr>
        <xdr:cNvSpPr/>
      </xdr:nvSpPr>
      <xdr:spPr>
        <a:xfrm>
          <a:off x="4036060" y="13852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84599</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4206E97B-DFEF-4834-88C0-591C22270D77}"/>
            </a:ext>
          </a:extLst>
        </xdr:cNvPr>
        <xdr:cNvSpPr txBox="1"/>
      </xdr:nvSpPr>
      <xdr:spPr>
        <a:xfrm>
          <a:off x="4124960"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53594</xdr:rowOff>
    </xdr:from>
    <xdr:to>
      <xdr:col>20</xdr:col>
      <xdr:colOff>38100</xdr:colOff>
      <xdr:row>82</xdr:row>
      <xdr:rowOff>155194</xdr:rowOff>
    </xdr:to>
    <xdr:sp macro="" textlink="">
      <xdr:nvSpPr>
        <xdr:cNvPr id="300" name="楕円 299">
          <a:extLst>
            <a:ext uri="{FF2B5EF4-FFF2-40B4-BE49-F238E27FC236}">
              <a16:creationId xmlns:a16="http://schemas.microsoft.com/office/drawing/2014/main" id="{584980BE-A617-4B95-AFD2-B4DEB1940B40}"/>
            </a:ext>
          </a:extLst>
        </xdr:cNvPr>
        <xdr:cNvSpPr/>
      </xdr:nvSpPr>
      <xdr:spPr>
        <a:xfrm>
          <a:off x="3312160" y="13800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104394</xdr:rowOff>
    </xdr:from>
    <xdr:to>
      <xdr:col>24</xdr:col>
      <xdr:colOff>63500</xdr:colOff>
      <xdr:row>82</xdr:row>
      <xdr:rowOff>156972</xdr:rowOff>
    </xdr:to>
    <xdr:cxnSp macro="">
      <xdr:nvCxnSpPr>
        <xdr:cNvPr id="301" name="直線コネクタ 300">
          <a:extLst>
            <a:ext uri="{FF2B5EF4-FFF2-40B4-BE49-F238E27FC236}">
              <a16:creationId xmlns:a16="http://schemas.microsoft.com/office/drawing/2014/main" id="{4600DE6E-66FA-4B30-B647-78514608CB41}"/>
            </a:ext>
          </a:extLst>
        </xdr:cNvPr>
        <xdr:cNvCxnSpPr/>
      </xdr:nvCxnSpPr>
      <xdr:spPr>
        <a:xfrm>
          <a:off x="3355340" y="1385087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xdr:rowOff>
    </xdr:from>
    <xdr:to>
      <xdr:col>15</xdr:col>
      <xdr:colOff>101600</xdr:colOff>
      <xdr:row>82</xdr:row>
      <xdr:rowOff>109474</xdr:rowOff>
    </xdr:to>
    <xdr:sp macro="" textlink="">
      <xdr:nvSpPr>
        <xdr:cNvPr id="302" name="楕円 301">
          <a:extLst>
            <a:ext uri="{FF2B5EF4-FFF2-40B4-BE49-F238E27FC236}">
              <a16:creationId xmlns:a16="http://schemas.microsoft.com/office/drawing/2014/main" id="{C7CB4F7B-A90C-48E6-96BF-B8DAFAB9F73E}"/>
            </a:ext>
          </a:extLst>
        </xdr:cNvPr>
        <xdr:cNvSpPr/>
      </xdr:nvSpPr>
      <xdr:spPr>
        <a:xfrm>
          <a:off x="2514600" y="137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58674</xdr:rowOff>
    </xdr:from>
    <xdr:to>
      <xdr:col>19</xdr:col>
      <xdr:colOff>177800</xdr:colOff>
      <xdr:row>82</xdr:row>
      <xdr:rowOff>104394</xdr:rowOff>
    </xdr:to>
    <xdr:cxnSp macro="">
      <xdr:nvCxnSpPr>
        <xdr:cNvPr id="303" name="直線コネクタ 302">
          <a:extLst>
            <a:ext uri="{FF2B5EF4-FFF2-40B4-BE49-F238E27FC236}">
              <a16:creationId xmlns:a16="http://schemas.microsoft.com/office/drawing/2014/main" id="{174AB3E7-A9A3-47B8-ABC9-76A581DA9DE1}"/>
            </a:ext>
          </a:extLst>
        </xdr:cNvPr>
        <xdr:cNvCxnSpPr/>
      </xdr:nvCxnSpPr>
      <xdr:spPr>
        <a:xfrm>
          <a:off x="2565400" y="1380515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4" name="楕円 303">
          <a:extLst>
            <a:ext uri="{FF2B5EF4-FFF2-40B4-BE49-F238E27FC236}">
              <a16:creationId xmlns:a16="http://schemas.microsoft.com/office/drawing/2014/main" id="{8D044C95-02F5-4401-B143-6792D55D9B6E}"/>
            </a:ext>
          </a:extLst>
        </xdr:cNvPr>
        <xdr:cNvSpPr/>
      </xdr:nvSpPr>
      <xdr:spPr>
        <a:xfrm>
          <a:off x="173990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58674</xdr:rowOff>
    </xdr:to>
    <xdr:cxnSp macro="">
      <xdr:nvCxnSpPr>
        <xdr:cNvPr id="305" name="直線コネクタ 304">
          <a:extLst>
            <a:ext uri="{FF2B5EF4-FFF2-40B4-BE49-F238E27FC236}">
              <a16:creationId xmlns:a16="http://schemas.microsoft.com/office/drawing/2014/main" id="{D4F48405-5C3B-4DCA-9295-EEAEBDFBFB0C}"/>
            </a:ext>
          </a:extLst>
        </xdr:cNvPr>
        <xdr:cNvCxnSpPr/>
      </xdr:nvCxnSpPr>
      <xdr:spPr>
        <a:xfrm>
          <a:off x="1790700" y="13740384"/>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306" name="楕円 305">
          <a:extLst>
            <a:ext uri="{FF2B5EF4-FFF2-40B4-BE49-F238E27FC236}">
              <a16:creationId xmlns:a16="http://schemas.microsoft.com/office/drawing/2014/main" id="{98A10549-4A7C-487A-AADD-18CE2858FF29}"/>
            </a:ext>
          </a:extLst>
        </xdr:cNvPr>
        <xdr:cNvSpPr/>
      </xdr:nvSpPr>
      <xdr:spPr>
        <a:xfrm>
          <a:off x="965200" y="1362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92963</xdr:rowOff>
    </xdr:from>
    <xdr:to>
      <xdr:col>10</xdr:col>
      <xdr:colOff>114300</xdr:colOff>
      <xdr:row>81</xdr:row>
      <xdr:rowOff>161544</xdr:rowOff>
    </xdr:to>
    <xdr:cxnSp macro="">
      <xdr:nvCxnSpPr>
        <xdr:cNvPr id="307" name="直線コネクタ 306">
          <a:extLst>
            <a:ext uri="{FF2B5EF4-FFF2-40B4-BE49-F238E27FC236}">
              <a16:creationId xmlns:a16="http://schemas.microsoft.com/office/drawing/2014/main" id="{20F323CC-5378-4955-8469-8501F1DA0B9D}"/>
            </a:ext>
          </a:extLst>
        </xdr:cNvPr>
        <xdr:cNvCxnSpPr/>
      </xdr:nvCxnSpPr>
      <xdr:spPr>
        <a:xfrm>
          <a:off x="1008380" y="13671803"/>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9B5CFBD3-3C16-4DBD-B087-7FC33C6D2B48}"/>
            </a:ext>
          </a:extLst>
        </xdr:cNvPr>
        <xdr:cNvSpPr txBox="1"/>
      </xdr:nvSpPr>
      <xdr:spPr>
        <a:xfrm>
          <a:off x="317056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FF8EA451-7426-42C8-B112-1277BAA47270}"/>
            </a:ext>
          </a:extLst>
        </xdr:cNvPr>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8C5BFD43-29F3-4EA7-9F3F-F0363FED4B58}"/>
            </a:ext>
          </a:extLst>
        </xdr:cNvPr>
        <xdr:cNvSpPr txBox="1"/>
      </xdr:nvSpPr>
      <xdr:spPr>
        <a:xfrm>
          <a:off x="16110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F2AA3C08-6BC8-4EFC-BE71-1906EA3711C4}"/>
            </a:ext>
          </a:extLst>
        </xdr:cNvPr>
        <xdr:cNvSpPr txBox="1"/>
      </xdr:nvSpPr>
      <xdr:spPr>
        <a:xfrm>
          <a:off x="8363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146321</xdr:rowOff>
    </xdr:from>
    <xdr:ext cx="405111" cy="259045"/>
    <xdr:sp macro="" textlink="">
      <xdr:nvSpPr>
        <xdr:cNvPr id="312" name="n_1mainValue【福祉施設】&#10;有形固定資産減価償却率">
          <a:extLst>
            <a:ext uri="{FF2B5EF4-FFF2-40B4-BE49-F238E27FC236}">
              <a16:creationId xmlns:a16="http://schemas.microsoft.com/office/drawing/2014/main" id="{A3F4386E-31C1-4267-A58D-E86410AACDB7}"/>
            </a:ext>
          </a:extLst>
        </xdr:cNvPr>
        <xdr:cNvSpPr txBox="1"/>
      </xdr:nvSpPr>
      <xdr:spPr>
        <a:xfrm>
          <a:off x="3170564" y="138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100601</xdr:rowOff>
    </xdr:from>
    <xdr:ext cx="405111" cy="259045"/>
    <xdr:sp macro="" textlink="">
      <xdr:nvSpPr>
        <xdr:cNvPr id="313" name="n_2mainValue【福祉施設】&#10;有形固定資産減価償却率">
          <a:extLst>
            <a:ext uri="{FF2B5EF4-FFF2-40B4-BE49-F238E27FC236}">
              <a16:creationId xmlns:a16="http://schemas.microsoft.com/office/drawing/2014/main" id="{9288FFED-A33E-49E3-A72F-46D6A263B322}"/>
            </a:ext>
          </a:extLst>
        </xdr:cNvPr>
        <xdr:cNvSpPr txBox="1"/>
      </xdr:nvSpPr>
      <xdr:spPr>
        <a:xfrm>
          <a:off x="2385704" y="138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4" name="n_3mainValue【福祉施設】&#10;有形固定資産減価償却率">
          <a:extLst>
            <a:ext uri="{FF2B5EF4-FFF2-40B4-BE49-F238E27FC236}">
              <a16:creationId xmlns:a16="http://schemas.microsoft.com/office/drawing/2014/main" id="{1B0FEA6B-821F-41C6-8EF7-8C19E5C60C8D}"/>
            </a:ext>
          </a:extLst>
        </xdr:cNvPr>
        <xdr:cNvSpPr txBox="1"/>
      </xdr:nvSpPr>
      <xdr:spPr>
        <a:xfrm>
          <a:off x="161100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315" name="n_4mainValue【福祉施設】&#10;有形固定資産減価償却率">
          <a:extLst>
            <a:ext uri="{FF2B5EF4-FFF2-40B4-BE49-F238E27FC236}">
              <a16:creationId xmlns:a16="http://schemas.microsoft.com/office/drawing/2014/main" id="{310F3297-BF61-45C0-850C-8ED2E4166256}"/>
            </a:ext>
          </a:extLst>
        </xdr:cNvPr>
        <xdr:cNvSpPr txBox="1"/>
      </xdr:nvSpPr>
      <xdr:spPr>
        <a:xfrm>
          <a:off x="83630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1E82879B-B80C-4D62-AF26-51F6B71CD2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F594C1C4-67E7-49F6-81C1-9C76C16D4B5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FC1EAEE-BAD1-4BC9-86D6-4818E0B2FA2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4B4A282-7F63-4648-8D56-B3E5B897F5E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013561C-0B46-48EC-9740-26313497438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DA50F7F-D447-4C83-9008-E98E7644BA5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BAB5C91-0DF4-4AAC-BE6E-404D12EEE1F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E2F3708-14A0-4858-A01F-5DBD274C3BA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C0E6FCE-10A7-4860-AFCC-2778035D712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D768132-7100-4719-8326-F02971B6697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29FBEF90-1567-4C71-AD94-0AE94251F9F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53FCD62D-9808-4416-8796-CB5FA69EEFC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C5C7991C-14C5-4E8B-A3AC-83CB1CAE2E8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FE0AA560-71CE-4768-B8B3-433BE69EF5D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06CDEDF-7F3A-422C-98FF-0095D6C5C96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83B5751-D88C-45B4-8D2A-BCD74A3C890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10971D45-CF88-4DB1-A995-56D5AA15847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FC9E1720-7021-4C0E-AA2B-9AC5BFA80F9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BCA5242C-ED21-4B6D-8B68-A7B9CA4D3B4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22E4AD7E-7606-4559-BBC2-F0D7E601DB3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AB88DE0-307F-455F-82D8-7A5F42F3711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2F41400-4F7B-4C4A-B1FC-1BAFB23F992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A0FBA143-59BE-49A3-AD8C-FF6583EDBD2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48DACB08-036C-4C2B-A115-3082AA7EFBCA}"/>
            </a:ext>
          </a:extLst>
        </xdr:cNvPr>
        <xdr:cNvCxnSpPr/>
      </xdr:nvCxnSpPr>
      <xdr:spPr>
        <a:xfrm flipV="1">
          <a:off x="9219565" y="1309878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8CEE065D-3F15-428C-B881-BD99CE0A1454}"/>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686C56C3-3253-48A5-8663-13CABC62BD79}"/>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B27D9F27-F8D3-481D-A536-B7A8FF39A602}"/>
            </a:ext>
          </a:extLst>
        </xdr:cNvPr>
        <xdr:cNvSpPr txBox="1"/>
      </xdr:nvSpPr>
      <xdr:spPr>
        <a:xfrm>
          <a:off x="925830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B8C13E05-54E9-4863-BA52-FA974B02E9D1}"/>
            </a:ext>
          </a:extLst>
        </xdr:cNvPr>
        <xdr:cNvCxnSpPr/>
      </xdr:nvCxnSpPr>
      <xdr:spPr>
        <a:xfrm>
          <a:off x="915416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a:extLst>
            <a:ext uri="{FF2B5EF4-FFF2-40B4-BE49-F238E27FC236}">
              <a16:creationId xmlns:a16="http://schemas.microsoft.com/office/drawing/2014/main" id="{2E9C4740-5295-4BD5-AAF8-AC53B3C51A19}"/>
            </a:ext>
          </a:extLst>
        </xdr:cNvPr>
        <xdr:cNvSpPr txBox="1"/>
      </xdr:nvSpPr>
      <xdr:spPr>
        <a:xfrm>
          <a:off x="9258300" y="13958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FBA04CB5-D29A-40DE-BF64-CDE6DE0EBFD3}"/>
            </a:ext>
          </a:extLst>
        </xdr:cNvPr>
        <xdr:cNvSpPr/>
      </xdr:nvSpPr>
      <xdr:spPr>
        <a:xfrm>
          <a:off x="919226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8B90192C-EB47-485D-86A9-7B794A3DF150}"/>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F0EAF333-023B-4CC7-BABB-1D70B9C2DFA4}"/>
            </a:ext>
          </a:extLst>
        </xdr:cNvPr>
        <xdr:cNvSpPr/>
      </xdr:nvSpPr>
      <xdr:spPr>
        <a:xfrm>
          <a:off x="767080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5035ABBC-6D3F-4291-929C-41B0AFB0C6E2}"/>
            </a:ext>
          </a:extLst>
        </xdr:cNvPr>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4BA4D149-DB24-41C1-A539-BF4AFD51B471}"/>
            </a:ext>
          </a:extLst>
        </xdr:cNvPr>
        <xdr:cNvSpPr/>
      </xdr:nvSpPr>
      <xdr:spPr>
        <a:xfrm>
          <a:off x="60985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4672078-F292-440F-8E0E-D2F8D489F35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23F7A06-E8EF-4E7E-985B-EC63E12298E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E5FA0BA-8687-4254-9F0D-148CFD0F787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B62F2AB-E2AD-4260-AAE9-8B5D267ADC5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119B26-DAFF-4F30-BDDA-F4A17FF8871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55" name="楕円 354">
          <a:extLst>
            <a:ext uri="{FF2B5EF4-FFF2-40B4-BE49-F238E27FC236}">
              <a16:creationId xmlns:a16="http://schemas.microsoft.com/office/drawing/2014/main" id="{89C72447-5DE1-424E-8779-57B50AA48EAF}"/>
            </a:ext>
          </a:extLst>
        </xdr:cNvPr>
        <xdr:cNvSpPr/>
      </xdr:nvSpPr>
      <xdr:spPr>
        <a:xfrm>
          <a:off x="919226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56" name="【福祉施設】&#10;一人当たり面積該当値テキスト">
          <a:extLst>
            <a:ext uri="{FF2B5EF4-FFF2-40B4-BE49-F238E27FC236}">
              <a16:creationId xmlns:a16="http://schemas.microsoft.com/office/drawing/2014/main" id="{336C445D-64B5-42D1-B12C-AFCD53BF29D3}"/>
            </a:ext>
          </a:extLst>
        </xdr:cNvPr>
        <xdr:cNvSpPr txBox="1"/>
      </xdr:nvSpPr>
      <xdr:spPr>
        <a:xfrm>
          <a:off x="9258300" y="140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36830</xdr:rowOff>
    </xdr:from>
    <xdr:to>
      <xdr:col>50</xdr:col>
      <xdr:colOff>165100</xdr:colOff>
      <xdr:row>84</xdr:row>
      <xdr:rowOff>138430</xdr:rowOff>
    </xdr:to>
    <xdr:sp macro="" textlink="">
      <xdr:nvSpPr>
        <xdr:cNvPr id="357" name="楕円 356">
          <a:extLst>
            <a:ext uri="{FF2B5EF4-FFF2-40B4-BE49-F238E27FC236}">
              <a16:creationId xmlns:a16="http://schemas.microsoft.com/office/drawing/2014/main" id="{EE42F665-E165-4D7E-8625-D4074D20F606}"/>
            </a:ext>
          </a:extLst>
        </xdr:cNvPr>
        <xdr:cNvSpPr/>
      </xdr:nvSpPr>
      <xdr:spPr>
        <a:xfrm>
          <a:off x="8445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87630</xdr:rowOff>
    </xdr:to>
    <xdr:cxnSp macro="">
      <xdr:nvCxnSpPr>
        <xdr:cNvPr id="358" name="直線コネクタ 357">
          <a:extLst>
            <a:ext uri="{FF2B5EF4-FFF2-40B4-BE49-F238E27FC236}">
              <a16:creationId xmlns:a16="http://schemas.microsoft.com/office/drawing/2014/main" id="{4CFD2505-5D3E-4899-B5F1-9F3642BB6537}"/>
            </a:ext>
          </a:extLst>
        </xdr:cNvPr>
        <xdr:cNvCxnSpPr/>
      </xdr:nvCxnSpPr>
      <xdr:spPr>
        <a:xfrm>
          <a:off x="8496300" y="141693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9" name="楕円 358">
          <a:extLst>
            <a:ext uri="{FF2B5EF4-FFF2-40B4-BE49-F238E27FC236}">
              <a16:creationId xmlns:a16="http://schemas.microsoft.com/office/drawing/2014/main" id="{67E013D2-7419-41E9-A0F3-6B57E42B5FC6}"/>
            </a:ext>
          </a:extLst>
        </xdr:cNvPr>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87630</xdr:rowOff>
    </xdr:to>
    <xdr:cxnSp macro="">
      <xdr:nvCxnSpPr>
        <xdr:cNvPr id="360" name="直線コネクタ 359">
          <a:extLst>
            <a:ext uri="{FF2B5EF4-FFF2-40B4-BE49-F238E27FC236}">
              <a16:creationId xmlns:a16="http://schemas.microsoft.com/office/drawing/2014/main" id="{D49F7BA0-DF06-4B36-8ECF-06D464293E3B}"/>
            </a:ext>
          </a:extLst>
        </xdr:cNvPr>
        <xdr:cNvCxnSpPr/>
      </xdr:nvCxnSpPr>
      <xdr:spPr>
        <a:xfrm>
          <a:off x="7713980" y="141655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36830</xdr:rowOff>
    </xdr:from>
    <xdr:to>
      <xdr:col>41</xdr:col>
      <xdr:colOff>101600</xdr:colOff>
      <xdr:row>84</xdr:row>
      <xdr:rowOff>138430</xdr:rowOff>
    </xdr:to>
    <xdr:sp macro="" textlink="">
      <xdr:nvSpPr>
        <xdr:cNvPr id="361" name="楕円 360">
          <a:extLst>
            <a:ext uri="{FF2B5EF4-FFF2-40B4-BE49-F238E27FC236}">
              <a16:creationId xmlns:a16="http://schemas.microsoft.com/office/drawing/2014/main" id="{2F75B7B7-B3A2-4E52-A25D-CF3A101EF7AD}"/>
            </a:ext>
          </a:extLst>
        </xdr:cNvPr>
        <xdr:cNvSpPr/>
      </xdr:nvSpPr>
      <xdr:spPr>
        <a:xfrm>
          <a:off x="687324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87630</xdr:rowOff>
    </xdr:to>
    <xdr:cxnSp macro="">
      <xdr:nvCxnSpPr>
        <xdr:cNvPr id="362" name="直線コネクタ 361">
          <a:extLst>
            <a:ext uri="{FF2B5EF4-FFF2-40B4-BE49-F238E27FC236}">
              <a16:creationId xmlns:a16="http://schemas.microsoft.com/office/drawing/2014/main" id="{EEC3FA4E-D857-4782-8225-E283B0E23A70}"/>
            </a:ext>
          </a:extLst>
        </xdr:cNvPr>
        <xdr:cNvCxnSpPr/>
      </xdr:nvCxnSpPr>
      <xdr:spPr>
        <a:xfrm flipV="1">
          <a:off x="6924040" y="141655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3" name="楕円 362">
          <a:extLst>
            <a:ext uri="{FF2B5EF4-FFF2-40B4-BE49-F238E27FC236}">
              <a16:creationId xmlns:a16="http://schemas.microsoft.com/office/drawing/2014/main" id="{1B3D8EF0-2166-4216-9E44-C43B124DD911}"/>
            </a:ext>
          </a:extLst>
        </xdr:cNvPr>
        <xdr:cNvSpPr/>
      </xdr:nvSpPr>
      <xdr:spPr>
        <a:xfrm>
          <a:off x="60985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87630</xdr:rowOff>
    </xdr:from>
    <xdr:to>
      <xdr:col>41</xdr:col>
      <xdr:colOff>50800</xdr:colOff>
      <xdr:row>84</xdr:row>
      <xdr:rowOff>91439</xdr:rowOff>
    </xdr:to>
    <xdr:cxnSp macro="">
      <xdr:nvCxnSpPr>
        <xdr:cNvPr id="364" name="直線コネクタ 363">
          <a:extLst>
            <a:ext uri="{FF2B5EF4-FFF2-40B4-BE49-F238E27FC236}">
              <a16:creationId xmlns:a16="http://schemas.microsoft.com/office/drawing/2014/main" id="{01F10165-B82D-4949-93AB-9EFF5C87EB35}"/>
            </a:ext>
          </a:extLst>
        </xdr:cNvPr>
        <xdr:cNvCxnSpPr/>
      </xdr:nvCxnSpPr>
      <xdr:spPr>
        <a:xfrm flipV="1">
          <a:off x="6149340" y="1416939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a:extLst>
            <a:ext uri="{FF2B5EF4-FFF2-40B4-BE49-F238E27FC236}">
              <a16:creationId xmlns:a16="http://schemas.microsoft.com/office/drawing/2014/main" id="{988CE064-775E-47D7-9D6A-C5000549B9AD}"/>
            </a:ext>
          </a:extLst>
        </xdr:cNvPr>
        <xdr:cNvSpPr txBox="1"/>
      </xdr:nvSpPr>
      <xdr:spPr>
        <a:xfrm>
          <a:off x="8271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44C748E1-8381-421D-B3D4-62A4CBC8890A}"/>
            </a:ext>
          </a:extLst>
        </xdr:cNvPr>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A82CCBA2-6722-4F01-9FEF-9233E61F213C}"/>
            </a:ext>
          </a:extLst>
        </xdr:cNvPr>
        <xdr:cNvSpPr txBox="1"/>
      </xdr:nvSpPr>
      <xdr:spPr>
        <a:xfrm>
          <a:off x="67120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40C8E74C-1DD2-4711-A356-3C391FE1459B}"/>
            </a:ext>
          </a:extLst>
        </xdr:cNvPr>
        <xdr:cNvSpPr txBox="1"/>
      </xdr:nvSpPr>
      <xdr:spPr>
        <a:xfrm>
          <a:off x="59373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129557</xdr:rowOff>
    </xdr:from>
    <xdr:ext cx="469744" cy="259045"/>
    <xdr:sp macro="" textlink="">
      <xdr:nvSpPr>
        <xdr:cNvPr id="369" name="n_1mainValue【福祉施設】&#10;一人当たり面積">
          <a:extLst>
            <a:ext uri="{FF2B5EF4-FFF2-40B4-BE49-F238E27FC236}">
              <a16:creationId xmlns:a16="http://schemas.microsoft.com/office/drawing/2014/main" id="{D7E980E9-DB13-4A70-84FC-839D02937BA4}"/>
            </a:ext>
          </a:extLst>
        </xdr:cNvPr>
        <xdr:cNvSpPr txBox="1"/>
      </xdr:nvSpPr>
      <xdr:spPr>
        <a:xfrm>
          <a:off x="827158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0" name="n_2mainValue【福祉施設】&#10;一人当たり面積">
          <a:extLst>
            <a:ext uri="{FF2B5EF4-FFF2-40B4-BE49-F238E27FC236}">
              <a16:creationId xmlns:a16="http://schemas.microsoft.com/office/drawing/2014/main" id="{D3522171-5E60-46B3-85D4-95929611EBB3}"/>
            </a:ext>
          </a:extLst>
        </xdr:cNvPr>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129557</xdr:rowOff>
    </xdr:from>
    <xdr:ext cx="469744" cy="259045"/>
    <xdr:sp macro="" textlink="">
      <xdr:nvSpPr>
        <xdr:cNvPr id="371" name="n_3mainValue【福祉施設】&#10;一人当たり面積">
          <a:extLst>
            <a:ext uri="{FF2B5EF4-FFF2-40B4-BE49-F238E27FC236}">
              <a16:creationId xmlns:a16="http://schemas.microsoft.com/office/drawing/2014/main" id="{21615045-FF86-4F88-8D5E-E235D7BC1355}"/>
            </a:ext>
          </a:extLst>
        </xdr:cNvPr>
        <xdr:cNvSpPr txBox="1"/>
      </xdr:nvSpPr>
      <xdr:spPr>
        <a:xfrm>
          <a:off x="671202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72" name="n_4mainValue【福祉施設】&#10;一人当たり面積">
          <a:extLst>
            <a:ext uri="{FF2B5EF4-FFF2-40B4-BE49-F238E27FC236}">
              <a16:creationId xmlns:a16="http://schemas.microsoft.com/office/drawing/2014/main" id="{DB069B3A-2FD6-4B08-B894-15985991CC1C}"/>
            </a:ext>
          </a:extLst>
        </xdr:cNvPr>
        <xdr:cNvSpPr txBox="1"/>
      </xdr:nvSpPr>
      <xdr:spPr>
        <a:xfrm>
          <a:off x="5937327" y="142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8C541286-E0AE-4FEA-BC2D-D1004EF37FB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E3B23919-211F-4FAE-9320-D258C99324E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4B300A6-4B73-4B15-AA1D-4462FBDE740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FEBDD3A-6307-4D7A-B4EE-201DBE4DB7A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969DFDB-963E-4521-8B63-41CDCF27421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5FAACB1-15E0-4C08-BCF0-3C4DE038312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FA1437B1-B91F-41E0-842A-8092852BCC5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173AEF16-343B-44EF-AA42-929C1E22B29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7214B4B4-DEAC-4B67-A426-BC06023898D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608D7D47-0BDD-4448-A545-30FA5D0902D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34D9E03C-A605-4E5F-A2D4-540D219CC34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85B3C47-A3A0-4A9B-9AD0-A7C7DADF4EB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E41A5E4-E9BF-404C-9DD6-C7EFD4C51F8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4D473B9-A164-47AE-A76D-19D06FE9A91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7A41CD2-980F-45BA-A84C-D16B5C70244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9B7C379-8E03-4002-B1A1-5909C2B0EC8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A5CFB327-A48C-4ECD-84E7-FA7789744F2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A3F27E14-B7EE-4F01-B811-C431455414E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88CE18AD-2B69-4FB8-8142-A052463643B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ADE54A39-4AB8-4736-8175-80519A9018D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C2E49A3B-E84C-4AE7-B452-A8A3E2A91F3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B0CBAEF4-748B-4796-B60C-E7F9CCD373F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D54CB90-7D88-404C-BD2D-43D097ACFDB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2E0095E6-CF1F-4E6A-B330-EFA7D54891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3E152C0-1CD7-4F2D-90DF-D3E4E44AEF2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E90A77E-9611-4772-8531-233ED6B7D99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56541FE6-B0E6-4F85-B886-3603950164E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7E9D02BA-BA73-4822-A164-B96C1D72195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BA506B2F-2C22-49A6-B79B-517B97C033C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4F5818A3-01DE-4A63-A5CC-3955285D7F8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A87C5D92-DC1B-41B7-871C-956ABBAFE09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867628C2-FBAB-42E0-851D-015B83C9FB5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4A37574A-0339-48E1-AAA3-5C5B5E914E7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F1C78622-DF89-4FD4-B5B7-7363973E321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202B6E5A-F973-4159-B510-0979379D484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83F6BEDF-B319-4111-9A01-476A3BB056E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C116B9BF-06A5-4B3D-ABA1-F6AC69A1498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F07159D4-A581-4467-90A6-FF261F30DBB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634C9F06-C523-4523-ACD0-3B557F98EAA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48D529E6-0B1E-403C-B55F-6FB8190AD79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3" name="直線コネクタ 412">
          <a:extLst>
            <a:ext uri="{FF2B5EF4-FFF2-40B4-BE49-F238E27FC236}">
              <a16:creationId xmlns:a16="http://schemas.microsoft.com/office/drawing/2014/main" id="{18372256-D0B2-486B-809F-98D3ED25A80B}"/>
            </a:ext>
          </a:extLst>
        </xdr:cNvPr>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C96E61A7-0B56-4B46-A693-34FD087EA336}"/>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5" name="直線コネクタ 414">
          <a:extLst>
            <a:ext uri="{FF2B5EF4-FFF2-40B4-BE49-F238E27FC236}">
              <a16:creationId xmlns:a16="http://schemas.microsoft.com/office/drawing/2014/main" id="{6FDBFD37-2F3E-4ECC-9DC7-E78A022F0F7C}"/>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BACDDBDF-3B2E-4890-AB40-43B2785BCA3F}"/>
            </a:ext>
          </a:extLst>
        </xdr:cNvPr>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7" name="直線コネクタ 416">
          <a:extLst>
            <a:ext uri="{FF2B5EF4-FFF2-40B4-BE49-F238E27FC236}">
              <a16:creationId xmlns:a16="http://schemas.microsoft.com/office/drawing/2014/main" id="{DE72C1E3-FC5D-407E-A9A9-0E61CF778FEE}"/>
            </a:ext>
          </a:extLst>
        </xdr:cNvPr>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4FD8E99C-27CF-4BF7-A700-B44BE0245441}"/>
            </a:ext>
          </a:extLst>
        </xdr:cNvPr>
        <xdr:cNvSpPr txBox="1"/>
      </xdr:nvSpPr>
      <xdr:spPr>
        <a:xfrm>
          <a:off x="144145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9" name="フローチャート: 判断 418">
          <a:extLst>
            <a:ext uri="{FF2B5EF4-FFF2-40B4-BE49-F238E27FC236}">
              <a16:creationId xmlns:a16="http://schemas.microsoft.com/office/drawing/2014/main" id="{E93B9280-4252-4817-ACE5-9BE64E5635E1}"/>
            </a:ext>
          </a:extLst>
        </xdr:cNvPr>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0" name="フローチャート: 判断 419">
          <a:extLst>
            <a:ext uri="{FF2B5EF4-FFF2-40B4-BE49-F238E27FC236}">
              <a16:creationId xmlns:a16="http://schemas.microsoft.com/office/drawing/2014/main" id="{27015A1C-D200-4B50-A259-DC7C8793AF46}"/>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1" name="フローチャート: 判断 420">
          <a:extLst>
            <a:ext uri="{FF2B5EF4-FFF2-40B4-BE49-F238E27FC236}">
              <a16:creationId xmlns:a16="http://schemas.microsoft.com/office/drawing/2014/main" id="{E22509A2-5673-44DC-87BB-C8D8D67AEA31}"/>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2" name="フローチャート: 判断 421">
          <a:extLst>
            <a:ext uri="{FF2B5EF4-FFF2-40B4-BE49-F238E27FC236}">
              <a16:creationId xmlns:a16="http://schemas.microsoft.com/office/drawing/2014/main" id="{0D84A1EA-82FD-4570-A609-C869111937ED}"/>
            </a:ext>
          </a:extLst>
        </xdr:cNvPr>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3" name="フローチャート: 判断 422">
          <a:extLst>
            <a:ext uri="{FF2B5EF4-FFF2-40B4-BE49-F238E27FC236}">
              <a16:creationId xmlns:a16="http://schemas.microsoft.com/office/drawing/2014/main" id="{EAACCF2C-7903-47C8-A740-EEE648650FAE}"/>
            </a:ext>
          </a:extLst>
        </xdr:cNvPr>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3B65115-7B95-4CA4-BADF-36721727322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C3615E4-FC0A-437D-A98B-05C0AED5D47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A13C7F2-F8CE-40DF-9180-01152DAF1BA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F0A751D-A68C-4401-82BB-26C7D12A534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9628CD7-14FD-4E8B-B6D4-8F02E61663F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29" name="楕円 428">
          <a:extLst>
            <a:ext uri="{FF2B5EF4-FFF2-40B4-BE49-F238E27FC236}">
              <a16:creationId xmlns:a16="http://schemas.microsoft.com/office/drawing/2014/main" id="{90F530C0-23BD-4186-8A84-37E406ADDB28}"/>
            </a:ext>
          </a:extLst>
        </xdr:cNvPr>
        <xdr:cNvSpPr/>
      </xdr:nvSpPr>
      <xdr:spPr>
        <a:xfrm>
          <a:off x="14325600" y="5940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582EA5EA-C939-4B04-A7F7-5EF2559CE308}"/>
            </a:ext>
          </a:extLst>
        </xdr:cNvPr>
        <xdr:cNvSpPr txBox="1"/>
      </xdr:nvSpPr>
      <xdr:spPr>
        <a:xfrm>
          <a:off x="144145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431" name="楕円 430">
          <a:extLst>
            <a:ext uri="{FF2B5EF4-FFF2-40B4-BE49-F238E27FC236}">
              <a16:creationId xmlns:a16="http://schemas.microsoft.com/office/drawing/2014/main" id="{D5FB0DFD-7FBC-4590-9DCF-0BF6663D9598}"/>
            </a:ext>
          </a:extLst>
        </xdr:cNvPr>
        <xdr:cNvSpPr/>
      </xdr:nvSpPr>
      <xdr:spPr>
        <a:xfrm>
          <a:off x="1357884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123825</xdr:rowOff>
    </xdr:to>
    <xdr:cxnSp macro="">
      <xdr:nvCxnSpPr>
        <xdr:cNvPr id="432" name="直線コネクタ 431">
          <a:extLst>
            <a:ext uri="{FF2B5EF4-FFF2-40B4-BE49-F238E27FC236}">
              <a16:creationId xmlns:a16="http://schemas.microsoft.com/office/drawing/2014/main" id="{0ABC56F4-1FAF-4F8F-B58C-4981EB179523}"/>
            </a:ext>
          </a:extLst>
        </xdr:cNvPr>
        <xdr:cNvCxnSpPr/>
      </xdr:nvCxnSpPr>
      <xdr:spPr>
        <a:xfrm>
          <a:off x="13629640" y="598741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3" name="楕円 432">
          <a:extLst>
            <a:ext uri="{FF2B5EF4-FFF2-40B4-BE49-F238E27FC236}">
              <a16:creationId xmlns:a16="http://schemas.microsoft.com/office/drawing/2014/main" id="{DD43F675-B7F5-4EB5-85DF-26F79E973B0D}"/>
            </a:ext>
          </a:extLst>
        </xdr:cNvPr>
        <xdr:cNvSpPr/>
      </xdr:nvSpPr>
      <xdr:spPr>
        <a:xfrm>
          <a:off x="128041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120015</xdr:rowOff>
    </xdr:to>
    <xdr:cxnSp macro="">
      <xdr:nvCxnSpPr>
        <xdr:cNvPr id="434" name="直線コネクタ 433">
          <a:extLst>
            <a:ext uri="{FF2B5EF4-FFF2-40B4-BE49-F238E27FC236}">
              <a16:creationId xmlns:a16="http://schemas.microsoft.com/office/drawing/2014/main" id="{87F42643-183E-4A76-B150-EA5A96BFAB23}"/>
            </a:ext>
          </a:extLst>
        </xdr:cNvPr>
        <xdr:cNvCxnSpPr/>
      </xdr:nvCxnSpPr>
      <xdr:spPr>
        <a:xfrm>
          <a:off x="12854940" y="596646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35" name="楕円 434">
          <a:extLst>
            <a:ext uri="{FF2B5EF4-FFF2-40B4-BE49-F238E27FC236}">
              <a16:creationId xmlns:a16="http://schemas.microsoft.com/office/drawing/2014/main" id="{70ED5E96-8D5D-498A-B6F0-42B6F3F96FD6}"/>
            </a:ext>
          </a:extLst>
        </xdr:cNvPr>
        <xdr:cNvSpPr/>
      </xdr:nvSpPr>
      <xdr:spPr>
        <a:xfrm>
          <a:off x="1202944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99060</xdr:rowOff>
    </xdr:to>
    <xdr:cxnSp macro="">
      <xdr:nvCxnSpPr>
        <xdr:cNvPr id="436" name="直線コネクタ 435">
          <a:extLst>
            <a:ext uri="{FF2B5EF4-FFF2-40B4-BE49-F238E27FC236}">
              <a16:creationId xmlns:a16="http://schemas.microsoft.com/office/drawing/2014/main" id="{40899217-13E4-461F-B8EB-FEB567FDA4DE}"/>
            </a:ext>
          </a:extLst>
        </xdr:cNvPr>
        <xdr:cNvCxnSpPr/>
      </xdr:nvCxnSpPr>
      <xdr:spPr>
        <a:xfrm>
          <a:off x="12072620" y="59436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42545</xdr:rowOff>
    </xdr:from>
    <xdr:to>
      <xdr:col>67</xdr:col>
      <xdr:colOff>101600</xdr:colOff>
      <xdr:row>35</xdr:row>
      <xdr:rowOff>144145</xdr:rowOff>
    </xdr:to>
    <xdr:sp macro="" textlink="">
      <xdr:nvSpPr>
        <xdr:cNvPr id="437" name="楕円 436">
          <a:extLst>
            <a:ext uri="{FF2B5EF4-FFF2-40B4-BE49-F238E27FC236}">
              <a16:creationId xmlns:a16="http://schemas.microsoft.com/office/drawing/2014/main" id="{C79027AB-DE76-40FC-8892-8E0921CFC5F5}"/>
            </a:ext>
          </a:extLst>
        </xdr:cNvPr>
        <xdr:cNvSpPr/>
      </xdr:nvSpPr>
      <xdr:spPr>
        <a:xfrm>
          <a:off x="1123188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93345</xdr:rowOff>
    </xdr:to>
    <xdr:cxnSp macro="">
      <xdr:nvCxnSpPr>
        <xdr:cNvPr id="438" name="直線コネクタ 437">
          <a:extLst>
            <a:ext uri="{FF2B5EF4-FFF2-40B4-BE49-F238E27FC236}">
              <a16:creationId xmlns:a16="http://schemas.microsoft.com/office/drawing/2014/main" id="{29CC3E49-613E-4CF1-A981-DE32A00F4333}"/>
            </a:ext>
          </a:extLst>
        </xdr:cNvPr>
        <xdr:cNvCxnSpPr/>
      </xdr:nvCxnSpPr>
      <xdr:spPr>
        <a:xfrm flipV="1">
          <a:off x="11282680" y="594360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3A40192E-37FF-440A-A5CF-739B6D56B10A}"/>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90452E92-F364-41C2-82E3-90D67D7D46FE}"/>
            </a:ext>
          </a:extLst>
        </xdr:cNvPr>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1ACC9246-CD8E-4016-A178-DD99A9BADC83}"/>
            </a:ext>
          </a:extLst>
        </xdr:cNvPr>
        <xdr:cNvSpPr txBox="1"/>
      </xdr:nvSpPr>
      <xdr:spPr>
        <a:xfrm>
          <a:off x="119005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4DA3B9E4-EA20-4399-9609-EA9FFDB9E42D}"/>
            </a:ext>
          </a:extLst>
        </xdr:cNvPr>
        <xdr:cNvSpPr txBox="1"/>
      </xdr:nvSpPr>
      <xdr:spPr>
        <a:xfrm>
          <a:off x="1110298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974F20F4-718C-4DCB-9F20-4EBCECA1BB0F}"/>
            </a:ext>
          </a:extLst>
        </xdr:cNvPr>
        <xdr:cNvSpPr txBox="1"/>
      </xdr:nvSpPr>
      <xdr:spPr>
        <a:xfrm>
          <a:off x="134372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4E999ED6-2879-44CC-9F43-B92F8878A1AD}"/>
            </a:ext>
          </a:extLst>
        </xdr:cNvPr>
        <xdr:cNvSpPr txBox="1"/>
      </xdr:nvSpPr>
      <xdr:spPr>
        <a:xfrm>
          <a:off x="12675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D2834850-4F73-4B20-9C92-02864F24B01A}"/>
            </a:ext>
          </a:extLst>
        </xdr:cNvPr>
        <xdr:cNvSpPr txBox="1"/>
      </xdr:nvSpPr>
      <xdr:spPr>
        <a:xfrm>
          <a:off x="119005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160672</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CF68535C-0A98-4F12-8640-9E34CD0B1989}"/>
            </a:ext>
          </a:extLst>
        </xdr:cNvPr>
        <xdr:cNvSpPr txBox="1"/>
      </xdr:nvSpPr>
      <xdr:spPr>
        <a:xfrm>
          <a:off x="1110298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D356EB8-328A-466E-BC2E-3C1A2198E15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796C4DE0-3A1A-4D12-B2C2-FF4E5811B54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99B7AE6A-94AB-4C2F-BA73-A6541B41A2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2BF14405-8049-4207-B989-5DD24E3F45E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71326981-F4AF-4DB9-85E1-676C5EA07F4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32F23607-E094-4A24-958F-85199FEA325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8C04CB1-0524-4886-8403-86B8744CB45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CE03EDCA-844E-42DD-9AD8-7E5A4D399FC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F4E9D0C0-0E67-4072-B5EA-CD421B06164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D6F88BF0-D936-4CB1-AA82-AD8E0AC3520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a:extLst>
            <a:ext uri="{FF2B5EF4-FFF2-40B4-BE49-F238E27FC236}">
              <a16:creationId xmlns:a16="http://schemas.microsoft.com/office/drawing/2014/main" id="{5B2CC2CC-83C7-4904-93CC-94B2E597C87A}"/>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a:extLst>
            <a:ext uri="{FF2B5EF4-FFF2-40B4-BE49-F238E27FC236}">
              <a16:creationId xmlns:a16="http://schemas.microsoft.com/office/drawing/2014/main" id="{6BA09B4C-9D0E-4121-BDB9-D4A80D051EE5}"/>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BD4116C5-BE4A-4405-9008-117DE657387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a:extLst>
            <a:ext uri="{FF2B5EF4-FFF2-40B4-BE49-F238E27FC236}">
              <a16:creationId xmlns:a16="http://schemas.microsoft.com/office/drawing/2014/main" id="{1407DF3D-B4C9-4189-8F49-03D4E3819E7E}"/>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a:extLst>
            <a:ext uri="{FF2B5EF4-FFF2-40B4-BE49-F238E27FC236}">
              <a16:creationId xmlns:a16="http://schemas.microsoft.com/office/drawing/2014/main" id="{EAB9F26C-924F-4A28-BDE8-FCB1BB1921B2}"/>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a:extLst>
            <a:ext uri="{FF2B5EF4-FFF2-40B4-BE49-F238E27FC236}">
              <a16:creationId xmlns:a16="http://schemas.microsoft.com/office/drawing/2014/main" id="{4A2F8DBF-6CFC-4122-A297-24AB211245F4}"/>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B4D3193E-FA82-4030-8C28-812229C788E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a:extLst>
            <a:ext uri="{FF2B5EF4-FFF2-40B4-BE49-F238E27FC236}">
              <a16:creationId xmlns:a16="http://schemas.microsoft.com/office/drawing/2014/main" id="{96DA65C0-8C19-40A1-A3D7-B98DD265F7C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6097DC53-D58C-4097-99D0-417F8FD119A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66" name="直線コネクタ 465">
          <a:extLst>
            <a:ext uri="{FF2B5EF4-FFF2-40B4-BE49-F238E27FC236}">
              <a16:creationId xmlns:a16="http://schemas.microsoft.com/office/drawing/2014/main" id="{226E7095-F9B8-4405-B6AF-AF3EE4728537}"/>
            </a:ext>
          </a:extLst>
        </xdr:cNvPr>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78948C73-DD8F-49E5-ACE1-A7387B792EA6}"/>
            </a:ext>
          </a:extLst>
        </xdr:cNvPr>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8" name="直線コネクタ 467">
          <a:extLst>
            <a:ext uri="{FF2B5EF4-FFF2-40B4-BE49-F238E27FC236}">
              <a16:creationId xmlns:a16="http://schemas.microsoft.com/office/drawing/2014/main" id="{2849BE13-4A00-4C0E-B5A7-6CD85F17827E}"/>
            </a:ext>
          </a:extLst>
        </xdr:cNvPr>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B8BCCDF4-6045-4822-82E7-23D3A111751C}"/>
            </a:ext>
          </a:extLst>
        </xdr:cNvPr>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0" name="直線コネクタ 469">
          <a:extLst>
            <a:ext uri="{FF2B5EF4-FFF2-40B4-BE49-F238E27FC236}">
              <a16:creationId xmlns:a16="http://schemas.microsoft.com/office/drawing/2014/main" id="{B786CAAE-BAE9-4FCE-BCD4-651B39294154}"/>
            </a:ext>
          </a:extLst>
        </xdr:cNvPr>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471" name="【一般廃棄物処理施設】&#10;一人当たり有形固定資産（償却資産）額平均値テキスト">
          <a:extLst>
            <a:ext uri="{FF2B5EF4-FFF2-40B4-BE49-F238E27FC236}">
              <a16:creationId xmlns:a16="http://schemas.microsoft.com/office/drawing/2014/main" id="{6BA57CCC-EE47-4ECE-876C-B432CD3994C3}"/>
            </a:ext>
          </a:extLst>
        </xdr:cNvPr>
        <xdr:cNvSpPr txBox="1"/>
      </xdr:nvSpPr>
      <xdr:spPr>
        <a:xfrm>
          <a:off x="19547840" y="6354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2" name="フローチャート: 判断 471">
          <a:extLst>
            <a:ext uri="{FF2B5EF4-FFF2-40B4-BE49-F238E27FC236}">
              <a16:creationId xmlns:a16="http://schemas.microsoft.com/office/drawing/2014/main" id="{18755836-AC04-44BD-94EC-FAC38EEFE306}"/>
            </a:ext>
          </a:extLst>
        </xdr:cNvPr>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3" name="フローチャート: 判断 472">
          <a:extLst>
            <a:ext uri="{FF2B5EF4-FFF2-40B4-BE49-F238E27FC236}">
              <a16:creationId xmlns:a16="http://schemas.microsoft.com/office/drawing/2014/main" id="{FC4E6E26-AAE8-4156-B8B0-99603E699B4E}"/>
            </a:ext>
          </a:extLst>
        </xdr:cNvPr>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74" name="フローチャート: 判断 473">
          <a:extLst>
            <a:ext uri="{FF2B5EF4-FFF2-40B4-BE49-F238E27FC236}">
              <a16:creationId xmlns:a16="http://schemas.microsoft.com/office/drawing/2014/main" id="{1E857A11-1D41-4FF0-935D-E23D75265A0C}"/>
            </a:ext>
          </a:extLst>
        </xdr:cNvPr>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75" name="フローチャート: 判断 474">
          <a:extLst>
            <a:ext uri="{FF2B5EF4-FFF2-40B4-BE49-F238E27FC236}">
              <a16:creationId xmlns:a16="http://schemas.microsoft.com/office/drawing/2014/main" id="{A4337D67-314C-41A6-81A9-1F9768A23C6D}"/>
            </a:ext>
          </a:extLst>
        </xdr:cNvPr>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76" name="フローチャート: 判断 475">
          <a:extLst>
            <a:ext uri="{FF2B5EF4-FFF2-40B4-BE49-F238E27FC236}">
              <a16:creationId xmlns:a16="http://schemas.microsoft.com/office/drawing/2014/main" id="{9F896B4C-037F-4046-9DAB-E8D905B4A60D}"/>
            </a:ext>
          </a:extLst>
        </xdr:cNvPr>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97F5A0E-5035-44D3-8A1C-6D4F9B9FED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C64293C-6429-49DC-A12B-6F9801BA960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FD5B629-03FF-4DF8-94EB-6B4D254F4DF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9B1C77E-ED42-4F25-83E5-A8738AD0ACF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DE846E8-26F3-49C6-BA2F-BE3A457F8E0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84636</xdr:rowOff>
    </xdr:from>
    <xdr:to>
      <xdr:col>116</xdr:col>
      <xdr:colOff>114300</xdr:colOff>
      <xdr:row>37</xdr:row>
      <xdr:rowOff>14786</xdr:rowOff>
    </xdr:to>
    <xdr:sp macro="" textlink="">
      <xdr:nvSpPr>
        <xdr:cNvPr id="482" name="楕円 481">
          <a:extLst>
            <a:ext uri="{FF2B5EF4-FFF2-40B4-BE49-F238E27FC236}">
              <a16:creationId xmlns:a16="http://schemas.microsoft.com/office/drawing/2014/main" id="{EA622059-3396-41A1-BC72-240BA9BF112C}"/>
            </a:ext>
          </a:extLst>
        </xdr:cNvPr>
        <xdr:cNvSpPr/>
      </xdr:nvSpPr>
      <xdr:spPr>
        <a:xfrm>
          <a:off x="19458940" y="6119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107513</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1E2F5E55-B039-423E-B19B-38636FAD5011}"/>
            </a:ext>
          </a:extLst>
        </xdr:cNvPr>
        <xdr:cNvSpPr txBox="1"/>
      </xdr:nvSpPr>
      <xdr:spPr>
        <a:xfrm>
          <a:off x="19547840" y="59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91505</xdr:rowOff>
    </xdr:from>
    <xdr:to>
      <xdr:col>112</xdr:col>
      <xdr:colOff>38100</xdr:colOff>
      <xdr:row>37</xdr:row>
      <xdr:rowOff>21655</xdr:rowOff>
    </xdr:to>
    <xdr:sp macro="" textlink="">
      <xdr:nvSpPr>
        <xdr:cNvPr id="484" name="楕円 483">
          <a:extLst>
            <a:ext uri="{FF2B5EF4-FFF2-40B4-BE49-F238E27FC236}">
              <a16:creationId xmlns:a16="http://schemas.microsoft.com/office/drawing/2014/main" id="{E0DFD586-7822-445D-B928-E11E88DC3AF6}"/>
            </a:ext>
          </a:extLst>
        </xdr:cNvPr>
        <xdr:cNvSpPr/>
      </xdr:nvSpPr>
      <xdr:spPr>
        <a:xfrm>
          <a:off x="18735040" y="6126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135436</xdr:rowOff>
    </xdr:from>
    <xdr:to>
      <xdr:col>116</xdr:col>
      <xdr:colOff>63500</xdr:colOff>
      <xdr:row>36</xdr:row>
      <xdr:rowOff>142305</xdr:rowOff>
    </xdr:to>
    <xdr:cxnSp macro="">
      <xdr:nvCxnSpPr>
        <xdr:cNvPr id="485" name="直線コネクタ 484">
          <a:extLst>
            <a:ext uri="{FF2B5EF4-FFF2-40B4-BE49-F238E27FC236}">
              <a16:creationId xmlns:a16="http://schemas.microsoft.com/office/drawing/2014/main" id="{64BCD2E5-E0F2-40E9-9EDF-B3FDE0430046}"/>
            </a:ext>
          </a:extLst>
        </xdr:cNvPr>
        <xdr:cNvCxnSpPr/>
      </xdr:nvCxnSpPr>
      <xdr:spPr>
        <a:xfrm flipV="1">
          <a:off x="18778220" y="6170476"/>
          <a:ext cx="73152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86339</xdr:rowOff>
    </xdr:from>
    <xdr:to>
      <xdr:col>107</xdr:col>
      <xdr:colOff>101600</xdr:colOff>
      <xdr:row>37</xdr:row>
      <xdr:rowOff>16489</xdr:rowOff>
    </xdr:to>
    <xdr:sp macro="" textlink="">
      <xdr:nvSpPr>
        <xdr:cNvPr id="486" name="楕円 485">
          <a:extLst>
            <a:ext uri="{FF2B5EF4-FFF2-40B4-BE49-F238E27FC236}">
              <a16:creationId xmlns:a16="http://schemas.microsoft.com/office/drawing/2014/main" id="{FCED9BB3-6DA9-443E-B615-2C601CE5E444}"/>
            </a:ext>
          </a:extLst>
        </xdr:cNvPr>
        <xdr:cNvSpPr/>
      </xdr:nvSpPr>
      <xdr:spPr>
        <a:xfrm>
          <a:off x="17937480" y="612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137139</xdr:rowOff>
    </xdr:from>
    <xdr:to>
      <xdr:col>111</xdr:col>
      <xdr:colOff>177800</xdr:colOff>
      <xdr:row>36</xdr:row>
      <xdr:rowOff>142305</xdr:rowOff>
    </xdr:to>
    <xdr:cxnSp macro="">
      <xdr:nvCxnSpPr>
        <xdr:cNvPr id="487" name="直線コネクタ 486">
          <a:extLst>
            <a:ext uri="{FF2B5EF4-FFF2-40B4-BE49-F238E27FC236}">
              <a16:creationId xmlns:a16="http://schemas.microsoft.com/office/drawing/2014/main" id="{5894D551-7914-49DB-A653-9CDC399EE65A}"/>
            </a:ext>
          </a:extLst>
        </xdr:cNvPr>
        <xdr:cNvCxnSpPr/>
      </xdr:nvCxnSpPr>
      <xdr:spPr>
        <a:xfrm>
          <a:off x="17988280" y="6172179"/>
          <a:ext cx="78994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108153</xdr:rowOff>
    </xdr:from>
    <xdr:to>
      <xdr:col>102</xdr:col>
      <xdr:colOff>165100</xdr:colOff>
      <xdr:row>37</xdr:row>
      <xdr:rowOff>38303</xdr:rowOff>
    </xdr:to>
    <xdr:sp macro="" textlink="">
      <xdr:nvSpPr>
        <xdr:cNvPr id="488" name="楕円 487">
          <a:extLst>
            <a:ext uri="{FF2B5EF4-FFF2-40B4-BE49-F238E27FC236}">
              <a16:creationId xmlns:a16="http://schemas.microsoft.com/office/drawing/2014/main" id="{789354F0-0268-4BE2-B54B-3C9AAB1005E4}"/>
            </a:ext>
          </a:extLst>
        </xdr:cNvPr>
        <xdr:cNvSpPr/>
      </xdr:nvSpPr>
      <xdr:spPr>
        <a:xfrm>
          <a:off x="17162780" y="6143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137139</xdr:rowOff>
    </xdr:from>
    <xdr:to>
      <xdr:col>107</xdr:col>
      <xdr:colOff>50800</xdr:colOff>
      <xdr:row>36</xdr:row>
      <xdr:rowOff>158953</xdr:rowOff>
    </xdr:to>
    <xdr:cxnSp macro="">
      <xdr:nvCxnSpPr>
        <xdr:cNvPr id="489" name="直線コネクタ 488">
          <a:extLst>
            <a:ext uri="{FF2B5EF4-FFF2-40B4-BE49-F238E27FC236}">
              <a16:creationId xmlns:a16="http://schemas.microsoft.com/office/drawing/2014/main" id="{7717ABFE-9B80-40FD-AE37-3653B85DD9D3}"/>
            </a:ext>
          </a:extLst>
        </xdr:cNvPr>
        <xdr:cNvCxnSpPr/>
      </xdr:nvCxnSpPr>
      <xdr:spPr>
        <a:xfrm flipV="1">
          <a:off x="17213580" y="6172179"/>
          <a:ext cx="7747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17365</xdr:rowOff>
    </xdr:from>
    <xdr:to>
      <xdr:col>98</xdr:col>
      <xdr:colOff>38100</xdr:colOff>
      <xdr:row>37</xdr:row>
      <xdr:rowOff>118965</xdr:rowOff>
    </xdr:to>
    <xdr:sp macro="" textlink="">
      <xdr:nvSpPr>
        <xdr:cNvPr id="490" name="楕円 489">
          <a:extLst>
            <a:ext uri="{FF2B5EF4-FFF2-40B4-BE49-F238E27FC236}">
              <a16:creationId xmlns:a16="http://schemas.microsoft.com/office/drawing/2014/main" id="{F1D4D467-75A8-4ADA-8EF2-F96AFB6DB9FF}"/>
            </a:ext>
          </a:extLst>
        </xdr:cNvPr>
        <xdr:cNvSpPr/>
      </xdr:nvSpPr>
      <xdr:spPr>
        <a:xfrm>
          <a:off x="16388080" y="622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158953</xdr:rowOff>
    </xdr:from>
    <xdr:to>
      <xdr:col>102</xdr:col>
      <xdr:colOff>114300</xdr:colOff>
      <xdr:row>37</xdr:row>
      <xdr:rowOff>68165</xdr:rowOff>
    </xdr:to>
    <xdr:cxnSp macro="">
      <xdr:nvCxnSpPr>
        <xdr:cNvPr id="491" name="直線コネクタ 490">
          <a:extLst>
            <a:ext uri="{FF2B5EF4-FFF2-40B4-BE49-F238E27FC236}">
              <a16:creationId xmlns:a16="http://schemas.microsoft.com/office/drawing/2014/main" id="{A774732F-7573-43DB-AA89-A60AEC5A7B32}"/>
            </a:ext>
          </a:extLst>
        </xdr:cNvPr>
        <xdr:cNvCxnSpPr/>
      </xdr:nvCxnSpPr>
      <xdr:spPr>
        <a:xfrm flipV="1">
          <a:off x="16431260" y="6193993"/>
          <a:ext cx="782320" cy="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492" name="n_1aveValue【一般廃棄物処理施設】&#10;一人当たり有形固定資産（償却資産）額">
          <a:extLst>
            <a:ext uri="{FF2B5EF4-FFF2-40B4-BE49-F238E27FC236}">
              <a16:creationId xmlns:a16="http://schemas.microsoft.com/office/drawing/2014/main" id="{CEF18ADE-4158-46E6-A9C0-41B18A3EB148}"/>
            </a:ext>
          </a:extLst>
        </xdr:cNvPr>
        <xdr:cNvSpPr txBox="1"/>
      </xdr:nvSpPr>
      <xdr:spPr>
        <a:xfrm>
          <a:off x="18528811" y="64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493" name="n_2aveValue【一般廃棄物処理施設】&#10;一人当たり有形固定資産（償却資産）額">
          <a:extLst>
            <a:ext uri="{FF2B5EF4-FFF2-40B4-BE49-F238E27FC236}">
              <a16:creationId xmlns:a16="http://schemas.microsoft.com/office/drawing/2014/main" id="{C5997365-8D73-4228-9B5A-0E891745DCDD}"/>
            </a:ext>
          </a:extLst>
        </xdr:cNvPr>
        <xdr:cNvSpPr txBox="1"/>
      </xdr:nvSpPr>
      <xdr:spPr>
        <a:xfrm>
          <a:off x="17766811" y="64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B794C54E-B40B-4613-8395-E9F5EA66BB56}"/>
            </a:ext>
          </a:extLst>
        </xdr:cNvPr>
        <xdr:cNvSpPr txBox="1"/>
      </xdr:nvSpPr>
      <xdr:spPr>
        <a:xfrm>
          <a:off x="16969251" y="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495" name="n_4aveValue【一般廃棄物処理施設】&#10;一人当たり有形固定資産（償却資産）額">
          <a:extLst>
            <a:ext uri="{FF2B5EF4-FFF2-40B4-BE49-F238E27FC236}">
              <a16:creationId xmlns:a16="http://schemas.microsoft.com/office/drawing/2014/main" id="{8B25B827-D6AE-4F61-BD20-F5DE6993AE2A}"/>
            </a:ext>
          </a:extLst>
        </xdr:cNvPr>
        <xdr:cNvSpPr txBox="1"/>
      </xdr:nvSpPr>
      <xdr:spPr>
        <a:xfrm>
          <a:off x="16194551" y="65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38182</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32A4893A-26FF-4436-9F55-252F15DB247A}"/>
            </a:ext>
          </a:extLst>
        </xdr:cNvPr>
        <xdr:cNvSpPr txBox="1"/>
      </xdr:nvSpPr>
      <xdr:spPr>
        <a:xfrm>
          <a:off x="18496495" y="59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33016</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F481A95C-24CE-4DB7-B1A0-FADC89BBDC36}"/>
            </a:ext>
          </a:extLst>
        </xdr:cNvPr>
        <xdr:cNvSpPr txBox="1"/>
      </xdr:nvSpPr>
      <xdr:spPr>
        <a:xfrm>
          <a:off x="17734495" y="59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54830</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B8DC5984-C74B-40B4-9F11-4FC3C3A6345B}"/>
            </a:ext>
          </a:extLst>
        </xdr:cNvPr>
        <xdr:cNvSpPr txBox="1"/>
      </xdr:nvSpPr>
      <xdr:spPr>
        <a:xfrm>
          <a:off x="16936935" y="59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135492</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4AF16F32-C6F3-46B7-83F1-01D80C04B364}"/>
            </a:ext>
          </a:extLst>
        </xdr:cNvPr>
        <xdr:cNvSpPr txBox="1"/>
      </xdr:nvSpPr>
      <xdr:spPr>
        <a:xfrm>
          <a:off x="16162235" y="600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1258D22F-E870-4478-B4C1-BE54116A6CE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E387F16A-A046-4044-9FE3-14C08FCAE14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7EBF5071-2DEC-4C66-8167-5735FE82246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4AF65610-7B9C-4C30-9560-0C1F381F4C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E941FCA9-868D-4347-BA63-418B92BBCE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602E3F90-0D92-487B-A440-4484680B81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373A04F4-C167-4DCA-A1DE-93673FA26B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70053CFC-156D-465C-B24F-7988E770B04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F8BC83AE-A296-4C11-B0E3-0218E4AF66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975B5A73-58A1-4C0A-BF3E-4D7A977A4F9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7BB2BF02-51B2-4E97-96D2-6F8C7C7AA70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25EBED47-7B22-4D0C-B0D4-FD94C5DC5B2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a:extLst>
            <a:ext uri="{FF2B5EF4-FFF2-40B4-BE49-F238E27FC236}">
              <a16:creationId xmlns:a16="http://schemas.microsoft.com/office/drawing/2014/main" id="{ACABA0A0-D92A-4556-B927-30AD2DE56E9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B9D4186C-7B90-47D2-AC2D-10F3D13E2C9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5B98A300-7556-4FE1-9480-01F2DEB6D36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8210795F-FBC0-4F99-A4D4-23A6C82F8C2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8BE6AC9E-837C-40DB-B17E-30E227C390F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717649AA-787C-4E16-B62F-0B2DBDEB44F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46442B07-A58F-4696-8DB4-F353B754510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43D71FDA-454B-498B-B197-0D5A4EE38C7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a:extLst>
            <a:ext uri="{FF2B5EF4-FFF2-40B4-BE49-F238E27FC236}">
              <a16:creationId xmlns:a16="http://schemas.microsoft.com/office/drawing/2014/main" id="{A487BF21-FB08-44B9-8EB8-F23830A9998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D47DF6E5-0FDB-4E34-99D5-DA609C4FBE2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a:extLst>
            <a:ext uri="{FF2B5EF4-FFF2-40B4-BE49-F238E27FC236}">
              <a16:creationId xmlns:a16="http://schemas.microsoft.com/office/drawing/2014/main" id="{E30A0A89-2F9C-4163-946F-943FDEB7FCF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5CAC5B57-7BA0-4F25-86C4-B5614A92605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4" name="直線コネクタ 523">
          <a:extLst>
            <a:ext uri="{FF2B5EF4-FFF2-40B4-BE49-F238E27FC236}">
              <a16:creationId xmlns:a16="http://schemas.microsoft.com/office/drawing/2014/main" id="{11A113F4-F0FA-43C2-BCA1-A8677DF9ECE0}"/>
            </a:ext>
          </a:extLst>
        </xdr:cNvPr>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5" name="【保健センター・保健所】&#10;有形固定資産減価償却率最小値テキスト">
          <a:extLst>
            <a:ext uri="{FF2B5EF4-FFF2-40B4-BE49-F238E27FC236}">
              <a16:creationId xmlns:a16="http://schemas.microsoft.com/office/drawing/2014/main" id="{7CD67475-F230-4279-8ABF-CC820B823B5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6" name="直線コネクタ 525">
          <a:extLst>
            <a:ext uri="{FF2B5EF4-FFF2-40B4-BE49-F238E27FC236}">
              <a16:creationId xmlns:a16="http://schemas.microsoft.com/office/drawing/2014/main" id="{B1B23D85-192E-413E-A9B5-AC973706D7B2}"/>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C01FD67D-8D07-4589-A551-0A26E89B6721}"/>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28" name="直線コネクタ 527">
          <a:extLst>
            <a:ext uri="{FF2B5EF4-FFF2-40B4-BE49-F238E27FC236}">
              <a16:creationId xmlns:a16="http://schemas.microsoft.com/office/drawing/2014/main" id="{92E86C11-2233-44BC-9421-D625D0282215}"/>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99609445-D497-428E-B09C-B0570C29255E}"/>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0" name="フローチャート: 判断 529">
          <a:extLst>
            <a:ext uri="{FF2B5EF4-FFF2-40B4-BE49-F238E27FC236}">
              <a16:creationId xmlns:a16="http://schemas.microsoft.com/office/drawing/2014/main" id="{F0B8E7E8-5710-4668-AE8D-6463CC989E72}"/>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1" name="フローチャート: 判断 530">
          <a:extLst>
            <a:ext uri="{FF2B5EF4-FFF2-40B4-BE49-F238E27FC236}">
              <a16:creationId xmlns:a16="http://schemas.microsoft.com/office/drawing/2014/main" id="{B3C5243D-965F-4354-AE96-F9DD0874C5CF}"/>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2" name="フローチャート: 判断 531">
          <a:extLst>
            <a:ext uri="{FF2B5EF4-FFF2-40B4-BE49-F238E27FC236}">
              <a16:creationId xmlns:a16="http://schemas.microsoft.com/office/drawing/2014/main" id="{F2824C93-E2B5-4B3F-8B0B-411832B1BEFA}"/>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3" name="フローチャート: 判断 532">
          <a:extLst>
            <a:ext uri="{FF2B5EF4-FFF2-40B4-BE49-F238E27FC236}">
              <a16:creationId xmlns:a16="http://schemas.microsoft.com/office/drawing/2014/main" id="{A49AB7A3-DA0E-4941-96EB-1256D654C813}"/>
            </a:ext>
          </a:extLst>
        </xdr:cNvPr>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4" name="フローチャート: 判断 533">
          <a:extLst>
            <a:ext uri="{FF2B5EF4-FFF2-40B4-BE49-F238E27FC236}">
              <a16:creationId xmlns:a16="http://schemas.microsoft.com/office/drawing/2014/main" id="{483DE6A5-2C05-4472-B4DD-A880D6D6EEFC}"/>
            </a:ext>
          </a:extLst>
        </xdr:cNvPr>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7ADDF73-BBA9-48F0-96E3-DCBCCA2ACCA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568A8EA-8D29-425F-B05B-7D0E11497E6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09A40BF-6835-4DB7-826D-63BFF478C56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55FEC9F-365B-431E-8B1E-2FDCFA9A82B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866FA87-7A41-4564-82F0-B14A4DF82D1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19685</xdr:rowOff>
    </xdr:from>
    <xdr:to>
      <xdr:col>85</xdr:col>
      <xdr:colOff>177800</xdr:colOff>
      <xdr:row>62</xdr:row>
      <xdr:rowOff>121285</xdr:rowOff>
    </xdr:to>
    <xdr:sp macro="" textlink="">
      <xdr:nvSpPr>
        <xdr:cNvPr id="540" name="楕円 539">
          <a:extLst>
            <a:ext uri="{FF2B5EF4-FFF2-40B4-BE49-F238E27FC236}">
              <a16:creationId xmlns:a16="http://schemas.microsoft.com/office/drawing/2014/main" id="{5CF5FD5F-4ADF-4D09-B120-A7ACAC502A88}"/>
            </a:ext>
          </a:extLst>
        </xdr:cNvPr>
        <xdr:cNvSpPr/>
      </xdr:nvSpPr>
      <xdr:spPr>
        <a:xfrm>
          <a:off x="14325600" y="10413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169562</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214E8867-8688-4EB7-A01A-5CDB1587CAEE}"/>
            </a:ext>
          </a:extLst>
        </xdr:cNvPr>
        <xdr:cNvSpPr txBox="1"/>
      </xdr:nvSpPr>
      <xdr:spPr>
        <a:xfrm>
          <a:off x="144145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42" name="楕円 541">
          <a:extLst>
            <a:ext uri="{FF2B5EF4-FFF2-40B4-BE49-F238E27FC236}">
              <a16:creationId xmlns:a16="http://schemas.microsoft.com/office/drawing/2014/main" id="{300272DF-3186-443B-B46E-0509898CB6C2}"/>
            </a:ext>
          </a:extLst>
        </xdr:cNvPr>
        <xdr:cNvSpPr/>
      </xdr:nvSpPr>
      <xdr:spPr>
        <a:xfrm>
          <a:off x="135788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97155</xdr:rowOff>
    </xdr:to>
    <xdr:cxnSp macro="">
      <xdr:nvCxnSpPr>
        <xdr:cNvPr id="543" name="直線コネクタ 542">
          <a:extLst>
            <a:ext uri="{FF2B5EF4-FFF2-40B4-BE49-F238E27FC236}">
              <a16:creationId xmlns:a16="http://schemas.microsoft.com/office/drawing/2014/main" id="{B80FB1D8-953A-4325-9D14-0F9D20462F70}"/>
            </a:ext>
          </a:extLst>
        </xdr:cNvPr>
        <xdr:cNvCxnSpPr/>
      </xdr:nvCxnSpPr>
      <xdr:spPr>
        <a:xfrm flipV="1">
          <a:off x="13629640" y="1046416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44" name="楕円 543">
          <a:extLst>
            <a:ext uri="{FF2B5EF4-FFF2-40B4-BE49-F238E27FC236}">
              <a16:creationId xmlns:a16="http://schemas.microsoft.com/office/drawing/2014/main" id="{A8DE20F3-4902-45F9-BD2A-AF829F869E40}"/>
            </a:ext>
          </a:extLst>
        </xdr:cNvPr>
        <xdr:cNvSpPr/>
      </xdr:nvSpPr>
      <xdr:spPr>
        <a:xfrm>
          <a:off x="1280414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97155</xdr:rowOff>
    </xdr:to>
    <xdr:cxnSp macro="">
      <xdr:nvCxnSpPr>
        <xdr:cNvPr id="545" name="直線コネクタ 544">
          <a:extLst>
            <a:ext uri="{FF2B5EF4-FFF2-40B4-BE49-F238E27FC236}">
              <a16:creationId xmlns:a16="http://schemas.microsoft.com/office/drawing/2014/main" id="{6C0BE7C1-D54D-404F-A004-657F6CB5FCD2}"/>
            </a:ext>
          </a:extLst>
        </xdr:cNvPr>
        <xdr:cNvCxnSpPr/>
      </xdr:nvCxnSpPr>
      <xdr:spPr>
        <a:xfrm>
          <a:off x="12854940" y="104489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46" name="楕円 545">
          <a:extLst>
            <a:ext uri="{FF2B5EF4-FFF2-40B4-BE49-F238E27FC236}">
              <a16:creationId xmlns:a16="http://schemas.microsoft.com/office/drawing/2014/main" id="{B886212B-94C4-4F0B-B6C4-9085409ADE0C}"/>
            </a:ext>
          </a:extLst>
        </xdr:cNvPr>
        <xdr:cNvSpPr/>
      </xdr:nvSpPr>
      <xdr:spPr>
        <a:xfrm>
          <a:off x="1202944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55245</xdr:rowOff>
    </xdr:to>
    <xdr:cxnSp macro="">
      <xdr:nvCxnSpPr>
        <xdr:cNvPr id="547" name="直線コネクタ 546">
          <a:extLst>
            <a:ext uri="{FF2B5EF4-FFF2-40B4-BE49-F238E27FC236}">
              <a16:creationId xmlns:a16="http://schemas.microsoft.com/office/drawing/2014/main" id="{D0F48E73-2052-4795-A431-AA5BAFB0FE1E}"/>
            </a:ext>
          </a:extLst>
        </xdr:cNvPr>
        <xdr:cNvCxnSpPr/>
      </xdr:nvCxnSpPr>
      <xdr:spPr>
        <a:xfrm>
          <a:off x="12072620" y="104051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48" name="楕円 547">
          <a:extLst>
            <a:ext uri="{FF2B5EF4-FFF2-40B4-BE49-F238E27FC236}">
              <a16:creationId xmlns:a16="http://schemas.microsoft.com/office/drawing/2014/main" id="{54C959C9-D15A-411E-B8F6-B12F6736D328}"/>
            </a:ext>
          </a:extLst>
        </xdr:cNvPr>
        <xdr:cNvSpPr/>
      </xdr:nvSpPr>
      <xdr:spPr>
        <a:xfrm>
          <a:off x="1123188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11430</xdr:rowOff>
    </xdr:to>
    <xdr:cxnSp macro="">
      <xdr:nvCxnSpPr>
        <xdr:cNvPr id="549" name="直線コネクタ 548">
          <a:extLst>
            <a:ext uri="{FF2B5EF4-FFF2-40B4-BE49-F238E27FC236}">
              <a16:creationId xmlns:a16="http://schemas.microsoft.com/office/drawing/2014/main" id="{CD6AE8D3-41A7-4639-A992-C0622FDBA545}"/>
            </a:ext>
          </a:extLst>
        </xdr:cNvPr>
        <xdr:cNvCxnSpPr/>
      </xdr:nvCxnSpPr>
      <xdr:spPr>
        <a:xfrm>
          <a:off x="11282680" y="103670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D2C1EB53-7EAF-4AC9-BE7F-6AC521AEF592}"/>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9C58345A-CDE0-4BBA-B589-390E21F06364}"/>
            </a:ext>
          </a:extLst>
        </xdr:cNvPr>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B3BA7CDA-1E41-4780-8E42-3E4688A0F4A2}"/>
            </a:ext>
          </a:extLst>
        </xdr:cNvPr>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ED55C4E4-EFB0-4B36-9C74-AA76610DE042}"/>
            </a:ext>
          </a:extLst>
        </xdr:cNvPr>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44E01829-975C-4F0E-95A5-EBD570B03329}"/>
            </a:ext>
          </a:extLst>
        </xdr:cNvPr>
        <xdr:cNvSpPr txBox="1"/>
      </xdr:nvSpPr>
      <xdr:spPr>
        <a:xfrm>
          <a:off x="13437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7DECE37A-C9EF-4313-8F9B-8B8D6FAF5530}"/>
            </a:ext>
          </a:extLst>
        </xdr:cNvPr>
        <xdr:cNvSpPr txBox="1"/>
      </xdr:nvSpPr>
      <xdr:spPr>
        <a:xfrm>
          <a:off x="126752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B4DDC5B2-105C-4017-A4F4-9C001DBC3754}"/>
            </a:ext>
          </a:extLst>
        </xdr:cNvPr>
        <xdr:cNvSpPr txBox="1"/>
      </xdr:nvSpPr>
      <xdr:spPr>
        <a:xfrm>
          <a:off x="119005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B049EDAE-5B0E-48D4-9B7F-79CB97C22F58}"/>
            </a:ext>
          </a:extLst>
        </xdr:cNvPr>
        <xdr:cNvSpPr txBox="1"/>
      </xdr:nvSpPr>
      <xdr:spPr>
        <a:xfrm>
          <a:off x="1110298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C50B465D-5612-4B48-BEAF-03AA52044B7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3CB77C75-2388-47E9-B64B-3C91FC767ED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5087B08A-3CC5-4C1B-B83C-988AD9482F0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2CB65FB1-B7EA-4D95-9786-B32B1C95372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A13BD528-E416-4FFF-A932-FB723CF81C4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8AA1EB81-5FFC-4EF2-8E31-588F6A730B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41342C96-CF94-4839-B973-7E1D80AD64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8E8763B5-E2FA-4320-937E-A9520B5E1E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CB918C12-A284-4FA8-AC85-3E7561AC0F3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A14F7762-D8C4-4232-9B89-2F3FF2775ED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B69BC773-6016-4F8C-98EE-CDFE4BF81B7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95067B00-7589-4647-B1F5-01CCD6D81BF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2F9684C0-C023-47FD-896E-CD1B89564B0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74F23B36-7053-4D04-A15A-8DE331A9141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96FF9D54-DB99-4DB2-8ABE-9AF7D3C008C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E6FE5390-C1C1-4638-9DCE-69E359F6067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99641088-2928-47B0-85D2-0942B0B3255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3D46BE2B-05BB-4532-B0F4-6D798ED2DAD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FBB02C74-ACE1-4BD4-85E0-1380D6E626E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8924FB52-F2E6-478A-A05A-9076DBE391D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1A12423B-2F34-43AC-B688-D8F5D1593D2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79" name="直線コネクタ 578">
          <a:extLst>
            <a:ext uri="{FF2B5EF4-FFF2-40B4-BE49-F238E27FC236}">
              <a16:creationId xmlns:a16="http://schemas.microsoft.com/office/drawing/2014/main" id="{AD949D5D-D787-4D7B-BFB6-E98ED6D0400D}"/>
            </a:ext>
          </a:extLst>
        </xdr:cNvPr>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3ECB5311-61AD-4037-8399-23C16E66E3AE}"/>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1" name="直線コネクタ 580">
          <a:extLst>
            <a:ext uri="{FF2B5EF4-FFF2-40B4-BE49-F238E27FC236}">
              <a16:creationId xmlns:a16="http://schemas.microsoft.com/office/drawing/2014/main" id="{9F63A488-05C1-4900-9D3F-89BD7E4A903C}"/>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DC9159E2-AC3C-4DFF-A2C4-9FD76FBB7348}"/>
            </a:ext>
          </a:extLst>
        </xdr:cNvPr>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3" name="直線コネクタ 582">
          <a:extLst>
            <a:ext uri="{FF2B5EF4-FFF2-40B4-BE49-F238E27FC236}">
              <a16:creationId xmlns:a16="http://schemas.microsoft.com/office/drawing/2014/main" id="{8D6A5FE2-E5AA-4AEA-A1DA-AA8715016BB1}"/>
            </a:ext>
          </a:extLst>
        </xdr:cNvPr>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1494627E-06B3-40AD-A0AD-7ABFE586606F}"/>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5" name="フローチャート: 判断 584">
          <a:extLst>
            <a:ext uri="{FF2B5EF4-FFF2-40B4-BE49-F238E27FC236}">
              <a16:creationId xmlns:a16="http://schemas.microsoft.com/office/drawing/2014/main" id="{70B820AB-3D75-426E-BCFD-C8C0060A7182}"/>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6" name="フローチャート: 判断 585">
          <a:extLst>
            <a:ext uri="{FF2B5EF4-FFF2-40B4-BE49-F238E27FC236}">
              <a16:creationId xmlns:a16="http://schemas.microsoft.com/office/drawing/2014/main" id="{FBC4BDC0-7D5B-4125-BBEC-7E1A080C1217}"/>
            </a:ext>
          </a:extLst>
        </xdr:cNvPr>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7" name="フローチャート: 判断 586">
          <a:extLst>
            <a:ext uri="{FF2B5EF4-FFF2-40B4-BE49-F238E27FC236}">
              <a16:creationId xmlns:a16="http://schemas.microsoft.com/office/drawing/2014/main" id="{38A354CE-6DAA-4E65-827E-255838701849}"/>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88" name="フローチャート: 判断 587">
          <a:extLst>
            <a:ext uri="{FF2B5EF4-FFF2-40B4-BE49-F238E27FC236}">
              <a16:creationId xmlns:a16="http://schemas.microsoft.com/office/drawing/2014/main" id="{6AF15C1B-F21E-49D4-A9C6-290C643318AF}"/>
            </a:ext>
          </a:extLst>
        </xdr:cNvPr>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89" name="フローチャート: 判断 588">
          <a:extLst>
            <a:ext uri="{FF2B5EF4-FFF2-40B4-BE49-F238E27FC236}">
              <a16:creationId xmlns:a16="http://schemas.microsoft.com/office/drawing/2014/main" id="{2A86B5F2-3BB8-4220-8081-75AD2E579B56}"/>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C56C0B-4C7A-4907-8F2E-4787A5D009A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D40F4F5-EB72-418F-9D3C-964C4452B7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79C7B05-B1FF-4E9F-93EA-2170F0D6C37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9364866-8800-40B2-8809-92F1410FE2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B087007-5203-4EFC-8E08-958F63367BD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95" name="楕円 594">
          <a:extLst>
            <a:ext uri="{FF2B5EF4-FFF2-40B4-BE49-F238E27FC236}">
              <a16:creationId xmlns:a16="http://schemas.microsoft.com/office/drawing/2014/main" id="{B4425B95-16F8-4A46-B7CA-F750B3934F32}"/>
            </a:ext>
          </a:extLst>
        </xdr:cNvPr>
        <xdr:cNvSpPr/>
      </xdr:nvSpPr>
      <xdr:spPr>
        <a:xfrm>
          <a:off x="194589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3D611CE0-D608-433C-941D-F316FB70BD48}"/>
            </a:ext>
          </a:extLst>
        </xdr:cNvPr>
        <xdr:cNvSpPr txBox="1"/>
      </xdr:nvSpPr>
      <xdr:spPr>
        <a:xfrm>
          <a:off x="19547840"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97" name="楕円 596">
          <a:extLst>
            <a:ext uri="{FF2B5EF4-FFF2-40B4-BE49-F238E27FC236}">
              <a16:creationId xmlns:a16="http://schemas.microsoft.com/office/drawing/2014/main" id="{81E0B475-3179-4EDE-88CE-9CCD746B22A7}"/>
            </a:ext>
          </a:extLst>
        </xdr:cNvPr>
        <xdr:cNvSpPr/>
      </xdr:nvSpPr>
      <xdr:spPr>
        <a:xfrm>
          <a:off x="1873504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598" name="直線コネクタ 597">
          <a:extLst>
            <a:ext uri="{FF2B5EF4-FFF2-40B4-BE49-F238E27FC236}">
              <a16:creationId xmlns:a16="http://schemas.microsoft.com/office/drawing/2014/main" id="{3EDF5411-7D27-43BD-89FC-37E70E673C22}"/>
            </a:ext>
          </a:extLst>
        </xdr:cNvPr>
        <xdr:cNvCxnSpPr/>
      </xdr:nvCxnSpPr>
      <xdr:spPr>
        <a:xfrm>
          <a:off x="18778220" y="1048969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599" name="楕円 598">
          <a:extLst>
            <a:ext uri="{FF2B5EF4-FFF2-40B4-BE49-F238E27FC236}">
              <a16:creationId xmlns:a16="http://schemas.microsoft.com/office/drawing/2014/main" id="{E0F26CD3-8DD5-4FC0-9547-569AC2C64DB5}"/>
            </a:ext>
          </a:extLst>
        </xdr:cNvPr>
        <xdr:cNvSpPr/>
      </xdr:nvSpPr>
      <xdr:spPr>
        <a:xfrm>
          <a:off x="1793748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600" name="直線コネクタ 599">
          <a:extLst>
            <a:ext uri="{FF2B5EF4-FFF2-40B4-BE49-F238E27FC236}">
              <a16:creationId xmlns:a16="http://schemas.microsoft.com/office/drawing/2014/main" id="{5CE30091-D0FF-4952-9336-C9DFD40A132B}"/>
            </a:ext>
          </a:extLst>
        </xdr:cNvPr>
        <xdr:cNvCxnSpPr/>
      </xdr:nvCxnSpPr>
      <xdr:spPr>
        <a:xfrm flipV="1">
          <a:off x="17988280" y="104896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01" name="楕円 600">
          <a:extLst>
            <a:ext uri="{FF2B5EF4-FFF2-40B4-BE49-F238E27FC236}">
              <a16:creationId xmlns:a16="http://schemas.microsoft.com/office/drawing/2014/main" id="{F751A6F7-AB37-4778-8605-30D723381F31}"/>
            </a:ext>
          </a:extLst>
        </xdr:cNvPr>
        <xdr:cNvSpPr/>
      </xdr:nvSpPr>
      <xdr:spPr>
        <a:xfrm>
          <a:off x="171627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602" name="直線コネクタ 601">
          <a:extLst>
            <a:ext uri="{FF2B5EF4-FFF2-40B4-BE49-F238E27FC236}">
              <a16:creationId xmlns:a16="http://schemas.microsoft.com/office/drawing/2014/main" id="{A9FEA947-3D9F-45B0-9383-6C5349C41A3B}"/>
            </a:ext>
          </a:extLst>
        </xdr:cNvPr>
        <xdr:cNvCxnSpPr/>
      </xdr:nvCxnSpPr>
      <xdr:spPr>
        <a:xfrm flipV="1">
          <a:off x="17213580" y="104942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03" name="楕円 602">
          <a:extLst>
            <a:ext uri="{FF2B5EF4-FFF2-40B4-BE49-F238E27FC236}">
              <a16:creationId xmlns:a16="http://schemas.microsoft.com/office/drawing/2014/main" id="{960E0942-6AC8-4D76-9A47-1F6AB6D52C0E}"/>
            </a:ext>
          </a:extLst>
        </xdr:cNvPr>
        <xdr:cNvSpPr/>
      </xdr:nvSpPr>
      <xdr:spPr>
        <a:xfrm>
          <a:off x="1638808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604" name="直線コネクタ 603">
          <a:extLst>
            <a:ext uri="{FF2B5EF4-FFF2-40B4-BE49-F238E27FC236}">
              <a16:creationId xmlns:a16="http://schemas.microsoft.com/office/drawing/2014/main" id="{240C6696-9F3F-4515-8F89-47A2B8D67DDE}"/>
            </a:ext>
          </a:extLst>
        </xdr:cNvPr>
        <xdr:cNvCxnSpPr/>
      </xdr:nvCxnSpPr>
      <xdr:spPr>
        <a:xfrm>
          <a:off x="16431260" y="104988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5" name="n_1aveValue【保健センター・保健所】&#10;一人当たり面積">
          <a:extLst>
            <a:ext uri="{FF2B5EF4-FFF2-40B4-BE49-F238E27FC236}">
              <a16:creationId xmlns:a16="http://schemas.microsoft.com/office/drawing/2014/main" id="{346D9781-9302-4156-B83F-11476B372510}"/>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6" name="n_2aveValue【保健センター・保健所】&#10;一人当たり面積">
          <a:extLst>
            <a:ext uri="{FF2B5EF4-FFF2-40B4-BE49-F238E27FC236}">
              <a16:creationId xmlns:a16="http://schemas.microsoft.com/office/drawing/2014/main" id="{620EB36E-930B-4A66-9F05-9835D7A18562}"/>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07" name="n_3aveValue【保健センター・保健所】&#10;一人当たり面積">
          <a:extLst>
            <a:ext uri="{FF2B5EF4-FFF2-40B4-BE49-F238E27FC236}">
              <a16:creationId xmlns:a16="http://schemas.microsoft.com/office/drawing/2014/main" id="{4D066D25-9FFD-4765-8F42-1055ACF0BDFF}"/>
            </a:ext>
          </a:extLst>
        </xdr:cNvPr>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08" name="n_4aveValue【保健センター・保健所】&#10;一人当たり面積">
          <a:extLst>
            <a:ext uri="{FF2B5EF4-FFF2-40B4-BE49-F238E27FC236}">
              <a16:creationId xmlns:a16="http://schemas.microsoft.com/office/drawing/2014/main" id="{977E8BB4-C09D-4737-85AD-0617D3EEF734}"/>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609" name="n_1mainValue【保健センター・保健所】&#10;一人当たり面積">
          <a:extLst>
            <a:ext uri="{FF2B5EF4-FFF2-40B4-BE49-F238E27FC236}">
              <a16:creationId xmlns:a16="http://schemas.microsoft.com/office/drawing/2014/main" id="{17E7A45F-81C2-4C1F-9A37-AE8847DA5812}"/>
            </a:ext>
          </a:extLst>
        </xdr:cNvPr>
        <xdr:cNvSpPr txBox="1"/>
      </xdr:nvSpPr>
      <xdr:spPr>
        <a:xfrm>
          <a:off x="1856112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610" name="n_2mainValue【保健センター・保健所】&#10;一人当たり面積">
          <a:extLst>
            <a:ext uri="{FF2B5EF4-FFF2-40B4-BE49-F238E27FC236}">
              <a16:creationId xmlns:a16="http://schemas.microsoft.com/office/drawing/2014/main" id="{D6BAE398-03FB-46D6-812F-1D567A068B2E}"/>
            </a:ext>
          </a:extLst>
        </xdr:cNvPr>
        <xdr:cNvSpPr txBox="1"/>
      </xdr:nvSpPr>
      <xdr:spPr>
        <a:xfrm>
          <a:off x="177762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11" name="n_3mainValue【保健センター・保健所】&#10;一人当たり面積">
          <a:extLst>
            <a:ext uri="{FF2B5EF4-FFF2-40B4-BE49-F238E27FC236}">
              <a16:creationId xmlns:a16="http://schemas.microsoft.com/office/drawing/2014/main" id="{05EBD1C9-3344-4021-9CFD-9B359DD9C114}"/>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12" name="n_4mainValue【保健センター・保健所】&#10;一人当たり面積">
          <a:extLst>
            <a:ext uri="{FF2B5EF4-FFF2-40B4-BE49-F238E27FC236}">
              <a16:creationId xmlns:a16="http://schemas.microsoft.com/office/drawing/2014/main" id="{91593B62-AC52-43FE-BB25-F4625A3CAA6E}"/>
            </a:ext>
          </a:extLst>
        </xdr:cNvPr>
        <xdr:cNvSpPr txBox="1"/>
      </xdr:nvSpPr>
      <xdr:spPr>
        <a:xfrm>
          <a:off x="162268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60E467D6-D4C0-4D28-8EC8-2A23C290149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DC2FA012-178C-4675-A1E5-D07B73E4476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50C61703-DB74-45B7-8531-21D0A17F3AA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1067BABC-588B-40E2-B036-4BD96839871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E71722F6-6698-4B74-BC88-25C9BD375A1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648D24E5-2279-4A52-AE18-A5D18716171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5BEF01DF-BC6F-4FBF-9CD6-3E7E2D795E7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E7B53C57-8FD9-41D2-8437-26B92788FED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9567D491-F1D2-441B-BA0F-DB2F46055C9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C1FB035B-7107-4A42-AC97-8D7DD33E4AB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EC715BC1-461F-43C2-AE7C-ADA8E5D91D6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05C1023E-D93F-4DE3-9A2A-E414E68E480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A28493EE-451A-4275-A850-E1A70A63B00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C4023439-FC08-4FE6-9D52-AFFA472FF59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CFF2BBC2-33BF-4C2E-A783-8D68B5D6F8D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B16315BA-7549-44AB-88C7-C78F13B539E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5EAA8662-0242-44BA-9D93-3902218C38F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8BB5CB02-A14D-496F-8518-A4CC83E8022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1FEF6D86-0778-4CF7-9734-46FA7883C67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1BCC594C-5EB5-424E-AB2C-506B5525CA1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6EA53933-F962-445C-B825-EB8BB88EE9D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4FF2DC80-63C7-468B-8674-BF9C3C64B7C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FFE73669-C0D3-4026-A7BB-5520A18F0A4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26FD7456-0C13-43AD-B46D-43C5927DF5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37" name="直線コネクタ 636">
          <a:extLst>
            <a:ext uri="{FF2B5EF4-FFF2-40B4-BE49-F238E27FC236}">
              <a16:creationId xmlns:a16="http://schemas.microsoft.com/office/drawing/2014/main" id="{AA7B0B86-CAF8-4EA6-BE8F-E343FA871B44}"/>
            </a:ext>
          </a:extLst>
        </xdr:cNvPr>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3D4CB5A9-C2E6-4F21-AAAF-4ACABFDCFA9D}"/>
            </a:ext>
          </a:extLst>
        </xdr:cNvPr>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39" name="直線コネクタ 638">
          <a:extLst>
            <a:ext uri="{FF2B5EF4-FFF2-40B4-BE49-F238E27FC236}">
              <a16:creationId xmlns:a16="http://schemas.microsoft.com/office/drawing/2014/main" id="{B11CF96B-DDD0-4396-B87C-093F23597A3C}"/>
            </a:ext>
          </a:extLst>
        </xdr:cNvPr>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779E6099-8CF2-482A-9C29-0EF997A72925}"/>
            </a:ext>
          </a:extLst>
        </xdr:cNvPr>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1" name="直線コネクタ 640">
          <a:extLst>
            <a:ext uri="{FF2B5EF4-FFF2-40B4-BE49-F238E27FC236}">
              <a16:creationId xmlns:a16="http://schemas.microsoft.com/office/drawing/2014/main" id="{25590BBB-C7C5-4922-9979-27BF558979C7}"/>
            </a:ext>
          </a:extLst>
        </xdr:cNvPr>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BAB2EB22-0915-4375-A594-BCAA4AAB0F34}"/>
            </a:ext>
          </a:extLst>
        </xdr:cNvPr>
        <xdr:cNvSpPr txBox="1"/>
      </xdr:nvSpPr>
      <xdr:spPr>
        <a:xfrm>
          <a:off x="1441450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3" name="フローチャート: 判断 642">
          <a:extLst>
            <a:ext uri="{FF2B5EF4-FFF2-40B4-BE49-F238E27FC236}">
              <a16:creationId xmlns:a16="http://schemas.microsoft.com/office/drawing/2014/main" id="{0C2073FE-3ACE-4188-9155-626C723BCC81}"/>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4" name="フローチャート: 判断 643">
          <a:extLst>
            <a:ext uri="{FF2B5EF4-FFF2-40B4-BE49-F238E27FC236}">
              <a16:creationId xmlns:a16="http://schemas.microsoft.com/office/drawing/2014/main" id="{FCA172C8-CD36-49BE-887F-059CEA8D508E}"/>
            </a:ext>
          </a:extLst>
        </xdr:cNvPr>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5" name="フローチャート: 判断 644">
          <a:extLst>
            <a:ext uri="{FF2B5EF4-FFF2-40B4-BE49-F238E27FC236}">
              <a16:creationId xmlns:a16="http://schemas.microsoft.com/office/drawing/2014/main" id="{CE9A58F1-EE1A-4A85-AB75-85775CAD0BA1}"/>
            </a:ext>
          </a:extLst>
        </xdr:cNvPr>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46" name="フローチャート: 判断 645">
          <a:extLst>
            <a:ext uri="{FF2B5EF4-FFF2-40B4-BE49-F238E27FC236}">
              <a16:creationId xmlns:a16="http://schemas.microsoft.com/office/drawing/2014/main" id="{4480F3D6-F095-4696-88E4-BEE48ACFCC92}"/>
            </a:ext>
          </a:extLst>
        </xdr:cNvPr>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47" name="フローチャート: 判断 646">
          <a:extLst>
            <a:ext uri="{FF2B5EF4-FFF2-40B4-BE49-F238E27FC236}">
              <a16:creationId xmlns:a16="http://schemas.microsoft.com/office/drawing/2014/main" id="{8BFA54D0-3994-44AC-AAEA-FD299004AC16}"/>
            </a:ext>
          </a:extLst>
        </xdr:cNvPr>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AD71C23-CD90-4678-A796-A20E989B799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327F178C-4FD5-4671-A871-4683AD1EFF8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B335902-9A34-4650-920A-B20CED4FA71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710107F-502D-492D-84E7-50CDDD74327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D350D26-1089-4218-8D22-A9C4D91E769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53" name="楕円 652">
          <a:extLst>
            <a:ext uri="{FF2B5EF4-FFF2-40B4-BE49-F238E27FC236}">
              <a16:creationId xmlns:a16="http://schemas.microsoft.com/office/drawing/2014/main" id="{51CAD39F-506B-4B19-8008-7AEB4DEDF6A1}"/>
            </a:ext>
          </a:extLst>
        </xdr:cNvPr>
        <xdr:cNvSpPr/>
      </xdr:nvSpPr>
      <xdr:spPr>
        <a:xfrm>
          <a:off x="14325600" y="13257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4CD11CD1-E672-4413-9576-470450C2327B}"/>
            </a:ext>
          </a:extLst>
        </xdr:cNvPr>
        <xdr:cNvSpPr txBox="1"/>
      </xdr:nvSpPr>
      <xdr:spPr>
        <a:xfrm>
          <a:off x="14414500"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655" name="楕円 654">
          <a:extLst>
            <a:ext uri="{FF2B5EF4-FFF2-40B4-BE49-F238E27FC236}">
              <a16:creationId xmlns:a16="http://schemas.microsoft.com/office/drawing/2014/main" id="{F61CDE3F-5909-401A-B3BF-5F739AFA5FF6}"/>
            </a:ext>
          </a:extLst>
        </xdr:cNvPr>
        <xdr:cNvSpPr/>
      </xdr:nvSpPr>
      <xdr:spPr>
        <a:xfrm>
          <a:off x="1357884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116205</xdr:rowOff>
    </xdr:to>
    <xdr:cxnSp macro="">
      <xdr:nvCxnSpPr>
        <xdr:cNvPr id="656" name="直線コネクタ 655">
          <a:extLst>
            <a:ext uri="{FF2B5EF4-FFF2-40B4-BE49-F238E27FC236}">
              <a16:creationId xmlns:a16="http://schemas.microsoft.com/office/drawing/2014/main" id="{369B89E6-FEA4-4BEF-967A-34A90F39EDBD}"/>
            </a:ext>
          </a:extLst>
        </xdr:cNvPr>
        <xdr:cNvCxnSpPr/>
      </xdr:nvCxnSpPr>
      <xdr:spPr>
        <a:xfrm flipV="1">
          <a:off x="13629640" y="1330833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46355</xdr:rowOff>
    </xdr:from>
    <xdr:to>
      <xdr:col>76</xdr:col>
      <xdr:colOff>165100</xdr:colOff>
      <xdr:row>79</xdr:row>
      <xdr:rowOff>147955</xdr:rowOff>
    </xdr:to>
    <xdr:sp macro="" textlink="">
      <xdr:nvSpPr>
        <xdr:cNvPr id="657" name="楕円 656">
          <a:extLst>
            <a:ext uri="{FF2B5EF4-FFF2-40B4-BE49-F238E27FC236}">
              <a16:creationId xmlns:a16="http://schemas.microsoft.com/office/drawing/2014/main" id="{FDE83F12-15F8-474D-AFAB-2AB69927DF25}"/>
            </a:ext>
          </a:extLst>
        </xdr:cNvPr>
        <xdr:cNvSpPr/>
      </xdr:nvSpPr>
      <xdr:spPr>
        <a:xfrm>
          <a:off x="1280414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79</xdr:row>
      <xdr:rowOff>116205</xdr:rowOff>
    </xdr:to>
    <xdr:cxnSp macro="">
      <xdr:nvCxnSpPr>
        <xdr:cNvPr id="658" name="直線コネクタ 657">
          <a:extLst>
            <a:ext uri="{FF2B5EF4-FFF2-40B4-BE49-F238E27FC236}">
              <a16:creationId xmlns:a16="http://schemas.microsoft.com/office/drawing/2014/main" id="{02FE3D28-4EC3-4F74-9283-52DF9B9B686C}"/>
            </a:ext>
          </a:extLst>
        </xdr:cNvPr>
        <xdr:cNvCxnSpPr/>
      </xdr:nvCxnSpPr>
      <xdr:spPr>
        <a:xfrm>
          <a:off x="12854940" y="1334071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59" name="楕円 658">
          <a:extLst>
            <a:ext uri="{FF2B5EF4-FFF2-40B4-BE49-F238E27FC236}">
              <a16:creationId xmlns:a16="http://schemas.microsoft.com/office/drawing/2014/main" id="{15FC5163-2A0C-49B1-8210-73D00EC64BDB}"/>
            </a:ext>
          </a:extLst>
        </xdr:cNvPr>
        <xdr:cNvSpPr/>
      </xdr:nvSpPr>
      <xdr:spPr>
        <a:xfrm>
          <a:off x="120294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97155</xdr:rowOff>
    </xdr:from>
    <xdr:to>
      <xdr:col>76</xdr:col>
      <xdr:colOff>114300</xdr:colOff>
      <xdr:row>80</xdr:row>
      <xdr:rowOff>15239</xdr:rowOff>
    </xdr:to>
    <xdr:cxnSp macro="">
      <xdr:nvCxnSpPr>
        <xdr:cNvPr id="660" name="直線コネクタ 659">
          <a:extLst>
            <a:ext uri="{FF2B5EF4-FFF2-40B4-BE49-F238E27FC236}">
              <a16:creationId xmlns:a16="http://schemas.microsoft.com/office/drawing/2014/main" id="{4A096030-62E9-4BCF-9452-FCC4C150F5AF}"/>
            </a:ext>
          </a:extLst>
        </xdr:cNvPr>
        <xdr:cNvCxnSpPr/>
      </xdr:nvCxnSpPr>
      <xdr:spPr>
        <a:xfrm flipV="1">
          <a:off x="12072620" y="13340715"/>
          <a:ext cx="78232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661" name="楕円 660">
          <a:extLst>
            <a:ext uri="{FF2B5EF4-FFF2-40B4-BE49-F238E27FC236}">
              <a16:creationId xmlns:a16="http://schemas.microsoft.com/office/drawing/2014/main" id="{0FFCCDF1-9DD0-4841-AE99-AAB78FDCF4EC}"/>
            </a:ext>
          </a:extLst>
        </xdr:cNvPr>
        <xdr:cNvSpPr/>
      </xdr:nvSpPr>
      <xdr:spPr>
        <a:xfrm>
          <a:off x="11231880" y="13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80</xdr:row>
      <xdr:rowOff>15239</xdr:rowOff>
    </xdr:to>
    <xdr:cxnSp macro="">
      <xdr:nvCxnSpPr>
        <xdr:cNvPr id="662" name="直線コネクタ 661">
          <a:extLst>
            <a:ext uri="{FF2B5EF4-FFF2-40B4-BE49-F238E27FC236}">
              <a16:creationId xmlns:a16="http://schemas.microsoft.com/office/drawing/2014/main" id="{51C60E56-969D-4567-A52A-457E1491737B}"/>
            </a:ext>
          </a:extLst>
        </xdr:cNvPr>
        <xdr:cNvCxnSpPr/>
      </xdr:nvCxnSpPr>
      <xdr:spPr>
        <a:xfrm>
          <a:off x="11282680" y="13344524"/>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3" name="n_1aveValue【消防施設】&#10;有形固定資産減価償却率">
          <a:extLst>
            <a:ext uri="{FF2B5EF4-FFF2-40B4-BE49-F238E27FC236}">
              <a16:creationId xmlns:a16="http://schemas.microsoft.com/office/drawing/2014/main" id="{DC43EB39-B2E9-405D-817E-9F985B7A620C}"/>
            </a:ext>
          </a:extLst>
        </xdr:cNvPr>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4" name="n_2aveValue【消防施設】&#10;有形固定資産減価償却率">
          <a:extLst>
            <a:ext uri="{FF2B5EF4-FFF2-40B4-BE49-F238E27FC236}">
              <a16:creationId xmlns:a16="http://schemas.microsoft.com/office/drawing/2014/main" id="{A7AE9DDE-F4BA-43DF-A21C-D3CF125679E5}"/>
            </a:ext>
          </a:extLst>
        </xdr:cNvPr>
        <xdr:cNvSpPr txBox="1"/>
      </xdr:nvSpPr>
      <xdr:spPr>
        <a:xfrm>
          <a:off x="126752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5" name="n_3aveValue【消防施設】&#10;有形固定資産減価償却率">
          <a:extLst>
            <a:ext uri="{FF2B5EF4-FFF2-40B4-BE49-F238E27FC236}">
              <a16:creationId xmlns:a16="http://schemas.microsoft.com/office/drawing/2014/main" id="{FC849CB8-57F2-42A9-A4B7-ACC54659F37E}"/>
            </a:ext>
          </a:extLst>
        </xdr:cNvPr>
        <xdr:cNvSpPr txBox="1"/>
      </xdr:nvSpPr>
      <xdr:spPr>
        <a:xfrm>
          <a:off x="119005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66" name="n_4aveValue【消防施設】&#10;有形固定資産減価償却率">
          <a:extLst>
            <a:ext uri="{FF2B5EF4-FFF2-40B4-BE49-F238E27FC236}">
              <a16:creationId xmlns:a16="http://schemas.microsoft.com/office/drawing/2014/main" id="{34F5094B-12B5-472F-8663-D6F93AFB7088}"/>
            </a:ext>
          </a:extLst>
        </xdr:cNvPr>
        <xdr:cNvSpPr txBox="1"/>
      </xdr:nvSpPr>
      <xdr:spPr>
        <a:xfrm>
          <a:off x="1110298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667" name="n_1mainValue【消防施設】&#10;有形固定資産減価償却率">
          <a:extLst>
            <a:ext uri="{FF2B5EF4-FFF2-40B4-BE49-F238E27FC236}">
              <a16:creationId xmlns:a16="http://schemas.microsoft.com/office/drawing/2014/main" id="{F7D5E13B-D8F1-4DAD-854C-C6D6B2899AF2}"/>
            </a:ext>
          </a:extLst>
        </xdr:cNvPr>
        <xdr:cNvSpPr txBox="1"/>
      </xdr:nvSpPr>
      <xdr:spPr>
        <a:xfrm>
          <a:off x="134372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164482</xdr:rowOff>
    </xdr:from>
    <xdr:ext cx="405111" cy="259045"/>
    <xdr:sp macro="" textlink="">
      <xdr:nvSpPr>
        <xdr:cNvPr id="668" name="n_2mainValue【消防施設】&#10;有形固定資産減価償却率">
          <a:extLst>
            <a:ext uri="{FF2B5EF4-FFF2-40B4-BE49-F238E27FC236}">
              <a16:creationId xmlns:a16="http://schemas.microsoft.com/office/drawing/2014/main" id="{A0876584-9B26-4862-A883-39F247B3A8AB}"/>
            </a:ext>
          </a:extLst>
        </xdr:cNvPr>
        <xdr:cNvSpPr txBox="1"/>
      </xdr:nvSpPr>
      <xdr:spPr>
        <a:xfrm>
          <a:off x="1267524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69" name="n_3mainValue【消防施設】&#10;有形固定資産減価償却率">
          <a:extLst>
            <a:ext uri="{FF2B5EF4-FFF2-40B4-BE49-F238E27FC236}">
              <a16:creationId xmlns:a16="http://schemas.microsoft.com/office/drawing/2014/main" id="{CE4743C8-EFC0-413F-9F2B-ECCBCD715166}"/>
            </a:ext>
          </a:extLst>
        </xdr:cNvPr>
        <xdr:cNvSpPr txBox="1"/>
      </xdr:nvSpPr>
      <xdr:spPr>
        <a:xfrm>
          <a:off x="1190054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670" name="n_4mainValue【消防施設】&#10;有形固定資産減価償却率">
          <a:extLst>
            <a:ext uri="{FF2B5EF4-FFF2-40B4-BE49-F238E27FC236}">
              <a16:creationId xmlns:a16="http://schemas.microsoft.com/office/drawing/2014/main" id="{D3C3BDEC-FDD1-4923-B7D5-5071E0A9EB15}"/>
            </a:ext>
          </a:extLst>
        </xdr:cNvPr>
        <xdr:cNvSpPr txBox="1"/>
      </xdr:nvSpPr>
      <xdr:spPr>
        <a:xfrm>
          <a:off x="11102984" y="130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2D558826-6133-4DDE-AC11-AACEF1807E8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1700A46D-C4F6-436E-B9BD-25E55F878DB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36CFB46-D94A-456A-BF9E-09186799A3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99D7DBC4-6EFE-40F8-94D8-BD0E18108D5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818D607B-8FF6-41F7-9164-D7C1DF90271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CAD6179A-EC1A-4B2D-83A0-8A57F7341A4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784519BE-0AD9-461B-A729-980C5521038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8683C72E-583D-4681-8C87-C5837C84E22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4020D801-170E-4030-95F7-146BCD0C5A3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507A4C53-796A-4752-ADF6-CB1D4EF99FA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5FB0390B-9621-4517-9343-4E35F867D17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5A275E67-0875-4B40-B46C-6AC2F10FD79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6896F02-57B6-47A4-A6AA-2214B96B368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4730D686-5908-40E5-AE16-F131E3BEA4B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E83E07C5-9834-431D-A0CC-EF0E5C3F0A6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E0591641-72D3-4794-BF68-4EB22728C6B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8C84FC7A-9C68-4708-86CC-31B134CF109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AEFFAE35-E38B-487B-86CA-2D7D84E3F36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D795F1DA-74CF-4047-9663-8B256881237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9BC5306B-9B26-402C-8492-D6938A6C9FF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D6480E80-A250-446B-A88B-40FEB99E75A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2" name="直線コネクタ 691">
          <a:extLst>
            <a:ext uri="{FF2B5EF4-FFF2-40B4-BE49-F238E27FC236}">
              <a16:creationId xmlns:a16="http://schemas.microsoft.com/office/drawing/2014/main" id="{6928EFB6-FB9D-4E43-8741-1B490785039A}"/>
            </a:ext>
          </a:extLst>
        </xdr:cNvPr>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3" name="【消防施設】&#10;一人当たり面積最小値テキスト">
          <a:extLst>
            <a:ext uri="{FF2B5EF4-FFF2-40B4-BE49-F238E27FC236}">
              <a16:creationId xmlns:a16="http://schemas.microsoft.com/office/drawing/2014/main" id="{F7CDE14B-C094-4A07-BD75-E6A72BA1BA91}"/>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4" name="直線コネクタ 693">
          <a:extLst>
            <a:ext uri="{FF2B5EF4-FFF2-40B4-BE49-F238E27FC236}">
              <a16:creationId xmlns:a16="http://schemas.microsoft.com/office/drawing/2014/main" id="{2351C629-95F4-42E1-8A41-A174B4A6230E}"/>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5" name="【消防施設】&#10;一人当たり面積最大値テキスト">
          <a:extLst>
            <a:ext uri="{FF2B5EF4-FFF2-40B4-BE49-F238E27FC236}">
              <a16:creationId xmlns:a16="http://schemas.microsoft.com/office/drawing/2014/main" id="{882AF665-26B2-4518-AA99-CD68689680CF}"/>
            </a:ext>
          </a:extLst>
        </xdr:cNvPr>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96" name="直線コネクタ 695">
          <a:extLst>
            <a:ext uri="{FF2B5EF4-FFF2-40B4-BE49-F238E27FC236}">
              <a16:creationId xmlns:a16="http://schemas.microsoft.com/office/drawing/2014/main" id="{BCD8AF3B-A247-45CE-90AE-56EEFF3DD0A4}"/>
            </a:ext>
          </a:extLst>
        </xdr:cNvPr>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97" name="【消防施設】&#10;一人当たり面積平均値テキスト">
          <a:extLst>
            <a:ext uri="{FF2B5EF4-FFF2-40B4-BE49-F238E27FC236}">
              <a16:creationId xmlns:a16="http://schemas.microsoft.com/office/drawing/2014/main" id="{3D183465-52A2-47AC-B48A-60C8FD3A4954}"/>
            </a:ext>
          </a:extLst>
        </xdr:cNvPr>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8" name="フローチャート: 判断 697">
          <a:extLst>
            <a:ext uri="{FF2B5EF4-FFF2-40B4-BE49-F238E27FC236}">
              <a16:creationId xmlns:a16="http://schemas.microsoft.com/office/drawing/2014/main" id="{E802D419-31C2-4B64-8B87-D517B10A3627}"/>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99" name="フローチャート: 判断 698">
          <a:extLst>
            <a:ext uri="{FF2B5EF4-FFF2-40B4-BE49-F238E27FC236}">
              <a16:creationId xmlns:a16="http://schemas.microsoft.com/office/drawing/2014/main" id="{B00DB1BA-2792-482A-9131-E584157335AC}"/>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0" name="フローチャート: 判断 699">
          <a:extLst>
            <a:ext uri="{FF2B5EF4-FFF2-40B4-BE49-F238E27FC236}">
              <a16:creationId xmlns:a16="http://schemas.microsoft.com/office/drawing/2014/main" id="{C0A71E5C-79FE-4DBB-A9A2-3C131342D536}"/>
            </a:ext>
          </a:extLst>
        </xdr:cNvPr>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1" name="フローチャート: 判断 700">
          <a:extLst>
            <a:ext uri="{FF2B5EF4-FFF2-40B4-BE49-F238E27FC236}">
              <a16:creationId xmlns:a16="http://schemas.microsoft.com/office/drawing/2014/main" id="{A040CBE7-531C-4AC0-9B86-24AA657D5F4C}"/>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2" name="フローチャート: 判断 701">
          <a:extLst>
            <a:ext uri="{FF2B5EF4-FFF2-40B4-BE49-F238E27FC236}">
              <a16:creationId xmlns:a16="http://schemas.microsoft.com/office/drawing/2014/main" id="{8A1362E1-D6DD-49A4-A1EE-D382EBD83FD7}"/>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67A8C1DE-A73E-4004-BF8A-7BF119D8691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6C11A6C1-2680-4FE7-8298-5B12442C920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8489349D-40F6-491E-9EE6-EC4408E49F5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84AB6AF-6964-4CA3-87BF-206E145C9EC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208C8C3-1CC4-41F8-9F0A-97EA05E9F34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08" name="楕円 707">
          <a:extLst>
            <a:ext uri="{FF2B5EF4-FFF2-40B4-BE49-F238E27FC236}">
              <a16:creationId xmlns:a16="http://schemas.microsoft.com/office/drawing/2014/main" id="{4486F0DB-ACE0-4D89-90A6-DEFB612205D1}"/>
            </a:ext>
          </a:extLst>
        </xdr:cNvPr>
        <xdr:cNvSpPr/>
      </xdr:nvSpPr>
      <xdr:spPr>
        <a:xfrm>
          <a:off x="19458940" y="1406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09" name="【消防施設】&#10;一人当たり面積該当値テキスト">
          <a:extLst>
            <a:ext uri="{FF2B5EF4-FFF2-40B4-BE49-F238E27FC236}">
              <a16:creationId xmlns:a16="http://schemas.microsoft.com/office/drawing/2014/main" id="{F6793326-F5B0-4B2E-876B-E30F17E384D8}"/>
            </a:ext>
          </a:extLst>
        </xdr:cNvPr>
        <xdr:cNvSpPr txBox="1"/>
      </xdr:nvSpPr>
      <xdr:spPr>
        <a:xfrm>
          <a:off x="19547840"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10" name="楕円 709">
          <a:extLst>
            <a:ext uri="{FF2B5EF4-FFF2-40B4-BE49-F238E27FC236}">
              <a16:creationId xmlns:a16="http://schemas.microsoft.com/office/drawing/2014/main" id="{13E279D6-BBE6-4B85-B593-1DE6974FD825}"/>
            </a:ext>
          </a:extLst>
        </xdr:cNvPr>
        <xdr:cNvSpPr/>
      </xdr:nvSpPr>
      <xdr:spPr>
        <a:xfrm>
          <a:off x="1873504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70104</xdr:rowOff>
    </xdr:to>
    <xdr:cxnSp macro="">
      <xdr:nvCxnSpPr>
        <xdr:cNvPr id="711" name="直線コネクタ 710">
          <a:extLst>
            <a:ext uri="{FF2B5EF4-FFF2-40B4-BE49-F238E27FC236}">
              <a16:creationId xmlns:a16="http://schemas.microsoft.com/office/drawing/2014/main" id="{0866976B-8282-46E5-A60B-F0ED338FCDFB}"/>
            </a:ext>
          </a:extLst>
        </xdr:cNvPr>
        <xdr:cNvCxnSpPr/>
      </xdr:nvCxnSpPr>
      <xdr:spPr>
        <a:xfrm flipV="1">
          <a:off x="18778220" y="1411528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楕円 711">
          <a:extLst>
            <a:ext uri="{FF2B5EF4-FFF2-40B4-BE49-F238E27FC236}">
              <a16:creationId xmlns:a16="http://schemas.microsoft.com/office/drawing/2014/main" id="{43EC777E-9BC6-4A5C-B35C-0DB86976C86E}"/>
            </a:ext>
          </a:extLst>
        </xdr:cNvPr>
        <xdr:cNvSpPr/>
      </xdr:nvSpPr>
      <xdr:spPr>
        <a:xfrm>
          <a:off x="179374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713" name="直線コネクタ 712">
          <a:extLst>
            <a:ext uri="{FF2B5EF4-FFF2-40B4-BE49-F238E27FC236}">
              <a16:creationId xmlns:a16="http://schemas.microsoft.com/office/drawing/2014/main" id="{E9BAE097-6AEA-4484-951F-2F658E25A268}"/>
            </a:ext>
          </a:extLst>
        </xdr:cNvPr>
        <xdr:cNvCxnSpPr/>
      </xdr:nvCxnSpPr>
      <xdr:spPr>
        <a:xfrm>
          <a:off x="17988280" y="141472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4" name="楕円 713">
          <a:extLst>
            <a:ext uri="{FF2B5EF4-FFF2-40B4-BE49-F238E27FC236}">
              <a16:creationId xmlns:a16="http://schemas.microsoft.com/office/drawing/2014/main" id="{9B5C7F14-2E82-4FE7-9CBD-BD4DFA135B30}"/>
            </a:ext>
          </a:extLst>
        </xdr:cNvPr>
        <xdr:cNvSpPr/>
      </xdr:nvSpPr>
      <xdr:spPr>
        <a:xfrm>
          <a:off x="171627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97537</xdr:rowOff>
    </xdr:to>
    <xdr:cxnSp macro="">
      <xdr:nvCxnSpPr>
        <xdr:cNvPr id="715" name="直線コネクタ 714">
          <a:extLst>
            <a:ext uri="{FF2B5EF4-FFF2-40B4-BE49-F238E27FC236}">
              <a16:creationId xmlns:a16="http://schemas.microsoft.com/office/drawing/2014/main" id="{E70974FD-F976-4793-9C71-D938E0BFFCC8}"/>
            </a:ext>
          </a:extLst>
        </xdr:cNvPr>
        <xdr:cNvCxnSpPr/>
      </xdr:nvCxnSpPr>
      <xdr:spPr>
        <a:xfrm flipV="1">
          <a:off x="17213580" y="14147292"/>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6" name="楕円 715">
          <a:extLst>
            <a:ext uri="{FF2B5EF4-FFF2-40B4-BE49-F238E27FC236}">
              <a16:creationId xmlns:a16="http://schemas.microsoft.com/office/drawing/2014/main" id="{19E163BE-4201-42B9-B73F-461D9C3599F3}"/>
            </a:ext>
          </a:extLst>
        </xdr:cNvPr>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97537</xdr:rowOff>
    </xdr:to>
    <xdr:cxnSp macro="">
      <xdr:nvCxnSpPr>
        <xdr:cNvPr id="717" name="直線コネクタ 716">
          <a:extLst>
            <a:ext uri="{FF2B5EF4-FFF2-40B4-BE49-F238E27FC236}">
              <a16:creationId xmlns:a16="http://schemas.microsoft.com/office/drawing/2014/main" id="{EC8901A4-F9A5-4F5B-89EE-306A54C8004B}"/>
            </a:ext>
          </a:extLst>
        </xdr:cNvPr>
        <xdr:cNvCxnSpPr/>
      </xdr:nvCxnSpPr>
      <xdr:spPr>
        <a:xfrm>
          <a:off x="16431260" y="14156436"/>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8" name="n_1aveValue【消防施設】&#10;一人当たり面積">
          <a:extLst>
            <a:ext uri="{FF2B5EF4-FFF2-40B4-BE49-F238E27FC236}">
              <a16:creationId xmlns:a16="http://schemas.microsoft.com/office/drawing/2014/main" id="{31FA6481-81F4-4BB0-8AAE-89E1945E92A3}"/>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19" name="n_2aveValue【消防施設】&#10;一人当たり面積">
          <a:extLst>
            <a:ext uri="{FF2B5EF4-FFF2-40B4-BE49-F238E27FC236}">
              <a16:creationId xmlns:a16="http://schemas.microsoft.com/office/drawing/2014/main" id="{88691EF4-F980-43F1-9C6E-F3B4C06EDF96}"/>
            </a:ext>
          </a:extLst>
        </xdr:cNvPr>
        <xdr:cNvSpPr txBox="1"/>
      </xdr:nvSpPr>
      <xdr:spPr>
        <a:xfrm>
          <a:off x="177762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0" name="n_3aveValue【消防施設】&#10;一人当たり面積">
          <a:extLst>
            <a:ext uri="{FF2B5EF4-FFF2-40B4-BE49-F238E27FC236}">
              <a16:creationId xmlns:a16="http://schemas.microsoft.com/office/drawing/2014/main" id="{4439E7B3-3988-4D58-9537-5EE94757F41A}"/>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1" name="n_4aveValue【消防施設】&#10;一人当たり面積">
          <a:extLst>
            <a:ext uri="{FF2B5EF4-FFF2-40B4-BE49-F238E27FC236}">
              <a16:creationId xmlns:a16="http://schemas.microsoft.com/office/drawing/2014/main" id="{0F3AB624-E42C-4FB0-B02D-E0FB3F0B42A2}"/>
            </a:ext>
          </a:extLst>
        </xdr:cNvPr>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722" name="n_1mainValue【消防施設】&#10;一人当たり面積">
          <a:extLst>
            <a:ext uri="{FF2B5EF4-FFF2-40B4-BE49-F238E27FC236}">
              <a16:creationId xmlns:a16="http://schemas.microsoft.com/office/drawing/2014/main" id="{C674C096-5746-475E-B852-EADD187CD35E}"/>
            </a:ext>
          </a:extLst>
        </xdr:cNvPr>
        <xdr:cNvSpPr txBox="1"/>
      </xdr:nvSpPr>
      <xdr:spPr>
        <a:xfrm>
          <a:off x="185611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3" name="n_2mainValue【消防施設】&#10;一人当たり面積">
          <a:extLst>
            <a:ext uri="{FF2B5EF4-FFF2-40B4-BE49-F238E27FC236}">
              <a16:creationId xmlns:a16="http://schemas.microsoft.com/office/drawing/2014/main" id="{78FB36FB-46E9-472F-9304-D9E3A6C8ED82}"/>
            </a:ext>
          </a:extLst>
        </xdr:cNvPr>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24" name="n_3mainValue【消防施設】&#10;一人当たり面積">
          <a:extLst>
            <a:ext uri="{FF2B5EF4-FFF2-40B4-BE49-F238E27FC236}">
              <a16:creationId xmlns:a16="http://schemas.microsoft.com/office/drawing/2014/main" id="{D4B250A9-60D0-4B7A-8560-C9EF8CFEFB4B}"/>
            </a:ext>
          </a:extLst>
        </xdr:cNvPr>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25" name="n_4mainValue【消防施設】&#10;一人当たり面積">
          <a:extLst>
            <a:ext uri="{FF2B5EF4-FFF2-40B4-BE49-F238E27FC236}">
              <a16:creationId xmlns:a16="http://schemas.microsoft.com/office/drawing/2014/main" id="{A85D485D-0867-468E-A855-B1C763A03F46}"/>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EFF68EF0-E578-42F3-98A3-4B91B870A96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EFDEA0ED-2388-4E19-AA4A-1A4FA0FB8F1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732CCCD2-E98A-4E37-AF8B-4599CA6C027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D489AF29-2601-40B3-B1D6-929707645FE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F173CDC3-3F31-439C-8275-BD6B56D3671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5009671-3A08-4756-9B9F-CB612C79975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83E09DA4-6947-48C8-B780-BE7B8318A2D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9AFC3D11-FCAD-4869-8A1D-10EDEC997A7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23E67F6A-43F5-4972-8867-CE74FF857BE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FD9137C4-746B-4B3C-B0B0-C1266C06ADF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7DAB99C7-953E-499E-A956-2BAD9B1E311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A9B23F6D-E47B-4C22-A8B2-B2B477DE5F3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5BD157A-9A76-4824-B0FF-85222F3454B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CD4F701F-02A2-4554-8E6B-04BDEEB3E0E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48E619E5-8921-4244-9074-408FD6CB643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61E9018B-1FAB-4A9E-A1C9-AF996F43BE6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9B78A26A-11CD-484F-B215-971B98CA762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8B3312B8-1CD2-486E-9D5F-6E695A7E616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CA86D0E2-B1C1-46F7-BE63-7A15BE19F59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A81FF3F2-D5F7-458C-98BD-B6A9C6C218B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3EC94674-1F3C-4143-B670-B45C875C668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90579F86-0472-4730-B98D-55015CF6C07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FCAA7DCB-485E-436D-B998-09A6EF6577E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EEFCD58-00DF-4E78-A60E-B60E296A5C8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976B1F83-3D57-4D5A-9CF3-C7568E828B7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1" name="直線コネクタ 750">
          <a:extLst>
            <a:ext uri="{FF2B5EF4-FFF2-40B4-BE49-F238E27FC236}">
              <a16:creationId xmlns:a16="http://schemas.microsoft.com/office/drawing/2014/main" id="{F19C8B0A-C692-469E-9D88-D7A4FF1A3ACE}"/>
            </a:ext>
          </a:extLst>
        </xdr:cNvPr>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2" name="【庁舎】&#10;有形固定資産減価償却率最小値テキスト">
          <a:extLst>
            <a:ext uri="{FF2B5EF4-FFF2-40B4-BE49-F238E27FC236}">
              <a16:creationId xmlns:a16="http://schemas.microsoft.com/office/drawing/2014/main" id="{97A8D764-E3FD-4155-819D-3E1DE1C07725}"/>
            </a:ext>
          </a:extLst>
        </xdr:cNvPr>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3" name="直線コネクタ 752">
          <a:extLst>
            <a:ext uri="{FF2B5EF4-FFF2-40B4-BE49-F238E27FC236}">
              <a16:creationId xmlns:a16="http://schemas.microsoft.com/office/drawing/2014/main" id="{58B7412B-8046-42BF-99A9-32AFFFA66251}"/>
            </a:ext>
          </a:extLst>
        </xdr:cNvPr>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4" name="【庁舎】&#10;有形固定資産減価償却率最大値テキスト">
          <a:extLst>
            <a:ext uri="{FF2B5EF4-FFF2-40B4-BE49-F238E27FC236}">
              <a16:creationId xmlns:a16="http://schemas.microsoft.com/office/drawing/2014/main" id="{03A3D135-7E26-434F-8192-15051FAA0641}"/>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5" name="直線コネクタ 754">
          <a:extLst>
            <a:ext uri="{FF2B5EF4-FFF2-40B4-BE49-F238E27FC236}">
              <a16:creationId xmlns:a16="http://schemas.microsoft.com/office/drawing/2014/main" id="{DB95A5F1-661A-49FC-BC80-7BC424E43413}"/>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6" name="【庁舎】&#10;有形固定資産減価償却率平均値テキスト">
          <a:extLst>
            <a:ext uri="{FF2B5EF4-FFF2-40B4-BE49-F238E27FC236}">
              <a16:creationId xmlns:a16="http://schemas.microsoft.com/office/drawing/2014/main" id="{BB148EC3-B11C-4F12-BD4C-B6DD2795E1D1}"/>
            </a:ext>
          </a:extLst>
        </xdr:cNvPr>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7" name="フローチャート: 判断 756">
          <a:extLst>
            <a:ext uri="{FF2B5EF4-FFF2-40B4-BE49-F238E27FC236}">
              <a16:creationId xmlns:a16="http://schemas.microsoft.com/office/drawing/2014/main" id="{A1AB9C0C-48F6-463A-AF1F-00EA0A1540E9}"/>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58" name="フローチャート: 判断 757">
          <a:extLst>
            <a:ext uri="{FF2B5EF4-FFF2-40B4-BE49-F238E27FC236}">
              <a16:creationId xmlns:a16="http://schemas.microsoft.com/office/drawing/2014/main" id="{60A25493-C511-47BF-8644-7AD67D16C9BE}"/>
            </a:ext>
          </a:extLst>
        </xdr:cNvPr>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59" name="フローチャート: 判断 758">
          <a:extLst>
            <a:ext uri="{FF2B5EF4-FFF2-40B4-BE49-F238E27FC236}">
              <a16:creationId xmlns:a16="http://schemas.microsoft.com/office/drawing/2014/main" id="{E8019C1B-1A66-42D8-BBD0-BC75FED0EABC}"/>
            </a:ext>
          </a:extLst>
        </xdr:cNvPr>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0" name="フローチャート: 判断 759">
          <a:extLst>
            <a:ext uri="{FF2B5EF4-FFF2-40B4-BE49-F238E27FC236}">
              <a16:creationId xmlns:a16="http://schemas.microsoft.com/office/drawing/2014/main" id="{3448C193-2BF9-428A-A565-EADAD994F9A4}"/>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1" name="フローチャート: 判断 760">
          <a:extLst>
            <a:ext uri="{FF2B5EF4-FFF2-40B4-BE49-F238E27FC236}">
              <a16:creationId xmlns:a16="http://schemas.microsoft.com/office/drawing/2014/main" id="{7B2D75B4-6476-45E0-A92C-3135CB49D75E}"/>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E5ECA04-1CC8-453A-BCDC-1748DA0A61A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261FA27-9021-470A-86EB-9648AC3A7E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1FA2FC2-FBEE-4BBB-B4E1-A9273872845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59BC33A-7F4C-461B-89F5-721372C1B3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6C77A5F-5329-4F68-8417-C6D0CFEB81B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767" name="楕円 766">
          <a:extLst>
            <a:ext uri="{FF2B5EF4-FFF2-40B4-BE49-F238E27FC236}">
              <a16:creationId xmlns:a16="http://schemas.microsoft.com/office/drawing/2014/main" id="{33738A9C-0AB1-4BC9-B13B-6DA655687DE9}"/>
            </a:ext>
          </a:extLst>
        </xdr:cNvPr>
        <xdr:cNvSpPr/>
      </xdr:nvSpPr>
      <xdr:spPr>
        <a:xfrm>
          <a:off x="14325600" y="178132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768" name="【庁舎】&#10;有形固定資産減価償却率該当値テキスト">
          <a:extLst>
            <a:ext uri="{FF2B5EF4-FFF2-40B4-BE49-F238E27FC236}">
              <a16:creationId xmlns:a16="http://schemas.microsoft.com/office/drawing/2014/main" id="{CBDC68C4-7AD8-4642-AAFE-4067C403946D}"/>
            </a:ext>
          </a:extLst>
        </xdr:cNvPr>
        <xdr:cNvSpPr txBox="1"/>
      </xdr:nvSpPr>
      <xdr:spPr>
        <a:xfrm>
          <a:off x="14414500"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69" name="楕円 768">
          <a:extLst>
            <a:ext uri="{FF2B5EF4-FFF2-40B4-BE49-F238E27FC236}">
              <a16:creationId xmlns:a16="http://schemas.microsoft.com/office/drawing/2014/main" id="{03730658-3F66-4631-BD22-2AB7E9706949}"/>
            </a:ext>
          </a:extLst>
        </xdr:cNvPr>
        <xdr:cNvSpPr/>
      </xdr:nvSpPr>
      <xdr:spPr>
        <a:xfrm>
          <a:off x="135788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94162</xdr:rowOff>
    </xdr:to>
    <xdr:cxnSp macro="">
      <xdr:nvCxnSpPr>
        <xdr:cNvPr id="770" name="直線コネクタ 769">
          <a:extLst>
            <a:ext uri="{FF2B5EF4-FFF2-40B4-BE49-F238E27FC236}">
              <a16:creationId xmlns:a16="http://schemas.microsoft.com/office/drawing/2014/main" id="{372226FE-908E-41F2-9463-5491AC2725D3}"/>
            </a:ext>
          </a:extLst>
        </xdr:cNvPr>
        <xdr:cNvCxnSpPr/>
      </xdr:nvCxnSpPr>
      <xdr:spPr>
        <a:xfrm>
          <a:off x="13629640" y="17846040"/>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71" name="楕円 770">
          <a:extLst>
            <a:ext uri="{FF2B5EF4-FFF2-40B4-BE49-F238E27FC236}">
              <a16:creationId xmlns:a16="http://schemas.microsoft.com/office/drawing/2014/main" id="{0B7E1C4A-DDDF-4ED1-8BFE-33A36CEC0A5B}"/>
            </a:ext>
          </a:extLst>
        </xdr:cNvPr>
        <xdr:cNvSpPr/>
      </xdr:nvSpPr>
      <xdr:spPr>
        <a:xfrm>
          <a:off x="128041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76200</xdr:rowOff>
    </xdr:to>
    <xdr:cxnSp macro="">
      <xdr:nvCxnSpPr>
        <xdr:cNvPr id="772" name="直線コネクタ 771">
          <a:extLst>
            <a:ext uri="{FF2B5EF4-FFF2-40B4-BE49-F238E27FC236}">
              <a16:creationId xmlns:a16="http://schemas.microsoft.com/office/drawing/2014/main" id="{72ADDDC7-97A6-4BF6-A948-C54848D0039D}"/>
            </a:ext>
          </a:extLst>
        </xdr:cNvPr>
        <xdr:cNvCxnSpPr/>
      </xdr:nvCxnSpPr>
      <xdr:spPr>
        <a:xfrm>
          <a:off x="12854940" y="1781664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773" name="楕円 772">
          <a:extLst>
            <a:ext uri="{FF2B5EF4-FFF2-40B4-BE49-F238E27FC236}">
              <a16:creationId xmlns:a16="http://schemas.microsoft.com/office/drawing/2014/main" id="{A93191B1-11CE-4258-8417-4651583E2A78}"/>
            </a:ext>
          </a:extLst>
        </xdr:cNvPr>
        <xdr:cNvSpPr/>
      </xdr:nvSpPr>
      <xdr:spPr>
        <a:xfrm>
          <a:off x="12029440" y="177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46808</xdr:rowOff>
    </xdr:to>
    <xdr:cxnSp macro="">
      <xdr:nvCxnSpPr>
        <xdr:cNvPr id="774" name="直線コネクタ 773">
          <a:extLst>
            <a:ext uri="{FF2B5EF4-FFF2-40B4-BE49-F238E27FC236}">
              <a16:creationId xmlns:a16="http://schemas.microsoft.com/office/drawing/2014/main" id="{976A09FC-E29D-4ADF-A237-AA838E4C63D4}"/>
            </a:ext>
          </a:extLst>
        </xdr:cNvPr>
        <xdr:cNvCxnSpPr/>
      </xdr:nvCxnSpPr>
      <xdr:spPr>
        <a:xfrm>
          <a:off x="12072620" y="1778399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75" name="楕円 774">
          <a:extLst>
            <a:ext uri="{FF2B5EF4-FFF2-40B4-BE49-F238E27FC236}">
              <a16:creationId xmlns:a16="http://schemas.microsoft.com/office/drawing/2014/main" id="{15D48CE2-6A33-46AF-AB2A-79F21E256AA5}"/>
            </a:ext>
          </a:extLst>
        </xdr:cNvPr>
        <xdr:cNvSpPr/>
      </xdr:nvSpPr>
      <xdr:spPr>
        <a:xfrm>
          <a:off x="1123188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106</xdr:row>
      <xdr:rowOff>14151</xdr:rowOff>
    </xdr:to>
    <xdr:cxnSp macro="">
      <xdr:nvCxnSpPr>
        <xdr:cNvPr id="776" name="直線コネクタ 775">
          <a:extLst>
            <a:ext uri="{FF2B5EF4-FFF2-40B4-BE49-F238E27FC236}">
              <a16:creationId xmlns:a16="http://schemas.microsoft.com/office/drawing/2014/main" id="{0150B2D4-93BC-482C-8EEF-74211B1FFB15}"/>
            </a:ext>
          </a:extLst>
        </xdr:cNvPr>
        <xdr:cNvCxnSpPr/>
      </xdr:nvCxnSpPr>
      <xdr:spPr>
        <a:xfrm>
          <a:off x="11282680" y="1775514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77" name="n_1aveValue【庁舎】&#10;有形固定資産減価償却率">
          <a:extLst>
            <a:ext uri="{FF2B5EF4-FFF2-40B4-BE49-F238E27FC236}">
              <a16:creationId xmlns:a16="http://schemas.microsoft.com/office/drawing/2014/main" id="{3E114CD0-9505-4C50-8A35-FE845089F180}"/>
            </a:ext>
          </a:extLst>
        </xdr:cNvPr>
        <xdr:cNvSpPr txBox="1"/>
      </xdr:nvSpPr>
      <xdr:spPr>
        <a:xfrm>
          <a:off x="13437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78" name="n_2aveValue【庁舎】&#10;有形固定資産減価償却率">
          <a:extLst>
            <a:ext uri="{FF2B5EF4-FFF2-40B4-BE49-F238E27FC236}">
              <a16:creationId xmlns:a16="http://schemas.microsoft.com/office/drawing/2014/main" id="{92A96978-43CF-45BF-8215-5CF82ED5D69A}"/>
            </a:ext>
          </a:extLst>
        </xdr:cNvPr>
        <xdr:cNvSpPr txBox="1"/>
      </xdr:nvSpPr>
      <xdr:spPr>
        <a:xfrm>
          <a:off x="12675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9" name="n_3aveValue【庁舎】&#10;有形固定資産減価償却率">
          <a:extLst>
            <a:ext uri="{FF2B5EF4-FFF2-40B4-BE49-F238E27FC236}">
              <a16:creationId xmlns:a16="http://schemas.microsoft.com/office/drawing/2014/main" id="{14833C71-24A9-4D86-9CAC-12DA4F8483DC}"/>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0" name="n_4aveValue【庁舎】&#10;有形固定資産減価償却率">
          <a:extLst>
            <a:ext uri="{FF2B5EF4-FFF2-40B4-BE49-F238E27FC236}">
              <a16:creationId xmlns:a16="http://schemas.microsoft.com/office/drawing/2014/main" id="{0373DF76-78C4-4573-81D0-A70269105A81}"/>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81" name="n_1mainValue【庁舎】&#10;有形固定資産減価償却率">
          <a:extLst>
            <a:ext uri="{FF2B5EF4-FFF2-40B4-BE49-F238E27FC236}">
              <a16:creationId xmlns:a16="http://schemas.microsoft.com/office/drawing/2014/main" id="{B0DED636-09D9-49B5-B471-67AA1FE347B6}"/>
            </a:ext>
          </a:extLst>
        </xdr:cNvPr>
        <xdr:cNvSpPr txBox="1"/>
      </xdr:nvSpPr>
      <xdr:spPr>
        <a:xfrm>
          <a:off x="1343724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82" name="n_2mainValue【庁舎】&#10;有形固定資産減価償却率">
          <a:extLst>
            <a:ext uri="{FF2B5EF4-FFF2-40B4-BE49-F238E27FC236}">
              <a16:creationId xmlns:a16="http://schemas.microsoft.com/office/drawing/2014/main" id="{A6190809-28CB-4A2D-B738-4EFB1A21812F}"/>
            </a:ext>
          </a:extLst>
        </xdr:cNvPr>
        <xdr:cNvSpPr txBox="1"/>
      </xdr:nvSpPr>
      <xdr:spPr>
        <a:xfrm>
          <a:off x="1267524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783" name="n_3mainValue【庁舎】&#10;有形固定資産減価償却率">
          <a:extLst>
            <a:ext uri="{FF2B5EF4-FFF2-40B4-BE49-F238E27FC236}">
              <a16:creationId xmlns:a16="http://schemas.microsoft.com/office/drawing/2014/main" id="{21820768-743C-4618-B080-DEB60332D199}"/>
            </a:ext>
          </a:extLst>
        </xdr:cNvPr>
        <xdr:cNvSpPr txBox="1"/>
      </xdr:nvSpPr>
      <xdr:spPr>
        <a:xfrm>
          <a:off x="119005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84" name="n_4mainValue【庁舎】&#10;有形固定資産減価償却率">
          <a:extLst>
            <a:ext uri="{FF2B5EF4-FFF2-40B4-BE49-F238E27FC236}">
              <a16:creationId xmlns:a16="http://schemas.microsoft.com/office/drawing/2014/main" id="{77DB72DE-5C3E-4395-A682-99F0C2CD998C}"/>
            </a:ext>
          </a:extLst>
        </xdr:cNvPr>
        <xdr:cNvSpPr txBox="1"/>
      </xdr:nvSpPr>
      <xdr:spPr>
        <a:xfrm>
          <a:off x="1110298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49E2E798-B435-4B52-9A38-FB7013D91C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A43E6DDF-20F6-4403-949E-203ED9355B8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51605225-7E5B-4D64-B8EB-DAA257F0999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33DBC9ED-7C7C-42F0-9E69-3657A898D0A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3C64E95B-FF7E-49AC-8C93-C816E492F01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DF35BB55-0662-458E-859E-364D8502B5D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4A49C683-C78F-41AB-9ACC-D45F71EE842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F89BCE19-AE91-4C7B-A7AB-78B8240D4DC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80747271-7FE5-41C0-903A-229D9D94D85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15C486DF-DA8C-45BC-994F-0089EE658F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167C86F8-98A6-4102-85B6-7701CFA5DC0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050CF06-913A-4446-B110-4756C6B8FAC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C6F397CD-CD51-4637-834F-E15968AD5A8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AFB3F34A-BD19-4952-B4D8-EA1801DE6E8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A6842B9A-AC3A-4299-B842-95B88DE1D96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B46C857D-FF41-47A4-B38D-8AD14AA0E12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DC4B9AB5-3DC0-40DE-B0A7-BEC62D3CA56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2E643BE9-40FA-483A-83F7-047AFB9F462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663F8E39-1099-4D77-A68F-95C5E281B43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564A994D-4AEB-46DC-8F3E-A3EACCF7A04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C3FE7361-F657-40ED-B638-821CA5CB6D4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154BD132-8B37-40C6-ABEF-653E56D9664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493C1ED5-5084-48C5-AD5C-7AF86503482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C336B59F-BC91-4BF2-8CAC-27F6CE65F5F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5BFAEE87-C9AE-45FE-A759-EF867B20DEE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0" name="直線コネクタ 809">
          <a:extLst>
            <a:ext uri="{FF2B5EF4-FFF2-40B4-BE49-F238E27FC236}">
              <a16:creationId xmlns:a16="http://schemas.microsoft.com/office/drawing/2014/main" id="{28BD5ADF-5779-4C44-BDA1-0883924A0ED4}"/>
            </a:ext>
          </a:extLst>
        </xdr:cNvPr>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1" name="【庁舎】&#10;一人当たり面積最小値テキスト">
          <a:extLst>
            <a:ext uri="{FF2B5EF4-FFF2-40B4-BE49-F238E27FC236}">
              <a16:creationId xmlns:a16="http://schemas.microsoft.com/office/drawing/2014/main" id="{7A8DFB0A-AACB-48AB-8A10-025E676702EC}"/>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2" name="直線コネクタ 811">
          <a:extLst>
            <a:ext uri="{FF2B5EF4-FFF2-40B4-BE49-F238E27FC236}">
              <a16:creationId xmlns:a16="http://schemas.microsoft.com/office/drawing/2014/main" id="{157A1E26-E939-4150-B389-C4C70AB0AD5E}"/>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3" name="【庁舎】&#10;一人当たり面積最大値テキスト">
          <a:extLst>
            <a:ext uri="{FF2B5EF4-FFF2-40B4-BE49-F238E27FC236}">
              <a16:creationId xmlns:a16="http://schemas.microsoft.com/office/drawing/2014/main" id="{2CF03D17-3A91-4679-B856-DB6241027B49}"/>
            </a:ext>
          </a:extLst>
        </xdr:cNvPr>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4" name="直線コネクタ 813">
          <a:extLst>
            <a:ext uri="{FF2B5EF4-FFF2-40B4-BE49-F238E27FC236}">
              <a16:creationId xmlns:a16="http://schemas.microsoft.com/office/drawing/2014/main" id="{27141E3C-EA1D-4136-B521-4FEE9EC97BD5}"/>
            </a:ext>
          </a:extLst>
        </xdr:cNvPr>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5" name="【庁舎】&#10;一人当たり面積平均値テキスト">
          <a:extLst>
            <a:ext uri="{FF2B5EF4-FFF2-40B4-BE49-F238E27FC236}">
              <a16:creationId xmlns:a16="http://schemas.microsoft.com/office/drawing/2014/main" id="{3C2EA8BE-1848-4E78-9812-0635AF316DAE}"/>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6" name="フローチャート: 判断 815">
          <a:extLst>
            <a:ext uri="{FF2B5EF4-FFF2-40B4-BE49-F238E27FC236}">
              <a16:creationId xmlns:a16="http://schemas.microsoft.com/office/drawing/2014/main" id="{B6852CA5-6161-42B7-A386-D520FC1B5528}"/>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7" name="フローチャート: 判断 816">
          <a:extLst>
            <a:ext uri="{FF2B5EF4-FFF2-40B4-BE49-F238E27FC236}">
              <a16:creationId xmlns:a16="http://schemas.microsoft.com/office/drawing/2014/main" id="{DC2CF2A7-EFE1-4FC4-94AE-28B8EFCBC0BF}"/>
            </a:ext>
          </a:extLst>
        </xdr:cNvPr>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18" name="フローチャート: 判断 817">
          <a:extLst>
            <a:ext uri="{FF2B5EF4-FFF2-40B4-BE49-F238E27FC236}">
              <a16:creationId xmlns:a16="http://schemas.microsoft.com/office/drawing/2014/main" id="{8CF9EA49-CE1E-44BF-A8C2-113EA43EE828}"/>
            </a:ext>
          </a:extLst>
        </xdr:cNvPr>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19" name="フローチャート: 判断 818">
          <a:extLst>
            <a:ext uri="{FF2B5EF4-FFF2-40B4-BE49-F238E27FC236}">
              <a16:creationId xmlns:a16="http://schemas.microsoft.com/office/drawing/2014/main" id="{E684767B-EE2B-4CB3-9599-F921E0448BA5}"/>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0" name="フローチャート: 判断 819">
          <a:extLst>
            <a:ext uri="{FF2B5EF4-FFF2-40B4-BE49-F238E27FC236}">
              <a16:creationId xmlns:a16="http://schemas.microsoft.com/office/drawing/2014/main" id="{E0A6140E-244D-417B-97FA-688686A5D588}"/>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9F0017D-BCED-4CF5-AA8E-28B562225E2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CB3AC0B-7951-49CC-ABD3-24F9929CFAC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44695FF-BC3B-4415-9A9C-B3CAD3F06FC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A7658EC-2AC9-4FCE-820D-034A3E8C251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FC32E16-8BC9-4F64-B203-27E768DAE9C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26" name="楕円 825">
          <a:extLst>
            <a:ext uri="{FF2B5EF4-FFF2-40B4-BE49-F238E27FC236}">
              <a16:creationId xmlns:a16="http://schemas.microsoft.com/office/drawing/2014/main" id="{E60EBC1B-7277-4DD3-9208-8613477DEA0F}"/>
            </a:ext>
          </a:extLst>
        </xdr:cNvPr>
        <xdr:cNvSpPr/>
      </xdr:nvSpPr>
      <xdr:spPr>
        <a:xfrm>
          <a:off x="1945894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27" name="【庁舎】&#10;一人当たり面積該当値テキスト">
          <a:extLst>
            <a:ext uri="{FF2B5EF4-FFF2-40B4-BE49-F238E27FC236}">
              <a16:creationId xmlns:a16="http://schemas.microsoft.com/office/drawing/2014/main" id="{1F805456-C479-4925-B2D4-9444E407ED53}"/>
            </a:ext>
          </a:extLst>
        </xdr:cNvPr>
        <xdr:cNvSpPr txBox="1"/>
      </xdr:nvSpPr>
      <xdr:spPr>
        <a:xfrm>
          <a:off x="19547840"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828" name="楕円 827">
          <a:extLst>
            <a:ext uri="{FF2B5EF4-FFF2-40B4-BE49-F238E27FC236}">
              <a16:creationId xmlns:a16="http://schemas.microsoft.com/office/drawing/2014/main" id="{9DB6E5E4-25E0-4E9C-870E-CAD4F063D832}"/>
            </a:ext>
          </a:extLst>
        </xdr:cNvPr>
        <xdr:cNvSpPr/>
      </xdr:nvSpPr>
      <xdr:spPr>
        <a:xfrm>
          <a:off x="18735040" y="1792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829" name="直線コネクタ 828">
          <a:extLst>
            <a:ext uri="{FF2B5EF4-FFF2-40B4-BE49-F238E27FC236}">
              <a16:creationId xmlns:a16="http://schemas.microsoft.com/office/drawing/2014/main" id="{1EAFDD7D-D20C-4E48-86D5-63E01CDFA180}"/>
            </a:ext>
          </a:extLst>
        </xdr:cNvPr>
        <xdr:cNvCxnSpPr/>
      </xdr:nvCxnSpPr>
      <xdr:spPr>
        <a:xfrm flipV="1">
          <a:off x="18778220" y="1797285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30" name="楕円 829">
          <a:extLst>
            <a:ext uri="{FF2B5EF4-FFF2-40B4-BE49-F238E27FC236}">
              <a16:creationId xmlns:a16="http://schemas.microsoft.com/office/drawing/2014/main" id="{3D197E1B-200F-47F7-B33B-A40029F91B2D}"/>
            </a:ext>
          </a:extLst>
        </xdr:cNvPr>
        <xdr:cNvSpPr/>
      </xdr:nvSpPr>
      <xdr:spPr>
        <a:xfrm>
          <a:off x="1793748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43543</xdr:rowOff>
    </xdr:to>
    <xdr:cxnSp macro="">
      <xdr:nvCxnSpPr>
        <xdr:cNvPr id="831" name="直線コネクタ 830">
          <a:extLst>
            <a:ext uri="{FF2B5EF4-FFF2-40B4-BE49-F238E27FC236}">
              <a16:creationId xmlns:a16="http://schemas.microsoft.com/office/drawing/2014/main" id="{0C4B8E0A-6B7A-498A-810B-C14F47E336C1}"/>
            </a:ext>
          </a:extLst>
        </xdr:cNvPr>
        <xdr:cNvCxnSpPr/>
      </xdr:nvCxnSpPr>
      <xdr:spPr>
        <a:xfrm flipV="1">
          <a:off x="17988280" y="1797612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32" name="楕円 831">
          <a:extLst>
            <a:ext uri="{FF2B5EF4-FFF2-40B4-BE49-F238E27FC236}">
              <a16:creationId xmlns:a16="http://schemas.microsoft.com/office/drawing/2014/main" id="{F9E2F825-9D2C-4652-9135-A95C4F609EFB}"/>
            </a:ext>
          </a:extLst>
        </xdr:cNvPr>
        <xdr:cNvSpPr/>
      </xdr:nvSpPr>
      <xdr:spPr>
        <a:xfrm>
          <a:off x="1716278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46808</xdr:rowOff>
    </xdr:to>
    <xdr:cxnSp macro="">
      <xdr:nvCxnSpPr>
        <xdr:cNvPr id="833" name="直線コネクタ 832">
          <a:extLst>
            <a:ext uri="{FF2B5EF4-FFF2-40B4-BE49-F238E27FC236}">
              <a16:creationId xmlns:a16="http://schemas.microsoft.com/office/drawing/2014/main" id="{287A58D5-DDFB-42D1-BECD-1644249A05BD}"/>
            </a:ext>
          </a:extLst>
        </xdr:cNvPr>
        <xdr:cNvCxnSpPr/>
      </xdr:nvCxnSpPr>
      <xdr:spPr>
        <a:xfrm flipV="1">
          <a:off x="17213580" y="1798102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34" name="楕円 833">
          <a:extLst>
            <a:ext uri="{FF2B5EF4-FFF2-40B4-BE49-F238E27FC236}">
              <a16:creationId xmlns:a16="http://schemas.microsoft.com/office/drawing/2014/main" id="{2C2573B8-F583-48F6-B68B-1E0F5380A8D9}"/>
            </a:ext>
          </a:extLst>
        </xdr:cNvPr>
        <xdr:cNvSpPr/>
      </xdr:nvSpPr>
      <xdr:spPr>
        <a:xfrm>
          <a:off x="16388080" y="1794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50074</xdr:rowOff>
    </xdr:to>
    <xdr:cxnSp macro="">
      <xdr:nvCxnSpPr>
        <xdr:cNvPr id="835" name="直線コネクタ 834">
          <a:extLst>
            <a:ext uri="{FF2B5EF4-FFF2-40B4-BE49-F238E27FC236}">
              <a16:creationId xmlns:a16="http://schemas.microsoft.com/office/drawing/2014/main" id="{185E7546-A6CF-4B8A-8A66-0281E6D85783}"/>
            </a:ext>
          </a:extLst>
        </xdr:cNvPr>
        <xdr:cNvCxnSpPr/>
      </xdr:nvCxnSpPr>
      <xdr:spPr>
        <a:xfrm flipV="1">
          <a:off x="16431260" y="1798428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36" name="n_1aveValue【庁舎】&#10;一人当たり面積">
          <a:extLst>
            <a:ext uri="{FF2B5EF4-FFF2-40B4-BE49-F238E27FC236}">
              <a16:creationId xmlns:a16="http://schemas.microsoft.com/office/drawing/2014/main" id="{C77DD9C1-0E81-4292-AC99-738451FFC0CC}"/>
            </a:ext>
          </a:extLst>
        </xdr:cNvPr>
        <xdr:cNvSpPr txBox="1"/>
      </xdr:nvSpPr>
      <xdr:spPr>
        <a:xfrm>
          <a:off x="185611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37" name="n_2aveValue【庁舎】&#10;一人当たり面積">
          <a:extLst>
            <a:ext uri="{FF2B5EF4-FFF2-40B4-BE49-F238E27FC236}">
              <a16:creationId xmlns:a16="http://schemas.microsoft.com/office/drawing/2014/main" id="{F177577C-0825-4939-AF0D-B1F00CB3FD18}"/>
            </a:ext>
          </a:extLst>
        </xdr:cNvPr>
        <xdr:cNvSpPr txBox="1"/>
      </xdr:nvSpPr>
      <xdr:spPr>
        <a:xfrm>
          <a:off x="177762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38" name="n_3aveValue【庁舎】&#10;一人当たり面積">
          <a:extLst>
            <a:ext uri="{FF2B5EF4-FFF2-40B4-BE49-F238E27FC236}">
              <a16:creationId xmlns:a16="http://schemas.microsoft.com/office/drawing/2014/main" id="{AF894DCE-0C2A-4ECE-9BDB-6B76E8664DB1}"/>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39" name="n_4aveValue【庁舎】&#10;一人当たり面積">
          <a:extLst>
            <a:ext uri="{FF2B5EF4-FFF2-40B4-BE49-F238E27FC236}">
              <a16:creationId xmlns:a16="http://schemas.microsoft.com/office/drawing/2014/main" id="{F86C292E-B6DC-4002-8EB5-9936DDB661A2}"/>
            </a:ext>
          </a:extLst>
        </xdr:cNvPr>
        <xdr:cNvSpPr txBox="1"/>
      </xdr:nvSpPr>
      <xdr:spPr>
        <a:xfrm>
          <a:off x="162268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840" name="n_1mainValue【庁舎】&#10;一人当たり面積">
          <a:extLst>
            <a:ext uri="{FF2B5EF4-FFF2-40B4-BE49-F238E27FC236}">
              <a16:creationId xmlns:a16="http://schemas.microsoft.com/office/drawing/2014/main" id="{B402EEB6-27A3-474F-BB6C-0229CC144683}"/>
            </a:ext>
          </a:extLst>
        </xdr:cNvPr>
        <xdr:cNvSpPr txBox="1"/>
      </xdr:nvSpPr>
      <xdr:spPr>
        <a:xfrm>
          <a:off x="18561127"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1" name="n_2mainValue【庁舎】&#10;一人当たり面積">
          <a:extLst>
            <a:ext uri="{FF2B5EF4-FFF2-40B4-BE49-F238E27FC236}">
              <a16:creationId xmlns:a16="http://schemas.microsoft.com/office/drawing/2014/main" id="{EF1AD482-4354-4627-8FFA-EF6527F7956D}"/>
            </a:ext>
          </a:extLst>
        </xdr:cNvPr>
        <xdr:cNvSpPr txBox="1"/>
      </xdr:nvSpPr>
      <xdr:spPr>
        <a:xfrm>
          <a:off x="1777626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42" name="n_3mainValue【庁舎】&#10;一人当たり面積">
          <a:extLst>
            <a:ext uri="{FF2B5EF4-FFF2-40B4-BE49-F238E27FC236}">
              <a16:creationId xmlns:a16="http://schemas.microsoft.com/office/drawing/2014/main" id="{0FDEBB62-69F8-4FDC-918B-0EB9491596F2}"/>
            </a:ext>
          </a:extLst>
        </xdr:cNvPr>
        <xdr:cNvSpPr txBox="1"/>
      </xdr:nvSpPr>
      <xdr:spPr>
        <a:xfrm>
          <a:off x="17001567" y="18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843" name="n_4mainValue【庁舎】&#10;一人当たり面積">
          <a:extLst>
            <a:ext uri="{FF2B5EF4-FFF2-40B4-BE49-F238E27FC236}">
              <a16:creationId xmlns:a16="http://schemas.microsoft.com/office/drawing/2014/main" id="{B85D3A76-276A-4D63-A190-4705737CE7FE}"/>
            </a:ext>
          </a:extLst>
        </xdr:cNvPr>
        <xdr:cNvSpPr txBox="1"/>
      </xdr:nvSpPr>
      <xdr:spPr>
        <a:xfrm>
          <a:off x="16226867" y="180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63C11B9-76B0-45B8-9B01-8804502AD14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603EEB2C-69CC-4DB4-8086-8EC79137E24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D7ADD96C-6F3B-4B15-95B4-4D755649022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一般廃棄物処理施設については、令和元年に町南部にリサイクルセンターを新設したことにより、有形固定資産減価償却率は類似団体と比べて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ポイント下回っている。施設の建替を行う際には、将来の需要を見通し、適正規模の実施に努める。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　学校施設についても、給食センターの建設により有形固定資産減価償却率は類似団体の平均を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　消防施設についても、防災無線の送信局を整備したことにより、有形固定資産減価償却率は類似団体平均を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ポイント下回っている。人口減少等により消防団の再編が必要になった際には施設の老朽化状況を考慮し統廃合についても検討する。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2_&#27744;&#30000;&#30010;&#9679;&#9675;\&#12304;&#36001;&#25919;&#29366;&#27841;&#36039;&#26009;&#38598;&#12305;_214043_&#27744;&#30000;&#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2_&#27744;&#30000;&#30010;&#9679;&#9675;/&#12304;&#36001;&#25919;&#29366;&#27841;&#36039;&#26009;&#38598;&#12305;_214043_&#27744;&#3000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78.2</v>
          </cell>
          <cell r="BX51">
            <v>83</v>
          </cell>
          <cell r="CF51">
            <v>82.7</v>
          </cell>
          <cell r="CN51">
            <v>58.6</v>
          </cell>
          <cell r="CV51">
            <v>53.6</v>
          </cell>
        </row>
        <row r="53">
          <cell r="BP53">
            <v>59.7</v>
          </cell>
          <cell r="BX53">
            <v>60.4</v>
          </cell>
          <cell r="CF53">
            <v>61.6</v>
          </cell>
          <cell r="CN53">
            <v>62.6</v>
          </cell>
          <cell r="CV53">
            <v>63.4</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78.2</v>
          </cell>
          <cell r="BX73">
            <v>83</v>
          </cell>
          <cell r="CF73">
            <v>82.7</v>
          </cell>
          <cell r="CN73">
            <v>58.6</v>
          </cell>
          <cell r="CV73">
            <v>53.6</v>
          </cell>
        </row>
        <row r="75">
          <cell r="BP75">
            <v>8.3000000000000007</v>
          </cell>
          <cell r="BX75">
            <v>9.3000000000000007</v>
          </cell>
          <cell r="CF75">
            <v>10</v>
          </cell>
          <cell r="CN75">
            <v>10</v>
          </cell>
          <cell r="CV75">
            <v>10.7</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10929452</v>
      </c>
      <c r="BO4" s="371"/>
      <c r="BP4" s="371"/>
      <c r="BQ4" s="371"/>
      <c r="BR4" s="371"/>
      <c r="BS4" s="371"/>
      <c r="BT4" s="371"/>
      <c r="BU4" s="372"/>
      <c r="BV4" s="370">
        <v>10727908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15.9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10430112</v>
      </c>
      <c r="BO5" s="408"/>
      <c r="BP5" s="408"/>
      <c r="BQ5" s="408"/>
      <c r="BR5" s="408"/>
      <c r="BS5" s="408"/>
      <c r="BT5" s="408"/>
      <c r="BU5" s="409"/>
      <c r="BV5" s="407">
        <v>9770710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79.7</v>
      </c>
      <c r="CU5" s="405"/>
      <c r="CV5" s="405"/>
      <c r="CW5" s="405"/>
      <c r="CX5" s="405"/>
      <c r="CY5" s="405"/>
      <c r="CZ5" s="405"/>
      <c r="DA5" s="406"/>
      <c r="DB5" s="404">
        <v>76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499340</v>
      </c>
      <c r="BO6" s="408"/>
      <c r="BP6" s="408"/>
      <c r="BQ6" s="408"/>
      <c r="BR6" s="408"/>
      <c r="BS6" s="408"/>
      <c r="BT6" s="408"/>
      <c r="BU6" s="409"/>
      <c r="BV6" s="407">
        <v>957198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81.099999999999994</v>
      </c>
      <c r="CU6" s="445"/>
      <c r="CV6" s="445"/>
      <c r="CW6" s="445"/>
      <c r="CX6" s="445"/>
      <c r="CY6" s="445"/>
      <c r="CZ6" s="445"/>
      <c r="DA6" s="446"/>
      <c r="DB6" s="444">
        <v>81.5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5863578</v>
      </c>
      <c r="CU7" s="408"/>
      <c r="CV7" s="408"/>
      <c r="CW7" s="408"/>
      <c r="CX7" s="408"/>
      <c r="CY7" s="408"/>
      <c r="CZ7" s="408"/>
      <c r="DA7" s="409"/>
      <c r="DB7" s="407">
        <v>6022482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107</v>
      </c>
      <c r="AV8" s="440"/>
      <c r="AW8" s="440"/>
      <c r="AX8" s="440"/>
      <c r="AY8" s="441" t="s">
        <v>111</v>
      </c>
      <c r="AZ8" s="442"/>
      <c r="BA8" s="442"/>
      <c r="BB8" s="442"/>
      <c r="BC8" s="442"/>
      <c r="BD8" s="442"/>
      <c r="BE8" s="442"/>
      <c r="BF8" s="442"/>
      <c r="BG8" s="442"/>
      <c r="BH8" s="442"/>
      <c r="BI8" s="442"/>
      <c r="BJ8" s="442"/>
      <c r="BK8" s="442"/>
      <c r="BL8" s="442"/>
      <c r="BM8" s="443"/>
      <c r="BN8" s="407">
        <v>499340</v>
      </c>
      <c r="BO8" s="408"/>
      <c r="BP8" s="408"/>
      <c r="BQ8" s="408"/>
      <c r="BR8" s="408"/>
      <c r="BS8" s="408"/>
      <c r="BT8" s="408"/>
      <c r="BU8" s="409"/>
      <c r="BV8" s="407">
        <v>957198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23360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-457858</v>
      </c>
      <c r="BO9" s="408"/>
      <c r="BP9" s="408"/>
      <c r="BQ9" s="408"/>
      <c r="BR9" s="408"/>
      <c r="BS9" s="408"/>
      <c r="BT9" s="408"/>
      <c r="BU9" s="409"/>
      <c r="BV9" s="407">
        <v>492840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24347</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107</v>
      </c>
      <c r="AV10" s="440"/>
      <c r="AW10" s="440"/>
      <c r="AX10" s="440"/>
      <c r="AY10" s="441" t="s">
        <v>122</v>
      </c>
      <c r="AZ10" s="442"/>
      <c r="BA10" s="442"/>
      <c r="BB10" s="442"/>
      <c r="BC10" s="442"/>
      <c r="BD10" s="442"/>
      <c r="BE10" s="442"/>
      <c r="BF10" s="442"/>
      <c r="BG10" s="442"/>
      <c r="BH10" s="442"/>
      <c r="BI10" s="442"/>
      <c r="BJ10" s="442"/>
      <c r="BK10" s="442"/>
      <c r="BL10" s="442"/>
      <c r="BM10" s="443"/>
      <c r="BN10" s="407">
        <v>483725</v>
      </c>
      <c r="BO10" s="408"/>
      <c r="BP10" s="408"/>
      <c r="BQ10" s="408"/>
      <c r="BR10" s="408"/>
      <c r="BS10" s="408"/>
      <c r="BT10" s="408"/>
      <c r="BU10" s="409"/>
      <c r="BV10" s="407">
        <v>242774</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22990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320000</v>
      </c>
      <c r="BO12" s="408"/>
      <c r="BP12" s="408"/>
      <c r="BQ12" s="408"/>
      <c r="BR12" s="408"/>
      <c r="BS12" s="408"/>
      <c r="BT12" s="408"/>
      <c r="BU12" s="409"/>
      <c r="BV12" s="407">
        <v>200000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22401</v>
      </c>
      <c r="S13" s="492"/>
      <c r="T13" s="492"/>
      <c r="U13" s="492"/>
      <c r="V13" s="493"/>
      <c r="W13" s="423" t="s">
        <v>142</v>
      </c>
      <c r="X13" s="424"/>
      <c r="Y13" s="424"/>
      <c r="Z13" s="424"/>
      <c r="AA13" s="424"/>
      <c r="AB13" s="414"/>
      <c r="AC13" s="458">
        <v>394</v>
      </c>
      <c r="AD13" s="459"/>
      <c r="AE13" s="459"/>
      <c r="AF13" s="459"/>
      <c r="AG13" s="501"/>
      <c r="AH13" s="458">
        <v>459</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-294133</v>
      </c>
      <c r="BO13" s="408"/>
      <c r="BP13" s="408"/>
      <c r="BQ13" s="408"/>
      <c r="BR13" s="408"/>
      <c r="BS13" s="408"/>
      <c r="BT13" s="408"/>
      <c r="BU13" s="409"/>
      <c r="BV13" s="407">
        <v>535614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23186</v>
      </c>
      <c r="S14" s="492"/>
      <c r="T14" s="492"/>
      <c r="U14" s="492"/>
      <c r="V14" s="493"/>
      <c r="W14" s="397"/>
      <c r="X14" s="398"/>
      <c r="Y14" s="398"/>
      <c r="Z14" s="398"/>
      <c r="AA14" s="398"/>
      <c r="AB14" s="387"/>
      <c r="AC14" s="494">
        <v>3.4</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53.6</v>
      </c>
      <c r="CU14" s="506"/>
      <c r="CV14" s="506"/>
      <c r="CW14" s="506"/>
      <c r="CX14" s="506"/>
      <c r="CY14" s="506"/>
      <c r="CZ14" s="506"/>
      <c r="DA14" s="507"/>
      <c r="DB14" s="505">
        <v>58.6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22686</v>
      </c>
      <c r="S15" s="492"/>
      <c r="T15" s="492"/>
      <c r="U15" s="492"/>
      <c r="V15" s="493"/>
      <c r="W15" s="423" t="s">
        <v>150</v>
      </c>
      <c r="X15" s="424"/>
      <c r="Y15" s="424"/>
      <c r="Z15" s="424"/>
      <c r="AA15" s="424"/>
      <c r="AB15" s="414"/>
      <c r="AC15" s="458">
        <v>4454</v>
      </c>
      <c r="AD15" s="459"/>
      <c r="AE15" s="459"/>
      <c r="AF15" s="459"/>
      <c r="AG15" s="501"/>
      <c r="AH15" s="458">
        <v>4552</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3022425</v>
      </c>
      <c r="BO15" s="371"/>
      <c r="BP15" s="371"/>
      <c r="BQ15" s="371"/>
      <c r="BR15" s="371"/>
      <c r="BS15" s="371"/>
      <c r="BT15" s="371"/>
      <c r="BU15" s="372"/>
      <c r="BV15" s="370">
        <v>2794601</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38.799999999999997</v>
      </c>
      <c r="AD16" s="495"/>
      <c r="AE16" s="495"/>
      <c r="AF16" s="495"/>
      <c r="AG16" s="496"/>
      <c r="AH16" s="494">
        <v>38.799999999999997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4976191</v>
      </c>
      <c r="BO16" s="408"/>
      <c r="BP16" s="408"/>
      <c r="BQ16" s="408"/>
      <c r="BR16" s="408"/>
      <c r="BS16" s="408"/>
      <c r="BT16" s="408"/>
      <c r="BU16" s="409"/>
      <c r="BV16" s="407">
        <v>4883256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6645</v>
      </c>
      <c r="AD17" s="459"/>
      <c r="AE17" s="459"/>
      <c r="AF17" s="459"/>
      <c r="AG17" s="501"/>
      <c r="AH17" s="458">
        <v>6714</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3804222</v>
      </c>
      <c r="BO17" s="408"/>
      <c r="BP17" s="408"/>
      <c r="BQ17" s="408"/>
      <c r="BR17" s="408"/>
      <c r="BS17" s="408"/>
      <c r="BT17" s="408"/>
      <c r="BU17" s="409"/>
      <c r="BV17" s="407">
        <v>3510203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38.799999999999997</v>
      </c>
      <c r="M18" s="531"/>
      <c r="N18" s="531"/>
      <c r="O18" s="531"/>
      <c r="P18" s="531"/>
      <c r="Q18" s="531"/>
      <c r="R18" s="532"/>
      <c r="S18" s="532"/>
      <c r="T18" s="532"/>
      <c r="U18" s="532"/>
      <c r="V18" s="533"/>
      <c r="W18" s="425"/>
      <c r="X18" s="426"/>
      <c r="Y18" s="426"/>
      <c r="Z18" s="426"/>
      <c r="AA18" s="426"/>
      <c r="AB18" s="417"/>
      <c r="AC18" s="534">
        <v>57.8</v>
      </c>
      <c r="AD18" s="535"/>
      <c r="AE18" s="535"/>
      <c r="AF18" s="535"/>
      <c r="AG18" s="536"/>
      <c r="AH18" s="534">
        <v>57.3</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4749405</v>
      </c>
      <c r="BO18" s="408"/>
      <c r="BP18" s="408"/>
      <c r="BQ18" s="408"/>
      <c r="BR18" s="408"/>
      <c r="BS18" s="408"/>
      <c r="BT18" s="408"/>
      <c r="BU18" s="409"/>
      <c r="BV18" s="407">
        <v>4734225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602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7867254</v>
      </c>
      <c r="BO19" s="408"/>
      <c r="BP19" s="408"/>
      <c r="BQ19" s="408"/>
      <c r="BR19" s="408"/>
      <c r="BS19" s="408"/>
      <c r="BT19" s="408"/>
      <c r="BU19" s="409"/>
      <c r="BV19" s="407">
        <v>7084738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8395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8564840</v>
      </c>
      <c r="BO22" s="371"/>
      <c r="BP22" s="371"/>
      <c r="BQ22" s="371"/>
      <c r="BR22" s="371"/>
      <c r="BS22" s="371"/>
      <c r="BT22" s="371"/>
      <c r="BU22" s="372"/>
      <c r="BV22" s="370">
        <v>8786003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6676903</v>
      </c>
      <c r="BO23" s="408"/>
      <c r="BP23" s="408"/>
      <c r="BQ23" s="408"/>
      <c r="BR23" s="408"/>
      <c r="BS23" s="408"/>
      <c r="BT23" s="408"/>
      <c r="BU23" s="409"/>
      <c r="BV23" s="407">
        <v>6869072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7550</v>
      </c>
      <c r="R24" s="459"/>
      <c r="S24" s="459"/>
      <c r="T24" s="459"/>
      <c r="U24" s="459"/>
      <c r="V24" s="501"/>
      <c r="W24" s="553"/>
      <c r="X24" s="554"/>
      <c r="Y24" s="555"/>
      <c r="Z24" s="457" t="s">
        <v>175</v>
      </c>
      <c r="AA24" s="437"/>
      <c r="AB24" s="437"/>
      <c r="AC24" s="437"/>
      <c r="AD24" s="437"/>
      <c r="AE24" s="437"/>
      <c r="AF24" s="437"/>
      <c r="AG24" s="438"/>
      <c r="AH24" s="458">
        <v>179</v>
      </c>
      <c r="AI24" s="459"/>
      <c r="AJ24" s="459"/>
      <c r="AK24" s="459"/>
      <c r="AL24" s="501"/>
      <c r="AM24" s="458">
        <v>503169</v>
      </c>
      <c r="AN24" s="459"/>
      <c r="AO24" s="459"/>
      <c r="AP24" s="459"/>
      <c r="AQ24" s="459"/>
      <c r="AR24" s="501"/>
      <c r="AS24" s="458">
        <v>2811</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4221941</v>
      </c>
      <c r="BO24" s="408"/>
      <c r="BP24" s="408"/>
      <c r="BQ24" s="408"/>
      <c r="BR24" s="408"/>
      <c r="BS24" s="408"/>
      <c r="BT24" s="408"/>
      <c r="BU24" s="409"/>
      <c r="BV24" s="407">
        <v>4166321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6120</v>
      </c>
      <c r="R25" s="459"/>
      <c r="S25" s="459"/>
      <c r="T25" s="459"/>
      <c r="U25" s="459"/>
      <c r="V25" s="501"/>
      <c r="W25" s="553"/>
      <c r="X25" s="554"/>
      <c r="Y25" s="555"/>
      <c r="Z25" s="457" t="s">
        <v>178</v>
      </c>
      <c r="AA25" s="437"/>
      <c r="AB25" s="437"/>
      <c r="AC25" s="437"/>
      <c r="AD25" s="437"/>
      <c r="AE25" s="437"/>
      <c r="AF25" s="437"/>
      <c r="AG25" s="438"/>
      <c r="AH25" s="458" t="s">
        <v>140</v>
      </c>
      <c r="AI25" s="459"/>
      <c r="AJ25" s="459"/>
      <c r="AK25" s="459"/>
      <c r="AL25" s="501"/>
      <c r="AM25" s="458" t="s">
        <v>130</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320212</v>
      </c>
      <c r="BO25" s="371"/>
      <c r="BP25" s="371"/>
      <c r="BQ25" s="371"/>
      <c r="BR25" s="371"/>
      <c r="BS25" s="371"/>
      <c r="BT25" s="371"/>
      <c r="BU25" s="372"/>
      <c r="BV25" s="370">
        <v>139916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4000</v>
      </c>
      <c r="R26" s="459"/>
      <c r="S26" s="459"/>
      <c r="T26" s="459"/>
      <c r="U26" s="459"/>
      <c r="V26" s="501"/>
      <c r="W26" s="553"/>
      <c r="X26" s="554"/>
      <c r="Y26" s="555"/>
      <c r="Z26" s="457" t="s">
        <v>182</v>
      </c>
      <c r="AA26" s="559"/>
      <c r="AB26" s="559"/>
      <c r="AC26" s="559"/>
      <c r="AD26" s="559"/>
      <c r="AE26" s="559"/>
      <c r="AF26" s="559"/>
      <c r="AG26" s="560"/>
      <c r="AH26" s="458">
        <v>9</v>
      </c>
      <c r="AI26" s="459"/>
      <c r="AJ26" s="459"/>
      <c r="AK26" s="459"/>
      <c r="AL26" s="501"/>
      <c r="AM26" s="458">
        <v>21177</v>
      </c>
      <c r="AN26" s="459"/>
      <c r="AO26" s="459"/>
      <c r="AP26" s="459"/>
      <c r="AQ26" s="459"/>
      <c r="AR26" s="501"/>
      <c r="AS26" s="458">
        <v>2353</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3100</v>
      </c>
      <c r="R27" s="459"/>
      <c r="S27" s="459"/>
      <c r="T27" s="459"/>
      <c r="U27" s="459"/>
      <c r="V27" s="501"/>
      <c r="W27" s="553"/>
      <c r="X27" s="554"/>
      <c r="Y27" s="555"/>
      <c r="Z27" s="457" t="s">
        <v>185</v>
      </c>
      <c r="AA27" s="437"/>
      <c r="AB27" s="437"/>
      <c r="AC27" s="437"/>
      <c r="AD27" s="437"/>
      <c r="AE27" s="437"/>
      <c r="AF27" s="437"/>
      <c r="AG27" s="438"/>
      <c r="AH27" s="458" t="s">
        <v>179</v>
      </c>
      <c r="AI27" s="459"/>
      <c r="AJ27" s="459"/>
      <c r="AK27" s="459"/>
      <c r="AL27" s="501"/>
      <c r="AM27" s="458" t="s">
        <v>140</v>
      </c>
      <c r="AN27" s="459"/>
      <c r="AO27" s="459"/>
      <c r="AP27" s="459"/>
      <c r="AQ27" s="459"/>
      <c r="AR27" s="501"/>
      <c r="AS27" s="458" t="s">
        <v>140</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187207</v>
      </c>
      <c r="BO27" s="527"/>
      <c r="BP27" s="527"/>
      <c r="BQ27" s="527"/>
      <c r="BR27" s="527"/>
      <c r="BS27" s="527"/>
      <c r="BT27" s="527"/>
      <c r="BU27" s="528"/>
      <c r="BV27" s="526">
        <v>187206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2850</v>
      </c>
      <c r="R28" s="459"/>
      <c r="S28" s="459"/>
      <c r="T28" s="459"/>
      <c r="U28" s="459"/>
      <c r="V28" s="501"/>
      <c r="W28" s="553"/>
      <c r="X28" s="554"/>
      <c r="Y28" s="555"/>
      <c r="Z28" s="457" t="s">
        <v>188</v>
      </c>
      <c r="AA28" s="437"/>
      <c r="AB28" s="437"/>
      <c r="AC28" s="437"/>
      <c r="AD28" s="437"/>
      <c r="AE28" s="437"/>
      <c r="AF28" s="437"/>
      <c r="AG28" s="438"/>
      <c r="AH28" s="458" t="s">
        <v>131</v>
      </c>
      <c r="AI28" s="459"/>
      <c r="AJ28" s="459"/>
      <c r="AK28" s="459"/>
      <c r="AL28" s="501"/>
      <c r="AM28" s="458" t="s">
        <v>140</v>
      </c>
      <c r="AN28" s="459"/>
      <c r="AO28" s="459"/>
      <c r="AP28" s="459"/>
      <c r="AQ28" s="459"/>
      <c r="AR28" s="501"/>
      <c r="AS28" s="458" t="s">
        <v>140</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1844623</v>
      </c>
      <c r="BO28" s="371"/>
      <c r="BP28" s="371"/>
      <c r="BQ28" s="371"/>
      <c r="BR28" s="371"/>
      <c r="BS28" s="371"/>
      <c r="BT28" s="371"/>
      <c r="BU28" s="372"/>
      <c r="BV28" s="370">
        <v>1680898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8</v>
      </c>
      <c r="M29" s="459"/>
      <c r="N29" s="459"/>
      <c r="O29" s="459"/>
      <c r="P29" s="501"/>
      <c r="Q29" s="458">
        <v>2650</v>
      </c>
      <c r="R29" s="459"/>
      <c r="S29" s="459"/>
      <c r="T29" s="459"/>
      <c r="U29" s="459"/>
      <c r="V29" s="501"/>
      <c r="W29" s="556"/>
      <c r="X29" s="557"/>
      <c r="Y29" s="558"/>
      <c r="Z29" s="457" t="s">
        <v>191</v>
      </c>
      <c r="AA29" s="437"/>
      <c r="AB29" s="437"/>
      <c r="AC29" s="437"/>
      <c r="AD29" s="437"/>
      <c r="AE29" s="437"/>
      <c r="AF29" s="437"/>
      <c r="AG29" s="438"/>
      <c r="AH29" s="458">
        <v>179</v>
      </c>
      <c r="AI29" s="459"/>
      <c r="AJ29" s="459"/>
      <c r="AK29" s="459"/>
      <c r="AL29" s="501"/>
      <c r="AM29" s="458">
        <v>503169</v>
      </c>
      <c r="AN29" s="459"/>
      <c r="AO29" s="459"/>
      <c r="AP29" s="459"/>
      <c r="AQ29" s="459"/>
      <c r="AR29" s="501"/>
      <c r="AS29" s="458">
        <v>2811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75167</v>
      </c>
      <c r="BO29" s="408"/>
      <c r="BP29" s="408"/>
      <c r="BQ29" s="408"/>
      <c r="BR29" s="408"/>
      <c r="BS29" s="408"/>
      <c r="BT29" s="408"/>
      <c r="BU29" s="409"/>
      <c r="BV29" s="407">
        <v>75021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94.3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1459066</v>
      </c>
      <c r="BO30" s="527"/>
      <c r="BP30" s="527"/>
      <c r="BQ30" s="527"/>
      <c r="BR30" s="527"/>
      <c r="BS30" s="527"/>
      <c r="BT30" s="527"/>
      <c r="BU30" s="528"/>
      <c r="BV30" s="526">
        <v>1373423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大垣衛生施設組合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池田町土地開発公社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揖斐川水防事務組合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7</v>
      </c>
      <c r="BF36" s="597"/>
      <c r="BG36" s="598" t="str">
        <f>IF('各会計、関係団体の財政状況及び健全化判断比率'!B33="","",'各会計、関係団体の財政状況及び健全化判断比率'!B33)</f>
        <v>温泉施設特別会計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揖斐郡養基小学校養基保育所組合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8</v>
      </c>
      <c r="BF37" s="597"/>
      <c r="BG37" s="598" t="str">
        <f>IF('各会計、関係団体の財政状況及び健全化判断比率'!B34="","",'各会計、関係団体の財政状況及び健全化判断比率'!B34)</f>
        <v>小水力発電事業特別会計</v>
      </c>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岐阜県市町村会館組合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9</v>
      </c>
      <c r="BF38" s="597"/>
      <c r="BG38" s="598" t="str">
        <f>IF('各会計、関係団体の財政状況及び健全化判断比率'!B35="","",'各会計、関係団体の財政状況及び健全化判断比率'!B35)</f>
        <v>土地取得特別会計</v>
      </c>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樫原谷林野組合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足打谷林野組合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岐阜県市町村職員退職手当組合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大垣消防組合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西濃環境整備組合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揖斐広域連合（一般会計分）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SWn+oqxVNkf1rNXgcVg3VVE0zr4NM9/oL6AovxmoKYRkbH3NF4CTitgKEPcXqS3/hvM8hqYB7YnwOQY1FPvCQ==" saltValue="VcD8YNehugmQHrmPnavq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3083461</v>
      </c>
      <c r="S5" s="613"/>
      <c r="T5" s="613"/>
      <c r="U5" s="613"/>
      <c r="V5" s="613"/>
      <c r="W5" s="613"/>
      <c r="X5" s="613"/>
      <c r="Y5" s="614"/>
      <c r="Z5" s="615">
        <v>28.2</v>
      </c>
      <c r="AA5" s="615"/>
      <c r="AB5" s="615"/>
      <c r="AC5" s="615"/>
      <c r="AD5" s="616">
        <v>3083461</v>
      </c>
      <c r="AE5" s="616"/>
      <c r="AF5" s="616"/>
      <c r="AG5" s="616"/>
      <c r="AH5" s="616"/>
      <c r="AI5" s="616"/>
      <c r="AJ5" s="616"/>
      <c r="AK5" s="616"/>
      <c r="AL5" s="617">
        <v>52.7</v>
      </c>
      <c r="AM5" s="618"/>
      <c r="AN5" s="618"/>
      <c r="AO5" s="619"/>
      <c r="AP5" s="609" t="s">
        <v>230</v>
      </c>
      <c r="AQ5" s="610"/>
      <c r="AR5" s="610"/>
      <c r="AS5" s="610"/>
      <c r="AT5" s="610"/>
      <c r="AU5" s="610"/>
      <c r="AV5" s="610"/>
      <c r="AW5" s="610"/>
      <c r="AX5" s="610"/>
      <c r="AY5" s="610"/>
      <c r="AZ5" s="610"/>
      <c r="BA5" s="610"/>
      <c r="BB5" s="610"/>
      <c r="BC5" s="610"/>
      <c r="BD5" s="610"/>
      <c r="BE5" s="610"/>
      <c r="BF5" s="611"/>
      <c r="BG5" s="623">
        <v>3083461</v>
      </c>
      <c r="BH5" s="624"/>
      <c r="BI5" s="624"/>
      <c r="BJ5" s="624"/>
      <c r="BK5" s="624"/>
      <c r="BL5" s="624"/>
      <c r="BM5" s="624"/>
      <c r="BN5" s="625"/>
      <c r="BO5" s="626">
        <v>100</v>
      </c>
      <c r="BP5" s="626"/>
      <c r="BQ5" s="626"/>
      <c r="BR5" s="626"/>
      <c r="BS5" s="627" t="s">
        <v>140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113424</v>
      </c>
      <c r="S6" s="624"/>
      <c r="T6" s="624"/>
      <c r="U6" s="624"/>
      <c r="V6" s="624"/>
      <c r="W6" s="624"/>
      <c r="X6" s="624"/>
      <c r="Y6" s="625"/>
      <c r="Z6" s="626">
        <v>1</v>
      </c>
      <c r="AA6" s="626"/>
      <c r="AB6" s="626"/>
      <c r="AC6" s="626"/>
      <c r="AD6" s="627">
        <v>113424</v>
      </c>
      <c r="AE6" s="627"/>
      <c r="AF6" s="627"/>
      <c r="AG6" s="627"/>
      <c r="AH6" s="627"/>
      <c r="AI6" s="627"/>
      <c r="AJ6" s="627"/>
      <c r="AK6" s="627"/>
      <c r="AL6" s="628">
        <v>1.9</v>
      </c>
      <c r="AM6" s="629"/>
      <c r="AN6" s="629"/>
      <c r="AO6" s="630"/>
      <c r="AP6" s="620" t="s">
        <v>235</v>
      </c>
      <c r="AQ6" s="621"/>
      <c r="AR6" s="621"/>
      <c r="AS6" s="621"/>
      <c r="AT6" s="621"/>
      <c r="AU6" s="621"/>
      <c r="AV6" s="621"/>
      <c r="AW6" s="621"/>
      <c r="AX6" s="621"/>
      <c r="AY6" s="621"/>
      <c r="AZ6" s="621"/>
      <c r="BA6" s="621"/>
      <c r="BB6" s="621"/>
      <c r="BC6" s="621"/>
      <c r="BD6" s="621"/>
      <c r="BE6" s="621"/>
      <c r="BF6" s="622"/>
      <c r="BG6" s="623">
        <v>3083461</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69634</v>
      </c>
      <c r="CS6" s="624"/>
      <c r="CT6" s="624"/>
      <c r="CU6" s="624"/>
      <c r="CV6" s="624"/>
      <c r="CW6" s="624"/>
      <c r="CX6" s="624"/>
      <c r="CY6" s="625"/>
      <c r="CZ6" s="617">
        <v>0.7</v>
      </c>
      <c r="DA6" s="618"/>
      <c r="DB6" s="618"/>
      <c r="DC6" s="634"/>
      <c r="DD6" s="632" t="s">
        <v>237</v>
      </c>
      <c r="DE6" s="624"/>
      <c r="DF6" s="624"/>
      <c r="DG6" s="624"/>
      <c r="DH6" s="624"/>
      <c r="DI6" s="624"/>
      <c r="DJ6" s="624"/>
      <c r="DK6" s="624"/>
      <c r="DL6" s="624"/>
      <c r="DM6" s="624"/>
      <c r="DN6" s="624"/>
      <c r="DO6" s="624"/>
      <c r="DP6" s="625"/>
      <c r="DQ6" s="632">
        <v>69634</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1135</v>
      </c>
      <c r="S7" s="624"/>
      <c r="T7" s="624"/>
      <c r="U7" s="624"/>
      <c r="V7" s="624"/>
      <c r="W7" s="624"/>
      <c r="X7" s="624"/>
      <c r="Y7" s="625"/>
      <c r="Z7" s="626">
        <v>0</v>
      </c>
      <c r="AA7" s="626"/>
      <c r="AB7" s="626"/>
      <c r="AC7" s="626"/>
      <c r="AD7" s="627">
        <v>1135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1288800</v>
      </c>
      <c r="BH7" s="624"/>
      <c r="BI7" s="624"/>
      <c r="BJ7" s="624"/>
      <c r="BK7" s="624"/>
      <c r="BL7" s="624"/>
      <c r="BM7" s="624"/>
      <c r="BN7" s="625"/>
      <c r="BO7" s="626">
        <v>41.8</v>
      </c>
      <c r="BP7" s="626"/>
      <c r="BQ7" s="626"/>
      <c r="BR7" s="626"/>
      <c r="BS7" s="627" t="s">
        <v>131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2110808</v>
      </c>
      <c r="CS7" s="624"/>
      <c r="CT7" s="624"/>
      <c r="CU7" s="624"/>
      <c r="CV7" s="624"/>
      <c r="CW7" s="624"/>
      <c r="CX7" s="624"/>
      <c r="CY7" s="625"/>
      <c r="CZ7" s="626">
        <v>20.2</v>
      </c>
      <c r="DA7" s="626"/>
      <c r="DB7" s="626"/>
      <c r="DC7" s="626"/>
      <c r="DD7" s="632">
        <v>282749</v>
      </c>
      <c r="DE7" s="624"/>
      <c r="DF7" s="624"/>
      <c r="DG7" s="624"/>
      <c r="DH7" s="624"/>
      <c r="DI7" s="624"/>
      <c r="DJ7" s="624"/>
      <c r="DK7" s="624"/>
      <c r="DL7" s="624"/>
      <c r="DM7" s="624"/>
      <c r="DN7" s="624"/>
      <c r="DO7" s="624"/>
      <c r="DP7" s="625"/>
      <c r="DQ7" s="632">
        <v>1630498</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16766</v>
      </c>
      <c r="S8" s="624"/>
      <c r="T8" s="624"/>
      <c r="U8" s="624"/>
      <c r="V8" s="624"/>
      <c r="W8" s="624"/>
      <c r="X8" s="624"/>
      <c r="Y8" s="625"/>
      <c r="Z8" s="626">
        <v>0.2</v>
      </c>
      <c r="AA8" s="626"/>
      <c r="AB8" s="626"/>
      <c r="AC8" s="626"/>
      <c r="AD8" s="627">
        <v>16766</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43077</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3209441</v>
      </c>
      <c r="CS8" s="624"/>
      <c r="CT8" s="624"/>
      <c r="CU8" s="624"/>
      <c r="CV8" s="624"/>
      <c r="CW8" s="624"/>
      <c r="CX8" s="624"/>
      <c r="CY8" s="625"/>
      <c r="CZ8" s="626">
        <v>30.8</v>
      </c>
      <c r="DA8" s="626"/>
      <c r="DB8" s="626"/>
      <c r="DC8" s="626"/>
      <c r="DD8" s="632">
        <v>1012</v>
      </c>
      <c r="DE8" s="624"/>
      <c r="DF8" s="624"/>
      <c r="DG8" s="624"/>
      <c r="DH8" s="624"/>
      <c r="DI8" s="624"/>
      <c r="DJ8" s="624"/>
      <c r="DK8" s="624"/>
      <c r="DL8" s="624"/>
      <c r="DM8" s="624"/>
      <c r="DN8" s="624"/>
      <c r="DO8" s="624"/>
      <c r="DP8" s="625"/>
      <c r="DQ8" s="632">
        <v>1778255</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12426</v>
      </c>
      <c r="S9" s="624"/>
      <c r="T9" s="624"/>
      <c r="U9" s="624"/>
      <c r="V9" s="624"/>
      <c r="W9" s="624"/>
      <c r="X9" s="624"/>
      <c r="Y9" s="625"/>
      <c r="Z9" s="626">
        <v>0.1</v>
      </c>
      <c r="AA9" s="626"/>
      <c r="AB9" s="626"/>
      <c r="AC9" s="626"/>
      <c r="AD9" s="627">
        <v>12426</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1106985</v>
      </c>
      <c r="BH9" s="624"/>
      <c r="BI9" s="624"/>
      <c r="BJ9" s="624"/>
      <c r="BK9" s="624"/>
      <c r="BL9" s="624"/>
      <c r="BM9" s="624"/>
      <c r="BN9" s="625"/>
      <c r="BO9" s="626">
        <v>35.9</v>
      </c>
      <c r="BP9" s="626"/>
      <c r="BQ9" s="626"/>
      <c r="BR9" s="626"/>
      <c r="BS9" s="627" t="s">
        <v>237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783576</v>
      </c>
      <c r="CS9" s="624"/>
      <c r="CT9" s="624"/>
      <c r="CU9" s="624"/>
      <c r="CV9" s="624"/>
      <c r="CW9" s="624"/>
      <c r="CX9" s="624"/>
      <c r="CY9" s="625"/>
      <c r="CZ9" s="626">
        <v>7.5</v>
      </c>
      <c r="DA9" s="626"/>
      <c r="DB9" s="626"/>
      <c r="DC9" s="626"/>
      <c r="DD9" s="632">
        <v>12068</v>
      </c>
      <c r="DE9" s="624"/>
      <c r="DF9" s="624"/>
      <c r="DG9" s="624"/>
      <c r="DH9" s="624"/>
      <c r="DI9" s="624"/>
      <c r="DJ9" s="624"/>
      <c r="DK9" s="624"/>
      <c r="DL9" s="624"/>
      <c r="DM9" s="624"/>
      <c r="DN9" s="624"/>
      <c r="DO9" s="624"/>
      <c r="DP9" s="625"/>
      <c r="DQ9" s="632">
        <v>592526</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237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45655</v>
      </c>
      <c r="BH10" s="624"/>
      <c r="BI10" s="624"/>
      <c r="BJ10" s="624"/>
      <c r="BK10" s="624"/>
      <c r="BL10" s="624"/>
      <c r="BM10" s="624"/>
      <c r="BN10" s="625"/>
      <c r="BO10" s="626">
        <v>1.5</v>
      </c>
      <c r="BP10" s="626"/>
      <c r="BQ10" s="626"/>
      <c r="BR10" s="626"/>
      <c r="BS10" s="627" t="s">
        <v>131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131</v>
      </c>
      <c r="CS10" s="624"/>
      <c r="CT10" s="624"/>
      <c r="CU10" s="624"/>
      <c r="CV10" s="624"/>
      <c r="CW10" s="624"/>
      <c r="CX10" s="624"/>
      <c r="CY10" s="625"/>
      <c r="CZ10" s="626" t="s">
        <v>131</v>
      </c>
      <c r="DA10" s="626"/>
      <c r="DB10" s="626"/>
      <c r="DC10" s="626"/>
      <c r="DD10" s="632" t="s">
        <v>131</v>
      </c>
      <c r="DE10" s="624"/>
      <c r="DF10" s="624"/>
      <c r="DG10" s="624"/>
      <c r="DH10" s="624"/>
      <c r="DI10" s="624"/>
      <c r="DJ10" s="624"/>
      <c r="DK10" s="624"/>
      <c r="DL10" s="624"/>
      <c r="DM10" s="624"/>
      <c r="DN10" s="624"/>
      <c r="DO10" s="624"/>
      <c r="DP10" s="625"/>
      <c r="DQ10" s="632" t="s">
        <v>131</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566185</v>
      </c>
      <c r="S11" s="624"/>
      <c r="T11" s="624"/>
      <c r="U11" s="624"/>
      <c r="V11" s="624"/>
      <c r="W11" s="624"/>
      <c r="X11" s="624"/>
      <c r="Y11" s="625"/>
      <c r="Z11" s="628">
        <v>5.2</v>
      </c>
      <c r="AA11" s="629"/>
      <c r="AB11" s="629"/>
      <c r="AC11" s="635"/>
      <c r="AD11" s="632">
        <v>566185</v>
      </c>
      <c r="AE11" s="624"/>
      <c r="AF11" s="624"/>
      <c r="AG11" s="624"/>
      <c r="AH11" s="624"/>
      <c r="AI11" s="624"/>
      <c r="AJ11" s="624"/>
      <c r="AK11" s="625"/>
      <c r="AL11" s="628">
        <v>9.6999999999999993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93083</v>
      </c>
      <c r="BH11" s="624"/>
      <c r="BI11" s="624"/>
      <c r="BJ11" s="624"/>
      <c r="BK11" s="624"/>
      <c r="BL11" s="624"/>
      <c r="BM11" s="624"/>
      <c r="BN11" s="625"/>
      <c r="BO11" s="626">
        <v>3</v>
      </c>
      <c r="BP11" s="626"/>
      <c r="BQ11" s="626"/>
      <c r="BR11" s="626"/>
      <c r="BS11" s="627" t="s">
        <v>237</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852853</v>
      </c>
      <c r="CS11" s="624"/>
      <c r="CT11" s="624"/>
      <c r="CU11" s="624"/>
      <c r="CV11" s="624"/>
      <c r="CW11" s="624"/>
      <c r="CX11" s="624"/>
      <c r="CY11" s="625"/>
      <c r="CZ11" s="626">
        <v>8.1999999999999993</v>
      </c>
      <c r="DA11" s="626"/>
      <c r="DB11" s="626"/>
      <c r="DC11" s="626"/>
      <c r="DD11" s="632">
        <v>327538</v>
      </c>
      <c r="DE11" s="624"/>
      <c r="DF11" s="624"/>
      <c r="DG11" s="624"/>
      <c r="DH11" s="624"/>
      <c r="DI11" s="624"/>
      <c r="DJ11" s="624"/>
      <c r="DK11" s="624"/>
      <c r="DL11" s="624"/>
      <c r="DM11" s="624"/>
      <c r="DN11" s="624"/>
      <c r="DO11" s="624"/>
      <c r="DP11" s="625"/>
      <c r="DQ11" s="632">
        <v>602953</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237</v>
      </c>
      <c r="AA12" s="626"/>
      <c r="AB12" s="626"/>
      <c r="AC12" s="626"/>
      <c r="AD12" s="627" t="s">
        <v>131</v>
      </c>
      <c r="AE12" s="627"/>
      <c r="AF12" s="627"/>
      <c r="AG12" s="627"/>
      <c r="AH12" s="627"/>
      <c r="AI12" s="627"/>
      <c r="AJ12" s="627"/>
      <c r="AK12" s="627"/>
      <c r="AL12" s="628" t="s">
        <v>131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1603774</v>
      </c>
      <c r="BH12" s="624"/>
      <c r="BI12" s="624"/>
      <c r="BJ12" s="624"/>
      <c r="BK12" s="624"/>
      <c r="BL12" s="624"/>
      <c r="BM12" s="624"/>
      <c r="BN12" s="625"/>
      <c r="BO12" s="626">
        <v>52</v>
      </c>
      <c r="BP12" s="626"/>
      <c r="BQ12" s="626"/>
      <c r="BR12" s="626"/>
      <c r="BS12" s="627" t="s">
        <v>131</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156834</v>
      </c>
      <c r="CS12" s="624"/>
      <c r="CT12" s="624"/>
      <c r="CU12" s="624"/>
      <c r="CV12" s="624"/>
      <c r="CW12" s="624"/>
      <c r="CX12" s="624"/>
      <c r="CY12" s="625"/>
      <c r="CZ12" s="626">
        <v>1.5</v>
      </c>
      <c r="DA12" s="626"/>
      <c r="DB12" s="626"/>
      <c r="DC12" s="626"/>
      <c r="DD12" s="632">
        <v>1321</v>
      </c>
      <c r="DE12" s="624"/>
      <c r="DF12" s="624"/>
      <c r="DG12" s="624"/>
      <c r="DH12" s="624"/>
      <c r="DI12" s="624"/>
      <c r="DJ12" s="624"/>
      <c r="DK12" s="624"/>
      <c r="DL12" s="624"/>
      <c r="DM12" s="624"/>
      <c r="DN12" s="624"/>
      <c r="DO12" s="624"/>
      <c r="DP12" s="625"/>
      <c r="DQ12" s="632">
        <v>54202</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1603770</v>
      </c>
      <c r="BH13" s="624"/>
      <c r="BI13" s="624"/>
      <c r="BJ13" s="624"/>
      <c r="BK13" s="624"/>
      <c r="BL13" s="624"/>
      <c r="BM13" s="624"/>
      <c r="BN13" s="625"/>
      <c r="BO13" s="626">
        <v>52</v>
      </c>
      <c r="BP13" s="626"/>
      <c r="BQ13" s="626"/>
      <c r="BR13" s="626"/>
      <c r="BS13" s="627" t="s">
        <v>131</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801362</v>
      </c>
      <c r="CS13" s="624"/>
      <c r="CT13" s="624"/>
      <c r="CU13" s="624"/>
      <c r="CV13" s="624"/>
      <c r="CW13" s="624"/>
      <c r="CX13" s="624"/>
      <c r="CY13" s="625"/>
      <c r="CZ13" s="626">
        <v>7.7</v>
      </c>
      <c r="DA13" s="626"/>
      <c r="DB13" s="626"/>
      <c r="DC13" s="626"/>
      <c r="DD13" s="632">
        <v>242229</v>
      </c>
      <c r="DE13" s="624"/>
      <c r="DF13" s="624"/>
      <c r="DG13" s="624"/>
      <c r="DH13" s="624"/>
      <c r="DI13" s="624"/>
      <c r="DJ13" s="624"/>
      <c r="DK13" s="624"/>
      <c r="DL13" s="624"/>
      <c r="DM13" s="624"/>
      <c r="DN13" s="624"/>
      <c r="DO13" s="624"/>
      <c r="DP13" s="625"/>
      <c r="DQ13" s="632">
        <v>609849</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131</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84753</v>
      </c>
      <c r="BH14" s="624"/>
      <c r="BI14" s="624"/>
      <c r="BJ14" s="624"/>
      <c r="BK14" s="624"/>
      <c r="BL14" s="624"/>
      <c r="BM14" s="624"/>
      <c r="BN14" s="625"/>
      <c r="BO14" s="626">
        <v>2.7</v>
      </c>
      <c r="BP14" s="626"/>
      <c r="BQ14" s="626"/>
      <c r="BR14" s="626"/>
      <c r="BS14" s="627" t="s">
        <v>131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351523</v>
      </c>
      <c r="CS14" s="624"/>
      <c r="CT14" s="624"/>
      <c r="CU14" s="624"/>
      <c r="CV14" s="624"/>
      <c r="CW14" s="624"/>
      <c r="CX14" s="624"/>
      <c r="CY14" s="625"/>
      <c r="CZ14" s="626">
        <v>3.4</v>
      </c>
      <c r="DA14" s="626"/>
      <c r="DB14" s="626"/>
      <c r="DC14" s="626"/>
      <c r="DD14" s="632">
        <v>6223</v>
      </c>
      <c r="DE14" s="624"/>
      <c r="DF14" s="624"/>
      <c r="DG14" s="624"/>
      <c r="DH14" s="624"/>
      <c r="DI14" s="624"/>
      <c r="DJ14" s="624"/>
      <c r="DK14" s="624"/>
      <c r="DL14" s="624"/>
      <c r="DM14" s="624"/>
      <c r="DN14" s="624"/>
      <c r="DO14" s="624"/>
      <c r="DP14" s="625"/>
      <c r="DQ14" s="632">
        <v>341279</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140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105229</v>
      </c>
      <c r="BH15" s="624"/>
      <c r="BI15" s="624"/>
      <c r="BJ15" s="624"/>
      <c r="BK15" s="624"/>
      <c r="BL15" s="624"/>
      <c r="BM15" s="624"/>
      <c r="BN15" s="625"/>
      <c r="BO15" s="626">
        <v>3.4</v>
      </c>
      <c r="BP15" s="626"/>
      <c r="BQ15" s="626"/>
      <c r="BR15" s="626"/>
      <c r="BS15" s="627" t="s">
        <v>237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1246224</v>
      </c>
      <c r="CS15" s="624"/>
      <c r="CT15" s="624"/>
      <c r="CU15" s="624"/>
      <c r="CV15" s="624"/>
      <c r="CW15" s="624"/>
      <c r="CX15" s="624"/>
      <c r="CY15" s="625"/>
      <c r="CZ15" s="626">
        <v>11.9</v>
      </c>
      <c r="DA15" s="626"/>
      <c r="DB15" s="626"/>
      <c r="DC15" s="626"/>
      <c r="DD15" s="632">
        <v>228649</v>
      </c>
      <c r="DE15" s="624"/>
      <c r="DF15" s="624"/>
      <c r="DG15" s="624"/>
      <c r="DH15" s="624"/>
      <c r="DI15" s="624"/>
      <c r="DJ15" s="624"/>
      <c r="DK15" s="624"/>
      <c r="DL15" s="624"/>
      <c r="DM15" s="624"/>
      <c r="DN15" s="624"/>
      <c r="DO15" s="624"/>
      <c r="DP15" s="625"/>
      <c r="DQ15" s="632">
        <v>840861</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12833</v>
      </c>
      <c r="S16" s="624"/>
      <c r="T16" s="624"/>
      <c r="U16" s="624"/>
      <c r="V16" s="624"/>
      <c r="W16" s="624"/>
      <c r="X16" s="624"/>
      <c r="Y16" s="625"/>
      <c r="Z16" s="626">
        <v>0.1</v>
      </c>
      <c r="AA16" s="626"/>
      <c r="AB16" s="626"/>
      <c r="AC16" s="626"/>
      <c r="AD16" s="627">
        <v>12833</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v>905</v>
      </c>
      <c r="BH16" s="624"/>
      <c r="BI16" s="624"/>
      <c r="BJ16" s="624"/>
      <c r="BK16" s="624"/>
      <c r="BL16" s="624"/>
      <c r="BM16" s="624"/>
      <c r="BN16" s="625"/>
      <c r="BO16" s="626">
        <v>0</v>
      </c>
      <c r="BP16" s="626"/>
      <c r="BQ16" s="626"/>
      <c r="BR16" s="626"/>
      <c r="BS16" s="627" t="s">
        <v>131</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131</v>
      </c>
      <c r="DA16" s="626"/>
      <c r="DB16" s="626"/>
      <c r="DC16" s="626"/>
      <c r="DD16" s="632" t="s">
        <v>268</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37479</v>
      </c>
      <c r="S17" s="624"/>
      <c r="T17" s="624"/>
      <c r="U17" s="624"/>
      <c r="V17" s="624"/>
      <c r="W17" s="624"/>
      <c r="X17" s="624"/>
      <c r="Y17" s="625"/>
      <c r="Z17" s="626">
        <v>0.3</v>
      </c>
      <c r="AA17" s="626"/>
      <c r="AB17" s="626"/>
      <c r="AC17" s="626"/>
      <c r="AD17" s="627">
        <v>37479</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268</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847857</v>
      </c>
      <c r="CS17" s="624"/>
      <c r="CT17" s="624"/>
      <c r="CU17" s="624"/>
      <c r="CV17" s="624"/>
      <c r="CW17" s="624"/>
      <c r="CX17" s="624"/>
      <c r="CY17" s="625"/>
      <c r="CZ17" s="626">
        <v>8.1</v>
      </c>
      <c r="DA17" s="626"/>
      <c r="DB17" s="626"/>
      <c r="DC17" s="626"/>
      <c r="DD17" s="632" t="s">
        <v>131</v>
      </c>
      <c r="DE17" s="624"/>
      <c r="DF17" s="624"/>
      <c r="DG17" s="624"/>
      <c r="DH17" s="624"/>
      <c r="DI17" s="624"/>
      <c r="DJ17" s="624"/>
      <c r="DK17" s="624"/>
      <c r="DL17" s="624"/>
      <c r="DM17" s="624"/>
      <c r="DN17" s="624"/>
      <c r="DO17" s="624"/>
      <c r="DP17" s="625"/>
      <c r="DQ17" s="632">
        <v>847857</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28904</v>
      </c>
      <c r="S18" s="624"/>
      <c r="T18" s="624"/>
      <c r="U18" s="624"/>
      <c r="V18" s="624"/>
      <c r="W18" s="624"/>
      <c r="X18" s="624"/>
      <c r="Y18" s="625"/>
      <c r="Z18" s="626">
        <v>0.3</v>
      </c>
      <c r="AA18" s="626"/>
      <c r="AB18" s="626"/>
      <c r="AC18" s="626"/>
      <c r="AD18" s="627">
        <v>28904</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22868</v>
      </c>
      <c r="S19" s="624"/>
      <c r="T19" s="624"/>
      <c r="U19" s="624"/>
      <c r="V19" s="624"/>
      <c r="W19" s="624"/>
      <c r="X19" s="624"/>
      <c r="Y19" s="625"/>
      <c r="Z19" s="626">
        <v>0.2</v>
      </c>
      <c r="AA19" s="626"/>
      <c r="AB19" s="626"/>
      <c r="AC19" s="626"/>
      <c r="AD19" s="627">
        <v>22868</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237</v>
      </c>
      <c r="BP19" s="626"/>
      <c r="BQ19" s="626"/>
      <c r="BR19" s="626"/>
      <c r="BS19" s="627" t="s">
        <v>237</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237</v>
      </c>
      <c r="DA19" s="626"/>
      <c r="DB19" s="626"/>
      <c r="DC19" s="626"/>
      <c r="DD19" s="632" t="s">
        <v>131</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6036</v>
      </c>
      <c r="S20" s="624"/>
      <c r="T20" s="624"/>
      <c r="U20" s="624"/>
      <c r="V20" s="624"/>
      <c r="W20" s="624"/>
      <c r="X20" s="624"/>
      <c r="Y20" s="625"/>
      <c r="Z20" s="626">
        <v>0.1</v>
      </c>
      <c r="AA20" s="626"/>
      <c r="AB20" s="626"/>
      <c r="AC20" s="626"/>
      <c r="AD20" s="627">
        <v>6036</v>
      </c>
      <c r="AE20" s="627"/>
      <c r="AF20" s="627"/>
      <c r="AG20" s="627"/>
      <c r="AH20" s="627"/>
      <c r="AI20" s="627"/>
      <c r="AJ20" s="627"/>
      <c r="AK20" s="627"/>
      <c r="AL20" s="628">
        <v>0.1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131</v>
      </c>
      <c r="BH20" s="624"/>
      <c r="BI20" s="624"/>
      <c r="BJ20" s="624"/>
      <c r="BK20" s="624"/>
      <c r="BL20" s="624"/>
      <c r="BM20" s="624"/>
      <c r="BN20" s="625"/>
      <c r="BO20" s="626" t="s">
        <v>131</v>
      </c>
      <c r="BP20" s="626"/>
      <c r="BQ20" s="626"/>
      <c r="BR20" s="626"/>
      <c r="BS20" s="627" t="s">
        <v>140</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10430112</v>
      </c>
      <c r="CS20" s="624"/>
      <c r="CT20" s="624"/>
      <c r="CU20" s="624"/>
      <c r="CV20" s="624"/>
      <c r="CW20" s="624"/>
      <c r="CX20" s="624"/>
      <c r="CY20" s="625"/>
      <c r="CZ20" s="626">
        <v>100</v>
      </c>
      <c r="DA20" s="626"/>
      <c r="DB20" s="626"/>
      <c r="DC20" s="626"/>
      <c r="DD20" s="632">
        <v>1101789</v>
      </c>
      <c r="DE20" s="624"/>
      <c r="DF20" s="624"/>
      <c r="DG20" s="624"/>
      <c r="DH20" s="624"/>
      <c r="DI20" s="624"/>
      <c r="DJ20" s="624"/>
      <c r="DK20" s="624"/>
      <c r="DL20" s="624"/>
      <c r="DM20" s="624"/>
      <c r="DN20" s="624"/>
      <c r="DO20" s="624"/>
      <c r="DP20" s="625"/>
      <c r="DQ20" s="632">
        <v>7367914</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2105322</v>
      </c>
      <c r="S21" s="624"/>
      <c r="T21" s="624"/>
      <c r="U21" s="624"/>
      <c r="V21" s="624"/>
      <c r="W21" s="624"/>
      <c r="X21" s="624"/>
      <c r="Y21" s="625"/>
      <c r="Z21" s="626">
        <v>19.3</v>
      </c>
      <c r="AA21" s="626"/>
      <c r="AB21" s="626"/>
      <c r="AC21" s="626"/>
      <c r="AD21" s="627">
        <v>1952498</v>
      </c>
      <c r="AE21" s="627"/>
      <c r="AF21" s="627"/>
      <c r="AG21" s="627"/>
      <c r="AH21" s="627"/>
      <c r="AI21" s="627"/>
      <c r="AJ21" s="627"/>
      <c r="AK21" s="627"/>
      <c r="AL21" s="628">
        <v>33.4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237</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1952498</v>
      </c>
      <c r="S22" s="624"/>
      <c r="T22" s="624"/>
      <c r="U22" s="624"/>
      <c r="V22" s="624"/>
      <c r="W22" s="624"/>
      <c r="X22" s="624"/>
      <c r="Y22" s="625"/>
      <c r="Z22" s="626">
        <v>17.899999999999999</v>
      </c>
      <c r="AA22" s="626"/>
      <c r="AB22" s="626"/>
      <c r="AC22" s="626"/>
      <c r="AD22" s="627">
        <v>1952498</v>
      </c>
      <c r="AE22" s="627"/>
      <c r="AF22" s="627"/>
      <c r="AG22" s="627"/>
      <c r="AH22" s="627"/>
      <c r="AI22" s="627"/>
      <c r="AJ22" s="627"/>
      <c r="AK22" s="627"/>
      <c r="AL22" s="628">
        <v>33.4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152824</v>
      </c>
      <c r="S23" s="624"/>
      <c r="T23" s="624"/>
      <c r="U23" s="624"/>
      <c r="V23" s="624"/>
      <c r="W23" s="624"/>
      <c r="X23" s="624"/>
      <c r="Y23" s="625"/>
      <c r="Z23" s="626">
        <v>1.4</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268</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3905717</v>
      </c>
      <c r="CS24" s="613"/>
      <c r="CT24" s="613"/>
      <c r="CU24" s="613"/>
      <c r="CV24" s="613"/>
      <c r="CW24" s="613"/>
      <c r="CX24" s="613"/>
      <c r="CY24" s="614"/>
      <c r="CZ24" s="617">
        <v>37.4</v>
      </c>
      <c r="DA24" s="618"/>
      <c r="DB24" s="618"/>
      <c r="DC24" s="634"/>
      <c r="DD24" s="658">
        <v>2660917</v>
      </c>
      <c r="DE24" s="613"/>
      <c r="DF24" s="613"/>
      <c r="DG24" s="613"/>
      <c r="DH24" s="613"/>
      <c r="DI24" s="613"/>
      <c r="DJ24" s="613"/>
      <c r="DK24" s="614"/>
      <c r="DL24" s="658">
        <v>2475139</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5977935</v>
      </c>
      <c r="S25" s="624"/>
      <c r="T25" s="624"/>
      <c r="U25" s="624"/>
      <c r="V25" s="624"/>
      <c r="W25" s="624"/>
      <c r="X25" s="624"/>
      <c r="Y25" s="625"/>
      <c r="Z25" s="626">
        <v>54.7</v>
      </c>
      <c r="AA25" s="626"/>
      <c r="AB25" s="626"/>
      <c r="AC25" s="626"/>
      <c r="AD25" s="627">
        <v>5825111</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268</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1505230</v>
      </c>
      <c r="CS25" s="655"/>
      <c r="CT25" s="655"/>
      <c r="CU25" s="655"/>
      <c r="CV25" s="655"/>
      <c r="CW25" s="655"/>
      <c r="CX25" s="655"/>
      <c r="CY25" s="656"/>
      <c r="CZ25" s="628">
        <v>14.4</v>
      </c>
      <c r="DA25" s="653"/>
      <c r="DB25" s="653"/>
      <c r="DC25" s="657"/>
      <c r="DD25" s="632">
        <v>1202617</v>
      </c>
      <c r="DE25" s="655"/>
      <c r="DF25" s="655"/>
      <c r="DG25" s="655"/>
      <c r="DH25" s="655"/>
      <c r="DI25" s="655"/>
      <c r="DJ25" s="655"/>
      <c r="DK25" s="656"/>
      <c r="DL25" s="632">
        <v>1193258</v>
      </c>
      <c r="DM25" s="655"/>
      <c r="DN25" s="655"/>
      <c r="DO25" s="655"/>
      <c r="DP25" s="655"/>
      <c r="DQ25" s="655"/>
      <c r="DR25" s="655"/>
      <c r="DS25" s="655"/>
      <c r="DT25" s="655"/>
      <c r="DU25" s="655"/>
      <c r="DV25" s="656"/>
      <c r="DW25" s="628">
        <v>20</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v>1737</v>
      </c>
      <c r="S26" s="624"/>
      <c r="T26" s="624"/>
      <c r="U26" s="624"/>
      <c r="V26" s="624"/>
      <c r="W26" s="624"/>
      <c r="X26" s="624"/>
      <c r="Y26" s="625"/>
      <c r="Z26" s="626">
        <v>0</v>
      </c>
      <c r="AA26" s="626"/>
      <c r="AB26" s="626"/>
      <c r="AC26" s="626"/>
      <c r="AD26" s="627">
        <v>1737</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268</v>
      </c>
      <c r="BP26" s="626"/>
      <c r="BQ26" s="626"/>
      <c r="BR26" s="626"/>
      <c r="BS26" s="627" t="s">
        <v>237</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878021</v>
      </c>
      <c r="CS26" s="624"/>
      <c r="CT26" s="624"/>
      <c r="CU26" s="624"/>
      <c r="CV26" s="624"/>
      <c r="CW26" s="624"/>
      <c r="CX26" s="624"/>
      <c r="CY26" s="625"/>
      <c r="CZ26" s="628">
        <v>8.4</v>
      </c>
      <c r="DA26" s="653"/>
      <c r="DB26" s="653"/>
      <c r="DC26" s="657"/>
      <c r="DD26" s="632">
        <v>615509</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102875</v>
      </c>
      <c r="S27" s="624"/>
      <c r="T27" s="624"/>
      <c r="U27" s="624"/>
      <c r="V27" s="624"/>
      <c r="W27" s="624"/>
      <c r="X27" s="624"/>
      <c r="Y27" s="625"/>
      <c r="Z27" s="626">
        <v>0.9</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3083461</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1552630</v>
      </c>
      <c r="CS27" s="655"/>
      <c r="CT27" s="655"/>
      <c r="CU27" s="655"/>
      <c r="CV27" s="655"/>
      <c r="CW27" s="655"/>
      <c r="CX27" s="655"/>
      <c r="CY27" s="656"/>
      <c r="CZ27" s="628">
        <v>14.9</v>
      </c>
      <c r="DA27" s="653"/>
      <c r="DB27" s="653"/>
      <c r="DC27" s="657"/>
      <c r="DD27" s="632">
        <v>610443</v>
      </c>
      <c r="DE27" s="655"/>
      <c r="DF27" s="655"/>
      <c r="DG27" s="655"/>
      <c r="DH27" s="655"/>
      <c r="DI27" s="655"/>
      <c r="DJ27" s="655"/>
      <c r="DK27" s="656"/>
      <c r="DL27" s="632">
        <v>434024</v>
      </c>
      <c r="DM27" s="655"/>
      <c r="DN27" s="655"/>
      <c r="DO27" s="655"/>
      <c r="DP27" s="655"/>
      <c r="DQ27" s="655"/>
      <c r="DR27" s="655"/>
      <c r="DS27" s="655"/>
      <c r="DT27" s="655"/>
      <c r="DU27" s="655"/>
      <c r="DV27" s="656"/>
      <c r="DW27" s="628">
        <v>7.3</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85417</v>
      </c>
      <c r="S28" s="624"/>
      <c r="T28" s="624"/>
      <c r="U28" s="624"/>
      <c r="V28" s="624"/>
      <c r="W28" s="624"/>
      <c r="X28" s="624"/>
      <c r="Y28" s="625"/>
      <c r="Z28" s="626">
        <v>0.8</v>
      </c>
      <c r="AA28" s="626"/>
      <c r="AB28" s="626"/>
      <c r="AC28" s="626"/>
      <c r="AD28" s="627">
        <v>8690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847857</v>
      </c>
      <c r="CS28" s="624"/>
      <c r="CT28" s="624"/>
      <c r="CU28" s="624"/>
      <c r="CV28" s="624"/>
      <c r="CW28" s="624"/>
      <c r="CX28" s="624"/>
      <c r="CY28" s="625"/>
      <c r="CZ28" s="628">
        <v>8.1</v>
      </c>
      <c r="DA28" s="653"/>
      <c r="DB28" s="653"/>
      <c r="DC28" s="657"/>
      <c r="DD28" s="632">
        <v>847857</v>
      </c>
      <c r="DE28" s="624"/>
      <c r="DF28" s="624"/>
      <c r="DG28" s="624"/>
      <c r="DH28" s="624"/>
      <c r="DI28" s="624"/>
      <c r="DJ28" s="624"/>
      <c r="DK28" s="625"/>
      <c r="DL28" s="632">
        <v>847857</v>
      </c>
      <c r="DM28" s="624"/>
      <c r="DN28" s="624"/>
      <c r="DO28" s="624"/>
      <c r="DP28" s="624"/>
      <c r="DQ28" s="624"/>
      <c r="DR28" s="624"/>
      <c r="DS28" s="624"/>
      <c r="DT28" s="624"/>
      <c r="DU28" s="624"/>
      <c r="DV28" s="625"/>
      <c r="DW28" s="628">
        <v>14.2</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44482</v>
      </c>
      <c r="S29" s="624"/>
      <c r="T29" s="624"/>
      <c r="U29" s="624"/>
      <c r="V29" s="624"/>
      <c r="W29" s="624"/>
      <c r="X29" s="624"/>
      <c r="Y29" s="625"/>
      <c r="Z29" s="626">
        <v>0.4</v>
      </c>
      <c r="AA29" s="626"/>
      <c r="AB29" s="626"/>
      <c r="AC29" s="626"/>
      <c r="AD29" s="627" t="s">
        <v>131</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847857</v>
      </c>
      <c r="CS29" s="655"/>
      <c r="CT29" s="655"/>
      <c r="CU29" s="655"/>
      <c r="CV29" s="655"/>
      <c r="CW29" s="655"/>
      <c r="CX29" s="655"/>
      <c r="CY29" s="656"/>
      <c r="CZ29" s="628">
        <v>8.1</v>
      </c>
      <c r="DA29" s="653"/>
      <c r="DB29" s="653"/>
      <c r="DC29" s="657"/>
      <c r="DD29" s="632">
        <v>847857</v>
      </c>
      <c r="DE29" s="655"/>
      <c r="DF29" s="655"/>
      <c r="DG29" s="655"/>
      <c r="DH29" s="655"/>
      <c r="DI29" s="655"/>
      <c r="DJ29" s="655"/>
      <c r="DK29" s="656"/>
      <c r="DL29" s="632">
        <v>847857</v>
      </c>
      <c r="DM29" s="655"/>
      <c r="DN29" s="655"/>
      <c r="DO29" s="655"/>
      <c r="DP29" s="655"/>
      <c r="DQ29" s="655"/>
      <c r="DR29" s="655"/>
      <c r="DS29" s="655"/>
      <c r="DT29" s="655"/>
      <c r="DU29" s="655"/>
      <c r="DV29" s="656"/>
      <c r="DW29" s="628">
        <v>14.2</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1110421</v>
      </c>
      <c r="S30" s="624"/>
      <c r="T30" s="624"/>
      <c r="U30" s="624"/>
      <c r="V30" s="624"/>
      <c r="W30" s="624"/>
      <c r="X30" s="624"/>
      <c r="Y30" s="625"/>
      <c r="Z30" s="626">
        <v>10.199999999999999</v>
      </c>
      <c r="AA30" s="626"/>
      <c r="AB30" s="626"/>
      <c r="AC30" s="626"/>
      <c r="AD30" s="627" t="s">
        <v>268</v>
      </c>
      <c r="AE30" s="627"/>
      <c r="AF30" s="627"/>
      <c r="AG30" s="627"/>
      <c r="AH30" s="627"/>
      <c r="AI30" s="627"/>
      <c r="AJ30" s="627"/>
      <c r="AK30" s="627"/>
      <c r="AL30" s="628" t="s">
        <v>131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816121</v>
      </c>
      <c r="CS30" s="624"/>
      <c r="CT30" s="624"/>
      <c r="CU30" s="624"/>
      <c r="CV30" s="624"/>
      <c r="CW30" s="624"/>
      <c r="CX30" s="624"/>
      <c r="CY30" s="625"/>
      <c r="CZ30" s="628">
        <v>7.8</v>
      </c>
      <c r="DA30" s="653"/>
      <c r="DB30" s="653"/>
      <c r="DC30" s="657"/>
      <c r="DD30" s="632">
        <v>816121</v>
      </c>
      <c r="DE30" s="624"/>
      <c r="DF30" s="624"/>
      <c r="DG30" s="624"/>
      <c r="DH30" s="624"/>
      <c r="DI30" s="624"/>
      <c r="DJ30" s="624"/>
      <c r="DK30" s="625"/>
      <c r="DL30" s="632">
        <v>816121</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237</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99.7</v>
      </c>
      <c r="BH31" s="667"/>
      <c r="BI31" s="667"/>
      <c r="BJ31" s="667"/>
      <c r="BK31" s="667"/>
      <c r="BL31" s="667"/>
      <c r="BM31" s="618">
        <v>98.8</v>
      </c>
      <c r="BN31" s="667"/>
      <c r="BO31" s="667"/>
      <c r="BP31" s="667"/>
      <c r="BQ31" s="668"/>
      <c r="BR31" s="679">
        <v>99.7</v>
      </c>
      <c r="BS31" s="667"/>
      <c r="BT31" s="667"/>
      <c r="BU31" s="667"/>
      <c r="BV31" s="667"/>
      <c r="BW31" s="667"/>
      <c r="BX31" s="618">
        <v>98.6</v>
      </c>
      <c r="BY31" s="667"/>
      <c r="BZ31" s="667"/>
      <c r="CA31" s="667"/>
      <c r="CB31" s="668"/>
      <c r="CD31" s="661"/>
      <c r="CE31" s="662"/>
      <c r="CF31" s="620" t="s">
        <v>317</v>
      </c>
      <c r="CG31" s="621"/>
      <c r="CH31" s="621"/>
      <c r="CI31" s="621"/>
      <c r="CJ31" s="621"/>
      <c r="CK31" s="621"/>
      <c r="CL31" s="621"/>
      <c r="CM31" s="621"/>
      <c r="CN31" s="621"/>
      <c r="CO31" s="621"/>
      <c r="CP31" s="621"/>
      <c r="CQ31" s="622"/>
      <c r="CR31" s="623">
        <v>31736</v>
      </c>
      <c r="CS31" s="655"/>
      <c r="CT31" s="655"/>
      <c r="CU31" s="655"/>
      <c r="CV31" s="655"/>
      <c r="CW31" s="655"/>
      <c r="CX31" s="655"/>
      <c r="CY31" s="656"/>
      <c r="CZ31" s="628">
        <v>0.3</v>
      </c>
      <c r="DA31" s="653"/>
      <c r="DB31" s="653"/>
      <c r="DC31" s="657"/>
      <c r="DD31" s="632">
        <v>31736</v>
      </c>
      <c r="DE31" s="655"/>
      <c r="DF31" s="655"/>
      <c r="DG31" s="655"/>
      <c r="DH31" s="655"/>
      <c r="DI31" s="655"/>
      <c r="DJ31" s="655"/>
      <c r="DK31" s="656"/>
      <c r="DL31" s="632">
        <v>31736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808438</v>
      </c>
      <c r="S32" s="624"/>
      <c r="T32" s="624"/>
      <c r="U32" s="624"/>
      <c r="V32" s="624"/>
      <c r="W32" s="624"/>
      <c r="X32" s="624"/>
      <c r="Y32" s="625"/>
      <c r="Z32" s="626">
        <v>7.4</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319</v>
      </c>
      <c r="AX32" s="620" t="s">
        <v>320</v>
      </c>
      <c r="AY32" s="621"/>
      <c r="AZ32" s="621"/>
      <c r="BA32" s="621"/>
      <c r="BB32" s="621"/>
      <c r="BC32" s="621"/>
      <c r="BD32" s="621"/>
      <c r="BE32" s="621"/>
      <c r="BF32" s="622"/>
      <c r="BG32" s="680">
        <v>99.7</v>
      </c>
      <c r="BH32" s="655"/>
      <c r="BI32" s="655"/>
      <c r="BJ32" s="655"/>
      <c r="BK32" s="655"/>
      <c r="BL32" s="655"/>
      <c r="BM32" s="629">
        <v>98.8</v>
      </c>
      <c r="BN32" s="655"/>
      <c r="BO32" s="655"/>
      <c r="BP32" s="655"/>
      <c r="BQ32" s="678"/>
      <c r="BR32" s="680">
        <v>99.6</v>
      </c>
      <c r="BS32" s="655"/>
      <c r="BT32" s="655"/>
      <c r="BU32" s="655"/>
      <c r="BV32" s="655"/>
      <c r="BW32" s="655"/>
      <c r="BX32" s="629">
        <v>98.8</v>
      </c>
      <c r="BY32" s="655"/>
      <c r="BZ32" s="655"/>
      <c r="CA32" s="655"/>
      <c r="CB32" s="678"/>
      <c r="CD32" s="663"/>
      <c r="CE32" s="664"/>
      <c r="CF32" s="620" t="s">
        <v>321</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18807</v>
      </c>
      <c r="S33" s="624"/>
      <c r="T33" s="624"/>
      <c r="U33" s="624"/>
      <c r="V33" s="624"/>
      <c r="W33" s="624"/>
      <c r="X33" s="624"/>
      <c r="Y33" s="625"/>
      <c r="Z33" s="626">
        <v>0.2</v>
      </c>
      <c r="AA33" s="626"/>
      <c r="AB33" s="626"/>
      <c r="AC33" s="626"/>
      <c r="AD33" s="627">
        <v>5884</v>
      </c>
      <c r="AE33" s="627"/>
      <c r="AF33" s="627"/>
      <c r="AG33" s="627"/>
      <c r="AH33" s="627"/>
      <c r="AI33" s="627"/>
      <c r="AJ33" s="627"/>
      <c r="AK33" s="627"/>
      <c r="AL33" s="628">
        <v>0.1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99.7</v>
      </c>
      <c r="BH33" s="682"/>
      <c r="BI33" s="682"/>
      <c r="BJ33" s="682"/>
      <c r="BK33" s="682"/>
      <c r="BL33" s="682"/>
      <c r="BM33" s="683">
        <v>98.6</v>
      </c>
      <c r="BN33" s="682"/>
      <c r="BO33" s="682"/>
      <c r="BP33" s="682"/>
      <c r="BQ33" s="684"/>
      <c r="BR33" s="681">
        <v>99.6</v>
      </c>
      <c r="BS33" s="682"/>
      <c r="BT33" s="682"/>
      <c r="BU33" s="682"/>
      <c r="BV33" s="682"/>
      <c r="BW33" s="682"/>
      <c r="BX33" s="683">
        <v>98.3</v>
      </c>
      <c r="BY33" s="682"/>
      <c r="BZ33" s="682"/>
      <c r="CA33" s="682"/>
      <c r="CB33" s="684"/>
      <c r="CD33" s="620" t="s">
        <v>324</v>
      </c>
      <c r="CE33" s="621"/>
      <c r="CF33" s="621"/>
      <c r="CG33" s="621"/>
      <c r="CH33" s="621"/>
      <c r="CI33" s="621"/>
      <c r="CJ33" s="621"/>
      <c r="CK33" s="621"/>
      <c r="CL33" s="621"/>
      <c r="CM33" s="621"/>
      <c r="CN33" s="621"/>
      <c r="CO33" s="621"/>
      <c r="CP33" s="621"/>
      <c r="CQ33" s="622"/>
      <c r="CR33" s="623">
        <v>5422606</v>
      </c>
      <c r="CS33" s="655"/>
      <c r="CT33" s="655"/>
      <c r="CU33" s="655"/>
      <c r="CV33" s="655"/>
      <c r="CW33" s="655"/>
      <c r="CX33" s="655"/>
      <c r="CY33" s="656"/>
      <c r="CZ33" s="628">
        <v>52</v>
      </c>
      <c r="DA33" s="653"/>
      <c r="DB33" s="653"/>
      <c r="DC33" s="657"/>
      <c r="DD33" s="632">
        <v>4277513</v>
      </c>
      <c r="DE33" s="655"/>
      <c r="DF33" s="655"/>
      <c r="DG33" s="655"/>
      <c r="DH33" s="655"/>
      <c r="DI33" s="655"/>
      <c r="DJ33" s="655"/>
      <c r="DK33" s="656"/>
      <c r="DL33" s="632">
        <v>2274266</v>
      </c>
      <c r="DM33" s="655"/>
      <c r="DN33" s="655"/>
      <c r="DO33" s="655"/>
      <c r="DP33" s="655"/>
      <c r="DQ33" s="655"/>
      <c r="DR33" s="655"/>
      <c r="DS33" s="655"/>
      <c r="DT33" s="655"/>
      <c r="DU33" s="655"/>
      <c r="DV33" s="656"/>
      <c r="DW33" s="628">
        <v>38.200000000000003</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467209</v>
      </c>
      <c r="S34" s="624"/>
      <c r="T34" s="624"/>
      <c r="U34" s="624"/>
      <c r="V34" s="624"/>
      <c r="W34" s="624"/>
      <c r="X34" s="624"/>
      <c r="Y34" s="625"/>
      <c r="Z34" s="626">
        <v>4.3</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1464120</v>
      </c>
      <c r="CS34" s="624"/>
      <c r="CT34" s="624"/>
      <c r="CU34" s="624"/>
      <c r="CV34" s="624"/>
      <c r="CW34" s="624"/>
      <c r="CX34" s="624"/>
      <c r="CY34" s="625"/>
      <c r="CZ34" s="628">
        <v>14</v>
      </c>
      <c r="DA34" s="653"/>
      <c r="DB34" s="653"/>
      <c r="DC34" s="657"/>
      <c r="DD34" s="632">
        <v>1095416</v>
      </c>
      <c r="DE34" s="624"/>
      <c r="DF34" s="624"/>
      <c r="DG34" s="624"/>
      <c r="DH34" s="624"/>
      <c r="DI34" s="624"/>
      <c r="DJ34" s="624"/>
      <c r="DK34" s="625"/>
      <c r="DL34" s="632">
        <v>527896</v>
      </c>
      <c r="DM34" s="624"/>
      <c r="DN34" s="624"/>
      <c r="DO34" s="624"/>
      <c r="DP34" s="624"/>
      <c r="DQ34" s="624"/>
      <c r="DR34" s="624"/>
      <c r="DS34" s="624"/>
      <c r="DT34" s="624"/>
      <c r="DU34" s="624"/>
      <c r="DV34" s="625"/>
      <c r="DW34" s="628">
        <v>8.9</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447007</v>
      </c>
      <c r="S35" s="624"/>
      <c r="T35" s="624"/>
      <c r="U35" s="624"/>
      <c r="V35" s="624"/>
      <c r="W35" s="624"/>
      <c r="X35" s="624"/>
      <c r="Y35" s="625"/>
      <c r="Z35" s="626">
        <v>4.0999999999999996</v>
      </c>
      <c r="AA35" s="626"/>
      <c r="AB35" s="626"/>
      <c r="AC35" s="626"/>
      <c r="AD35" s="627">
        <v>11672</v>
      </c>
      <c r="AE35" s="627"/>
      <c r="AF35" s="627"/>
      <c r="AG35" s="627"/>
      <c r="AH35" s="627"/>
      <c r="AI35" s="627"/>
      <c r="AJ35" s="627"/>
      <c r="AK35" s="627"/>
      <c r="AL35" s="628">
        <v>0.2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201617</v>
      </c>
      <c r="CS35" s="655"/>
      <c r="CT35" s="655"/>
      <c r="CU35" s="655"/>
      <c r="CV35" s="655"/>
      <c r="CW35" s="655"/>
      <c r="CX35" s="655"/>
      <c r="CY35" s="656"/>
      <c r="CZ35" s="628">
        <v>1.9</v>
      </c>
      <c r="DA35" s="653"/>
      <c r="DB35" s="653"/>
      <c r="DC35" s="657"/>
      <c r="DD35" s="632">
        <v>157100</v>
      </c>
      <c r="DE35" s="655"/>
      <c r="DF35" s="655"/>
      <c r="DG35" s="655"/>
      <c r="DH35" s="655"/>
      <c r="DI35" s="655"/>
      <c r="DJ35" s="655"/>
      <c r="DK35" s="656"/>
      <c r="DL35" s="632">
        <v>157100</v>
      </c>
      <c r="DM35" s="655"/>
      <c r="DN35" s="655"/>
      <c r="DO35" s="655"/>
      <c r="DP35" s="655"/>
      <c r="DQ35" s="655"/>
      <c r="DR35" s="655"/>
      <c r="DS35" s="655"/>
      <c r="DT35" s="655"/>
      <c r="DU35" s="655"/>
      <c r="DV35" s="656"/>
      <c r="DW35" s="628">
        <v>2.6</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957198</v>
      </c>
      <c r="S36" s="624"/>
      <c r="T36" s="624"/>
      <c r="U36" s="624"/>
      <c r="V36" s="624"/>
      <c r="W36" s="624"/>
      <c r="X36" s="624"/>
      <c r="Y36" s="625"/>
      <c r="Z36" s="626">
        <v>8.8000000000000007</v>
      </c>
      <c r="AA36" s="626"/>
      <c r="AB36" s="626"/>
      <c r="AC36" s="626"/>
      <c r="AD36" s="627" t="s">
        <v>131</v>
      </c>
      <c r="AE36" s="627"/>
      <c r="AF36" s="627"/>
      <c r="AG36" s="627"/>
      <c r="AH36" s="627"/>
      <c r="AI36" s="627"/>
      <c r="AJ36" s="627"/>
      <c r="AK36" s="627"/>
      <c r="AL36" s="628" t="s">
        <v>131</v>
      </c>
      <c r="AM36" s="629"/>
      <c r="AN36" s="629"/>
      <c r="AO36" s="630"/>
      <c r="AP36" s="222"/>
      <c r="AQ36" s="689" t="s">
        <v>332</v>
      </c>
      <c r="AR36" s="690"/>
      <c r="AS36" s="690"/>
      <c r="AT36" s="690"/>
      <c r="AU36" s="690"/>
      <c r="AV36" s="690"/>
      <c r="AW36" s="690"/>
      <c r="AX36" s="690"/>
      <c r="AY36" s="691"/>
      <c r="AZ36" s="612">
        <v>1331169</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191846</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1750762</v>
      </c>
      <c r="CS36" s="624"/>
      <c r="CT36" s="624"/>
      <c r="CU36" s="624"/>
      <c r="CV36" s="624"/>
      <c r="CW36" s="624"/>
      <c r="CX36" s="624"/>
      <c r="CY36" s="625"/>
      <c r="CZ36" s="628">
        <v>16.8</v>
      </c>
      <c r="DA36" s="653"/>
      <c r="DB36" s="653"/>
      <c r="DC36" s="657"/>
      <c r="DD36" s="632">
        <v>1180296</v>
      </c>
      <c r="DE36" s="624"/>
      <c r="DF36" s="624"/>
      <c r="DG36" s="624"/>
      <c r="DH36" s="624"/>
      <c r="DI36" s="624"/>
      <c r="DJ36" s="624"/>
      <c r="DK36" s="625"/>
      <c r="DL36" s="632">
        <v>867749</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312968</v>
      </c>
      <c r="S37" s="624"/>
      <c r="T37" s="624"/>
      <c r="U37" s="624"/>
      <c r="V37" s="624"/>
      <c r="W37" s="624"/>
      <c r="X37" s="624"/>
      <c r="Y37" s="625"/>
      <c r="Z37" s="626">
        <v>2.9</v>
      </c>
      <c r="AA37" s="626"/>
      <c r="AB37" s="626"/>
      <c r="AC37" s="626"/>
      <c r="AD37" s="627">
        <v>695</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532977</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176381</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629208</v>
      </c>
      <c r="CS37" s="655"/>
      <c r="CT37" s="655"/>
      <c r="CU37" s="655"/>
      <c r="CV37" s="655"/>
      <c r="CW37" s="655"/>
      <c r="CX37" s="655"/>
      <c r="CY37" s="656"/>
      <c r="CZ37" s="628">
        <v>6</v>
      </c>
      <c r="DA37" s="653"/>
      <c r="DB37" s="653"/>
      <c r="DC37" s="657"/>
      <c r="DD37" s="632">
        <v>621878</v>
      </c>
      <c r="DE37" s="655"/>
      <c r="DF37" s="655"/>
      <c r="DG37" s="655"/>
      <c r="DH37" s="655"/>
      <c r="DI37" s="655"/>
      <c r="DJ37" s="655"/>
      <c r="DK37" s="656"/>
      <c r="DL37" s="632">
        <v>530276</v>
      </c>
      <c r="DM37" s="655"/>
      <c r="DN37" s="655"/>
      <c r="DO37" s="655"/>
      <c r="DP37" s="655"/>
      <c r="DQ37" s="655"/>
      <c r="DR37" s="655"/>
      <c r="DS37" s="655"/>
      <c r="DT37" s="655"/>
      <c r="DU37" s="655"/>
      <c r="DV37" s="656"/>
      <c r="DW37" s="628">
        <v>8.9</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594958</v>
      </c>
      <c r="S38" s="624"/>
      <c r="T38" s="624"/>
      <c r="U38" s="624"/>
      <c r="V38" s="624"/>
      <c r="W38" s="624"/>
      <c r="X38" s="624"/>
      <c r="Y38" s="625"/>
      <c r="Z38" s="626">
        <v>5.4</v>
      </c>
      <c r="AA38" s="626"/>
      <c r="AB38" s="626"/>
      <c r="AC38" s="626"/>
      <c r="AD38" s="627" t="s">
        <v>131</v>
      </c>
      <c r="AE38" s="627"/>
      <c r="AF38" s="627"/>
      <c r="AG38" s="627"/>
      <c r="AH38" s="627"/>
      <c r="AI38" s="627"/>
      <c r="AJ38" s="627"/>
      <c r="AK38" s="627"/>
      <c r="AL38" s="628" t="s">
        <v>131</v>
      </c>
      <c r="AM38" s="629"/>
      <c r="AN38" s="629"/>
      <c r="AO38" s="630"/>
      <c r="AQ38" s="686" t="s">
        <v>340</v>
      </c>
      <c r="AR38" s="687"/>
      <c r="AS38" s="687"/>
      <c r="AT38" s="687"/>
      <c r="AU38" s="687"/>
      <c r="AV38" s="687"/>
      <c r="AW38" s="687"/>
      <c r="AX38" s="687"/>
      <c r="AY38" s="688"/>
      <c r="AZ38" s="623">
        <v>29416</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2646</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1331169</v>
      </c>
      <c r="CS38" s="624"/>
      <c r="CT38" s="624"/>
      <c r="CU38" s="624"/>
      <c r="CV38" s="624"/>
      <c r="CW38" s="624"/>
      <c r="CX38" s="624"/>
      <c r="CY38" s="625"/>
      <c r="CZ38" s="628">
        <v>12.8</v>
      </c>
      <c r="DA38" s="653"/>
      <c r="DB38" s="653"/>
      <c r="DC38" s="657"/>
      <c r="DD38" s="632">
        <v>1176626</v>
      </c>
      <c r="DE38" s="624"/>
      <c r="DF38" s="624"/>
      <c r="DG38" s="624"/>
      <c r="DH38" s="624"/>
      <c r="DI38" s="624"/>
      <c r="DJ38" s="624"/>
      <c r="DK38" s="625"/>
      <c r="DL38" s="632">
        <v>721521</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131</v>
      </c>
      <c r="AE39" s="627"/>
      <c r="AF39" s="627"/>
      <c r="AG39" s="627"/>
      <c r="AH39" s="627"/>
      <c r="AI39" s="627"/>
      <c r="AJ39" s="627"/>
      <c r="AK39" s="627"/>
      <c r="AL39" s="628" t="s">
        <v>131</v>
      </c>
      <c r="AM39" s="629"/>
      <c r="AN39" s="629"/>
      <c r="AO39" s="630"/>
      <c r="AQ39" s="686" t="s">
        <v>344</v>
      </c>
      <c r="AR39" s="687"/>
      <c r="AS39" s="687"/>
      <c r="AT39" s="687"/>
      <c r="AU39" s="687"/>
      <c r="AV39" s="687"/>
      <c r="AW39" s="687"/>
      <c r="AX39" s="687"/>
      <c r="AY39" s="688"/>
      <c r="AZ39" s="623">
        <v>26063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4225</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674938</v>
      </c>
      <c r="CS39" s="655"/>
      <c r="CT39" s="655"/>
      <c r="CU39" s="655"/>
      <c r="CV39" s="655"/>
      <c r="CW39" s="655"/>
      <c r="CX39" s="655"/>
      <c r="CY39" s="656"/>
      <c r="CZ39" s="628">
        <v>6.5</v>
      </c>
      <c r="DA39" s="653"/>
      <c r="DB39" s="653"/>
      <c r="DC39" s="657"/>
      <c r="DD39" s="632">
        <v>668075</v>
      </c>
      <c r="DE39" s="655"/>
      <c r="DF39" s="655"/>
      <c r="DG39" s="655"/>
      <c r="DH39" s="655"/>
      <c r="DI39" s="655"/>
      <c r="DJ39" s="655"/>
      <c r="DK39" s="656"/>
      <c r="DL39" s="632" t="s">
        <v>237</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106858</v>
      </c>
      <c r="S40" s="624"/>
      <c r="T40" s="624"/>
      <c r="U40" s="624"/>
      <c r="V40" s="624"/>
      <c r="W40" s="624"/>
      <c r="X40" s="624"/>
      <c r="Y40" s="625"/>
      <c r="Z40" s="626">
        <v>1</v>
      </c>
      <c r="AA40" s="626"/>
      <c r="AB40" s="626"/>
      <c r="AC40" s="626"/>
      <c r="AD40" s="627" t="s">
        <v>131</v>
      </c>
      <c r="AE40" s="627"/>
      <c r="AF40" s="627"/>
      <c r="AG40" s="627"/>
      <c r="AH40" s="627"/>
      <c r="AI40" s="627"/>
      <c r="AJ40" s="627"/>
      <c r="AK40" s="627"/>
      <c r="AL40" s="628" t="s">
        <v>131</v>
      </c>
      <c r="AM40" s="629"/>
      <c r="AN40" s="629"/>
      <c r="AO40" s="630"/>
      <c r="AQ40" s="686" t="s">
        <v>348</v>
      </c>
      <c r="AR40" s="687"/>
      <c r="AS40" s="687"/>
      <c r="AT40" s="687"/>
      <c r="AU40" s="687"/>
      <c r="AV40" s="687"/>
      <c r="AW40" s="687"/>
      <c r="AX40" s="687"/>
      <c r="AY40" s="688"/>
      <c r="AZ40" s="623" t="s">
        <v>237</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108</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131</v>
      </c>
      <c r="DA40" s="653"/>
      <c r="DB40" s="653"/>
      <c r="DC40" s="657"/>
      <c r="DD40" s="632" t="s">
        <v>131</v>
      </c>
      <c r="DE40" s="624"/>
      <c r="DF40" s="624"/>
      <c r="DG40" s="624"/>
      <c r="DH40" s="624"/>
      <c r="DI40" s="624"/>
      <c r="DJ40" s="624"/>
      <c r="DK40" s="625"/>
      <c r="DL40" s="632" t="s">
        <v>140</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10929452</v>
      </c>
      <c r="S41" s="696"/>
      <c r="T41" s="696"/>
      <c r="U41" s="696"/>
      <c r="V41" s="696"/>
      <c r="W41" s="696"/>
      <c r="X41" s="696"/>
      <c r="Y41" s="700"/>
      <c r="Z41" s="701">
        <v>100</v>
      </c>
      <c r="AA41" s="701"/>
      <c r="AB41" s="701"/>
      <c r="AC41" s="701"/>
      <c r="AD41" s="702">
        <v>5853789</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151339</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237</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591374</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377</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1101789</v>
      </c>
      <c r="CS42" s="655"/>
      <c r="CT42" s="655"/>
      <c r="CU42" s="655"/>
      <c r="CV42" s="655"/>
      <c r="CW42" s="655"/>
      <c r="CX42" s="655"/>
      <c r="CY42" s="656"/>
      <c r="CZ42" s="628">
        <v>10.6</v>
      </c>
      <c r="DA42" s="653"/>
      <c r="DB42" s="653"/>
      <c r="DC42" s="657"/>
      <c r="DD42" s="632">
        <v>429484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26392</v>
      </c>
      <c r="CS43" s="655"/>
      <c r="CT43" s="655"/>
      <c r="CU43" s="655"/>
      <c r="CV43" s="655"/>
      <c r="CW43" s="655"/>
      <c r="CX43" s="655"/>
      <c r="CY43" s="656"/>
      <c r="CZ43" s="628">
        <v>0.3</v>
      </c>
      <c r="DA43" s="653"/>
      <c r="DB43" s="653"/>
      <c r="DC43" s="657"/>
      <c r="DD43" s="632">
        <v>26392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1101789</v>
      </c>
      <c r="CS44" s="624"/>
      <c r="CT44" s="624"/>
      <c r="CU44" s="624"/>
      <c r="CV44" s="624"/>
      <c r="CW44" s="624"/>
      <c r="CX44" s="624"/>
      <c r="CY44" s="625"/>
      <c r="CZ44" s="628">
        <v>10.6</v>
      </c>
      <c r="DA44" s="629"/>
      <c r="DB44" s="629"/>
      <c r="DC44" s="635"/>
      <c r="DD44" s="632">
        <v>429484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404790</v>
      </c>
      <c r="CS45" s="655"/>
      <c r="CT45" s="655"/>
      <c r="CU45" s="655"/>
      <c r="CV45" s="655"/>
      <c r="CW45" s="655"/>
      <c r="CX45" s="655"/>
      <c r="CY45" s="656"/>
      <c r="CZ45" s="628">
        <v>3.9</v>
      </c>
      <c r="DA45" s="653"/>
      <c r="DB45" s="653"/>
      <c r="DC45" s="657"/>
      <c r="DD45" s="632">
        <v>38924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653701</v>
      </c>
      <c r="CS46" s="624"/>
      <c r="CT46" s="624"/>
      <c r="CU46" s="624"/>
      <c r="CV46" s="624"/>
      <c r="CW46" s="624"/>
      <c r="CX46" s="624"/>
      <c r="CY46" s="625"/>
      <c r="CZ46" s="628">
        <v>6.3</v>
      </c>
      <c r="DA46" s="629"/>
      <c r="DB46" s="629"/>
      <c r="DC46" s="635"/>
      <c r="DD46" s="632">
        <v>347262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t="s">
        <v>131</v>
      </c>
      <c r="CS47" s="655"/>
      <c r="CT47" s="655"/>
      <c r="CU47" s="655"/>
      <c r="CV47" s="655"/>
      <c r="CW47" s="655"/>
      <c r="CX47" s="655"/>
      <c r="CY47" s="656"/>
      <c r="CZ47" s="628" t="s">
        <v>131</v>
      </c>
      <c r="DA47" s="653"/>
      <c r="DB47" s="653"/>
      <c r="DC47" s="657"/>
      <c r="DD47" s="632" t="s">
        <v>131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237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10430112</v>
      </c>
      <c r="CS49" s="682"/>
      <c r="CT49" s="682"/>
      <c r="CU49" s="682"/>
      <c r="CV49" s="682"/>
      <c r="CW49" s="682"/>
      <c r="CX49" s="682"/>
      <c r="CY49" s="711"/>
      <c r="CZ49" s="703">
        <v>100</v>
      </c>
      <c r="DA49" s="712"/>
      <c r="DB49" s="712"/>
      <c r="DC49" s="713"/>
      <c r="DD49" s="714">
        <v>7367914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dyFtbjBaRCC5eKQy/oE5Xlo7taJ1cqD11EZWEmthuHBw4pjnUJZdOZxg0tCxcLASeZMfMr2K9CCSEcjkNKwIA==" saltValue="99qya10yTWfQ70k+Osoz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10929</v>
      </c>
      <c r="R7" s="753"/>
      <c r="S7" s="753"/>
      <c r="T7" s="753"/>
      <c r="U7" s="753"/>
      <c r="V7" s="753">
        <v>10430</v>
      </c>
      <c r="W7" s="753"/>
      <c r="X7" s="753"/>
      <c r="Y7" s="753"/>
      <c r="Z7" s="753"/>
      <c r="AA7" s="753">
        <f>Q7-V7</f>
        <v>499</v>
      </c>
      <c r="AB7" s="753"/>
      <c r="AC7" s="753"/>
      <c r="AD7" s="753"/>
      <c r="AE7" s="754"/>
      <c r="AF7" s="755">
        <v>499</v>
      </c>
      <c r="AG7" s="756"/>
      <c r="AH7" s="756"/>
      <c r="AI7" s="756"/>
      <c r="AJ7" s="757"/>
      <c r="AK7" s="758">
        <v>447</v>
      </c>
      <c r="AL7" s="759"/>
      <c r="AM7" s="759"/>
      <c r="AN7" s="759"/>
      <c r="AO7" s="759"/>
      <c r="AP7" s="759">
        <v>8565</v>
      </c>
      <c r="AQ7" s="759"/>
      <c r="AR7" s="759"/>
      <c r="AS7" s="759"/>
      <c r="AT7" s="759"/>
      <c r="AU7" s="760" t="s">
        <v>584</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586</v>
      </c>
      <c r="BS7" s="746" t="s">
        <v>587</v>
      </c>
      <c r="BT7" s="747"/>
      <c r="BU7" s="747"/>
      <c r="BV7" s="747"/>
      <c r="BW7" s="747"/>
      <c r="BX7" s="747"/>
      <c r="BY7" s="747"/>
      <c r="BZ7" s="747"/>
      <c r="CA7" s="747"/>
      <c r="CB7" s="747"/>
      <c r="CC7" s="747"/>
      <c r="CD7" s="747"/>
      <c r="CE7" s="747"/>
      <c r="CF7" s="747"/>
      <c r="CG7" s="762"/>
      <c r="CH7" s="743">
        <v>15</v>
      </c>
      <c r="CI7" s="744"/>
      <c r="CJ7" s="744"/>
      <c r="CK7" s="744"/>
      <c r="CL7" s="745"/>
      <c r="CM7" s="743">
        <v>131</v>
      </c>
      <c r="CN7" s="744"/>
      <c r="CO7" s="744"/>
      <c r="CP7" s="744"/>
      <c r="CQ7" s="745"/>
      <c r="CR7" s="743">
        <v>5</v>
      </c>
      <c r="CS7" s="744"/>
      <c r="CT7" s="744"/>
      <c r="CU7" s="744"/>
      <c r="CV7" s="745"/>
      <c r="CW7" s="743" t="s">
        <v>520</v>
      </c>
      <c r="CX7" s="744"/>
      <c r="CY7" s="744"/>
      <c r="CZ7" s="744"/>
      <c r="DA7" s="745"/>
      <c r="DB7" s="743" t="s">
        <v>520</v>
      </c>
      <c r="DC7" s="744"/>
      <c r="DD7" s="744"/>
      <c r="DE7" s="744"/>
      <c r="DF7" s="745"/>
      <c r="DG7" s="743" t="s">
        <v>520</v>
      </c>
      <c r="DH7" s="744"/>
      <c r="DI7" s="744"/>
      <c r="DJ7" s="744"/>
      <c r="DK7" s="745"/>
      <c r="DL7" s="743" t="s">
        <v>520</v>
      </c>
      <c r="DM7" s="744"/>
      <c r="DN7" s="744"/>
      <c r="DO7" s="744"/>
      <c r="DP7" s="745"/>
      <c r="DQ7" s="743" t="s">
        <v>520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10929</v>
      </c>
      <c r="R23" s="793"/>
      <c r="S23" s="793"/>
      <c r="T23" s="793"/>
      <c r="U23" s="793"/>
      <c r="V23" s="793">
        <v>10430</v>
      </c>
      <c r="W23" s="793"/>
      <c r="X23" s="793"/>
      <c r="Y23" s="793"/>
      <c r="Z23" s="793"/>
      <c r="AA23" s="793">
        <v>499</v>
      </c>
      <c r="AB23" s="793"/>
      <c r="AC23" s="793"/>
      <c r="AD23" s="793"/>
      <c r="AE23" s="794"/>
      <c r="AF23" s="795">
        <v>499</v>
      </c>
      <c r="AG23" s="793"/>
      <c r="AH23" s="793"/>
      <c r="AI23" s="793"/>
      <c r="AJ23" s="796"/>
      <c r="AK23" s="797"/>
      <c r="AL23" s="798"/>
      <c r="AM23" s="798"/>
      <c r="AN23" s="798"/>
      <c r="AO23" s="798"/>
      <c r="AP23" s="793">
        <v>8565</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2418</v>
      </c>
      <c r="R28" s="823"/>
      <c r="S28" s="823"/>
      <c r="T28" s="823"/>
      <c r="U28" s="823"/>
      <c r="V28" s="823">
        <v>2226</v>
      </c>
      <c r="W28" s="823"/>
      <c r="X28" s="823"/>
      <c r="Y28" s="823"/>
      <c r="Z28" s="823"/>
      <c r="AA28" s="823">
        <v>192</v>
      </c>
      <c r="AB28" s="823"/>
      <c r="AC28" s="823"/>
      <c r="AD28" s="823"/>
      <c r="AE28" s="824"/>
      <c r="AF28" s="825">
        <v>192</v>
      </c>
      <c r="AG28" s="823"/>
      <c r="AH28" s="823"/>
      <c r="AI28" s="823"/>
      <c r="AJ28" s="826"/>
      <c r="AK28" s="827">
        <v>151</v>
      </c>
      <c r="AL28" s="828"/>
      <c r="AM28" s="828"/>
      <c r="AN28" s="828"/>
      <c r="AO28" s="828"/>
      <c r="AP28" s="828" t="s">
        <v>585</v>
      </c>
      <c r="AQ28" s="828"/>
      <c r="AR28" s="828"/>
      <c r="AS28" s="828"/>
      <c r="AT28" s="828"/>
      <c r="AU28" s="828" t="s">
        <v>585</v>
      </c>
      <c r="AV28" s="828"/>
      <c r="AW28" s="828"/>
      <c r="AX28" s="828"/>
      <c r="AY28" s="828"/>
      <c r="AZ28" s="829" t="s">
        <v>585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336</v>
      </c>
      <c r="R29" s="784"/>
      <c r="S29" s="784"/>
      <c r="T29" s="784"/>
      <c r="U29" s="784"/>
      <c r="V29" s="784">
        <v>336</v>
      </c>
      <c r="W29" s="784"/>
      <c r="X29" s="784"/>
      <c r="Y29" s="784"/>
      <c r="Z29" s="784"/>
      <c r="AA29" s="784" t="s">
        <v>585</v>
      </c>
      <c r="AB29" s="784"/>
      <c r="AC29" s="784"/>
      <c r="AD29" s="784"/>
      <c r="AE29" s="785"/>
      <c r="AF29" s="786" t="s">
        <v>395</v>
      </c>
      <c r="AG29" s="787"/>
      <c r="AH29" s="787"/>
      <c r="AI29" s="787"/>
      <c r="AJ29" s="788"/>
      <c r="AK29" s="834">
        <v>88</v>
      </c>
      <c r="AL29" s="830"/>
      <c r="AM29" s="830"/>
      <c r="AN29" s="830"/>
      <c r="AO29" s="830"/>
      <c r="AP29" s="830" t="s">
        <v>520</v>
      </c>
      <c r="AQ29" s="830"/>
      <c r="AR29" s="830"/>
      <c r="AS29" s="830"/>
      <c r="AT29" s="830"/>
      <c r="AU29" s="830" t="s">
        <v>520</v>
      </c>
      <c r="AV29" s="830"/>
      <c r="AW29" s="830"/>
      <c r="AX29" s="830"/>
      <c r="AY29" s="830"/>
      <c r="AZ29" s="831" t="s">
        <v>520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362</v>
      </c>
      <c r="R30" s="784"/>
      <c r="S30" s="784"/>
      <c r="T30" s="784"/>
      <c r="U30" s="784"/>
      <c r="V30" s="784">
        <v>254</v>
      </c>
      <c r="W30" s="784"/>
      <c r="X30" s="784"/>
      <c r="Y30" s="784"/>
      <c r="Z30" s="784"/>
      <c r="AA30" s="784">
        <v>108</v>
      </c>
      <c r="AB30" s="784"/>
      <c r="AC30" s="784"/>
      <c r="AD30" s="784"/>
      <c r="AE30" s="785"/>
      <c r="AF30" s="786">
        <v>823</v>
      </c>
      <c r="AG30" s="787"/>
      <c r="AH30" s="787"/>
      <c r="AI30" s="787"/>
      <c r="AJ30" s="788"/>
      <c r="AK30" s="834" t="s">
        <v>585</v>
      </c>
      <c r="AL30" s="830"/>
      <c r="AM30" s="830"/>
      <c r="AN30" s="830"/>
      <c r="AO30" s="830"/>
      <c r="AP30" s="830">
        <v>23</v>
      </c>
      <c r="AQ30" s="830"/>
      <c r="AR30" s="830"/>
      <c r="AS30" s="830"/>
      <c r="AT30" s="830"/>
      <c r="AU30" s="830" t="s">
        <v>520</v>
      </c>
      <c r="AV30" s="830"/>
      <c r="AW30" s="830"/>
      <c r="AX30" s="830"/>
      <c r="AY30" s="830"/>
      <c r="AZ30" s="831" t="s">
        <v>520</v>
      </c>
      <c r="BA30" s="831"/>
      <c r="BB30" s="831"/>
      <c r="BC30" s="831"/>
      <c r="BD30" s="831"/>
      <c r="BE30" s="832" t="s">
        <v>409</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360</v>
      </c>
      <c r="R31" s="784"/>
      <c r="S31" s="784"/>
      <c r="T31" s="784"/>
      <c r="U31" s="784"/>
      <c r="V31" s="784">
        <v>360</v>
      </c>
      <c r="W31" s="784"/>
      <c r="X31" s="784"/>
      <c r="Y31" s="784"/>
      <c r="Z31" s="784"/>
      <c r="AA31" s="784" t="s">
        <v>585</v>
      </c>
      <c r="AB31" s="784"/>
      <c r="AC31" s="784"/>
      <c r="AD31" s="784"/>
      <c r="AE31" s="785"/>
      <c r="AF31" s="786" t="s">
        <v>411</v>
      </c>
      <c r="AG31" s="787"/>
      <c r="AH31" s="787"/>
      <c r="AI31" s="787"/>
      <c r="AJ31" s="788"/>
      <c r="AK31" s="834">
        <v>271</v>
      </c>
      <c r="AL31" s="830"/>
      <c r="AM31" s="830"/>
      <c r="AN31" s="830"/>
      <c r="AO31" s="830"/>
      <c r="AP31" s="830">
        <v>990</v>
      </c>
      <c r="AQ31" s="830"/>
      <c r="AR31" s="830"/>
      <c r="AS31" s="830"/>
      <c r="AT31" s="830"/>
      <c r="AU31" s="830">
        <v>990</v>
      </c>
      <c r="AV31" s="830"/>
      <c r="AW31" s="830"/>
      <c r="AX31" s="830"/>
      <c r="AY31" s="830"/>
      <c r="AZ31" s="831" t="s">
        <v>520</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655</v>
      </c>
      <c r="R32" s="784"/>
      <c r="S32" s="784"/>
      <c r="T32" s="784"/>
      <c r="U32" s="784"/>
      <c r="V32" s="784">
        <v>655</v>
      </c>
      <c r="W32" s="784"/>
      <c r="X32" s="784"/>
      <c r="Y32" s="784"/>
      <c r="Z32" s="784"/>
      <c r="AA32" s="784" t="s">
        <v>585</v>
      </c>
      <c r="AB32" s="784"/>
      <c r="AC32" s="784"/>
      <c r="AD32" s="784"/>
      <c r="AE32" s="785"/>
      <c r="AF32" s="786" t="s">
        <v>395</v>
      </c>
      <c r="AG32" s="787"/>
      <c r="AH32" s="787"/>
      <c r="AI32" s="787"/>
      <c r="AJ32" s="788"/>
      <c r="AK32" s="834">
        <v>262</v>
      </c>
      <c r="AL32" s="830"/>
      <c r="AM32" s="830"/>
      <c r="AN32" s="830"/>
      <c r="AO32" s="830"/>
      <c r="AP32" s="830">
        <v>4680</v>
      </c>
      <c r="AQ32" s="830"/>
      <c r="AR32" s="830"/>
      <c r="AS32" s="830"/>
      <c r="AT32" s="830"/>
      <c r="AU32" s="830">
        <v>4237</v>
      </c>
      <c r="AV32" s="830"/>
      <c r="AW32" s="830"/>
      <c r="AX32" s="830"/>
      <c r="AY32" s="830"/>
      <c r="AZ32" s="831" t="s">
        <v>520</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415</v>
      </c>
      <c r="C33" s="781"/>
      <c r="D33" s="781"/>
      <c r="E33" s="781"/>
      <c r="F33" s="781"/>
      <c r="G33" s="781"/>
      <c r="H33" s="781"/>
      <c r="I33" s="781"/>
      <c r="J33" s="781"/>
      <c r="K33" s="781"/>
      <c r="L33" s="781"/>
      <c r="M33" s="781"/>
      <c r="N33" s="781"/>
      <c r="O33" s="781"/>
      <c r="P33" s="782"/>
      <c r="Q33" s="783">
        <v>232</v>
      </c>
      <c r="R33" s="784"/>
      <c r="S33" s="784"/>
      <c r="T33" s="784"/>
      <c r="U33" s="784"/>
      <c r="V33" s="784">
        <v>212</v>
      </c>
      <c r="W33" s="784"/>
      <c r="X33" s="784"/>
      <c r="Y33" s="784"/>
      <c r="Z33" s="784"/>
      <c r="AA33" s="784">
        <f>Q33-V33</f>
        <v>20</v>
      </c>
      <c r="AB33" s="784"/>
      <c r="AC33" s="784"/>
      <c r="AD33" s="784"/>
      <c r="AE33" s="785"/>
      <c r="AF33" s="786">
        <v>20</v>
      </c>
      <c r="AG33" s="787"/>
      <c r="AH33" s="787"/>
      <c r="AI33" s="787"/>
      <c r="AJ33" s="788"/>
      <c r="AK33" s="834" t="s">
        <v>585</v>
      </c>
      <c r="AL33" s="830"/>
      <c r="AM33" s="830"/>
      <c r="AN33" s="830"/>
      <c r="AO33" s="830"/>
      <c r="AP33" s="830">
        <v>35</v>
      </c>
      <c r="AQ33" s="830"/>
      <c r="AR33" s="830"/>
      <c r="AS33" s="830"/>
      <c r="AT33" s="830"/>
      <c r="AU33" s="830" t="s">
        <v>520</v>
      </c>
      <c r="AV33" s="830"/>
      <c r="AW33" s="830"/>
      <c r="AX33" s="830"/>
      <c r="AY33" s="830"/>
      <c r="AZ33" s="831" t="s">
        <v>520</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416</v>
      </c>
      <c r="C34" s="781"/>
      <c r="D34" s="781"/>
      <c r="E34" s="781"/>
      <c r="F34" s="781"/>
      <c r="G34" s="781"/>
      <c r="H34" s="781"/>
      <c r="I34" s="781"/>
      <c r="J34" s="781"/>
      <c r="K34" s="781"/>
      <c r="L34" s="781"/>
      <c r="M34" s="781"/>
      <c r="N34" s="781"/>
      <c r="O34" s="781"/>
      <c r="P34" s="782"/>
      <c r="Q34" s="783">
        <v>9</v>
      </c>
      <c r="R34" s="784"/>
      <c r="S34" s="784"/>
      <c r="T34" s="784"/>
      <c r="U34" s="784"/>
      <c r="V34" s="784">
        <v>9</v>
      </c>
      <c r="W34" s="784"/>
      <c r="X34" s="784"/>
      <c r="Y34" s="784"/>
      <c r="Z34" s="784"/>
      <c r="AA34" s="784" t="s">
        <v>585</v>
      </c>
      <c r="AB34" s="784"/>
      <c r="AC34" s="784"/>
      <c r="AD34" s="784"/>
      <c r="AE34" s="785"/>
      <c r="AF34" s="786" t="s">
        <v>395</v>
      </c>
      <c r="AG34" s="787"/>
      <c r="AH34" s="787"/>
      <c r="AI34" s="787"/>
      <c r="AJ34" s="788"/>
      <c r="AK34" s="834" t="s">
        <v>585</v>
      </c>
      <c r="AL34" s="830"/>
      <c r="AM34" s="830"/>
      <c r="AN34" s="830"/>
      <c r="AO34" s="830"/>
      <c r="AP34" s="830" t="s">
        <v>520</v>
      </c>
      <c r="AQ34" s="830"/>
      <c r="AR34" s="830"/>
      <c r="AS34" s="830"/>
      <c r="AT34" s="830"/>
      <c r="AU34" s="830" t="s">
        <v>520</v>
      </c>
      <c r="AV34" s="830"/>
      <c r="AW34" s="830"/>
      <c r="AX34" s="830"/>
      <c r="AY34" s="830"/>
      <c r="AZ34" s="831" t="s">
        <v>520</v>
      </c>
      <c r="BA34" s="831"/>
      <c r="BB34" s="831"/>
      <c r="BC34" s="831"/>
      <c r="BD34" s="831"/>
      <c r="BE34" s="832" t="s">
        <v>412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417</v>
      </c>
      <c r="C35" s="781"/>
      <c r="D35" s="781"/>
      <c r="E35" s="781"/>
      <c r="F35" s="781"/>
      <c r="G35" s="781"/>
      <c r="H35" s="781"/>
      <c r="I35" s="781"/>
      <c r="J35" s="781"/>
      <c r="K35" s="781"/>
      <c r="L35" s="781"/>
      <c r="M35" s="781"/>
      <c r="N35" s="781"/>
      <c r="O35" s="781"/>
      <c r="P35" s="782"/>
      <c r="Q35" s="783">
        <v>309</v>
      </c>
      <c r="R35" s="784"/>
      <c r="S35" s="784"/>
      <c r="T35" s="784"/>
      <c r="U35" s="784"/>
      <c r="V35" s="784">
        <v>309</v>
      </c>
      <c r="W35" s="784"/>
      <c r="X35" s="784"/>
      <c r="Y35" s="784"/>
      <c r="Z35" s="784"/>
      <c r="AA35" s="784" t="s">
        <v>585</v>
      </c>
      <c r="AB35" s="784"/>
      <c r="AC35" s="784"/>
      <c r="AD35" s="784"/>
      <c r="AE35" s="785"/>
      <c r="AF35" s="786" t="s">
        <v>395</v>
      </c>
      <c r="AG35" s="787"/>
      <c r="AH35" s="787"/>
      <c r="AI35" s="787"/>
      <c r="AJ35" s="788"/>
      <c r="AK35" s="834" t="s">
        <v>585</v>
      </c>
      <c r="AL35" s="830"/>
      <c r="AM35" s="830"/>
      <c r="AN35" s="830"/>
      <c r="AO35" s="830"/>
      <c r="AP35" s="830" t="s">
        <v>520</v>
      </c>
      <c r="AQ35" s="830"/>
      <c r="AR35" s="830"/>
      <c r="AS35" s="830"/>
      <c r="AT35" s="830"/>
      <c r="AU35" s="830" t="s">
        <v>520</v>
      </c>
      <c r="AV35" s="830"/>
      <c r="AW35" s="830"/>
      <c r="AX35" s="830"/>
      <c r="AY35" s="830"/>
      <c r="AZ35" s="831" t="s">
        <v>520</v>
      </c>
      <c r="BA35" s="831"/>
      <c r="BB35" s="831"/>
      <c r="BC35" s="831"/>
      <c r="BD35" s="831"/>
      <c r="BE35" s="832" t="s">
        <v>412</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1035</v>
      </c>
      <c r="AG63" s="844"/>
      <c r="AH63" s="844"/>
      <c r="AI63" s="844"/>
      <c r="AJ63" s="845"/>
      <c r="AK63" s="846"/>
      <c r="AL63" s="841"/>
      <c r="AM63" s="841"/>
      <c r="AN63" s="841"/>
      <c r="AO63" s="841"/>
      <c r="AP63" s="844">
        <f>SUM(AP30:AT33)</f>
        <v>5728</v>
      </c>
      <c r="AQ63" s="844"/>
      <c r="AR63" s="844"/>
      <c r="AS63" s="844"/>
      <c r="AT63" s="844"/>
      <c r="AU63" s="844">
        <f>SUM(AU30:AY33)</f>
        <v>5227</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422</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400</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588</v>
      </c>
      <c r="C68" s="870"/>
      <c r="D68" s="870"/>
      <c r="E68" s="870"/>
      <c r="F68" s="870"/>
      <c r="G68" s="870"/>
      <c r="H68" s="870"/>
      <c r="I68" s="870"/>
      <c r="J68" s="870"/>
      <c r="K68" s="870"/>
      <c r="L68" s="870"/>
      <c r="M68" s="870"/>
      <c r="N68" s="870"/>
      <c r="O68" s="870"/>
      <c r="P68" s="871"/>
      <c r="Q68" s="872">
        <v>547</v>
      </c>
      <c r="R68" s="866"/>
      <c r="S68" s="866"/>
      <c r="T68" s="866"/>
      <c r="U68" s="866"/>
      <c r="V68" s="866">
        <v>483</v>
      </c>
      <c r="W68" s="866"/>
      <c r="X68" s="866"/>
      <c r="Y68" s="866"/>
      <c r="Z68" s="866"/>
      <c r="AA68" s="866">
        <f>Q68-V68</f>
        <v>64</v>
      </c>
      <c r="AB68" s="866"/>
      <c r="AC68" s="866"/>
      <c r="AD68" s="866"/>
      <c r="AE68" s="866"/>
      <c r="AF68" s="866">
        <f>AA68</f>
        <v>64</v>
      </c>
      <c r="AG68" s="866"/>
      <c r="AH68" s="866"/>
      <c r="AI68" s="866"/>
      <c r="AJ68" s="866"/>
      <c r="AK68" s="866" t="s">
        <v>520</v>
      </c>
      <c r="AL68" s="866"/>
      <c r="AM68" s="866"/>
      <c r="AN68" s="866"/>
      <c r="AO68" s="866"/>
      <c r="AP68" s="866" t="s">
        <v>520</v>
      </c>
      <c r="AQ68" s="866"/>
      <c r="AR68" s="866"/>
      <c r="AS68" s="866"/>
      <c r="AT68" s="866"/>
      <c r="AU68" s="866" t="s">
        <v>520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589</v>
      </c>
      <c r="C69" s="874"/>
      <c r="D69" s="874"/>
      <c r="E69" s="874"/>
      <c r="F69" s="874"/>
      <c r="G69" s="874"/>
      <c r="H69" s="874"/>
      <c r="I69" s="874"/>
      <c r="J69" s="874"/>
      <c r="K69" s="874"/>
      <c r="L69" s="874"/>
      <c r="M69" s="874"/>
      <c r="N69" s="874"/>
      <c r="O69" s="874"/>
      <c r="P69" s="875"/>
      <c r="Q69" s="876">
        <v>3</v>
      </c>
      <c r="R69" s="830"/>
      <c r="S69" s="830"/>
      <c r="T69" s="830"/>
      <c r="U69" s="830"/>
      <c r="V69" s="830">
        <v>2</v>
      </c>
      <c r="W69" s="830"/>
      <c r="X69" s="830"/>
      <c r="Y69" s="830"/>
      <c r="Z69" s="830"/>
      <c r="AA69" s="877">
        <f t="shared" ref="AA69:AA74" si="0">Q69-V69</f>
        <v>1</v>
      </c>
      <c r="AB69" s="878"/>
      <c r="AC69" s="878"/>
      <c r="AD69" s="878"/>
      <c r="AE69" s="834"/>
      <c r="AF69" s="877">
        <f t="shared" ref="AF69:AF74" si="1">AA69</f>
        <v>1</v>
      </c>
      <c r="AG69" s="878"/>
      <c r="AH69" s="878"/>
      <c r="AI69" s="878"/>
      <c r="AJ69" s="834"/>
      <c r="AK69" s="830" t="s">
        <v>520</v>
      </c>
      <c r="AL69" s="830"/>
      <c r="AM69" s="830"/>
      <c r="AN69" s="830"/>
      <c r="AO69" s="830"/>
      <c r="AP69" s="830" t="s">
        <v>520</v>
      </c>
      <c r="AQ69" s="830"/>
      <c r="AR69" s="830"/>
      <c r="AS69" s="830"/>
      <c r="AT69" s="830"/>
      <c r="AU69" s="830" t="s">
        <v>520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590</v>
      </c>
      <c r="C70" s="874"/>
      <c r="D70" s="874"/>
      <c r="E70" s="874"/>
      <c r="F70" s="874"/>
      <c r="G70" s="874"/>
      <c r="H70" s="874"/>
      <c r="I70" s="874"/>
      <c r="J70" s="874"/>
      <c r="K70" s="874"/>
      <c r="L70" s="874"/>
      <c r="M70" s="874"/>
      <c r="N70" s="874"/>
      <c r="O70" s="874"/>
      <c r="P70" s="875"/>
      <c r="Q70" s="876">
        <v>208</v>
      </c>
      <c r="R70" s="830"/>
      <c r="S70" s="830"/>
      <c r="T70" s="830"/>
      <c r="U70" s="830"/>
      <c r="V70" s="830">
        <v>195</v>
      </c>
      <c r="W70" s="830"/>
      <c r="X70" s="830"/>
      <c r="Y70" s="830"/>
      <c r="Z70" s="830"/>
      <c r="AA70" s="877">
        <f t="shared" si="0"/>
        <v>13</v>
      </c>
      <c r="AB70" s="878"/>
      <c r="AC70" s="878"/>
      <c r="AD70" s="878"/>
      <c r="AE70" s="834"/>
      <c r="AF70" s="877">
        <f t="shared" si="1"/>
        <v>13</v>
      </c>
      <c r="AG70" s="878"/>
      <c r="AH70" s="878"/>
      <c r="AI70" s="878"/>
      <c r="AJ70" s="834"/>
      <c r="AK70" s="830" t="s">
        <v>520</v>
      </c>
      <c r="AL70" s="830"/>
      <c r="AM70" s="830"/>
      <c r="AN70" s="830"/>
      <c r="AO70" s="830"/>
      <c r="AP70" s="830">
        <v>101</v>
      </c>
      <c r="AQ70" s="830"/>
      <c r="AR70" s="830"/>
      <c r="AS70" s="830"/>
      <c r="AT70" s="830"/>
      <c r="AU70" s="830">
        <v>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591</v>
      </c>
      <c r="C71" s="874"/>
      <c r="D71" s="874"/>
      <c r="E71" s="874"/>
      <c r="F71" s="874"/>
      <c r="G71" s="874"/>
      <c r="H71" s="874"/>
      <c r="I71" s="874"/>
      <c r="J71" s="874"/>
      <c r="K71" s="874"/>
      <c r="L71" s="874"/>
      <c r="M71" s="874"/>
      <c r="N71" s="874"/>
      <c r="O71" s="874"/>
      <c r="P71" s="875"/>
      <c r="Q71" s="876">
        <v>61</v>
      </c>
      <c r="R71" s="830"/>
      <c r="S71" s="830"/>
      <c r="T71" s="830"/>
      <c r="U71" s="830"/>
      <c r="V71" s="830">
        <v>56</v>
      </c>
      <c r="W71" s="830"/>
      <c r="X71" s="830"/>
      <c r="Y71" s="830"/>
      <c r="Z71" s="830"/>
      <c r="AA71" s="877">
        <f t="shared" si="0"/>
        <v>5</v>
      </c>
      <c r="AB71" s="878"/>
      <c r="AC71" s="878"/>
      <c r="AD71" s="878"/>
      <c r="AE71" s="834"/>
      <c r="AF71" s="877">
        <f>AA71</f>
        <v>5</v>
      </c>
      <c r="AG71" s="878"/>
      <c r="AH71" s="878"/>
      <c r="AI71" s="878"/>
      <c r="AJ71" s="834"/>
      <c r="AK71" s="830" t="s">
        <v>520</v>
      </c>
      <c r="AL71" s="830"/>
      <c r="AM71" s="830"/>
      <c r="AN71" s="830"/>
      <c r="AO71" s="830"/>
      <c r="AP71" s="830" t="s">
        <v>520</v>
      </c>
      <c r="AQ71" s="830"/>
      <c r="AR71" s="830"/>
      <c r="AS71" s="830"/>
      <c r="AT71" s="830"/>
      <c r="AU71" s="830" t="s">
        <v>520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592</v>
      </c>
      <c r="C72" s="874"/>
      <c r="D72" s="874"/>
      <c r="E72" s="874"/>
      <c r="F72" s="874"/>
      <c r="G72" s="874"/>
      <c r="H72" s="874"/>
      <c r="I72" s="874"/>
      <c r="J72" s="874"/>
      <c r="K72" s="874"/>
      <c r="L72" s="874"/>
      <c r="M72" s="874"/>
      <c r="N72" s="874"/>
      <c r="O72" s="874"/>
      <c r="P72" s="875"/>
      <c r="Q72" s="876">
        <v>2</v>
      </c>
      <c r="R72" s="830"/>
      <c r="S72" s="830"/>
      <c r="T72" s="830"/>
      <c r="U72" s="830"/>
      <c r="V72" s="830" t="s">
        <v>520</v>
      </c>
      <c r="W72" s="830"/>
      <c r="X72" s="830"/>
      <c r="Y72" s="830"/>
      <c r="Z72" s="830"/>
      <c r="AA72" s="877">
        <v>2</v>
      </c>
      <c r="AB72" s="878"/>
      <c r="AC72" s="878"/>
      <c r="AD72" s="878"/>
      <c r="AE72" s="834"/>
      <c r="AF72" s="877">
        <f t="shared" si="1"/>
        <v>2</v>
      </c>
      <c r="AG72" s="878"/>
      <c r="AH72" s="878"/>
      <c r="AI72" s="878"/>
      <c r="AJ72" s="834"/>
      <c r="AK72" s="830" t="s">
        <v>520</v>
      </c>
      <c r="AL72" s="830"/>
      <c r="AM72" s="830"/>
      <c r="AN72" s="830"/>
      <c r="AO72" s="830"/>
      <c r="AP72" s="830" t="s">
        <v>520</v>
      </c>
      <c r="AQ72" s="830"/>
      <c r="AR72" s="830"/>
      <c r="AS72" s="830"/>
      <c r="AT72" s="830"/>
      <c r="AU72" s="830" t="s">
        <v>520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593</v>
      </c>
      <c r="C73" s="874"/>
      <c r="D73" s="874"/>
      <c r="E73" s="874"/>
      <c r="F73" s="874"/>
      <c r="G73" s="874"/>
      <c r="H73" s="874"/>
      <c r="I73" s="874"/>
      <c r="J73" s="874"/>
      <c r="K73" s="874"/>
      <c r="L73" s="874"/>
      <c r="M73" s="874"/>
      <c r="N73" s="874"/>
      <c r="O73" s="874"/>
      <c r="P73" s="875"/>
      <c r="Q73" s="876">
        <v>4</v>
      </c>
      <c r="R73" s="830"/>
      <c r="S73" s="830"/>
      <c r="T73" s="830"/>
      <c r="U73" s="830"/>
      <c r="V73" s="830" t="s">
        <v>520</v>
      </c>
      <c r="W73" s="830"/>
      <c r="X73" s="830"/>
      <c r="Y73" s="830"/>
      <c r="Z73" s="830"/>
      <c r="AA73" s="877">
        <v>4</v>
      </c>
      <c r="AB73" s="878"/>
      <c r="AC73" s="878"/>
      <c r="AD73" s="878"/>
      <c r="AE73" s="834"/>
      <c r="AF73" s="877">
        <f t="shared" si="1"/>
        <v>4</v>
      </c>
      <c r="AG73" s="878"/>
      <c r="AH73" s="878"/>
      <c r="AI73" s="878"/>
      <c r="AJ73" s="834"/>
      <c r="AK73" s="830" t="s">
        <v>520</v>
      </c>
      <c r="AL73" s="830"/>
      <c r="AM73" s="830"/>
      <c r="AN73" s="830"/>
      <c r="AO73" s="830"/>
      <c r="AP73" s="830" t="s">
        <v>520</v>
      </c>
      <c r="AQ73" s="830"/>
      <c r="AR73" s="830"/>
      <c r="AS73" s="830"/>
      <c r="AT73" s="830"/>
      <c r="AU73" s="830" t="s">
        <v>520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594</v>
      </c>
      <c r="C74" s="874"/>
      <c r="D74" s="874"/>
      <c r="E74" s="874"/>
      <c r="F74" s="874"/>
      <c r="G74" s="874"/>
      <c r="H74" s="874"/>
      <c r="I74" s="874"/>
      <c r="J74" s="874"/>
      <c r="K74" s="874"/>
      <c r="L74" s="874"/>
      <c r="M74" s="874"/>
      <c r="N74" s="874"/>
      <c r="O74" s="874"/>
      <c r="P74" s="875"/>
      <c r="Q74" s="876">
        <v>6958</v>
      </c>
      <c r="R74" s="830"/>
      <c r="S74" s="830"/>
      <c r="T74" s="830"/>
      <c r="U74" s="830"/>
      <c r="V74" s="830">
        <v>6929</v>
      </c>
      <c r="W74" s="830"/>
      <c r="X74" s="830"/>
      <c r="Y74" s="830"/>
      <c r="Z74" s="830"/>
      <c r="AA74" s="877">
        <f t="shared" si="0"/>
        <v>29</v>
      </c>
      <c r="AB74" s="878"/>
      <c r="AC74" s="878"/>
      <c r="AD74" s="878"/>
      <c r="AE74" s="834"/>
      <c r="AF74" s="877">
        <f t="shared" si="1"/>
        <v>29</v>
      </c>
      <c r="AG74" s="878"/>
      <c r="AH74" s="878"/>
      <c r="AI74" s="878"/>
      <c r="AJ74" s="834"/>
      <c r="AK74" s="830" t="s">
        <v>520</v>
      </c>
      <c r="AL74" s="830"/>
      <c r="AM74" s="830"/>
      <c r="AN74" s="830"/>
      <c r="AO74" s="830"/>
      <c r="AP74" s="830" t="s">
        <v>520</v>
      </c>
      <c r="AQ74" s="830"/>
      <c r="AR74" s="830"/>
      <c r="AS74" s="830"/>
      <c r="AT74" s="830"/>
      <c r="AU74" s="830" t="s">
        <v>520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595</v>
      </c>
      <c r="C75" s="874"/>
      <c r="D75" s="874"/>
      <c r="E75" s="874"/>
      <c r="F75" s="874"/>
      <c r="G75" s="874"/>
      <c r="H75" s="874"/>
      <c r="I75" s="874"/>
      <c r="J75" s="874"/>
      <c r="K75" s="874"/>
      <c r="L75" s="874"/>
      <c r="M75" s="874"/>
      <c r="N75" s="874"/>
      <c r="O75" s="874"/>
      <c r="P75" s="875"/>
      <c r="Q75" s="879">
        <v>3552</v>
      </c>
      <c r="R75" s="878"/>
      <c r="S75" s="878"/>
      <c r="T75" s="878"/>
      <c r="U75" s="834"/>
      <c r="V75" s="877">
        <v>3433</v>
      </c>
      <c r="W75" s="878"/>
      <c r="X75" s="878"/>
      <c r="Y75" s="878"/>
      <c r="Z75" s="834"/>
      <c r="AA75" s="877">
        <f>Q75-V75</f>
        <v>119</v>
      </c>
      <c r="AB75" s="878"/>
      <c r="AC75" s="878"/>
      <c r="AD75" s="878"/>
      <c r="AE75" s="834"/>
      <c r="AF75" s="877">
        <f>AA75</f>
        <v>119</v>
      </c>
      <c r="AG75" s="878"/>
      <c r="AH75" s="878"/>
      <c r="AI75" s="878"/>
      <c r="AJ75" s="834"/>
      <c r="AK75" s="830">
        <v>380</v>
      </c>
      <c r="AL75" s="830"/>
      <c r="AM75" s="830"/>
      <c r="AN75" s="830"/>
      <c r="AO75" s="830"/>
      <c r="AP75" s="830">
        <v>2306</v>
      </c>
      <c r="AQ75" s="830"/>
      <c r="AR75" s="830"/>
      <c r="AS75" s="830"/>
      <c r="AT75" s="830"/>
      <c r="AU75" s="830">
        <v>274</v>
      </c>
      <c r="AV75" s="830"/>
      <c r="AW75" s="830"/>
      <c r="AX75" s="830"/>
      <c r="AY75" s="830"/>
      <c r="AZ75" s="832" t="s">
        <v>604</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596</v>
      </c>
      <c r="C76" s="874"/>
      <c r="D76" s="874"/>
      <c r="E76" s="874"/>
      <c r="F76" s="874"/>
      <c r="G76" s="874"/>
      <c r="H76" s="874"/>
      <c r="I76" s="874"/>
      <c r="J76" s="874"/>
      <c r="K76" s="874"/>
      <c r="L76" s="874"/>
      <c r="M76" s="874"/>
      <c r="N76" s="874"/>
      <c r="O76" s="874"/>
      <c r="P76" s="875"/>
      <c r="Q76" s="879">
        <v>1533</v>
      </c>
      <c r="R76" s="878"/>
      <c r="S76" s="878"/>
      <c r="T76" s="878"/>
      <c r="U76" s="834"/>
      <c r="V76" s="877">
        <v>1517</v>
      </c>
      <c r="W76" s="878"/>
      <c r="X76" s="878"/>
      <c r="Y76" s="878"/>
      <c r="Z76" s="834"/>
      <c r="AA76" s="877">
        <f t="shared" ref="AA76:AA80" si="2">Q76-V76</f>
        <v>16</v>
      </c>
      <c r="AB76" s="878"/>
      <c r="AC76" s="878"/>
      <c r="AD76" s="878"/>
      <c r="AE76" s="834"/>
      <c r="AF76" s="877">
        <f t="shared" ref="AF76:AF80" si="3">AA76</f>
        <v>16</v>
      </c>
      <c r="AG76" s="878"/>
      <c r="AH76" s="878"/>
      <c r="AI76" s="878"/>
      <c r="AJ76" s="834"/>
      <c r="AK76" s="830">
        <v>287</v>
      </c>
      <c r="AL76" s="830"/>
      <c r="AM76" s="830"/>
      <c r="AN76" s="830"/>
      <c r="AO76" s="830"/>
      <c r="AP76" s="830">
        <v>1599</v>
      </c>
      <c r="AQ76" s="830"/>
      <c r="AR76" s="830"/>
      <c r="AS76" s="830"/>
      <c r="AT76" s="830"/>
      <c r="AU76" s="830">
        <v>141</v>
      </c>
      <c r="AV76" s="830"/>
      <c r="AW76" s="830"/>
      <c r="AX76" s="830"/>
      <c r="AY76" s="830"/>
      <c r="AZ76" s="832" t="s">
        <v>605</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597</v>
      </c>
      <c r="C77" s="874"/>
      <c r="D77" s="874"/>
      <c r="E77" s="874"/>
      <c r="F77" s="874"/>
      <c r="G77" s="874"/>
      <c r="H77" s="874"/>
      <c r="I77" s="874"/>
      <c r="J77" s="874"/>
      <c r="K77" s="874"/>
      <c r="L77" s="874"/>
      <c r="M77" s="874"/>
      <c r="N77" s="874"/>
      <c r="O77" s="874"/>
      <c r="P77" s="875"/>
      <c r="Q77" s="879">
        <v>380</v>
      </c>
      <c r="R77" s="878"/>
      <c r="S77" s="878"/>
      <c r="T77" s="878"/>
      <c r="U77" s="834"/>
      <c r="V77" s="877">
        <v>378</v>
      </c>
      <c r="W77" s="878"/>
      <c r="X77" s="878"/>
      <c r="Y77" s="878"/>
      <c r="Z77" s="834"/>
      <c r="AA77" s="877">
        <f t="shared" si="2"/>
        <v>2</v>
      </c>
      <c r="AB77" s="878"/>
      <c r="AC77" s="878"/>
      <c r="AD77" s="878"/>
      <c r="AE77" s="834"/>
      <c r="AF77" s="877">
        <f t="shared" si="3"/>
        <v>2</v>
      </c>
      <c r="AG77" s="878"/>
      <c r="AH77" s="878"/>
      <c r="AI77" s="878"/>
      <c r="AJ77" s="834"/>
      <c r="AK77" s="830" t="s">
        <v>602</v>
      </c>
      <c r="AL77" s="830"/>
      <c r="AM77" s="830"/>
      <c r="AN77" s="830"/>
      <c r="AO77" s="830"/>
      <c r="AP77" s="830">
        <v>107</v>
      </c>
      <c r="AQ77" s="830"/>
      <c r="AR77" s="830"/>
      <c r="AS77" s="830"/>
      <c r="AT77" s="830"/>
      <c r="AU77" s="830">
        <v>33</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598</v>
      </c>
      <c r="C78" s="874"/>
      <c r="D78" s="874"/>
      <c r="E78" s="874"/>
      <c r="F78" s="874"/>
      <c r="G78" s="874"/>
      <c r="H78" s="874"/>
      <c r="I78" s="874"/>
      <c r="J78" s="874"/>
      <c r="K78" s="874"/>
      <c r="L78" s="874"/>
      <c r="M78" s="874"/>
      <c r="N78" s="874"/>
      <c r="O78" s="874"/>
      <c r="P78" s="875"/>
      <c r="Q78" s="876">
        <v>7319</v>
      </c>
      <c r="R78" s="830"/>
      <c r="S78" s="830"/>
      <c r="T78" s="830"/>
      <c r="U78" s="830"/>
      <c r="V78" s="830">
        <v>6688</v>
      </c>
      <c r="W78" s="830"/>
      <c r="X78" s="830"/>
      <c r="Y78" s="830"/>
      <c r="Z78" s="830"/>
      <c r="AA78" s="877">
        <f t="shared" si="2"/>
        <v>631</v>
      </c>
      <c r="AB78" s="878"/>
      <c r="AC78" s="878"/>
      <c r="AD78" s="878"/>
      <c r="AE78" s="834"/>
      <c r="AF78" s="877">
        <f t="shared" si="3"/>
        <v>631</v>
      </c>
      <c r="AG78" s="878"/>
      <c r="AH78" s="878"/>
      <c r="AI78" s="878"/>
      <c r="AJ78" s="834"/>
      <c r="AK78" s="830" t="s">
        <v>520</v>
      </c>
      <c r="AL78" s="830"/>
      <c r="AM78" s="830"/>
      <c r="AN78" s="830"/>
      <c r="AO78" s="830"/>
      <c r="AP78" s="830" t="s">
        <v>520</v>
      </c>
      <c r="AQ78" s="830"/>
      <c r="AR78" s="830"/>
      <c r="AS78" s="830"/>
      <c r="AT78" s="830"/>
      <c r="AU78" s="830" t="s">
        <v>520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599</v>
      </c>
      <c r="C79" s="874"/>
      <c r="D79" s="874"/>
      <c r="E79" s="874"/>
      <c r="F79" s="874"/>
      <c r="G79" s="874"/>
      <c r="H79" s="874"/>
      <c r="I79" s="874"/>
      <c r="J79" s="874"/>
      <c r="K79" s="874"/>
      <c r="L79" s="874"/>
      <c r="M79" s="874"/>
      <c r="N79" s="874"/>
      <c r="O79" s="874"/>
      <c r="P79" s="875"/>
      <c r="Q79" s="876">
        <v>267</v>
      </c>
      <c r="R79" s="830"/>
      <c r="S79" s="830"/>
      <c r="T79" s="830"/>
      <c r="U79" s="830"/>
      <c r="V79" s="830">
        <v>235</v>
      </c>
      <c r="W79" s="830"/>
      <c r="X79" s="830"/>
      <c r="Y79" s="830"/>
      <c r="Z79" s="830"/>
      <c r="AA79" s="877">
        <f t="shared" si="2"/>
        <v>32</v>
      </c>
      <c r="AB79" s="878"/>
      <c r="AC79" s="878"/>
      <c r="AD79" s="878"/>
      <c r="AE79" s="834"/>
      <c r="AF79" s="877">
        <f t="shared" si="3"/>
        <v>32</v>
      </c>
      <c r="AG79" s="878"/>
      <c r="AH79" s="878"/>
      <c r="AI79" s="878"/>
      <c r="AJ79" s="834"/>
      <c r="AK79" s="830" t="s">
        <v>520</v>
      </c>
      <c r="AL79" s="830"/>
      <c r="AM79" s="830"/>
      <c r="AN79" s="830"/>
      <c r="AO79" s="830"/>
      <c r="AP79" s="830" t="s">
        <v>520</v>
      </c>
      <c r="AQ79" s="830"/>
      <c r="AR79" s="830"/>
      <c r="AS79" s="830"/>
      <c r="AT79" s="830"/>
      <c r="AU79" s="830" t="s">
        <v>520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600</v>
      </c>
      <c r="C80" s="874"/>
      <c r="D80" s="874"/>
      <c r="E80" s="874"/>
      <c r="F80" s="874"/>
      <c r="G80" s="874"/>
      <c r="H80" s="874"/>
      <c r="I80" s="874"/>
      <c r="J80" s="874"/>
      <c r="K80" s="874"/>
      <c r="L80" s="874"/>
      <c r="M80" s="874"/>
      <c r="N80" s="874"/>
      <c r="O80" s="874"/>
      <c r="P80" s="875"/>
      <c r="Q80" s="876">
        <v>279696</v>
      </c>
      <c r="R80" s="830"/>
      <c r="S80" s="830"/>
      <c r="T80" s="830"/>
      <c r="U80" s="830"/>
      <c r="V80" s="830">
        <v>267445</v>
      </c>
      <c r="W80" s="830"/>
      <c r="X80" s="830"/>
      <c r="Y80" s="830"/>
      <c r="Z80" s="830"/>
      <c r="AA80" s="877">
        <f t="shared" si="2"/>
        <v>12251</v>
      </c>
      <c r="AB80" s="878"/>
      <c r="AC80" s="878"/>
      <c r="AD80" s="878"/>
      <c r="AE80" s="834"/>
      <c r="AF80" s="877">
        <f t="shared" si="3"/>
        <v>12251</v>
      </c>
      <c r="AG80" s="878"/>
      <c r="AH80" s="878"/>
      <c r="AI80" s="878"/>
      <c r="AJ80" s="834"/>
      <c r="AK80" s="830" t="s">
        <v>520</v>
      </c>
      <c r="AL80" s="830"/>
      <c r="AM80" s="830"/>
      <c r="AN80" s="830"/>
      <c r="AO80" s="830"/>
      <c r="AP80" s="830" t="s">
        <v>520</v>
      </c>
      <c r="AQ80" s="830"/>
      <c r="AR80" s="830"/>
      <c r="AS80" s="830"/>
      <c r="AT80" s="830"/>
      <c r="AU80" s="830" t="s">
        <v>520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601</v>
      </c>
      <c r="C81" s="874"/>
      <c r="D81" s="874"/>
      <c r="E81" s="874"/>
      <c r="F81" s="874"/>
      <c r="G81" s="874"/>
      <c r="H81" s="874"/>
      <c r="I81" s="874"/>
      <c r="J81" s="874"/>
      <c r="K81" s="874"/>
      <c r="L81" s="874"/>
      <c r="M81" s="874"/>
      <c r="N81" s="874"/>
      <c r="O81" s="874"/>
      <c r="P81" s="875"/>
      <c r="Q81" s="876">
        <v>157</v>
      </c>
      <c r="R81" s="830"/>
      <c r="S81" s="830"/>
      <c r="T81" s="830"/>
      <c r="U81" s="830"/>
      <c r="V81" s="830">
        <v>77</v>
      </c>
      <c r="W81" s="830"/>
      <c r="X81" s="830"/>
      <c r="Y81" s="830"/>
      <c r="Z81" s="830"/>
      <c r="AA81" s="877">
        <f>Q81-V81</f>
        <v>80</v>
      </c>
      <c r="AB81" s="878"/>
      <c r="AC81" s="878"/>
      <c r="AD81" s="878"/>
      <c r="AE81" s="834"/>
      <c r="AF81" s="877">
        <v>1158</v>
      </c>
      <c r="AG81" s="878"/>
      <c r="AH81" s="878"/>
      <c r="AI81" s="878"/>
      <c r="AJ81" s="834"/>
      <c r="AK81" s="830" t="s">
        <v>520</v>
      </c>
      <c r="AL81" s="830"/>
      <c r="AM81" s="830"/>
      <c r="AN81" s="830"/>
      <c r="AO81" s="830"/>
      <c r="AP81" s="830">
        <v>246</v>
      </c>
      <c r="AQ81" s="830"/>
      <c r="AR81" s="830"/>
      <c r="AS81" s="830"/>
      <c r="AT81" s="830"/>
      <c r="AU81" s="830" t="s">
        <v>520</v>
      </c>
      <c r="AV81" s="830"/>
      <c r="AW81" s="830"/>
      <c r="AX81" s="830"/>
      <c r="AY81" s="830"/>
      <c r="AZ81" s="832" t="s">
        <v>603</v>
      </c>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SUM(AF68:AJ81)</f>
        <v>14327</v>
      </c>
      <c r="AG88" s="844"/>
      <c r="AH88" s="844"/>
      <c r="AI88" s="844"/>
      <c r="AJ88" s="844"/>
      <c r="AK88" s="841"/>
      <c r="AL88" s="841"/>
      <c r="AM88" s="841"/>
      <c r="AN88" s="841"/>
      <c r="AO88" s="841"/>
      <c r="AP88" s="844">
        <f>SUM(AP68:AT81)</f>
        <v>4359</v>
      </c>
      <c r="AQ88" s="844"/>
      <c r="AR88" s="844"/>
      <c r="AS88" s="844"/>
      <c r="AT88" s="844"/>
      <c r="AU88" s="844">
        <f>SUM(AU68:AY81)</f>
        <v>498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520</v>
      </c>
      <c r="CX102" s="852"/>
      <c r="CY102" s="852"/>
      <c r="CZ102" s="852"/>
      <c r="DA102" s="891"/>
      <c r="DB102" s="890" t="s">
        <v>520</v>
      </c>
      <c r="DC102" s="852"/>
      <c r="DD102" s="852"/>
      <c r="DE102" s="852"/>
      <c r="DF102" s="891"/>
      <c r="DG102" s="890" t="s">
        <v>520</v>
      </c>
      <c r="DH102" s="852"/>
      <c r="DI102" s="852"/>
      <c r="DJ102" s="852"/>
      <c r="DK102" s="891"/>
      <c r="DL102" s="890" t="s">
        <v>520</v>
      </c>
      <c r="DM102" s="852"/>
      <c r="DN102" s="852"/>
      <c r="DO102" s="852"/>
      <c r="DP102" s="891"/>
      <c r="DQ102" s="890" t="s">
        <v>520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311</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311</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311</v>
      </c>
      <c r="DR109" s="893"/>
      <c r="DS109" s="893"/>
      <c r="DT109" s="893"/>
      <c r="DU109" s="894"/>
      <c r="DV109" s="892" t="s">
        <v>438</v>
      </c>
      <c r="DW109" s="893"/>
      <c r="DX109" s="893"/>
      <c r="DY109" s="893"/>
      <c r="DZ109" s="895"/>
    </row>
    <row r="110" spans="1:131" s="230" customFormat="1" ht="26.25" customHeight="1" x14ac:dyDescent="0.2">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749930</v>
      </c>
      <c r="AB110" s="900"/>
      <c r="AC110" s="900"/>
      <c r="AD110" s="900"/>
      <c r="AE110" s="901"/>
      <c r="AF110" s="902">
        <v>789230</v>
      </c>
      <c r="AG110" s="900"/>
      <c r="AH110" s="900"/>
      <c r="AI110" s="900"/>
      <c r="AJ110" s="901"/>
      <c r="AK110" s="902">
        <v>847857</v>
      </c>
      <c r="AL110" s="900"/>
      <c r="AM110" s="900"/>
      <c r="AN110" s="900"/>
      <c r="AO110" s="901"/>
      <c r="AP110" s="903">
        <v>16.399999999999999</v>
      </c>
      <c r="AQ110" s="904"/>
      <c r="AR110" s="904"/>
      <c r="AS110" s="904"/>
      <c r="AT110" s="905"/>
      <c r="AU110" s="906" t="s">
        <v>74</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8873622</v>
      </c>
      <c r="BR110" s="931"/>
      <c r="BS110" s="931"/>
      <c r="BT110" s="931"/>
      <c r="BU110" s="931"/>
      <c r="BV110" s="931">
        <v>8786003</v>
      </c>
      <c r="BW110" s="931"/>
      <c r="BX110" s="931"/>
      <c r="BY110" s="931"/>
      <c r="BZ110" s="931"/>
      <c r="CA110" s="931">
        <v>8564840</v>
      </c>
      <c r="CB110" s="931"/>
      <c r="CC110" s="931"/>
      <c r="CD110" s="931"/>
      <c r="CE110" s="931"/>
      <c r="CF110" s="944">
        <v>166.2</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420</v>
      </c>
      <c r="DH110" s="931"/>
      <c r="DI110" s="931"/>
      <c r="DJ110" s="931"/>
      <c r="DK110" s="931"/>
      <c r="DL110" s="931" t="s">
        <v>420</v>
      </c>
      <c r="DM110" s="931"/>
      <c r="DN110" s="931"/>
      <c r="DO110" s="931"/>
      <c r="DP110" s="931"/>
      <c r="DQ110" s="931" t="s">
        <v>444</v>
      </c>
      <c r="DR110" s="931"/>
      <c r="DS110" s="931"/>
      <c r="DT110" s="931"/>
      <c r="DU110" s="931"/>
      <c r="DV110" s="932" t="s">
        <v>131</v>
      </c>
      <c r="DW110" s="932"/>
      <c r="DX110" s="932"/>
      <c r="DY110" s="932"/>
      <c r="DZ110" s="933"/>
    </row>
    <row r="111" spans="1:131" s="230" customFormat="1" ht="26.25" customHeight="1" x14ac:dyDescent="0.2">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420</v>
      </c>
      <c r="AB111" s="938"/>
      <c r="AC111" s="938"/>
      <c r="AD111" s="938"/>
      <c r="AE111" s="939"/>
      <c r="AF111" s="940" t="s">
        <v>420</v>
      </c>
      <c r="AG111" s="938"/>
      <c r="AH111" s="938"/>
      <c r="AI111" s="938"/>
      <c r="AJ111" s="939"/>
      <c r="AK111" s="940" t="s">
        <v>131</v>
      </c>
      <c r="AL111" s="938"/>
      <c r="AM111" s="938"/>
      <c r="AN111" s="938"/>
      <c r="AO111" s="939"/>
      <c r="AP111" s="941" t="s">
        <v>446</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284866</v>
      </c>
      <c r="BR111" s="926"/>
      <c r="BS111" s="926"/>
      <c r="BT111" s="926"/>
      <c r="BU111" s="926"/>
      <c r="BV111" s="926">
        <v>2164</v>
      </c>
      <c r="BW111" s="926"/>
      <c r="BX111" s="926"/>
      <c r="BY111" s="926"/>
      <c r="BZ111" s="926"/>
      <c r="CA111" s="926">
        <v>47358</v>
      </c>
      <c r="CB111" s="926"/>
      <c r="CC111" s="926"/>
      <c r="CD111" s="926"/>
      <c r="CE111" s="926"/>
      <c r="CF111" s="920">
        <v>0.9</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420</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444</v>
      </c>
      <c r="AB112" s="959"/>
      <c r="AC112" s="959"/>
      <c r="AD112" s="959"/>
      <c r="AE112" s="960"/>
      <c r="AF112" s="961" t="s">
        <v>131</v>
      </c>
      <c r="AG112" s="959"/>
      <c r="AH112" s="959"/>
      <c r="AI112" s="959"/>
      <c r="AJ112" s="960"/>
      <c r="AK112" s="961" t="s">
        <v>395</v>
      </c>
      <c r="AL112" s="959"/>
      <c r="AM112" s="959"/>
      <c r="AN112" s="959"/>
      <c r="AO112" s="960"/>
      <c r="AP112" s="962" t="s">
        <v>395</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5825839</v>
      </c>
      <c r="BR112" s="926"/>
      <c r="BS112" s="926"/>
      <c r="BT112" s="926"/>
      <c r="BU112" s="926"/>
      <c r="BV112" s="926">
        <v>5427279</v>
      </c>
      <c r="BW112" s="926"/>
      <c r="BX112" s="926"/>
      <c r="BY112" s="926"/>
      <c r="BZ112" s="926"/>
      <c r="CA112" s="926">
        <v>5226709</v>
      </c>
      <c r="CB112" s="926"/>
      <c r="CC112" s="926"/>
      <c r="CD112" s="926"/>
      <c r="CE112" s="926"/>
      <c r="CF112" s="920">
        <v>101.4</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406309</v>
      </c>
      <c r="AB113" s="938"/>
      <c r="AC113" s="938"/>
      <c r="AD113" s="938"/>
      <c r="AE113" s="939"/>
      <c r="AF113" s="940">
        <v>395772</v>
      </c>
      <c r="AG113" s="938"/>
      <c r="AH113" s="938"/>
      <c r="AI113" s="938"/>
      <c r="AJ113" s="939"/>
      <c r="AK113" s="940">
        <v>437259</v>
      </c>
      <c r="AL113" s="938"/>
      <c r="AM113" s="938"/>
      <c r="AN113" s="938"/>
      <c r="AO113" s="939"/>
      <c r="AP113" s="941">
        <v>8.5</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520216</v>
      </c>
      <c r="BR113" s="926"/>
      <c r="BS113" s="926"/>
      <c r="BT113" s="926"/>
      <c r="BU113" s="926"/>
      <c r="BV113" s="926">
        <v>482454</v>
      </c>
      <c r="BW113" s="926"/>
      <c r="BX113" s="926"/>
      <c r="BY113" s="926"/>
      <c r="BZ113" s="926"/>
      <c r="CA113" s="926">
        <v>499005</v>
      </c>
      <c r="CB113" s="926"/>
      <c r="CC113" s="926"/>
      <c r="CD113" s="926"/>
      <c r="CE113" s="926"/>
      <c r="CF113" s="920">
        <v>9.6999999999999993</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395</v>
      </c>
      <c r="DR113" s="959"/>
      <c r="DS113" s="959"/>
      <c r="DT113" s="959"/>
      <c r="DU113" s="960"/>
      <c r="DV113" s="962" t="s">
        <v>131</v>
      </c>
      <c r="DW113" s="963"/>
      <c r="DX113" s="963"/>
      <c r="DY113" s="963"/>
      <c r="DZ113" s="964"/>
    </row>
    <row r="114" spans="1:130" s="230" customFormat="1" ht="26.25" customHeight="1" x14ac:dyDescent="0.2">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55912</v>
      </c>
      <c r="AB114" s="959"/>
      <c r="AC114" s="959"/>
      <c r="AD114" s="959"/>
      <c r="AE114" s="960"/>
      <c r="AF114" s="961">
        <v>57557</v>
      </c>
      <c r="AG114" s="959"/>
      <c r="AH114" s="959"/>
      <c r="AI114" s="959"/>
      <c r="AJ114" s="960"/>
      <c r="AK114" s="961">
        <v>57860</v>
      </c>
      <c r="AL114" s="959"/>
      <c r="AM114" s="959"/>
      <c r="AN114" s="959"/>
      <c r="AO114" s="960"/>
      <c r="AP114" s="962">
        <v>1.1000000000000001</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736266</v>
      </c>
      <c r="BR114" s="926"/>
      <c r="BS114" s="926"/>
      <c r="BT114" s="926"/>
      <c r="BU114" s="926"/>
      <c r="BV114" s="926">
        <v>584097</v>
      </c>
      <c r="BW114" s="926"/>
      <c r="BX114" s="926"/>
      <c r="BY114" s="926"/>
      <c r="BZ114" s="926"/>
      <c r="CA114" s="926">
        <v>588436</v>
      </c>
      <c r="CB114" s="926"/>
      <c r="CC114" s="926"/>
      <c r="CD114" s="926"/>
      <c r="CE114" s="926"/>
      <c r="CF114" s="920">
        <v>11.4</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420</v>
      </c>
      <c r="DR114" s="959"/>
      <c r="DS114" s="959"/>
      <c r="DT114" s="959"/>
      <c r="DU114" s="960"/>
      <c r="DV114" s="962" t="s">
        <v>131</v>
      </c>
      <c r="DW114" s="963"/>
      <c r="DX114" s="963"/>
      <c r="DY114" s="963"/>
      <c r="DZ114" s="964"/>
    </row>
    <row r="115" spans="1:130" s="230" customFormat="1" ht="26.25" customHeight="1" x14ac:dyDescent="0.2">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2164</v>
      </c>
      <c r="AB115" s="938"/>
      <c r="AC115" s="938"/>
      <c r="AD115" s="938"/>
      <c r="AE115" s="939"/>
      <c r="AF115" s="940">
        <v>99</v>
      </c>
      <c r="AG115" s="938"/>
      <c r="AH115" s="938"/>
      <c r="AI115" s="938"/>
      <c r="AJ115" s="939"/>
      <c r="AK115" s="940">
        <v>1000</v>
      </c>
      <c r="AL115" s="938"/>
      <c r="AM115" s="938"/>
      <c r="AN115" s="938"/>
      <c r="AO115" s="939"/>
      <c r="AP115" s="941">
        <v>0</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395</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282702</v>
      </c>
      <c r="DH115" s="959"/>
      <c r="DI115" s="959"/>
      <c r="DJ115" s="959"/>
      <c r="DK115" s="960"/>
      <c r="DL115" s="961" t="s">
        <v>420</v>
      </c>
      <c r="DM115" s="959"/>
      <c r="DN115" s="959"/>
      <c r="DO115" s="959"/>
      <c r="DP115" s="960"/>
      <c r="DQ115" s="961" t="s">
        <v>462</v>
      </c>
      <c r="DR115" s="959"/>
      <c r="DS115" s="959"/>
      <c r="DT115" s="959"/>
      <c r="DU115" s="960"/>
      <c r="DV115" s="962" t="s">
        <v>131</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395</v>
      </c>
      <c r="AB116" s="959"/>
      <c r="AC116" s="959"/>
      <c r="AD116" s="959"/>
      <c r="AE116" s="960"/>
      <c r="AF116" s="961" t="s">
        <v>131</v>
      </c>
      <c r="AG116" s="959"/>
      <c r="AH116" s="959"/>
      <c r="AI116" s="959"/>
      <c r="AJ116" s="960"/>
      <c r="AK116" s="961" t="s">
        <v>131</v>
      </c>
      <c r="AL116" s="959"/>
      <c r="AM116" s="959"/>
      <c r="AN116" s="959"/>
      <c r="AO116" s="960"/>
      <c r="AP116" s="962" t="s">
        <v>420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462</v>
      </c>
      <c r="BR116" s="926"/>
      <c r="BS116" s="926"/>
      <c r="BT116" s="926"/>
      <c r="BU116" s="926"/>
      <c r="BV116" s="926" t="s">
        <v>420</v>
      </c>
      <c r="BW116" s="926"/>
      <c r="BX116" s="926"/>
      <c r="BY116" s="926"/>
      <c r="BZ116" s="926"/>
      <c r="CA116" s="926" t="s">
        <v>420</v>
      </c>
      <c r="CB116" s="926"/>
      <c r="CC116" s="926"/>
      <c r="CD116" s="926"/>
      <c r="CE116" s="926"/>
      <c r="CF116" s="920" t="s">
        <v>395</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2164</v>
      </c>
      <c r="DH116" s="959"/>
      <c r="DI116" s="959"/>
      <c r="DJ116" s="959"/>
      <c r="DK116" s="960"/>
      <c r="DL116" s="961">
        <v>2164</v>
      </c>
      <c r="DM116" s="959"/>
      <c r="DN116" s="959"/>
      <c r="DO116" s="959"/>
      <c r="DP116" s="960"/>
      <c r="DQ116" s="961">
        <v>47358</v>
      </c>
      <c r="DR116" s="959"/>
      <c r="DS116" s="959"/>
      <c r="DT116" s="959"/>
      <c r="DU116" s="960"/>
      <c r="DV116" s="962">
        <v>0.9</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1214315</v>
      </c>
      <c r="AB117" s="979"/>
      <c r="AC117" s="979"/>
      <c r="AD117" s="979"/>
      <c r="AE117" s="980"/>
      <c r="AF117" s="981">
        <v>1242658</v>
      </c>
      <c r="AG117" s="979"/>
      <c r="AH117" s="979"/>
      <c r="AI117" s="979"/>
      <c r="AJ117" s="980"/>
      <c r="AK117" s="981">
        <v>1343976</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468</v>
      </c>
      <c r="BR117" s="926"/>
      <c r="BS117" s="926"/>
      <c r="BT117" s="926"/>
      <c r="BU117" s="926"/>
      <c r="BV117" s="926" t="s">
        <v>395</v>
      </c>
      <c r="BW117" s="926"/>
      <c r="BX117" s="926"/>
      <c r="BY117" s="926"/>
      <c r="BZ117" s="926"/>
      <c r="CA117" s="926" t="s">
        <v>131</v>
      </c>
      <c r="CB117" s="926"/>
      <c r="CC117" s="926"/>
      <c r="CD117" s="926"/>
      <c r="CE117" s="926"/>
      <c r="CF117" s="920" t="s">
        <v>395</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395</v>
      </c>
      <c r="DH117" s="959"/>
      <c r="DI117" s="959"/>
      <c r="DJ117" s="959"/>
      <c r="DK117" s="960"/>
      <c r="DL117" s="961" t="s">
        <v>131</v>
      </c>
      <c r="DM117" s="959"/>
      <c r="DN117" s="959"/>
      <c r="DO117" s="959"/>
      <c r="DP117" s="960"/>
      <c r="DQ117" s="961" t="s">
        <v>131</v>
      </c>
      <c r="DR117" s="959"/>
      <c r="DS117" s="959"/>
      <c r="DT117" s="959"/>
      <c r="DU117" s="960"/>
      <c r="DV117" s="962" t="s">
        <v>395</v>
      </c>
      <c r="DW117" s="963"/>
      <c r="DX117" s="963"/>
      <c r="DY117" s="963"/>
      <c r="DZ117" s="964"/>
    </row>
    <row r="118" spans="1:130" s="230" customFormat="1" ht="26.25" customHeight="1" x14ac:dyDescent="0.2">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311</v>
      </c>
      <c r="AL118" s="893"/>
      <c r="AM118" s="893"/>
      <c r="AN118" s="893"/>
      <c r="AO118" s="894"/>
      <c r="AP118" s="970" t="s">
        <v>438</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395</v>
      </c>
      <c r="BW118" s="1000"/>
      <c r="BX118" s="1000"/>
      <c r="BY118" s="1000"/>
      <c r="BZ118" s="1000"/>
      <c r="CA118" s="1000" t="s">
        <v>395</v>
      </c>
      <c r="CB118" s="1000"/>
      <c r="CC118" s="1000"/>
      <c r="CD118" s="1000"/>
      <c r="CE118" s="1000"/>
      <c r="CF118" s="920" t="s">
        <v>395</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395</v>
      </c>
      <c r="DH118" s="959"/>
      <c r="DI118" s="959"/>
      <c r="DJ118" s="959"/>
      <c r="DK118" s="960"/>
      <c r="DL118" s="961" t="s">
        <v>131</v>
      </c>
      <c r="DM118" s="959"/>
      <c r="DN118" s="959"/>
      <c r="DO118" s="959"/>
      <c r="DP118" s="960"/>
      <c r="DQ118" s="961" t="s">
        <v>131</v>
      </c>
      <c r="DR118" s="959"/>
      <c r="DS118" s="959"/>
      <c r="DT118" s="959"/>
      <c r="DU118" s="960"/>
      <c r="DV118" s="962" t="s">
        <v>468</v>
      </c>
      <c r="DW118" s="963"/>
      <c r="DX118" s="963"/>
      <c r="DY118" s="963"/>
      <c r="DZ118" s="964"/>
    </row>
    <row r="119" spans="1:130" s="230" customFormat="1" ht="26.25" customHeight="1" x14ac:dyDescent="0.2">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395</v>
      </c>
      <c r="AB119" s="900"/>
      <c r="AC119" s="900"/>
      <c r="AD119" s="900"/>
      <c r="AE119" s="901"/>
      <c r="AF119" s="902" t="s">
        <v>395</v>
      </c>
      <c r="AG119" s="900"/>
      <c r="AH119" s="900"/>
      <c r="AI119" s="900"/>
      <c r="AJ119" s="901"/>
      <c r="AK119" s="902" t="s">
        <v>468</v>
      </c>
      <c r="AL119" s="900"/>
      <c r="AM119" s="900"/>
      <c r="AN119" s="900"/>
      <c r="AO119" s="901"/>
      <c r="AP119" s="903" t="s">
        <v>468</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472</v>
      </c>
      <c r="BP119" s="1005"/>
      <c r="BQ119" s="999">
        <v>16240809</v>
      </c>
      <c r="BR119" s="1000"/>
      <c r="BS119" s="1000"/>
      <c r="BT119" s="1000"/>
      <c r="BU119" s="1000"/>
      <c r="BV119" s="1000">
        <v>15281997</v>
      </c>
      <c r="BW119" s="1000"/>
      <c r="BX119" s="1000"/>
      <c r="BY119" s="1000"/>
      <c r="BZ119" s="1000"/>
      <c r="CA119" s="1000">
        <v>14926348</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420</v>
      </c>
      <c r="DH119" s="986"/>
      <c r="DI119" s="986"/>
      <c r="DJ119" s="986"/>
      <c r="DK119" s="987"/>
      <c r="DL119" s="985" t="s">
        <v>131</v>
      </c>
      <c r="DM119" s="986"/>
      <c r="DN119" s="986"/>
      <c r="DO119" s="986"/>
      <c r="DP119" s="987"/>
      <c r="DQ119" s="985" t="s">
        <v>395</v>
      </c>
      <c r="DR119" s="986"/>
      <c r="DS119" s="986"/>
      <c r="DT119" s="986"/>
      <c r="DU119" s="987"/>
      <c r="DV119" s="988" t="s">
        <v>395</v>
      </c>
      <c r="DW119" s="989"/>
      <c r="DX119" s="989"/>
      <c r="DY119" s="989"/>
      <c r="DZ119" s="990"/>
    </row>
    <row r="120" spans="1:130" s="230" customFormat="1" ht="26.25" customHeight="1" x14ac:dyDescent="0.2">
      <c r="A120" s="1057"/>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395</v>
      </c>
      <c r="AL120" s="959"/>
      <c r="AM120" s="959"/>
      <c r="AN120" s="959"/>
      <c r="AO120" s="960"/>
      <c r="AP120" s="962" t="s">
        <v>395</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3477525</v>
      </c>
      <c r="BR120" s="931"/>
      <c r="BS120" s="931"/>
      <c r="BT120" s="931"/>
      <c r="BU120" s="931"/>
      <c r="BV120" s="931">
        <v>3772562</v>
      </c>
      <c r="BW120" s="931"/>
      <c r="BX120" s="931"/>
      <c r="BY120" s="931"/>
      <c r="BZ120" s="931"/>
      <c r="CA120" s="931">
        <v>4023222</v>
      </c>
      <c r="CB120" s="931"/>
      <c r="CC120" s="931"/>
      <c r="CD120" s="931"/>
      <c r="CE120" s="931"/>
      <c r="CF120" s="944">
        <v>78.099999999999994</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4515026</v>
      </c>
      <c r="DH120" s="931"/>
      <c r="DI120" s="931"/>
      <c r="DJ120" s="931"/>
      <c r="DK120" s="931"/>
      <c r="DL120" s="931">
        <v>4275309</v>
      </c>
      <c r="DM120" s="931"/>
      <c r="DN120" s="931"/>
      <c r="DO120" s="931"/>
      <c r="DP120" s="931"/>
      <c r="DQ120" s="931">
        <v>4237008</v>
      </c>
      <c r="DR120" s="931"/>
      <c r="DS120" s="931"/>
      <c r="DT120" s="931"/>
      <c r="DU120" s="931"/>
      <c r="DV120" s="932">
        <v>82.2</v>
      </c>
      <c r="DW120" s="932"/>
      <c r="DX120" s="932"/>
      <c r="DY120" s="932"/>
      <c r="DZ120" s="933"/>
    </row>
    <row r="121" spans="1:130" s="230" customFormat="1" ht="26.25" customHeight="1" x14ac:dyDescent="0.2">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420</v>
      </c>
      <c r="AB121" s="959"/>
      <c r="AC121" s="959"/>
      <c r="AD121" s="959"/>
      <c r="AE121" s="960"/>
      <c r="AF121" s="961" t="s">
        <v>131</v>
      </c>
      <c r="AG121" s="959"/>
      <c r="AH121" s="959"/>
      <c r="AI121" s="959"/>
      <c r="AJ121" s="960"/>
      <c r="AK121" s="961" t="s">
        <v>395</v>
      </c>
      <c r="AL121" s="959"/>
      <c r="AM121" s="959"/>
      <c r="AN121" s="959"/>
      <c r="AO121" s="960"/>
      <c r="AP121" s="962" t="s">
        <v>395</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t="s">
        <v>131</v>
      </c>
      <c r="BR121" s="926"/>
      <c r="BS121" s="926"/>
      <c r="BT121" s="926"/>
      <c r="BU121" s="926"/>
      <c r="BV121" s="926" t="s">
        <v>131</v>
      </c>
      <c r="BW121" s="926"/>
      <c r="BX121" s="926"/>
      <c r="BY121" s="926"/>
      <c r="BZ121" s="926"/>
      <c r="CA121" s="926" t="s">
        <v>395</v>
      </c>
      <c r="CB121" s="926"/>
      <c r="CC121" s="926"/>
      <c r="CD121" s="926"/>
      <c r="CE121" s="926"/>
      <c r="CF121" s="920" t="s">
        <v>131</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1310813</v>
      </c>
      <c r="DH121" s="926"/>
      <c r="DI121" s="926"/>
      <c r="DJ121" s="926"/>
      <c r="DK121" s="926"/>
      <c r="DL121" s="926">
        <v>1151970</v>
      </c>
      <c r="DM121" s="926"/>
      <c r="DN121" s="926"/>
      <c r="DO121" s="926"/>
      <c r="DP121" s="926"/>
      <c r="DQ121" s="926">
        <v>989701</v>
      </c>
      <c r="DR121" s="926"/>
      <c r="DS121" s="926"/>
      <c r="DT121" s="926"/>
      <c r="DU121" s="926"/>
      <c r="DV121" s="927">
        <v>19.2</v>
      </c>
      <c r="DW121" s="927"/>
      <c r="DX121" s="927"/>
      <c r="DY121" s="927"/>
      <c r="DZ121" s="928"/>
    </row>
    <row r="122" spans="1:130" s="230" customFormat="1" ht="26.25" customHeight="1" x14ac:dyDescent="0.2">
      <c r="A122" s="1057"/>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420</v>
      </c>
      <c r="AB122" s="959"/>
      <c r="AC122" s="959"/>
      <c r="AD122" s="959"/>
      <c r="AE122" s="960"/>
      <c r="AF122" s="961" t="s">
        <v>131</v>
      </c>
      <c r="AG122" s="959"/>
      <c r="AH122" s="959"/>
      <c r="AI122" s="959"/>
      <c r="AJ122" s="960"/>
      <c r="AK122" s="961" t="s">
        <v>395</v>
      </c>
      <c r="AL122" s="959"/>
      <c r="AM122" s="959"/>
      <c r="AN122" s="959"/>
      <c r="AO122" s="960"/>
      <c r="AP122" s="962" t="s">
        <v>395</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8620030</v>
      </c>
      <c r="BR122" s="1000"/>
      <c r="BS122" s="1000"/>
      <c r="BT122" s="1000"/>
      <c r="BU122" s="1000"/>
      <c r="BV122" s="1000">
        <v>8398888</v>
      </c>
      <c r="BW122" s="1000"/>
      <c r="BX122" s="1000"/>
      <c r="BY122" s="1000"/>
      <c r="BZ122" s="1000"/>
      <c r="CA122" s="1000">
        <v>8139005</v>
      </c>
      <c r="CB122" s="1000"/>
      <c r="CC122" s="1000"/>
      <c r="CD122" s="1000"/>
      <c r="CE122" s="1000"/>
      <c r="CF122" s="1017">
        <v>157.9</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420</v>
      </c>
      <c r="DM122" s="926"/>
      <c r="DN122" s="926"/>
      <c r="DO122" s="926"/>
      <c r="DP122" s="926"/>
      <c r="DQ122" s="926" t="s">
        <v>395</v>
      </c>
      <c r="DR122" s="926"/>
      <c r="DS122" s="926"/>
      <c r="DT122" s="926"/>
      <c r="DU122" s="926"/>
      <c r="DV122" s="927" t="s">
        <v>131</v>
      </c>
      <c r="DW122" s="927"/>
      <c r="DX122" s="927"/>
      <c r="DY122" s="927"/>
      <c r="DZ122" s="928"/>
    </row>
    <row r="123" spans="1:130" s="230" customFormat="1" ht="26.25" customHeight="1" x14ac:dyDescent="0.2">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2164</v>
      </c>
      <c r="AB123" s="959"/>
      <c r="AC123" s="959"/>
      <c r="AD123" s="959"/>
      <c r="AE123" s="960"/>
      <c r="AF123" s="961">
        <v>99</v>
      </c>
      <c r="AG123" s="959"/>
      <c r="AH123" s="959"/>
      <c r="AI123" s="959"/>
      <c r="AJ123" s="960"/>
      <c r="AK123" s="961">
        <v>1000</v>
      </c>
      <c r="AL123" s="959"/>
      <c r="AM123" s="959"/>
      <c r="AN123" s="959"/>
      <c r="AO123" s="960"/>
      <c r="AP123" s="962">
        <v>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482</v>
      </c>
      <c r="BP123" s="1005"/>
      <c r="BQ123" s="1063">
        <v>12097555</v>
      </c>
      <c r="BR123" s="1064"/>
      <c r="BS123" s="1064"/>
      <c r="BT123" s="1064"/>
      <c r="BU123" s="1064"/>
      <c r="BV123" s="1064">
        <v>12171450</v>
      </c>
      <c r="BW123" s="1064"/>
      <c r="BX123" s="1064"/>
      <c r="BY123" s="1064"/>
      <c r="BZ123" s="1064"/>
      <c r="CA123" s="1064">
        <v>12162227</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420</v>
      </c>
      <c r="DH123" s="959"/>
      <c r="DI123" s="959"/>
      <c r="DJ123" s="959"/>
      <c r="DK123" s="960"/>
      <c r="DL123" s="961" t="s">
        <v>420</v>
      </c>
      <c r="DM123" s="959"/>
      <c r="DN123" s="959"/>
      <c r="DO123" s="959"/>
      <c r="DP123" s="960"/>
      <c r="DQ123" s="961" t="s">
        <v>131</v>
      </c>
      <c r="DR123" s="959"/>
      <c r="DS123" s="959"/>
      <c r="DT123" s="959"/>
      <c r="DU123" s="960"/>
      <c r="DV123" s="962" t="s">
        <v>395</v>
      </c>
      <c r="DW123" s="963"/>
      <c r="DX123" s="963"/>
      <c r="DY123" s="963"/>
      <c r="DZ123" s="964"/>
    </row>
    <row r="124" spans="1:130" s="230" customFormat="1" ht="26.25" customHeight="1" thickBot="1" x14ac:dyDescent="0.25">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468</v>
      </c>
      <c r="AG124" s="959"/>
      <c r="AH124" s="959"/>
      <c r="AI124" s="959"/>
      <c r="AJ124" s="960"/>
      <c r="AK124" s="961" t="s">
        <v>131</v>
      </c>
      <c r="AL124" s="959"/>
      <c r="AM124" s="959"/>
      <c r="AN124" s="959"/>
      <c r="AO124" s="960"/>
      <c r="AP124" s="962" t="s">
        <v>131</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82.7</v>
      </c>
      <c r="BR124" s="1027"/>
      <c r="BS124" s="1027"/>
      <c r="BT124" s="1027"/>
      <c r="BU124" s="1027"/>
      <c r="BV124" s="1027">
        <v>58.6</v>
      </c>
      <c r="BW124" s="1027"/>
      <c r="BX124" s="1027"/>
      <c r="BY124" s="1027"/>
      <c r="BZ124" s="1027"/>
      <c r="CA124" s="1027">
        <v>53.6</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2">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395</v>
      </c>
      <c r="AB125" s="959"/>
      <c r="AC125" s="959"/>
      <c r="AD125" s="959"/>
      <c r="AE125" s="960"/>
      <c r="AF125" s="961" t="s">
        <v>131</v>
      </c>
      <c r="AG125" s="959"/>
      <c r="AH125" s="959"/>
      <c r="AI125" s="959"/>
      <c r="AJ125" s="960"/>
      <c r="AK125" s="961" t="s">
        <v>131</v>
      </c>
      <c r="AL125" s="959"/>
      <c r="AM125" s="959"/>
      <c r="AN125" s="959"/>
      <c r="AO125" s="960"/>
      <c r="AP125" s="962" t="s">
        <v>395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420</v>
      </c>
      <c r="DH125" s="931"/>
      <c r="DI125" s="931"/>
      <c r="DJ125" s="931"/>
      <c r="DK125" s="931"/>
      <c r="DL125" s="931" t="s">
        <v>131</v>
      </c>
      <c r="DM125" s="931"/>
      <c r="DN125" s="931"/>
      <c r="DO125" s="931"/>
      <c r="DP125" s="931"/>
      <c r="DQ125" s="931" t="s">
        <v>395</v>
      </c>
      <c r="DR125" s="931"/>
      <c r="DS125" s="931"/>
      <c r="DT125" s="931"/>
      <c r="DU125" s="931"/>
      <c r="DV125" s="932" t="s">
        <v>131</v>
      </c>
      <c r="DW125" s="932"/>
      <c r="DX125" s="932"/>
      <c r="DY125" s="932"/>
      <c r="DZ125" s="933"/>
    </row>
    <row r="126" spans="1:130" s="230" customFormat="1" ht="26.25" customHeight="1" thickBot="1" x14ac:dyDescent="0.25">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420</v>
      </c>
      <c r="AB126" s="959"/>
      <c r="AC126" s="959"/>
      <c r="AD126" s="959"/>
      <c r="AE126" s="960"/>
      <c r="AF126" s="961" t="s">
        <v>420</v>
      </c>
      <c r="AG126" s="959"/>
      <c r="AH126" s="959"/>
      <c r="AI126" s="959"/>
      <c r="AJ126" s="960"/>
      <c r="AK126" s="961" t="s">
        <v>131</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395</v>
      </c>
      <c r="DH126" s="926"/>
      <c r="DI126" s="926"/>
      <c r="DJ126" s="926"/>
      <c r="DK126" s="926"/>
      <c r="DL126" s="926" t="s">
        <v>131</v>
      </c>
      <c r="DM126" s="926"/>
      <c r="DN126" s="926"/>
      <c r="DO126" s="926"/>
      <c r="DP126" s="926"/>
      <c r="DQ126" s="926" t="s">
        <v>468</v>
      </c>
      <c r="DR126" s="926"/>
      <c r="DS126" s="926"/>
      <c r="DT126" s="926"/>
      <c r="DU126" s="926"/>
      <c r="DV126" s="927" t="s">
        <v>131</v>
      </c>
      <c r="DW126" s="927"/>
      <c r="DX126" s="927"/>
      <c r="DY126" s="927"/>
      <c r="DZ126" s="928"/>
    </row>
    <row r="127" spans="1:130" s="230" customFormat="1" ht="26.25" customHeight="1" x14ac:dyDescent="0.2">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395</v>
      </c>
      <c r="AB127" s="959"/>
      <c r="AC127" s="959"/>
      <c r="AD127" s="959"/>
      <c r="AE127" s="960"/>
      <c r="AF127" s="961" t="s">
        <v>420</v>
      </c>
      <c r="AG127" s="959"/>
      <c r="AH127" s="959"/>
      <c r="AI127" s="959"/>
      <c r="AJ127" s="960"/>
      <c r="AK127" s="961" t="s">
        <v>131</v>
      </c>
      <c r="AL127" s="959"/>
      <c r="AM127" s="959"/>
      <c r="AN127" s="959"/>
      <c r="AO127" s="960"/>
      <c r="AP127" s="962" t="s">
        <v>395</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420</v>
      </c>
      <c r="DH127" s="926"/>
      <c r="DI127" s="926"/>
      <c r="DJ127" s="926"/>
      <c r="DK127" s="926"/>
      <c r="DL127" s="926" t="s">
        <v>420</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5">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t="s">
        <v>131</v>
      </c>
      <c r="AB128" s="1046"/>
      <c r="AC128" s="1046"/>
      <c r="AD128" s="1046"/>
      <c r="AE128" s="1047"/>
      <c r="AF128" s="1048" t="s">
        <v>131</v>
      </c>
      <c r="AG128" s="1046"/>
      <c r="AH128" s="1046"/>
      <c r="AI128" s="1046"/>
      <c r="AJ128" s="1047"/>
      <c r="AK128" s="1048" t="s">
        <v>420</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395</v>
      </c>
      <c r="BG128" s="1053"/>
      <c r="BH128" s="1053"/>
      <c r="BI128" s="1053"/>
      <c r="BJ128" s="1053"/>
      <c r="BK128" s="1053"/>
      <c r="BL128" s="1054"/>
      <c r="BM128" s="1052">
        <v>14.51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468</v>
      </c>
      <c r="DH128" s="1038"/>
      <c r="DI128" s="1038"/>
      <c r="DJ128" s="1038"/>
      <c r="DK128" s="1038"/>
      <c r="DL128" s="1038" t="s">
        <v>131</v>
      </c>
      <c r="DM128" s="1038"/>
      <c r="DN128" s="1038"/>
      <c r="DO128" s="1038"/>
      <c r="DP128" s="1038"/>
      <c r="DQ128" s="1038" t="s">
        <v>468</v>
      </c>
      <c r="DR128" s="1038"/>
      <c r="DS128" s="1038"/>
      <c r="DT128" s="1038"/>
      <c r="DU128" s="1038"/>
      <c r="DV128" s="1039" t="s">
        <v>131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5722314</v>
      </c>
      <c r="AB129" s="959"/>
      <c r="AC129" s="959"/>
      <c r="AD129" s="959"/>
      <c r="AE129" s="960"/>
      <c r="AF129" s="961">
        <v>6022482</v>
      </c>
      <c r="AG129" s="959"/>
      <c r="AH129" s="959"/>
      <c r="AI129" s="959"/>
      <c r="AJ129" s="960"/>
      <c r="AK129" s="961">
        <v>5863578</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500</v>
      </c>
      <c r="BG129" s="1067"/>
      <c r="BH129" s="1067"/>
      <c r="BI129" s="1067"/>
      <c r="BJ129" s="1067"/>
      <c r="BK129" s="1067"/>
      <c r="BL129" s="1068"/>
      <c r="BM129" s="1066">
        <v>19.510000000000002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716799</v>
      </c>
      <c r="AB130" s="959"/>
      <c r="AC130" s="959"/>
      <c r="AD130" s="959"/>
      <c r="AE130" s="960"/>
      <c r="AF130" s="961">
        <v>720289</v>
      </c>
      <c r="AG130" s="959"/>
      <c r="AH130" s="959"/>
      <c r="AI130" s="959"/>
      <c r="AJ130" s="960"/>
      <c r="AK130" s="961">
        <v>709083</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5005515</v>
      </c>
      <c r="AB131" s="986"/>
      <c r="AC131" s="986"/>
      <c r="AD131" s="986"/>
      <c r="AE131" s="987"/>
      <c r="AF131" s="985">
        <v>5302193</v>
      </c>
      <c r="AG131" s="986"/>
      <c r="AH131" s="986"/>
      <c r="AI131" s="986"/>
      <c r="AJ131" s="987"/>
      <c r="AK131" s="985">
        <v>5154495</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v>53.6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9.9393568890000008</v>
      </c>
      <c r="AB132" s="1097"/>
      <c r="AC132" s="1097"/>
      <c r="AD132" s="1097"/>
      <c r="AE132" s="1098"/>
      <c r="AF132" s="1099">
        <v>9.8519423939999999</v>
      </c>
      <c r="AG132" s="1097"/>
      <c r="AH132" s="1097"/>
      <c r="AI132" s="1097"/>
      <c r="AJ132" s="1098"/>
      <c r="AK132" s="1099">
        <v>12.31726871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10</v>
      </c>
      <c r="AB133" s="1080"/>
      <c r="AC133" s="1080"/>
      <c r="AD133" s="1080"/>
      <c r="AE133" s="1081"/>
      <c r="AF133" s="1079">
        <v>10</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tEXFUBbHXq4nDglwvxU73tddC/ngr/mrHMaM70uchPt0J7IRMKqnHYqiLLOiTyfy2mRcv4Jwv6L5PxUikf2iA==" saltValue="CqLE/Gn9hGcIbDyLiwxC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ZxOqrsJLo/QlD3ahVXb+BvNBA5F1eSBTh1cS/J8OtPs58PKjnB57XikZNm/lQy0awW4y9AOVrM+x7zkf8xHow==" saltValue="aXwcidwuerEP6Oet9Ync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pmqufEPjdzWMxbXYkfJ3B+GJLaNTmeS8/j/VigA2d2jvHQnNaCWEyNjs3Gc3q0aqPkp54D0413nmDSJwwNZMg==" saltValue="SJ5Kf2NsxyFQs/wGz0q/jw==" spinCount="100000" sheet="1" objects="1" scenarios="1"/>
  <dataConsolidate link="1"/>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1505230</v>
      </c>
      <c r="AP9" s="281">
        <v>65473</v>
      </c>
      <c r="AQ9" s="282">
        <v>76332</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301499</v>
      </c>
      <c r="AP10" s="284">
        <v>13114</v>
      </c>
      <c r="AQ10" s="285">
        <v>8203</v>
      </c>
      <c r="AR10" s="286">
        <v>59.9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t="s">
        <v>520</v>
      </c>
      <c r="AP11" s="284" t="s">
        <v>520</v>
      </c>
      <c r="AQ11" s="285">
        <v>546</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520</v>
      </c>
      <c r="AP12" s="284" t="s">
        <v>520</v>
      </c>
      <c r="AQ12" s="285">
        <v>4</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13463</v>
      </c>
      <c r="AP13" s="284">
        <v>586</v>
      </c>
      <c r="AQ13" s="285">
        <v>2795</v>
      </c>
      <c r="AR13" s="286">
        <v>-79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26392</v>
      </c>
      <c r="AP14" s="284">
        <v>1148</v>
      </c>
      <c r="AQ14" s="285">
        <v>1229</v>
      </c>
      <c r="AR14" s="286">
        <v>-6.6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-112582</v>
      </c>
      <c r="AP15" s="284">
        <v>-4897</v>
      </c>
      <c r="AQ15" s="285">
        <v>-5192</v>
      </c>
      <c r="AR15" s="286">
        <v>-5.7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1734002</v>
      </c>
      <c r="AP16" s="284">
        <v>75424</v>
      </c>
      <c r="AQ16" s="285">
        <v>83916</v>
      </c>
      <c r="AR16" s="286">
        <v>-10.1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7.79</v>
      </c>
      <c r="AP21" s="298">
        <v>7.81</v>
      </c>
      <c r="AQ21" s="299">
        <v>-0.02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94.3</v>
      </c>
      <c r="AP22" s="303">
        <v>97.3</v>
      </c>
      <c r="AQ22" s="304">
        <v>-3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847857</v>
      </c>
      <c r="AP32" s="312">
        <v>36879</v>
      </c>
      <c r="AQ32" s="313">
        <v>34996</v>
      </c>
      <c r="AR32" s="314">
        <v>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437259</v>
      </c>
      <c r="AP35" s="312">
        <v>19020</v>
      </c>
      <c r="AQ35" s="313">
        <v>11520</v>
      </c>
      <c r="AR35" s="314">
        <v>65.099999999999994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57860</v>
      </c>
      <c r="AP36" s="312">
        <v>2517</v>
      </c>
      <c r="AQ36" s="313">
        <v>3057</v>
      </c>
      <c r="AR36" s="314">
        <v>-17.7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1000</v>
      </c>
      <c r="AP37" s="312">
        <v>43</v>
      </c>
      <c r="AQ37" s="313">
        <v>208</v>
      </c>
      <c r="AR37" s="314">
        <v>-79.3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520</v>
      </c>
      <c r="AP38" s="315" t="s">
        <v>520</v>
      </c>
      <c r="AQ38" s="316">
        <v>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t="s">
        <v>520</v>
      </c>
      <c r="AP39" s="312" t="s">
        <v>520</v>
      </c>
      <c r="AQ39" s="313">
        <v>-2483</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-709083</v>
      </c>
      <c r="AP40" s="312">
        <v>-30843</v>
      </c>
      <c r="AQ40" s="313">
        <v>-31447</v>
      </c>
      <c r="AR40" s="314">
        <v>-1.9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634893</v>
      </c>
      <c r="AP41" s="312">
        <v>27616</v>
      </c>
      <c r="AQ41" s="313">
        <v>15852</v>
      </c>
      <c r="AR41" s="314">
        <v>74.2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1571074</v>
      </c>
      <c r="AN51" s="334">
        <v>65429</v>
      </c>
      <c r="AO51" s="335">
        <v>32.9</v>
      </c>
      <c r="AP51" s="336">
        <v>53869</v>
      </c>
      <c r="AQ51" s="337">
        <v>0.4</v>
      </c>
      <c r="AR51" s="338">
        <v>32.5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897862</v>
      </c>
      <c r="AN52" s="342">
        <v>37392</v>
      </c>
      <c r="AO52" s="343">
        <v>17.100000000000001</v>
      </c>
      <c r="AP52" s="344">
        <v>35046</v>
      </c>
      <c r="AQ52" s="345">
        <v>7.1</v>
      </c>
      <c r="AR52" s="346">
        <v>10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944056</v>
      </c>
      <c r="AN53" s="334">
        <v>39701</v>
      </c>
      <c r="AO53" s="335">
        <v>-39.299999999999997</v>
      </c>
      <c r="AP53" s="336">
        <v>59119</v>
      </c>
      <c r="AQ53" s="337">
        <v>9.6999999999999993</v>
      </c>
      <c r="AR53" s="338">
        <v>-49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750017</v>
      </c>
      <c r="AN54" s="342">
        <v>31541</v>
      </c>
      <c r="AO54" s="343">
        <v>-15.6</v>
      </c>
      <c r="AP54" s="344">
        <v>29900</v>
      </c>
      <c r="AQ54" s="345">
        <v>-14.7</v>
      </c>
      <c r="AR54" s="346">
        <v>-0.9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884986</v>
      </c>
      <c r="AN55" s="334">
        <v>37558</v>
      </c>
      <c r="AO55" s="335">
        <v>-5.4</v>
      </c>
      <c r="AP55" s="336">
        <v>53895</v>
      </c>
      <c r="AQ55" s="337">
        <v>-8.8000000000000007</v>
      </c>
      <c r="AR55" s="338">
        <v>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751493</v>
      </c>
      <c r="AN56" s="342">
        <v>31893</v>
      </c>
      <c r="AO56" s="343">
        <v>1.1000000000000001</v>
      </c>
      <c r="AP56" s="344">
        <v>31224</v>
      </c>
      <c r="AQ56" s="345">
        <v>4.4000000000000004</v>
      </c>
      <c r="AR56" s="346">
        <v>-3.3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583220</v>
      </c>
      <c r="AN57" s="334">
        <v>25154</v>
      </c>
      <c r="AO57" s="335">
        <v>-33</v>
      </c>
      <c r="AP57" s="336">
        <v>56181</v>
      </c>
      <c r="AQ57" s="337">
        <v>4.2</v>
      </c>
      <c r="AR57" s="338">
        <v>-37.200000000000003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488335</v>
      </c>
      <c r="AN58" s="342">
        <v>21062</v>
      </c>
      <c r="AO58" s="343">
        <v>-34</v>
      </c>
      <c r="AP58" s="344">
        <v>32039</v>
      </c>
      <c r="AQ58" s="345">
        <v>2.6</v>
      </c>
      <c r="AR58" s="346">
        <v>-36.6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1101789</v>
      </c>
      <c r="AN59" s="334">
        <v>47925</v>
      </c>
      <c r="AO59" s="335">
        <v>90.5</v>
      </c>
      <c r="AP59" s="336">
        <v>47730</v>
      </c>
      <c r="AQ59" s="337">
        <v>-15</v>
      </c>
      <c r="AR59" s="338">
        <v>105.5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653701</v>
      </c>
      <c r="AN60" s="342">
        <v>28434</v>
      </c>
      <c r="AO60" s="343">
        <v>35</v>
      </c>
      <c r="AP60" s="344">
        <v>26378</v>
      </c>
      <c r="AQ60" s="345">
        <v>-17.7</v>
      </c>
      <c r="AR60" s="346">
        <v>52.7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1017025</v>
      </c>
      <c r="AN61" s="349">
        <v>43153</v>
      </c>
      <c r="AO61" s="350">
        <v>9.1</v>
      </c>
      <c r="AP61" s="351">
        <v>54159</v>
      </c>
      <c r="AQ61" s="352">
        <v>-1.9</v>
      </c>
      <c r="AR61" s="338">
        <v>11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708282</v>
      </c>
      <c r="AN62" s="342">
        <v>30064</v>
      </c>
      <c r="AO62" s="343">
        <v>0.7</v>
      </c>
      <c r="AP62" s="344">
        <v>30917</v>
      </c>
      <c r="AQ62" s="345">
        <v>-3.7</v>
      </c>
      <c r="AR62" s="346">
        <v>4.4000000000000004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8sQOVfom/0w96vIb9iC/dMFnknal++0b5JaNoDJiF2aCJTTc2qnnDfJLKKQTZb1B4XWBOSR0SokSj9xNUF4iA==" saltValue="NUEaxvX/oW8CM1Xz08M2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ohVKjzhnXw6WIL0vF3FN0K1rBLkPRhexvhdSuGxTyWJhYkk9uLrO8Xa6oDEM/vOKmAAytl/sRrnjmNuyzbOJzQ==" saltValue="E4evQurF1OzOQXf0ApIlc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iU8Mzqg0Kzz8GAbK+lNvPk5cr2xFc4SyLvPOZ7wzyjxtIf6JZhtIgU6QgZC3GHyUTjjSU2VGavZqOJgpzT+Pkg==" saltValue="QffHpgzOHxOIZe4y9/CyZ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27.93</v>
      </c>
      <c r="G47" s="12">
        <v>30.07</v>
      </c>
      <c r="H47" s="12">
        <v>28.63</v>
      </c>
      <c r="I47" s="12">
        <v>27.91</v>
      </c>
      <c r="J47" s="13">
        <v>31.46</v>
      </c>
    </row>
    <row r="48" spans="2:10" ht="57.75" customHeight="1" x14ac:dyDescent="0.2">
      <c r="B48" s="14"/>
      <c r="C48" s="1141" t="s">
        <v>4</v>
      </c>
      <c r="D48" s="1141"/>
      <c r="E48" s="1142"/>
      <c r="F48" s="15">
        <v>8</v>
      </c>
      <c r="G48" s="16">
        <v>6.61</v>
      </c>
      <c r="H48" s="16">
        <v>8.11</v>
      </c>
      <c r="I48" s="16">
        <v>15.89</v>
      </c>
      <c r="J48" s="17">
        <v>8.52</v>
      </c>
    </row>
    <row r="49" spans="2:10" ht="57.75" customHeight="1" thickBot="1" x14ac:dyDescent="0.25">
      <c r="B49" s="18"/>
      <c r="C49" s="1143" t="s">
        <v>5</v>
      </c>
      <c r="D49" s="1143"/>
      <c r="E49" s="1144"/>
      <c r="F49" s="19">
        <v>1.8</v>
      </c>
      <c r="G49" s="20">
        <v>0.56000000000000005</v>
      </c>
      <c r="H49" s="20">
        <v>1.7</v>
      </c>
      <c r="I49" s="20">
        <v>8.89</v>
      </c>
      <c r="J49" s="21" t="s">
        <v>567</v>
      </c>
    </row>
    <row r="50" spans="2:10" ht="13.2" x14ac:dyDescent="0.2"/>
  </sheetData>
  <sheetProtection algorithmName="SHA-512" hashValue="lsgB81uWbN55wmk2Hgcmw8+VYX3zPxnsjzqm00A1+JD8Ye+ZVwBi9CcSOohOAMYhJWnz3l3iKNN38tT0uAsaVw==" saltValue="h7A1wrCdFhzZ5Nqo1aT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568</v>
      </c>
      <c r="D34" s="1151"/>
      <c r="E34" s="1152"/>
      <c r="F34" s="32">
        <v>13.57</v>
      </c>
      <c r="G34" s="33">
        <v>14.05</v>
      </c>
      <c r="H34" s="33">
        <v>13.95</v>
      </c>
      <c r="I34" s="33">
        <v>12.56</v>
      </c>
      <c r="J34" s="34">
        <v>14.03</v>
      </c>
      <c r="K34" s="22"/>
      <c r="L34" s="22"/>
      <c r="M34" s="22"/>
      <c r="N34" s="22"/>
      <c r="O34" s="22"/>
      <c r="P34" s="22"/>
    </row>
    <row r="35" spans="1:16" ht="39" customHeight="1" x14ac:dyDescent="0.2">
      <c r="A35" s="22"/>
      <c r="B35" s="35"/>
      <c r="C35" s="1145" t="s">
        <v>569</v>
      </c>
      <c r="D35" s="1146"/>
      <c r="E35" s="1147"/>
      <c r="F35" s="36">
        <v>8</v>
      </c>
      <c r="G35" s="37">
        <v>6.61</v>
      </c>
      <c r="H35" s="37">
        <v>8.11</v>
      </c>
      <c r="I35" s="37">
        <v>15.89</v>
      </c>
      <c r="J35" s="38">
        <v>8.51</v>
      </c>
      <c r="K35" s="22"/>
      <c r="L35" s="22"/>
      <c r="M35" s="22"/>
      <c r="N35" s="22"/>
      <c r="O35" s="22"/>
      <c r="P35" s="22"/>
    </row>
    <row r="36" spans="1:16" ht="39" customHeight="1" x14ac:dyDescent="0.2">
      <c r="A36" s="22"/>
      <c r="B36" s="35"/>
      <c r="C36" s="1145" t="s">
        <v>570</v>
      </c>
      <c r="D36" s="1146"/>
      <c r="E36" s="1147"/>
      <c r="F36" s="36">
        <v>3.96</v>
      </c>
      <c r="G36" s="37">
        <v>3.46</v>
      </c>
      <c r="H36" s="37">
        <v>2.9</v>
      </c>
      <c r="I36" s="37">
        <v>2.67</v>
      </c>
      <c r="J36" s="38">
        <v>3.27</v>
      </c>
      <c r="K36" s="22"/>
      <c r="L36" s="22"/>
      <c r="M36" s="22"/>
      <c r="N36" s="22"/>
      <c r="O36" s="22"/>
      <c r="P36" s="22"/>
    </row>
    <row r="37" spans="1:16" ht="39" customHeight="1" x14ac:dyDescent="0.2">
      <c r="A37" s="22"/>
      <c r="B37" s="35"/>
      <c r="C37" s="1145" t="s">
        <v>571</v>
      </c>
      <c r="D37" s="1146"/>
      <c r="E37" s="1147"/>
      <c r="F37" s="36">
        <v>0.18</v>
      </c>
      <c r="G37" s="37">
        <v>0.28999999999999998</v>
      </c>
      <c r="H37" s="37">
        <v>0.39</v>
      </c>
      <c r="I37" s="37">
        <v>0.37</v>
      </c>
      <c r="J37" s="38">
        <v>0.33</v>
      </c>
      <c r="K37" s="22"/>
      <c r="L37" s="22"/>
      <c r="M37" s="22"/>
      <c r="N37" s="22"/>
      <c r="O37" s="22"/>
      <c r="P37" s="22"/>
    </row>
    <row r="38" spans="1:16" ht="39" customHeight="1" x14ac:dyDescent="0.2">
      <c r="A38" s="22"/>
      <c r="B38" s="35"/>
      <c r="C38" s="1145" t="s">
        <v>572</v>
      </c>
      <c r="D38" s="1146"/>
      <c r="E38" s="1147"/>
      <c r="F38" s="36">
        <v>0</v>
      </c>
      <c r="G38" s="37">
        <v>0</v>
      </c>
      <c r="H38" s="37">
        <v>0</v>
      </c>
      <c r="I38" s="37">
        <v>0</v>
      </c>
      <c r="J38" s="38">
        <v>0</v>
      </c>
      <c r="K38" s="22"/>
      <c r="L38" s="22"/>
      <c r="M38" s="22"/>
      <c r="N38" s="22"/>
      <c r="O38" s="22"/>
      <c r="P38" s="22"/>
    </row>
    <row r="39" spans="1:16" ht="39" customHeight="1" x14ac:dyDescent="0.2">
      <c r="A39" s="22"/>
      <c r="B39" s="35"/>
      <c r="C39" s="1145" t="s">
        <v>573</v>
      </c>
      <c r="D39" s="1146"/>
      <c r="E39" s="1147"/>
      <c r="F39" s="36">
        <v>0</v>
      </c>
      <c r="G39" s="37">
        <v>0</v>
      </c>
      <c r="H39" s="37">
        <v>0</v>
      </c>
      <c r="I39" s="37">
        <v>0</v>
      </c>
      <c r="J39" s="38">
        <v>0</v>
      </c>
      <c r="K39" s="22"/>
      <c r="L39" s="22"/>
      <c r="M39" s="22"/>
      <c r="N39" s="22"/>
      <c r="O39" s="22"/>
      <c r="P39" s="22"/>
    </row>
    <row r="40" spans="1:16" ht="39" customHeight="1" x14ac:dyDescent="0.2">
      <c r="A40" s="22"/>
      <c r="B40" s="35"/>
      <c r="C40" s="1145" t="s">
        <v>574</v>
      </c>
      <c r="D40" s="1146"/>
      <c r="E40" s="1147"/>
      <c r="F40" s="36">
        <v>0</v>
      </c>
      <c r="G40" s="37">
        <v>0</v>
      </c>
      <c r="H40" s="37">
        <v>0</v>
      </c>
      <c r="I40" s="37">
        <v>0</v>
      </c>
      <c r="J40" s="38">
        <v>0</v>
      </c>
      <c r="K40" s="22"/>
      <c r="L40" s="22"/>
      <c r="M40" s="22"/>
      <c r="N40" s="22"/>
      <c r="O40" s="22"/>
      <c r="P40" s="22"/>
    </row>
    <row r="41" spans="1:16" ht="39" customHeight="1" x14ac:dyDescent="0.2">
      <c r="A41" s="22"/>
      <c r="B41" s="35"/>
      <c r="C41" s="1145" t="s">
        <v>575</v>
      </c>
      <c r="D41" s="1146"/>
      <c r="E41" s="1147"/>
      <c r="F41" s="36">
        <v>0</v>
      </c>
      <c r="G41" s="37">
        <v>0</v>
      </c>
      <c r="H41" s="37">
        <v>0</v>
      </c>
      <c r="I41" s="37">
        <v>0</v>
      </c>
      <c r="J41" s="38">
        <v>0</v>
      </c>
      <c r="K41" s="22"/>
      <c r="L41" s="22"/>
      <c r="M41" s="22"/>
      <c r="N41" s="22"/>
      <c r="O41" s="22"/>
      <c r="P41" s="22"/>
    </row>
    <row r="42" spans="1:16" ht="39" customHeight="1" x14ac:dyDescent="0.2">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577</v>
      </c>
      <c r="D43" s="1149"/>
      <c r="E43" s="1150"/>
      <c r="F43" s="41" t="s">
        <v>520</v>
      </c>
      <c r="G43" s="42" t="s">
        <v>520</v>
      </c>
      <c r="H43" s="42" t="s">
        <v>520</v>
      </c>
      <c r="I43" s="42" t="s">
        <v>520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rNsAVOtYIb2hlD01KzO4+MuIF5jD6ZqYLDWfSQXljK7f9TJ2221oZvz7SUlkhoMH3ivDy01i1y+AxHGr3hXTA==" saltValue="idH13HRGGYDpuPcVCPlP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714</v>
      </c>
      <c r="L45" s="60">
        <v>753</v>
      </c>
      <c r="M45" s="60">
        <v>750</v>
      </c>
      <c r="N45" s="60">
        <v>789</v>
      </c>
      <c r="O45" s="61">
        <v>848</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2">
      <c r="A48" s="48"/>
      <c r="B48" s="1155"/>
      <c r="C48" s="1156"/>
      <c r="D48" s="62"/>
      <c r="E48" s="1161" t="s">
        <v>14</v>
      </c>
      <c r="F48" s="1161"/>
      <c r="G48" s="1161"/>
      <c r="H48" s="1161"/>
      <c r="I48" s="1161"/>
      <c r="J48" s="1162"/>
      <c r="K48" s="63">
        <v>419</v>
      </c>
      <c r="L48" s="64">
        <v>399</v>
      </c>
      <c r="M48" s="64">
        <v>406</v>
      </c>
      <c r="N48" s="64">
        <v>396</v>
      </c>
      <c r="O48" s="65">
        <v>437</v>
      </c>
      <c r="P48" s="48"/>
      <c r="Q48" s="48"/>
      <c r="R48" s="48"/>
      <c r="S48" s="48"/>
      <c r="T48" s="48"/>
      <c r="U48" s="48"/>
    </row>
    <row r="49" spans="1:21" ht="30.75" customHeight="1" x14ac:dyDescent="0.2">
      <c r="A49" s="48"/>
      <c r="B49" s="1155"/>
      <c r="C49" s="1156"/>
      <c r="D49" s="62"/>
      <c r="E49" s="1161" t="s">
        <v>15</v>
      </c>
      <c r="F49" s="1161"/>
      <c r="G49" s="1161"/>
      <c r="H49" s="1161"/>
      <c r="I49" s="1161"/>
      <c r="J49" s="1162"/>
      <c r="K49" s="63">
        <v>61</v>
      </c>
      <c r="L49" s="64">
        <v>55</v>
      </c>
      <c r="M49" s="64">
        <v>56</v>
      </c>
      <c r="N49" s="64">
        <v>58</v>
      </c>
      <c r="O49" s="65">
        <v>58</v>
      </c>
      <c r="P49" s="48"/>
      <c r="Q49" s="48"/>
      <c r="R49" s="48"/>
      <c r="S49" s="48"/>
      <c r="T49" s="48"/>
      <c r="U49" s="48"/>
    </row>
    <row r="50" spans="1:21" ht="30.75" customHeight="1" x14ac:dyDescent="0.2">
      <c r="A50" s="48"/>
      <c r="B50" s="1155"/>
      <c r="C50" s="1156"/>
      <c r="D50" s="62"/>
      <c r="E50" s="1161" t="s">
        <v>16</v>
      </c>
      <c r="F50" s="1161"/>
      <c r="G50" s="1161"/>
      <c r="H50" s="1161"/>
      <c r="I50" s="1161"/>
      <c r="J50" s="1162"/>
      <c r="K50" s="63">
        <v>2</v>
      </c>
      <c r="L50" s="64">
        <v>2</v>
      </c>
      <c r="M50" s="64">
        <v>2</v>
      </c>
      <c r="N50" s="64">
        <v>0</v>
      </c>
      <c r="O50" s="65">
        <v>1</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730</v>
      </c>
      <c r="L52" s="64">
        <v>718</v>
      </c>
      <c r="M52" s="64">
        <v>716</v>
      </c>
      <c r="N52" s="64">
        <v>720</v>
      </c>
      <c r="O52" s="65">
        <v>709</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466</v>
      </c>
      <c r="L53" s="69">
        <v>491</v>
      </c>
      <c r="M53" s="69">
        <v>498</v>
      </c>
      <c r="N53" s="69">
        <v>523</v>
      </c>
      <c r="O53" s="70">
        <v>635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520</v>
      </c>
      <c r="L58" s="84" t="s">
        <v>520</v>
      </c>
      <c r="M58" s="84" t="s">
        <v>520</v>
      </c>
      <c r="N58" s="84" t="s">
        <v>520</v>
      </c>
      <c r="O58" s="85" t="s">
        <v>520</v>
      </c>
    </row>
    <row r="59" spans="1:21" ht="31.5" customHeight="1" x14ac:dyDescent="0.2">
      <c r="B59" s="1171"/>
      <c r="C59" s="1172"/>
      <c r="D59" s="1178" t="s">
        <v>27</v>
      </c>
      <c r="E59" s="1179"/>
      <c r="F59" s="1179"/>
      <c r="G59" s="1179"/>
      <c r="H59" s="1179"/>
      <c r="I59" s="1179"/>
      <c r="J59" s="1180"/>
      <c r="K59" s="86" t="s">
        <v>520</v>
      </c>
      <c r="L59" s="87" t="s">
        <v>520</v>
      </c>
      <c r="M59" s="87" t="s">
        <v>520</v>
      </c>
      <c r="N59" s="87" t="s">
        <v>520</v>
      </c>
      <c r="O59" s="88" t="s">
        <v>520</v>
      </c>
    </row>
    <row r="60" spans="1:21" ht="31.5" customHeight="1" thickBot="1" x14ac:dyDescent="0.25">
      <c r="B60" s="1173"/>
      <c r="C60" s="1174"/>
      <c r="D60" s="1181" t="s">
        <v>28</v>
      </c>
      <c r="E60" s="1182"/>
      <c r="F60" s="1182"/>
      <c r="G60" s="1182"/>
      <c r="H60" s="1182"/>
      <c r="I60" s="1182"/>
      <c r="J60" s="1183"/>
      <c r="K60" s="89" t="s">
        <v>520</v>
      </c>
      <c r="L60" s="90" t="s">
        <v>520</v>
      </c>
      <c r="M60" s="90" t="s">
        <v>520</v>
      </c>
      <c r="N60" s="90" t="s">
        <v>520</v>
      </c>
      <c r="O60" s="91" t="s">
        <v>520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QUCjT9bwfdvRTrfZuQvA3FpCXpuoEVLTfsuLttr1iIEx9+Z4EdLJafIeXiVE3gy0WM/2tldlUGcbgp22zTJ7Q==" saltValue="nXOGqxFV+Dpo/8+N9P9c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84" t="s">
        <v>31</v>
      </c>
      <c r="C41" s="1185"/>
      <c r="D41" s="105"/>
      <c r="E41" s="1190" t="s">
        <v>32</v>
      </c>
      <c r="F41" s="1190"/>
      <c r="G41" s="1190"/>
      <c r="H41" s="1191"/>
      <c r="I41" s="355">
        <v>8736</v>
      </c>
      <c r="J41" s="356">
        <v>8780</v>
      </c>
      <c r="K41" s="356">
        <v>8874</v>
      </c>
      <c r="L41" s="356">
        <v>8786</v>
      </c>
      <c r="M41" s="357">
        <v>8565</v>
      </c>
    </row>
    <row r="42" spans="2:13" ht="27.75" customHeight="1" x14ac:dyDescent="0.2">
      <c r="B42" s="1186"/>
      <c r="C42" s="1187"/>
      <c r="D42" s="106"/>
      <c r="E42" s="1192" t="s">
        <v>33</v>
      </c>
      <c r="F42" s="1192"/>
      <c r="G42" s="1192"/>
      <c r="H42" s="1193"/>
      <c r="I42" s="358">
        <v>191</v>
      </c>
      <c r="J42" s="359">
        <v>121</v>
      </c>
      <c r="K42" s="359">
        <v>285</v>
      </c>
      <c r="L42" s="359">
        <v>2</v>
      </c>
      <c r="M42" s="360">
        <v>47</v>
      </c>
    </row>
    <row r="43" spans="2:13" ht="27.75" customHeight="1" x14ac:dyDescent="0.2">
      <c r="B43" s="1186"/>
      <c r="C43" s="1187"/>
      <c r="D43" s="106"/>
      <c r="E43" s="1192" t="s">
        <v>34</v>
      </c>
      <c r="F43" s="1192"/>
      <c r="G43" s="1192"/>
      <c r="H43" s="1193"/>
      <c r="I43" s="358">
        <v>5487</v>
      </c>
      <c r="J43" s="359">
        <v>5687</v>
      </c>
      <c r="K43" s="359">
        <v>5826</v>
      </c>
      <c r="L43" s="359">
        <v>5427</v>
      </c>
      <c r="M43" s="360">
        <v>5227</v>
      </c>
    </row>
    <row r="44" spans="2:13" ht="27.75" customHeight="1" x14ac:dyDescent="0.2">
      <c r="B44" s="1186"/>
      <c r="C44" s="1187"/>
      <c r="D44" s="106"/>
      <c r="E44" s="1192" t="s">
        <v>35</v>
      </c>
      <c r="F44" s="1192"/>
      <c r="G44" s="1192"/>
      <c r="H44" s="1193"/>
      <c r="I44" s="358">
        <v>505</v>
      </c>
      <c r="J44" s="359">
        <v>495</v>
      </c>
      <c r="K44" s="359">
        <v>520</v>
      </c>
      <c r="L44" s="359">
        <v>482</v>
      </c>
      <c r="M44" s="360">
        <v>499</v>
      </c>
    </row>
    <row r="45" spans="2:13" ht="27.75" customHeight="1" x14ac:dyDescent="0.2">
      <c r="B45" s="1186"/>
      <c r="C45" s="1187"/>
      <c r="D45" s="106"/>
      <c r="E45" s="1192" t="s">
        <v>36</v>
      </c>
      <c r="F45" s="1192"/>
      <c r="G45" s="1192"/>
      <c r="H45" s="1193"/>
      <c r="I45" s="358">
        <v>684</v>
      </c>
      <c r="J45" s="359">
        <v>704</v>
      </c>
      <c r="K45" s="359">
        <v>736</v>
      </c>
      <c r="L45" s="359">
        <v>584</v>
      </c>
      <c r="M45" s="360">
        <v>588</v>
      </c>
    </row>
    <row r="46" spans="2:13" ht="27.75" customHeight="1" x14ac:dyDescent="0.2">
      <c r="B46" s="1186"/>
      <c r="C46" s="1187"/>
      <c r="D46" s="107"/>
      <c r="E46" s="1192" t="s">
        <v>37</v>
      </c>
      <c r="F46" s="1192"/>
      <c r="G46" s="1192"/>
      <c r="H46" s="1193"/>
      <c r="I46" s="358" t="s">
        <v>520</v>
      </c>
      <c r="J46" s="359" t="s">
        <v>520</v>
      </c>
      <c r="K46" s="359" t="s">
        <v>520</v>
      </c>
      <c r="L46" s="359" t="s">
        <v>520</v>
      </c>
      <c r="M46" s="360" t="s">
        <v>520</v>
      </c>
    </row>
    <row r="47" spans="2:13" ht="27.75" customHeight="1" x14ac:dyDescent="0.2">
      <c r="B47" s="1186"/>
      <c r="C47" s="1187"/>
      <c r="D47" s="108"/>
      <c r="E47" s="1194" t="s">
        <v>38</v>
      </c>
      <c r="F47" s="1195"/>
      <c r="G47" s="1195"/>
      <c r="H47" s="1196"/>
      <c r="I47" s="358" t="s">
        <v>520</v>
      </c>
      <c r="J47" s="359" t="s">
        <v>520</v>
      </c>
      <c r="K47" s="359" t="s">
        <v>520</v>
      </c>
      <c r="L47" s="359" t="s">
        <v>520</v>
      </c>
      <c r="M47" s="360" t="s">
        <v>520</v>
      </c>
    </row>
    <row r="48" spans="2:13" ht="27.75" customHeight="1" x14ac:dyDescent="0.2">
      <c r="B48" s="1186"/>
      <c r="C48" s="1187"/>
      <c r="D48" s="106"/>
      <c r="E48" s="1192" t="s">
        <v>39</v>
      </c>
      <c r="F48" s="1192"/>
      <c r="G48" s="1192"/>
      <c r="H48" s="1193"/>
      <c r="I48" s="358" t="s">
        <v>520</v>
      </c>
      <c r="J48" s="359" t="s">
        <v>520</v>
      </c>
      <c r="K48" s="359" t="s">
        <v>520</v>
      </c>
      <c r="L48" s="359" t="s">
        <v>520</v>
      </c>
      <c r="M48" s="360" t="s">
        <v>520</v>
      </c>
    </row>
    <row r="49" spans="2:13" ht="27.75" customHeight="1" x14ac:dyDescent="0.2">
      <c r="B49" s="1188"/>
      <c r="C49" s="1189"/>
      <c r="D49" s="106"/>
      <c r="E49" s="1192" t="s">
        <v>40</v>
      </c>
      <c r="F49" s="1192"/>
      <c r="G49" s="1192"/>
      <c r="H49" s="1193"/>
      <c r="I49" s="358" t="s">
        <v>520</v>
      </c>
      <c r="J49" s="359" t="s">
        <v>520</v>
      </c>
      <c r="K49" s="359" t="s">
        <v>520</v>
      </c>
      <c r="L49" s="359" t="s">
        <v>520</v>
      </c>
      <c r="M49" s="360" t="s">
        <v>520</v>
      </c>
    </row>
    <row r="50" spans="2:13" ht="27.75" customHeight="1" x14ac:dyDescent="0.2">
      <c r="B50" s="1197" t="s">
        <v>41</v>
      </c>
      <c r="C50" s="1198"/>
      <c r="D50" s="109"/>
      <c r="E50" s="1192" t="s">
        <v>42</v>
      </c>
      <c r="F50" s="1192"/>
      <c r="G50" s="1192"/>
      <c r="H50" s="1193"/>
      <c r="I50" s="358">
        <v>3163</v>
      </c>
      <c r="J50" s="359">
        <v>3287</v>
      </c>
      <c r="K50" s="359">
        <v>3478</v>
      </c>
      <c r="L50" s="359">
        <v>3773</v>
      </c>
      <c r="M50" s="360">
        <v>4023</v>
      </c>
    </row>
    <row r="51" spans="2:13" ht="27.75" customHeight="1" x14ac:dyDescent="0.2">
      <c r="B51" s="1186"/>
      <c r="C51" s="1187"/>
      <c r="D51" s="106"/>
      <c r="E51" s="1192" t="s">
        <v>43</v>
      </c>
      <c r="F51" s="1192"/>
      <c r="G51" s="1192"/>
      <c r="H51" s="1193"/>
      <c r="I51" s="358" t="s">
        <v>520</v>
      </c>
      <c r="J51" s="359" t="s">
        <v>520</v>
      </c>
      <c r="K51" s="359" t="s">
        <v>520</v>
      </c>
      <c r="L51" s="359" t="s">
        <v>520</v>
      </c>
      <c r="M51" s="360" t="s">
        <v>520</v>
      </c>
    </row>
    <row r="52" spans="2:13" ht="27.75" customHeight="1" x14ac:dyDescent="0.2">
      <c r="B52" s="1188"/>
      <c r="C52" s="1189"/>
      <c r="D52" s="106"/>
      <c r="E52" s="1192" t="s">
        <v>44</v>
      </c>
      <c r="F52" s="1192"/>
      <c r="G52" s="1192"/>
      <c r="H52" s="1193"/>
      <c r="I52" s="358">
        <v>8705</v>
      </c>
      <c r="J52" s="359">
        <v>8558</v>
      </c>
      <c r="K52" s="359">
        <v>8620</v>
      </c>
      <c r="L52" s="359">
        <v>8399</v>
      </c>
      <c r="M52" s="360">
        <v>8139</v>
      </c>
    </row>
    <row r="53" spans="2:13" ht="27.75" customHeight="1" thickBot="1" x14ac:dyDescent="0.25">
      <c r="B53" s="1199" t="s">
        <v>45</v>
      </c>
      <c r="C53" s="1200"/>
      <c r="D53" s="110"/>
      <c r="E53" s="1201" t="s">
        <v>46</v>
      </c>
      <c r="F53" s="1201"/>
      <c r="G53" s="1201"/>
      <c r="H53" s="1202"/>
      <c r="I53" s="361">
        <v>3735</v>
      </c>
      <c r="J53" s="362">
        <v>3942</v>
      </c>
      <c r="K53" s="362">
        <v>4143</v>
      </c>
      <c r="L53" s="362">
        <v>3111</v>
      </c>
      <c r="M53" s="363">
        <v>2764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CMV62zUCD0vPbryH4DUX+TEX0KMcMAjzkbA1iJRjka/1mmQnlxqO+cbVncjBAT+Dbq+L2LX88X4DPMu5mRUA==" saltValue="YdzxEIbKclmVWj8musxI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1638</v>
      </c>
      <c r="G55" s="122">
        <v>1681</v>
      </c>
      <c r="H55" s="123">
        <v>1845</v>
      </c>
    </row>
    <row r="56" spans="2:8" ht="52.5" customHeight="1" x14ac:dyDescent="0.2">
      <c r="B56" s="124"/>
      <c r="C56" s="1213" t="s">
        <v>50</v>
      </c>
      <c r="D56" s="1213"/>
      <c r="E56" s="1214"/>
      <c r="F56" s="125">
        <v>75</v>
      </c>
      <c r="G56" s="125">
        <v>75</v>
      </c>
      <c r="H56" s="126">
        <v>75</v>
      </c>
    </row>
    <row r="57" spans="2:8" ht="53.25" customHeight="1" x14ac:dyDescent="0.2">
      <c r="B57" s="124"/>
      <c r="C57" s="1215" t="s">
        <v>51</v>
      </c>
      <c r="D57" s="1215"/>
      <c r="E57" s="1216"/>
      <c r="F57" s="127">
        <v>1222</v>
      </c>
      <c r="G57" s="127">
        <v>1373</v>
      </c>
      <c r="H57" s="128">
        <v>1459</v>
      </c>
    </row>
    <row r="58" spans="2:8" ht="45.75" customHeight="1" x14ac:dyDescent="0.2">
      <c r="B58" s="129"/>
      <c r="C58" s="1203" t="s">
        <v>606</v>
      </c>
      <c r="D58" s="1204"/>
      <c r="E58" s="1205"/>
      <c r="F58" s="130">
        <v>831</v>
      </c>
      <c r="G58" s="130">
        <v>983</v>
      </c>
      <c r="H58" s="131">
        <v>1068</v>
      </c>
    </row>
    <row r="59" spans="2:8" ht="45.75" customHeight="1" x14ac:dyDescent="0.2">
      <c r="B59" s="129"/>
      <c r="C59" s="1203" t="s">
        <v>607</v>
      </c>
      <c r="D59" s="1204"/>
      <c r="E59" s="1205"/>
      <c r="F59" s="130">
        <v>240</v>
      </c>
      <c r="G59" s="130">
        <v>240</v>
      </c>
      <c r="H59" s="131">
        <v>241</v>
      </c>
    </row>
    <row r="60" spans="2:8" ht="45.75" customHeight="1" x14ac:dyDescent="0.2">
      <c r="B60" s="129"/>
      <c r="C60" s="1203" t="s">
        <v>608</v>
      </c>
      <c r="D60" s="1204"/>
      <c r="E60" s="1205"/>
      <c r="F60" s="130">
        <v>134</v>
      </c>
      <c r="G60" s="130">
        <v>134</v>
      </c>
      <c r="H60" s="131">
        <v>135</v>
      </c>
    </row>
    <row r="61" spans="2:8" ht="45.75" customHeight="1" x14ac:dyDescent="0.2">
      <c r="B61" s="129"/>
      <c r="C61" s="1203" t="s">
        <v>609</v>
      </c>
      <c r="D61" s="1204"/>
      <c r="E61" s="1205"/>
      <c r="F61" s="130">
        <v>12</v>
      </c>
      <c r="G61" s="130">
        <v>12</v>
      </c>
      <c r="H61" s="131">
        <v>12</v>
      </c>
    </row>
    <row r="62" spans="2:8" ht="45.75" customHeight="1" thickBot="1" x14ac:dyDescent="0.25">
      <c r="B62" s="132"/>
      <c r="C62" s="1206" t="s">
        <v>610</v>
      </c>
      <c r="D62" s="1207"/>
      <c r="E62" s="1208"/>
      <c r="F62" s="133">
        <v>3</v>
      </c>
      <c r="G62" s="133">
        <v>2</v>
      </c>
      <c r="H62" s="134">
        <v>2</v>
      </c>
    </row>
    <row r="63" spans="2:8" ht="52.5" customHeight="1" thickBot="1" x14ac:dyDescent="0.25">
      <c r="B63" s="135"/>
      <c r="C63" s="1209" t="s">
        <v>52</v>
      </c>
      <c r="D63" s="1209"/>
      <c r="E63" s="1210"/>
      <c r="F63" s="136">
        <v>2935</v>
      </c>
      <c r="G63" s="136">
        <v>3129</v>
      </c>
      <c r="H63" s="137">
        <v>3379</v>
      </c>
    </row>
    <row r="64" spans="2:8" ht="13.2" x14ac:dyDescent="0.2"/>
  </sheetData>
  <sheetProtection algorithmName="SHA-512" hashValue="30+MdXmD/RK9usWAYvQIhmvWR+232bjYbZsZV+AqUgHLStGWWOf8sY+gQ+WBUzWDGhRoQXGWeyf47+VaOttrcQ==" saltValue="t1Edlzgc21h60jIpAssH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12C4-6BCE-48D9-95AB-2ACD0ED456D7}">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613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614</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615</v>
      </c>
      <c r="AO51" s="1254"/>
      <c r="AP51" s="1254"/>
      <c r="AQ51" s="1254"/>
      <c r="AR51" s="1254"/>
      <c r="AS51" s="1254"/>
      <c r="AT51" s="1254"/>
      <c r="AU51" s="1254"/>
      <c r="AV51" s="1254"/>
      <c r="AW51" s="1254"/>
      <c r="AX51" s="1254"/>
      <c r="AY51" s="1254"/>
      <c r="AZ51" s="1254"/>
      <c r="BA51" s="1254"/>
      <c r="BB51" s="1254" t="s">
        <v>616</v>
      </c>
      <c r="BC51" s="1254"/>
      <c r="BD51" s="1254"/>
      <c r="BE51" s="1254"/>
      <c r="BF51" s="1254"/>
      <c r="BG51" s="1254"/>
      <c r="BH51" s="1254"/>
      <c r="BI51" s="1254"/>
      <c r="BJ51" s="1254"/>
      <c r="BK51" s="1254"/>
      <c r="BL51" s="1254"/>
      <c r="BM51" s="1254"/>
      <c r="BN51" s="1254"/>
      <c r="BO51" s="1254"/>
      <c r="BP51" s="1255">
        <v>78.2</v>
      </c>
      <c r="BQ51" s="1255"/>
      <c r="BR51" s="1255"/>
      <c r="BS51" s="1255"/>
      <c r="BT51" s="1255"/>
      <c r="BU51" s="1255"/>
      <c r="BV51" s="1255"/>
      <c r="BW51" s="1255"/>
      <c r="BX51" s="1255">
        <v>83</v>
      </c>
      <c r="BY51" s="1255"/>
      <c r="BZ51" s="1255"/>
      <c r="CA51" s="1255"/>
      <c r="CB51" s="1255"/>
      <c r="CC51" s="1255"/>
      <c r="CD51" s="1255"/>
      <c r="CE51" s="1255"/>
      <c r="CF51" s="1255">
        <v>82.7</v>
      </c>
      <c r="CG51" s="1255"/>
      <c r="CH51" s="1255"/>
      <c r="CI51" s="1255"/>
      <c r="CJ51" s="1255"/>
      <c r="CK51" s="1255"/>
      <c r="CL51" s="1255"/>
      <c r="CM51" s="1255"/>
      <c r="CN51" s="1255">
        <v>58.6</v>
      </c>
      <c r="CO51" s="1255"/>
      <c r="CP51" s="1255"/>
      <c r="CQ51" s="1255"/>
      <c r="CR51" s="1255"/>
      <c r="CS51" s="1255"/>
      <c r="CT51" s="1255"/>
      <c r="CU51" s="1255"/>
      <c r="CV51" s="1255">
        <v>53.6</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617</v>
      </c>
      <c r="BC53" s="1254"/>
      <c r="BD53" s="1254"/>
      <c r="BE53" s="1254"/>
      <c r="BF53" s="1254"/>
      <c r="BG53" s="1254"/>
      <c r="BH53" s="1254"/>
      <c r="BI53" s="1254"/>
      <c r="BJ53" s="1254"/>
      <c r="BK53" s="1254"/>
      <c r="BL53" s="1254"/>
      <c r="BM53" s="1254"/>
      <c r="BN53" s="1254"/>
      <c r="BO53" s="1254"/>
      <c r="BP53" s="1255">
        <v>59.7</v>
      </c>
      <c r="BQ53" s="1255"/>
      <c r="BR53" s="1255"/>
      <c r="BS53" s="1255"/>
      <c r="BT53" s="1255"/>
      <c r="BU53" s="1255"/>
      <c r="BV53" s="1255"/>
      <c r="BW53" s="1255"/>
      <c r="BX53" s="1255">
        <v>60.4</v>
      </c>
      <c r="BY53" s="1255"/>
      <c r="BZ53" s="1255"/>
      <c r="CA53" s="1255"/>
      <c r="CB53" s="1255"/>
      <c r="CC53" s="1255"/>
      <c r="CD53" s="1255"/>
      <c r="CE53" s="1255"/>
      <c r="CF53" s="1255">
        <v>61.6</v>
      </c>
      <c r="CG53" s="1255"/>
      <c r="CH53" s="1255"/>
      <c r="CI53" s="1255"/>
      <c r="CJ53" s="1255"/>
      <c r="CK53" s="1255"/>
      <c r="CL53" s="1255"/>
      <c r="CM53" s="1255"/>
      <c r="CN53" s="1255">
        <v>62.6</v>
      </c>
      <c r="CO53" s="1255"/>
      <c r="CP53" s="1255"/>
      <c r="CQ53" s="1255"/>
      <c r="CR53" s="1255"/>
      <c r="CS53" s="1255"/>
      <c r="CT53" s="1255"/>
      <c r="CU53" s="1255"/>
      <c r="CV53" s="1255">
        <v>63.4</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618</v>
      </c>
      <c r="AO55" s="1250"/>
      <c r="AP55" s="1250"/>
      <c r="AQ55" s="1250"/>
      <c r="AR55" s="1250"/>
      <c r="AS55" s="1250"/>
      <c r="AT55" s="1250"/>
      <c r="AU55" s="1250"/>
      <c r="AV55" s="1250"/>
      <c r="AW55" s="1250"/>
      <c r="AX55" s="1250"/>
      <c r="AY55" s="1250"/>
      <c r="AZ55" s="1250"/>
      <c r="BA55" s="1250"/>
      <c r="BB55" s="1254" t="s">
        <v>616</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617</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619</v>
      </c>
    </row>
    <row r="64" spans="1:109" ht="13.2" x14ac:dyDescent="0.2">
      <c r="B64" s="1225"/>
      <c r="G64" s="1232"/>
      <c r="I64" s="1265"/>
      <c r="J64" s="1265"/>
      <c r="K64" s="1265"/>
      <c r="L64" s="1265"/>
      <c r="M64" s="1265"/>
      <c r="N64" s="1266"/>
      <c r="AM64" s="1232"/>
      <c r="AN64" s="1232" t="s">
        <v>612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614</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615</v>
      </c>
      <c r="AO73" s="1254"/>
      <c r="AP73" s="1254"/>
      <c r="AQ73" s="1254"/>
      <c r="AR73" s="1254"/>
      <c r="AS73" s="1254"/>
      <c r="AT73" s="1254"/>
      <c r="AU73" s="1254"/>
      <c r="AV73" s="1254"/>
      <c r="AW73" s="1254"/>
      <c r="AX73" s="1254"/>
      <c r="AY73" s="1254"/>
      <c r="AZ73" s="1254"/>
      <c r="BA73" s="1254"/>
      <c r="BB73" s="1254" t="s">
        <v>616</v>
      </c>
      <c r="BC73" s="1254"/>
      <c r="BD73" s="1254"/>
      <c r="BE73" s="1254"/>
      <c r="BF73" s="1254"/>
      <c r="BG73" s="1254"/>
      <c r="BH73" s="1254"/>
      <c r="BI73" s="1254"/>
      <c r="BJ73" s="1254"/>
      <c r="BK73" s="1254"/>
      <c r="BL73" s="1254"/>
      <c r="BM73" s="1254"/>
      <c r="BN73" s="1254"/>
      <c r="BO73" s="1254"/>
      <c r="BP73" s="1255">
        <v>78.2</v>
      </c>
      <c r="BQ73" s="1255"/>
      <c r="BR73" s="1255"/>
      <c r="BS73" s="1255"/>
      <c r="BT73" s="1255"/>
      <c r="BU73" s="1255"/>
      <c r="BV73" s="1255"/>
      <c r="BW73" s="1255"/>
      <c r="BX73" s="1255">
        <v>83</v>
      </c>
      <c r="BY73" s="1255"/>
      <c r="BZ73" s="1255"/>
      <c r="CA73" s="1255"/>
      <c r="CB73" s="1255"/>
      <c r="CC73" s="1255"/>
      <c r="CD73" s="1255"/>
      <c r="CE73" s="1255"/>
      <c r="CF73" s="1255">
        <v>82.7</v>
      </c>
      <c r="CG73" s="1255"/>
      <c r="CH73" s="1255"/>
      <c r="CI73" s="1255"/>
      <c r="CJ73" s="1255"/>
      <c r="CK73" s="1255"/>
      <c r="CL73" s="1255"/>
      <c r="CM73" s="1255"/>
      <c r="CN73" s="1255">
        <v>58.6</v>
      </c>
      <c r="CO73" s="1255"/>
      <c r="CP73" s="1255"/>
      <c r="CQ73" s="1255"/>
      <c r="CR73" s="1255"/>
      <c r="CS73" s="1255"/>
      <c r="CT73" s="1255"/>
      <c r="CU73" s="1255"/>
      <c r="CV73" s="1255">
        <v>53.6</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621</v>
      </c>
      <c r="BC75" s="1254"/>
      <c r="BD75" s="1254"/>
      <c r="BE75" s="1254"/>
      <c r="BF75" s="1254"/>
      <c r="BG75" s="1254"/>
      <c r="BH75" s="1254"/>
      <c r="BI75" s="1254"/>
      <c r="BJ75" s="1254"/>
      <c r="BK75" s="1254"/>
      <c r="BL75" s="1254"/>
      <c r="BM75" s="1254"/>
      <c r="BN75" s="1254"/>
      <c r="BO75" s="1254"/>
      <c r="BP75" s="1255">
        <v>8.3000000000000007</v>
      </c>
      <c r="BQ75" s="1255"/>
      <c r="BR75" s="1255"/>
      <c r="BS75" s="1255"/>
      <c r="BT75" s="1255"/>
      <c r="BU75" s="1255"/>
      <c r="BV75" s="1255"/>
      <c r="BW75" s="1255"/>
      <c r="BX75" s="1255">
        <v>9.3000000000000007</v>
      </c>
      <c r="BY75" s="1255"/>
      <c r="BZ75" s="1255"/>
      <c r="CA75" s="1255"/>
      <c r="CB75" s="1255"/>
      <c r="CC75" s="1255"/>
      <c r="CD75" s="1255"/>
      <c r="CE75" s="1255"/>
      <c r="CF75" s="1255">
        <v>10</v>
      </c>
      <c r="CG75" s="1255"/>
      <c r="CH75" s="1255"/>
      <c r="CI75" s="1255"/>
      <c r="CJ75" s="1255"/>
      <c r="CK75" s="1255"/>
      <c r="CL75" s="1255"/>
      <c r="CM75" s="1255"/>
      <c r="CN75" s="1255">
        <v>10</v>
      </c>
      <c r="CO75" s="1255"/>
      <c r="CP75" s="1255"/>
      <c r="CQ75" s="1255"/>
      <c r="CR75" s="1255"/>
      <c r="CS75" s="1255"/>
      <c r="CT75" s="1255"/>
      <c r="CU75" s="1255"/>
      <c r="CV75" s="1255">
        <v>10.7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618</v>
      </c>
      <c r="AO77" s="1250"/>
      <c r="AP77" s="1250"/>
      <c r="AQ77" s="1250"/>
      <c r="AR77" s="1250"/>
      <c r="AS77" s="1250"/>
      <c r="AT77" s="1250"/>
      <c r="AU77" s="1250"/>
      <c r="AV77" s="1250"/>
      <c r="AW77" s="1250"/>
      <c r="AX77" s="1250"/>
      <c r="AY77" s="1250"/>
      <c r="AZ77" s="1250"/>
      <c r="BA77" s="1250"/>
      <c r="BB77" s="1254" t="s">
        <v>616</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621</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M+HV9GsjPZq+T782ntQQkL8vy/21KVg27pe7Zxc+/wXAGI5Nfx6nKgXOmAhXzqpLUXQstnXzUFs8/rR6ALVFgg==" saltValue="Hzpg9GG2dAx5iBZpBrKt1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3262-76D3-4404-A40C-012096A0902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7tLOfv5aKUivJgJG1ElrPOUo0CKNcz+HitifBwGEESCtYwY6z0KQUizcQBpxVkuo5/ALtfZaRDXuYEZCl9V4XQ==" saltValue="oGXba56DUw1DnrCoPtjl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9D28-ED1E-4E12-A74F-7B4F1518782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5ptMp3kj4S+YX8m/qVz0QV/lXoaflX1r86Aj0ntvldYP7GN7gUMXMf0Fql4ubvmdmVp72YH9TJPGxKcDWrn0Xg==" saltValue="z+FiI0JKsI5wUN5liasvy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65429</v>
      </c>
      <c r="E3" s="156"/>
      <c r="F3" s="157">
        <v>53869</v>
      </c>
      <c r="G3" s="158"/>
      <c r="H3" s="159"/>
    </row>
    <row r="4" spans="1:8" x14ac:dyDescent="0.2">
      <c r="A4" s="160"/>
      <c r="B4" s="161"/>
      <c r="C4" s="162"/>
      <c r="D4" s="163">
        <v>37392</v>
      </c>
      <c r="E4" s="164"/>
      <c r="F4" s="165">
        <v>35046</v>
      </c>
      <c r="G4" s="166"/>
      <c r="H4" s="167"/>
    </row>
    <row r="5" spans="1:8" x14ac:dyDescent="0.2">
      <c r="A5" s="148" t="s">
        <v>554</v>
      </c>
      <c r="B5" s="153"/>
      <c r="C5" s="154"/>
      <c r="D5" s="155">
        <v>39701</v>
      </c>
      <c r="E5" s="156"/>
      <c r="F5" s="157">
        <v>59119</v>
      </c>
      <c r="G5" s="158"/>
      <c r="H5" s="159"/>
    </row>
    <row r="6" spans="1:8" x14ac:dyDescent="0.2">
      <c r="A6" s="160"/>
      <c r="B6" s="161"/>
      <c r="C6" s="162"/>
      <c r="D6" s="163">
        <v>31541</v>
      </c>
      <c r="E6" s="164"/>
      <c r="F6" s="165">
        <v>29900</v>
      </c>
      <c r="G6" s="166"/>
      <c r="H6" s="167"/>
    </row>
    <row r="7" spans="1:8" x14ac:dyDescent="0.2">
      <c r="A7" s="148" t="s">
        <v>555</v>
      </c>
      <c r="B7" s="153"/>
      <c r="C7" s="154"/>
      <c r="D7" s="155">
        <v>37558</v>
      </c>
      <c r="E7" s="156"/>
      <c r="F7" s="157">
        <v>53895</v>
      </c>
      <c r="G7" s="158"/>
      <c r="H7" s="159"/>
    </row>
    <row r="8" spans="1:8" x14ac:dyDescent="0.2">
      <c r="A8" s="160"/>
      <c r="B8" s="161"/>
      <c r="C8" s="162"/>
      <c r="D8" s="163">
        <v>31893</v>
      </c>
      <c r="E8" s="164"/>
      <c r="F8" s="165">
        <v>31224</v>
      </c>
      <c r="G8" s="166"/>
      <c r="H8" s="167"/>
    </row>
    <row r="9" spans="1:8" x14ac:dyDescent="0.2">
      <c r="A9" s="148" t="s">
        <v>556</v>
      </c>
      <c r="B9" s="153"/>
      <c r="C9" s="154"/>
      <c r="D9" s="155">
        <v>25154</v>
      </c>
      <c r="E9" s="156"/>
      <c r="F9" s="157">
        <v>56181</v>
      </c>
      <c r="G9" s="158"/>
      <c r="H9" s="159"/>
    </row>
    <row r="10" spans="1:8" x14ac:dyDescent="0.2">
      <c r="A10" s="160"/>
      <c r="B10" s="161"/>
      <c r="C10" s="162"/>
      <c r="D10" s="163">
        <v>21062</v>
      </c>
      <c r="E10" s="164"/>
      <c r="F10" s="165">
        <v>32039</v>
      </c>
      <c r="G10" s="166"/>
      <c r="H10" s="167"/>
    </row>
    <row r="11" spans="1:8" x14ac:dyDescent="0.2">
      <c r="A11" s="148" t="s">
        <v>557</v>
      </c>
      <c r="B11" s="153"/>
      <c r="C11" s="154"/>
      <c r="D11" s="155">
        <v>47925</v>
      </c>
      <c r="E11" s="156"/>
      <c r="F11" s="157">
        <v>47730</v>
      </c>
      <c r="G11" s="158"/>
      <c r="H11" s="159"/>
    </row>
    <row r="12" spans="1:8" x14ac:dyDescent="0.2">
      <c r="A12" s="160"/>
      <c r="B12" s="161"/>
      <c r="C12" s="168"/>
      <c r="D12" s="163">
        <v>28434</v>
      </c>
      <c r="E12" s="164"/>
      <c r="F12" s="165">
        <v>26378</v>
      </c>
      <c r="G12" s="166"/>
      <c r="H12" s="167"/>
    </row>
    <row r="13" spans="1:8" x14ac:dyDescent="0.2">
      <c r="A13" s="148"/>
      <c r="B13" s="153"/>
      <c r="C13" s="169"/>
      <c r="D13" s="170">
        <v>43153</v>
      </c>
      <c r="E13" s="171"/>
      <c r="F13" s="172">
        <v>54159</v>
      </c>
      <c r="G13" s="173"/>
      <c r="H13" s="159"/>
    </row>
    <row r="14" spans="1:8" x14ac:dyDescent="0.2">
      <c r="A14" s="160"/>
      <c r="B14" s="161"/>
      <c r="C14" s="162"/>
      <c r="D14" s="163">
        <v>30064</v>
      </c>
      <c r="E14" s="164"/>
      <c r="F14" s="165">
        <v>30917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v>
      </c>
      <c r="C19" s="174">
        <f>ROUND(VALUE(SUBSTITUTE(実質収支比率等に係る経年分析!G$48,"▲","-")),2)</f>
        <v>6.61</v>
      </c>
      <c r="D19" s="174">
        <f>ROUND(VALUE(SUBSTITUTE(実質収支比率等に係る経年分析!H$48,"▲","-")),2)</f>
        <v>8.11</v>
      </c>
      <c r="E19" s="174">
        <f>ROUND(VALUE(SUBSTITUTE(実質収支比率等に係る経年分析!I$48,"▲","-")),2)</f>
        <v>15.89</v>
      </c>
      <c r="F19" s="174">
        <f>ROUND(VALUE(SUBSTITUTE(実質収支比率等に係る経年分析!J$48,"▲","-")),2)</f>
        <v>8.52</v>
      </c>
    </row>
    <row r="20" spans="1:11" x14ac:dyDescent="0.2">
      <c r="A20" s="174" t="s">
        <v>56</v>
      </c>
      <c r="B20" s="174">
        <f>ROUND(VALUE(SUBSTITUTE(実質収支比率等に係る経年分析!F$47,"▲","-")),2)</f>
        <v>27.93</v>
      </c>
      <c r="C20" s="174">
        <f>ROUND(VALUE(SUBSTITUTE(実質収支比率等に係る経年分析!G$47,"▲","-")),2)</f>
        <v>30.07</v>
      </c>
      <c r="D20" s="174">
        <f>ROUND(VALUE(SUBSTITUTE(実質収支比率等に係る経年分析!H$47,"▲","-")),2)</f>
        <v>28.63</v>
      </c>
      <c r="E20" s="174">
        <f>ROUND(VALUE(SUBSTITUTE(実質収支比率等に係る経年分析!I$47,"▲","-")),2)</f>
        <v>27.91</v>
      </c>
      <c r="F20" s="174">
        <f>ROUND(VALUE(SUBSTITUTE(実質収支比率等に係る経年分析!J$47,"▲","-")),2)</f>
        <v>31.46</v>
      </c>
    </row>
    <row r="21" spans="1:11" x14ac:dyDescent="0.2">
      <c r="A21" s="174" t="s">
        <v>57</v>
      </c>
      <c r="B21" s="174">
        <f>IF(ISNUMBER(VALUE(SUBSTITUTE(実質収支比率等に係る経年分析!F$49,"▲","-"))),ROUND(VALUE(SUBSTITUTE(実質収支比率等に係る経年分析!F$49,"▲","-")),2),NA())</f>
        <v>1.8</v>
      </c>
      <c r="C21" s="174">
        <f>IF(ISNUMBER(VALUE(SUBSTITUTE(実質収支比率等に係る経年分析!G$49,"▲","-"))),ROUND(VALUE(SUBSTITUTE(実質収支比率等に係る経年分析!G$49,"▲","-")),2),NA())</f>
        <v>0.56000000000000005</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8.89</v>
      </c>
      <c r="F21" s="174">
        <f>IF(ISNUMBER(VALUE(SUBSTITUTE(実質収支比率等に係る経年分析!J$49,"▲","-"))),ROUND(VALUE(SUBSTITUTE(実質収支比率等に係る経年分析!J$49,"▲","-")),2),NA())</f>
        <v>-5.0199999999999996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小水力発電事業特別会計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温泉施設特別会計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730</v>
      </c>
      <c r="E42" s="176"/>
      <c r="F42" s="176"/>
      <c r="G42" s="176">
        <f>'実質公債費比率（分子）の構造'!L$52</f>
        <v>718</v>
      </c>
      <c r="H42" s="176"/>
      <c r="I42" s="176"/>
      <c r="J42" s="176">
        <f>'実質公債費比率（分子）の構造'!M$52</f>
        <v>716</v>
      </c>
      <c r="K42" s="176"/>
      <c r="L42" s="176"/>
      <c r="M42" s="176">
        <f>'実質公債費比率（分子）の構造'!N$52</f>
        <v>720</v>
      </c>
      <c r="N42" s="176"/>
      <c r="O42" s="176"/>
      <c r="P42" s="176">
        <f>'実質公債費比率（分子）の構造'!O$52</f>
        <v>709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0</v>
      </c>
      <c r="L44" s="176"/>
      <c r="M44" s="176"/>
      <c r="N44" s="176">
        <f>'実質公債費比率（分子）の構造'!O$50</f>
        <v>1</v>
      </c>
      <c r="O44" s="176"/>
      <c r="P44" s="176"/>
    </row>
    <row r="45" spans="1:16" x14ac:dyDescent="0.2">
      <c r="A45" s="176" t="s">
        <v>67</v>
      </c>
      <c r="B45" s="176">
        <f>'実質公債費比率（分子）の構造'!K$49</f>
        <v>61</v>
      </c>
      <c r="C45" s="176"/>
      <c r="D45" s="176"/>
      <c r="E45" s="176">
        <f>'実質公債費比率（分子）の構造'!L$49</f>
        <v>55</v>
      </c>
      <c r="F45" s="176"/>
      <c r="G45" s="176"/>
      <c r="H45" s="176">
        <f>'実質公債費比率（分子）の構造'!M$49</f>
        <v>56</v>
      </c>
      <c r="I45" s="176"/>
      <c r="J45" s="176"/>
      <c r="K45" s="176">
        <f>'実質公債費比率（分子）の構造'!N$49</f>
        <v>58</v>
      </c>
      <c r="L45" s="176"/>
      <c r="M45" s="176"/>
      <c r="N45" s="176">
        <f>'実質公債費比率（分子）の構造'!O$49</f>
        <v>58</v>
      </c>
      <c r="O45" s="176"/>
      <c r="P45" s="176"/>
    </row>
    <row r="46" spans="1:16" x14ac:dyDescent="0.2">
      <c r="A46" s="176" t="s">
        <v>68</v>
      </c>
      <c r="B46" s="176">
        <f>'実質公債費比率（分子）の構造'!K$48</f>
        <v>419</v>
      </c>
      <c r="C46" s="176"/>
      <c r="D46" s="176"/>
      <c r="E46" s="176">
        <f>'実質公債費比率（分子）の構造'!L$48</f>
        <v>399</v>
      </c>
      <c r="F46" s="176"/>
      <c r="G46" s="176"/>
      <c r="H46" s="176">
        <f>'実質公債費比率（分子）の構造'!M$48</f>
        <v>406</v>
      </c>
      <c r="I46" s="176"/>
      <c r="J46" s="176"/>
      <c r="K46" s="176">
        <f>'実質公債費比率（分子）の構造'!N$48</f>
        <v>396</v>
      </c>
      <c r="L46" s="176"/>
      <c r="M46" s="176"/>
      <c r="N46" s="176">
        <f>'実質公債費比率（分子）の構造'!O$48</f>
        <v>437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714</v>
      </c>
      <c r="C49" s="176"/>
      <c r="D49" s="176"/>
      <c r="E49" s="176">
        <f>'実質公債費比率（分子）の構造'!L$45</f>
        <v>753</v>
      </c>
      <c r="F49" s="176"/>
      <c r="G49" s="176"/>
      <c r="H49" s="176">
        <f>'実質公債費比率（分子）の構造'!M$45</f>
        <v>750</v>
      </c>
      <c r="I49" s="176"/>
      <c r="J49" s="176"/>
      <c r="K49" s="176">
        <f>'実質公債費比率（分子）の構造'!N$45</f>
        <v>789</v>
      </c>
      <c r="L49" s="176"/>
      <c r="M49" s="176"/>
      <c r="N49" s="176">
        <f>'実質公債費比率（分子）の構造'!O$45</f>
        <v>848</v>
      </c>
      <c r="O49" s="176"/>
      <c r="P49" s="176"/>
    </row>
    <row r="50" spans="1:16" x14ac:dyDescent="0.2">
      <c r="A50" s="176" t="s">
        <v>72</v>
      </c>
      <c r="B50" s="176" t="e">
        <f>NA()</f>
        <v>#N/A</v>
      </c>
      <c r="C50" s="176">
        <f>IF(ISNUMBER('実質公債費比率（分子）の構造'!K$53),'実質公債費比率（分子）の構造'!K$53,NA())</f>
        <v>466</v>
      </c>
      <c r="D50" s="176" t="e">
        <f>NA()</f>
        <v>#N/A</v>
      </c>
      <c r="E50" s="176" t="e">
        <f>NA()</f>
        <v>#N/A</v>
      </c>
      <c r="F50" s="176">
        <f>IF(ISNUMBER('実質公債費比率（分子）の構造'!L$53),'実質公債費比率（分子）の構造'!L$53,NA())</f>
        <v>491</v>
      </c>
      <c r="G50" s="176" t="e">
        <f>NA()</f>
        <v>#N/A</v>
      </c>
      <c r="H50" s="176" t="e">
        <f>NA()</f>
        <v>#N/A</v>
      </c>
      <c r="I50" s="176">
        <f>IF(ISNUMBER('実質公債費比率（分子）の構造'!M$53),'実質公債費比率（分子）の構造'!M$53,NA())</f>
        <v>498</v>
      </c>
      <c r="J50" s="176" t="e">
        <f>NA()</f>
        <v>#N/A</v>
      </c>
      <c r="K50" s="176" t="e">
        <f>NA()</f>
        <v>#N/A</v>
      </c>
      <c r="L50" s="176">
        <f>IF(ISNUMBER('実質公債費比率（分子）の構造'!N$53),'実質公債費比率（分子）の構造'!N$53,NA())</f>
        <v>523</v>
      </c>
      <c r="M50" s="176" t="e">
        <f>NA()</f>
        <v>#N/A</v>
      </c>
      <c r="N50" s="176" t="e">
        <f>NA()</f>
        <v>#N/A</v>
      </c>
      <c r="O50" s="176">
        <f>IF(ISNUMBER('実質公債費比率（分子）の構造'!O$53),'実質公債費比率（分子）の構造'!O$53,NA())</f>
        <v>635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8705</v>
      </c>
      <c r="E56" s="175"/>
      <c r="F56" s="175"/>
      <c r="G56" s="175">
        <f>'将来負担比率（分子）の構造'!J$52</f>
        <v>8558</v>
      </c>
      <c r="H56" s="175"/>
      <c r="I56" s="175"/>
      <c r="J56" s="175">
        <f>'将来負担比率（分子）の構造'!K$52</f>
        <v>8620</v>
      </c>
      <c r="K56" s="175"/>
      <c r="L56" s="175"/>
      <c r="M56" s="175">
        <f>'将来負担比率（分子）の構造'!L$52</f>
        <v>8399</v>
      </c>
      <c r="N56" s="175"/>
      <c r="O56" s="175"/>
      <c r="P56" s="175">
        <f>'将来負担比率（分子）の構造'!M$52</f>
        <v>8139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3163</v>
      </c>
      <c r="E58" s="175"/>
      <c r="F58" s="175"/>
      <c r="G58" s="175">
        <f>'将来負担比率（分子）の構造'!J$50</f>
        <v>3287</v>
      </c>
      <c r="H58" s="175"/>
      <c r="I58" s="175"/>
      <c r="J58" s="175">
        <f>'将来負担比率（分子）の構造'!K$50</f>
        <v>3478</v>
      </c>
      <c r="K58" s="175"/>
      <c r="L58" s="175"/>
      <c r="M58" s="175">
        <f>'将来負担比率（分子）の構造'!L$50</f>
        <v>3773</v>
      </c>
      <c r="N58" s="175"/>
      <c r="O58" s="175"/>
      <c r="P58" s="175">
        <f>'将来負担比率（分子）の構造'!M$50</f>
        <v>4023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684</v>
      </c>
      <c r="C62" s="175"/>
      <c r="D62" s="175"/>
      <c r="E62" s="175">
        <f>'将来負担比率（分子）の構造'!J$45</f>
        <v>704</v>
      </c>
      <c r="F62" s="175"/>
      <c r="G62" s="175"/>
      <c r="H62" s="175">
        <f>'将来負担比率（分子）の構造'!K$45</f>
        <v>736</v>
      </c>
      <c r="I62" s="175"/>
      <c r="J62" s="175"/>
      <c r="K62" s="175">
        <f>'将来負担比率（分子）の構造'!L$45</f>
        <v>584</v>
      </c>
      <c r="L62" s="175"/>
      <c r="M62" s="175"/>
      <c r="N62" s="175">
        <f>'将来負担比率（分子）の構造'!M$45</f>
        <v>588</v>
      </c>
      <c r="O62" s="175"/>
      <c r="P62" s="175"/>
    </row>
    <row r="63" spans="1:16" x14ac:dyDescent="0.2">
      <c r="A63" s="175" t="s">
        <v>35</v>
      </c>
      <c r="B63" s="175">
        <f>'将来負担比率（分子）の構造'!I$44</f>
        <v>505</v>
      </c>
      <c r="C63" s="175"/>
      <c r="D63" s="175"/>
      <c r="E63" s="175">
        <f>'将来負担比率（分子）の構造'!J$44</f>
        <v>495</v>
      </c>
      <c r="F63" s="175"/>
      <c r="G63" s="175"/>
      <c r="H63" s="175">
        <f>'将来負担比率（分子）の構造'!K$44</f>
        <v>520</v>
      </c>
      <c r="I63" s="175"/>
      <c r="J63" s="175"/>
      <c r="K63" s="175">
        <f>'将来負担比率（分子）の構造'!L$44</f>
        <v>482</v>
      </c>
      <c r="L63" s="175"/>
      <c r="M63" s="175"/>
      <c r="N63" s="175">
        <f>'将来負担比率（分子）の構造'!M$44</f>
        <v>499</v>
      </c>
      <c r="O63" s="175"/>
      <c r="P63" s="175"/>
    </row>
    <row r="64" spans="1:16" x14ac:dyDescent="0.2">
      <c r="A64" s="175" t="s">
        <v>34</v>
      </c>
      <c r="B64" s="175">
        <f>'将来負担比率（分子）の構造'!I$43</f>
        <v>5487</v>
      </c>
      <c r="C64" s="175"/>
      <c r="D64" s="175"/>
      <c r="E64" s="175">
        <f>'将来負担比率（分子）の構造'!J$43</f>
        <v>5687</v>
      </c>
      <c r="F64" s="175"/>
      <c r="G64" s="175"/>
      <c r="H64" s="175">
        <f>'将来負担比率（分子）の構造'!K$43</f>
        <v>5826</v>
      </c>
      <c r="I64" s="175"/>
      <c r="J64" s="175"/>
      <c r="K64" s="175">
        <f>'将来負担比率（分子）の構造'!L$43</f>
        <v>5427</v>
      </c>
      <c r="L64" s="175"/>
      <c r="M64" s="175"/>
      <c r="N64" s="175">
        <f>'将来負担比率（分子）の構造'!M$43</f>
        <v>5227</v>
      </c>
      <c r="O64" s="175"/>
      <c r="P64" s="175"/>
    </row>
    <row r="65" spans="1:16" x14ac:dyDescent="0.2">
      <c r="A65" s="175" t="s">
        <v>33</v>
      </c>
      <c r="B65" s="175">
        <f>'将来負担比率（分子）の構造'!I$42</f>
        <v>191</v>
      </c>
      <c r="C65" s="175"/>
      <c r="D65" s="175"/>
      <c r="E65" s="175">
        <f>'将来負担比率（分子）の構造'!J$42</f>
        <v>121</v>
      </c>
      <c r="F65" s="175"/>
      <c r="G65" s="175"/>
      <c r="H65" s="175">
        <f>'将来負担比率（分子）の構造'!K$42</f>
        <v>285</v>
      </c>
      <c r="I65" s="175"/>
      <c r="J65" s="175"/>
      <c r="K65" s="175">
        <f>'将来負担比率（分子）の構造'!L$42</f>
        <v>2</v>
      </c>
      <c r="L65" s="175"/>
      <c r="M65" s="175"/>
      <c r="N65" s="175">
        <f>'将来負担比率（分子）の構造'!M$42</f>
        <v>47</v>
      </c>
      <c r="O65" s="175"/>
      <c r="P65" s="175"/>
    </row>
    <row r="66" spans="1:16" x14ac:dyDescent="0.2">
      <c r="A66" s="175" t="s">
        <v>32</v>
      </c>
      <c r="B66" s="175">
        <f>'将来負担比率（分子）の構造'!I$41</f>
        <v>8736</v>
      </c>
      <c r="C66" s="175"/>
      <c r="D66" s="175"/>
      <c r="E66" s="175">
        <f>'将来負担比率（分子）の構造'!J$41</f>
        <v>8780</v>
      </c>
      <c r="F66" s="175"/>
      <c r="G66" s="175"/>
      <c r="H66" s="175">
        <f>'将来負担比率（分子）の構造'!K$41</f>
        <v>8874</v>
      </c>
      <c r="I66" s="175"/>
      <c r="J66" s="175"/>
      <c r="K66" s="175">
        <f>'将来負担比率（分子）の構造'!L$41</f>
        <v>8786</v>
      </c>
      <c r="L66" s="175"/>
      <c r="M66" s="175"/>
      <c r="N66" s="175">
        <f>'将来負担比率（分子）の構造'!M$41</f>
        <v>8565</v>
      </c>
      <c r="O66" s="175"/>
      <c r="P66" s="175"/>
    </row>
    <row r="67" spans="1:16" x14ac:dyDescent="0.2">
      <c r="A67" s="175" t="s">
        <v>76</v>
      </c>
      <c r="B67" s="175" t="e">
        <f>NA()</f>
        <v>#N/A</v>
      </c>
      <c r="C67" s="175">
        <f>IF(ISNUMBER('将来負担比率（分子）の構造'!I$53), IF('将来負担比率（分子）の構造'!I$53 &lt; 0, 0, '将来負担比率（分子）の構造'!I$53), NA())</f>
        <v>3735</v>
      </c>
      <c r="D67" s="175" t="e">
        <f>NA()</f>
        <v>#N/A</v>
      </c>
      <c r="E67" s="175" t="e">
        <f>NA()</f>
        <v>#N/A</v>
      </c>
      <c r="F67" s="175">
        <f>IF(ISNUMBER('将来負担比率（分子）の構造'!J$53), IF('将来負担比率（分子）の構造'!J$53 &lt; 0, 0, '将来負担比率（分子）の構造'!J$53), NA())</f>
        <v>3942</v>
      </c>
      <c r="G67" s="175" t="e">
        <f>NA()</f>
        <v>#N/A</v>
      </c>
      <c r="H67" s="175" t="e">
        <f>NA()</f>
        <v>#N/A</v>
      </c>
      <c r="I67" s="175">
        <f>IF(ISNUMBER('将来負担比率（分子）の構造'!K$53), IF('将来負担比率（分子）の構造'!K$53 &lt; 0, 0, '将来負担比率（分子）の構造'!K$53), NA())</f>
        <v>4143</v>
      </c>
      <c r="J67" s="175" t="e">
        <f>NA()</f>
        <v>#N/A</v>
      </c>
      <c r="K67" s="175" t="e">
        <f>NA()</f>
        <v>#N/A</v>
      </c>
      <c r="L67" s="175">
        <f>IF(ISNUMBER('将来負担比率（分子）の構造'!L$53), IF('将来負担比率（分子）の構造'!L$53 &lt; 0, 0, '将来負担比率（分子）の構造'!L$53), NA())</f>
        <v>3111</v>
      </c>
      <c r="M67" s="175" t="e">
        <f>NA()</f>
        <v>#N/A</v>
      </c>
      <c r="N67" s="175" t="e">
        <f>NA()</f>
        <v>#N/A</v>
      </c>
      <c r="O67" s="175">
        <f>IF(ISNUMBER('将来負担比率（分子）の構造'!M$53), IF('将来負担比率（分子）の構造'!M$53 &lt; 0, 0, '将来負担比率（分子）の構造'!M$53), NA())</f>
        <v>2764</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1638</v>
      </c>
      <c r="C72" s="179">
        <f>基金残高に係る経年分析!G55</f>
        <v>1681</v>
      </c>
      <c r="D72" s="179">
        <f>基金残高に係る経年分析!H55</f>
        <v>1845</v>
      </c>
    </row>
    <row r="73" spans="1:16" x14ac:dyDescent="0.2">
      <c r="A73" s="178" t="s">
        <v>79</v>
      </c>
      <c r="B73" s="179">
        <f>基金残高に係る経年分析!F56</f>
        <v>75</v>
      </c>
      <c r="C73" s="179">
        <f>基金残高に係る経年分析!G56</f>
        <v>75</v>
      </c>
      <c r="D73" s="179">
        <f>基金残高に係る経年分析!H56</f>
        <v>75</v>
      </c>
    </row>
    <row r="74" spans="1:16" x14ac:dyDescent="0.2">
      <c r="A74" s="178" t="s">
        <v>80</v>
      </c>
      <c r="B74" s="179">
        <f>基金残高に係る経年分析!F57</f>
        <v>1222</v>
      </c>
      <c r="C74" s="179">
        <f>基金残高に係る経年分析!G57</f>
        <v>1373</v>
      </c>
      <c r="D74" s="179">
        <f>基金残高に係る経年分析!H57</f>
        <v>1459</v>
      </c>
    </row>
  </sheetData>
  <sheetProtection algorithmName="SHA-512" hashValue="qVNjDoR4a7BEmxuL1MRCTWxKtZE0eXEzg6YT21Y5i0YuwG7Cl4DXddmmz4XH4fdCsmfUvR58ypEOpbhp+KBEmQ==" saltValue="kpmR44JQBOG203xbD9Jx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2024-03-18T01:37:15Z</cp:lastPrinted>
  <dcterms:created xsi:type="dcterms:W3CDTF">2024-02-05T01:38:58Z</dcterms:created>
  <dcterms:modified xsi:type="dcterms:W3CDTF">2024-09-26T06:41:59Z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2024-09-26T06:41:59Z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1180d54e-9ef1-475d-8ad1-c96a7616f522</vt:lpwstr>
  </property>
  <property fmtid="{D5CDD505-2E9C-101B-9397-08002B2CF9AE}" pid="8" name="MSIP_Label_defa4170-0d19-0005-0004-bc88714345d2_ContentBits">
    <vt:lpwstr>0</vt:lpwstr>
  </property>
</Properties>
</file>