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8E6F8097-0DE3-4823-91A7-179AFD706455}"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AM38" i="10"/>
  <c r="C38" i="10"/>
  <c r="AM37" i="10"/>
  <c r="AM36" i="10"/>
  <c r="CO34" i="10"/>
  <c r="CO35" i="10" s="1"/>
  <c r="CO36" i="10" s="1"/>
  <c r="CO37" i="10" s="1"/>
  <c r="BW34" i="10"/>
  <c r="BW35" i="10" s="1"/>
  <c r="BW36" i="10" s="1"/>
  <c r="BW37" i="10" s="1"/>
  <c r="BW38"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AM34" i="10"/>
  <c r="AM35" i="10" s="1"/>
  <c r="U34" i="10"/>
  <c r="U35" i="10" s="1"/>
  <c r="U36" i="10" s="1"/>
  <c r="U37" i="10" s="1"/>
  <c r="U38" i="10" s="1"/>
  <c r="BE34" i="10" l="1"/>
  <c r="BE35" i="10" s="1"/>
  <c r="BE36" i="10" s="1"/>
  <c r="BE37" i="10" s="1"/>
  <c r="BE38" i="10" s="1"/>
</calcChain>
</file>

<file path=xl/sharedStrings.xml><?xml version="1.0" encoding="utf-8"?>
<sst xmlns="http://schemas.openxmlformats.org/spreadsheetml/2006/main" count="1160" uniqueCount="621">
  <si>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</si>
  <si>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</si>
  <si>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</si>
  <si>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</si>
  <si>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</si>
  <si>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</si>
  <si>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</si>
  <si>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</si>
  <si>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</si>
  <si>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</si>
  <si>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</si>
  <si>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</si>
  <si>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</si>
  <si>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</si>
  <si>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</si>
  <si>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</si>
  <si>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</si>
  <si>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</si>
  <si>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</si>
  <si>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</si>
  <si>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</si>
  <si>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</si>
  <si>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</si>
  <si>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</si>
  <si>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</si>
  <si>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</si>
  <si>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</si>
  <si>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</si>
  <si>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</si>
  <si>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</si>
  <si>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</si>
  <si>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</si>
  <si>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</si>
  <si>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</si>
  <si>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</si>
  <si>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</si>
  <si>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</si>
  <si>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</si>
  <si>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</si>
  <si>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</si>
  <si>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</si>
  <si>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</si>
  <si>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</si>
  <si>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</si>
  <si>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</si>
  <si>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</si>
  <si>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</si>
  <si>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</si>
  <si>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</si>
  <si>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</si>
  <si>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</si>
  <si>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</si>
  <si>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</si>
  <si>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</si>
  <si>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</si>
  <si>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</si>
  <si>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</si>
  <si>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</si>
  <si>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</si>
  <si>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</si>
  <si>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</si>
  <si>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</si>
  <si>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</si>
  <si>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</si>
  <si>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</si>
  <si>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</si>
  <si>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</si>
  <si>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</si>
  <si>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</si>
  <si>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</si>
  <si>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</si>
  <si>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</si>
  <si>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</si>
  <si>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</si>
  <si>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</si>
  <si>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</si>
  <si>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</si>
  <si>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</si>
  <si>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</si>
  <si>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</si>
  <si>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</si>
  <si>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</si>
  <si>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</si>
  <si>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</si>
  <si>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</si>
  <si>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</si>
  <si>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</si>
  <si>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</si>
  <si>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</si>
  <si>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</si>
  <si>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</si>
  <si>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</si>
  <si>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</si>
  <si>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</si>
  <si>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</si>
  <si>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</si>
  <si>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</si>
  <si>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</si>
  <si>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</si>
  <si>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</si>
  <si>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</si>
  <si>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</si>
  <si>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</si>
  <si>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</si>
  <si>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</si>
  <si>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</si>
  <si>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</si>
  <si>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</si>
  <si>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</si>
  <si>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</si>
  <si>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</si>
  <si>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</si>
  <si>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</si>
  <si>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</si>
  <si>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</si>
  <si>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</si>
  <si>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</si>
  <si>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</si>
  <si>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</si>
  <si>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</si>
  <si>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</si>
  <si>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</si>
  <si>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</si>
  <si>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</si>
  <si>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</si>
  <si>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</si>
  <si>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</si>
  <si>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</si>
  <si>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</si>
  <si>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</si>
  <si>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</si>
  <si>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</si>
  <si>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</si>
  <si>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</si>
  <si>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</si>
  <si>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</si>
  <si>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</si>
  <si>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</si>
  <si>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</si>
  <si>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</si>
  <si>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</si>
  <si>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</si>
  <si>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</si>
  <si>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</si>
  <si>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</si>
  <si>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</si>
  <si>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</si>
  <si>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</si>
  <si>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</si>
  <si>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</si>
  <si>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</si>
  <si>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</si>
  <si>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</si>
  <si>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</si>
  <si>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</si>
  <si>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</si>
  <si>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</si>
  <si>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</si>
  <si>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</si>
  <si>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</si>
  <si>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</si>
  <si>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</si>
  <si>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</si>
  <si>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</si>
  <si>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</si>
  <si>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</si>
  <si>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</si>
  <si>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</si>
  <si>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</si>
  <si>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</si>
  <si>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</si>
  <si>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</si>
  <si>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</si>
  <si>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</si>
  <si>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</si>
  <si>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</si>
  <si>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</si>
  <si>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</si>
  <si>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</si>
  <si>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</si>
  <si>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</si>
  <si>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</si>
  <si>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</si>
  <si>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</si>
  <si>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</si>
  <si>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</si>
  <si>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</si>
  <si>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</si>
  <si>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</si>
  <si>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</si>
  <si>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</si>
  <si>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</si>
  <si>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</si>
  <si>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</si>
  <si>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</si>
  <si>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</si>
  <si>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</si>
  <si>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</si>
  <si>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</si>
  <si>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</si>
  <si>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</si>
  <si>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</si>
  <si>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</si>
  <si>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</si>
  <si>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</si>
  <si>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</si>
  <si>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</si>
  <si>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</si>
  <si>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</si>
  <si>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</si>
  <si>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</si>
  <si>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</si>
  <si>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</si>
  <si>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</si>
  <si>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</si>
  <si>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</si>
  <si>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</si>
  <si>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</si>
  <si>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岐阜県飛騨市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</si>
  <si>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</si>
  <si>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</si>
  <si>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</si>
  <si>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</si>
  <si>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</si>
  <si>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</si>
  <si>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</si>
  <si>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</si>
  <si>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</si>
  <si>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</si>
  <si>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</si>
  <si>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</si>
  <si>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</si>
  <si>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</si>
  <si>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</si>
  <si>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</si>
  <si>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</si>
  <si>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</si>
  <si>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</si>
  <si>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</si>
  <si>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</si>
  <si>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</si>
  <si>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</si>
  <si>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</si>
  <si>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</si>
  <si>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</si>
  <si>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</si>
  <si>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</si>
  <si>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</si>
  <si>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</si>
  <si>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</si>
  <si>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</si>
  <si>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</si>
  <si>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</si>
  <si>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</si>
  <si>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</si>
  <si>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</si>
  <si>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</si>
  <si>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</si>
  <si>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</si>
  <si>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</si>
  <si>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</si>
  <si>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</si>
  <si>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</si>
  <si>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</si>
  <si>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</si>
  <si>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</si>
  <si>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</si>
  <si>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</si>
  <si>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</si>
  <si>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</si>
  <si>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</si>
  <si>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</si>
  <si>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</si>
  <si>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</si>
  <si>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</si>
  <si>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</si>
  <si>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</si>
  <si>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</si>
  <si>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</si>
  <si>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</si>
  <si>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</si>
  <si>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</si>
  <si>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</si>
  <si>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</si>
  <si>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</si>
  <si>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</si>
  <si>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</si>
  <si>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</si>
  <si>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</si>
  <si>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</si>
  <si>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</si>
  <si>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</si>
  <si>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</si>
  <si>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</si>
  <si>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</si>
  <si>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</si>
  <si>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</si>
  <si>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</si>
  <si>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</si>
  <si>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</si>
  <si>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</si>
  <si>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</si>
  <si>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</si>
  <si>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</si>
  <si>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</si>
  <si>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</si>
  <si>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</si>
  <si>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</si>
  <si>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</si>
  <si>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</si>
  <si>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</si>
  <si>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</si>
  <si>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</si>
  <si>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</si>
  <si>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</si>
  <si>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</si>
  <si>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</si>
  <si>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</si>
  <si>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</si>
  <si>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</si>
  <si>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</si>
  <si>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</si>
  <si>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</si>
  <si>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</si>
  <si>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</si>
  <si>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</si>
  <si>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</si>
  <si>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</si>
  <si>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</si>
  <si>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</si>
  <si>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</si>
  <si>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</si>
  <si>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</si>
  <si>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</si>
  <si>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</si>
  <si>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</si>
  <si>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</si>
  <si>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</si>
  <si>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</si>
  <si>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</si>
  <si>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</si>
  <si>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</si>
  <si>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</si>
  <si>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</si>
  <si>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</si>
  <si>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</si>
  <si>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</si>
  <si>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</si>
  <si>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</si>
  <si>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</si>
  <si>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</si>
  <si>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</si>
  <si>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</si>
  <si>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</si>
  <si>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</si>
  <si>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</si>
  <si>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</si>
  <si>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</si>
  <si>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</si>
  <si>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</si>
  <si>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</si>
  <si>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</si>
  <si>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</si>
  <si>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</si>
  <si>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</si>
  <si>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</si>
  <si>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</si>
  <si>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</si>
  <si>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</si>
  <si>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</si>
  <si>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岐阜県飛騨市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</si>
  <si>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</si>
  <si>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</si>
  <si>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</si>
  <si>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</si>
  <si>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</si>
  <si>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</si>
  <si>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</si>
  <si>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</si>
  <si>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</si>
  <si>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</si>
  <si>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</si>
  <si>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</si>
  <si>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</si>
  <si>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</si>
  <si>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</si>
  <si>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</si>
  <si>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</si>
  <si>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</si>
  <si>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</si>
  <si>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</si>
  <si>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駐車場事業特別会計</t>
    <phoneticPr fontId="5"/>
  </si>
  <si>
    <t>情報施設特別会計</t>
    <phoneticPr fontId="5"/>
  </si>
  <si>
    <t>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</si>
  <si>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</si>
  <si>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</si>
  <si>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</si>
  <si>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</si>
  <si>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</si>
  <si>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</si>
  <si>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</si>
  <si>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</si>
  <si>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</si>
  <si>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</si>
  <si>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</si>
  <si>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</si>
  <si>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</si>
  <si>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</si>
  <si>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</si>
  <si>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</si>
  <si>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</si>
  <si>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</si>
  <si>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</si>
  <si>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</si>
  <si>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</si>
  <si>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</si>
  <si>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</si>
  <si>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</si>
  <si>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</si>
  <si>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</si>
  <si>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</si>
  <si>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</si>
  <si>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</si>
  <si>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</si>
  <si>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</si>
  <si>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</si>
  <si>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</si>
  <si>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</si>
  <si>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</si>
  <si>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</si>
  <si>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</si>
  <si>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</si>
  <si>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</si>
  <si>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</si>
  <si>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</si>
  <si>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</si>
  <si>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</si>
  <si>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</si>
  <si>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</si>
  <si>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</si>
  <si>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</si>
  <si>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</si>
  <si>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</si>
  <si>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</si>
  <si>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</si>
  <si>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</si>
  <si>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</si>
  <si>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</si>
  <si>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</si>
  <si>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</si>
  <si>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</si>
  <si>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</si>
  <si>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</si>
  <si>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</si>
  <si>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</si>
  <si>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</si>
  <si>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</si>
  <si>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</si>
  <si>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</si>
  <si>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</si>
  <si>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</si>
  <si>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</si>
  <si>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</si>
  <si>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</si>
  <si>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</si>
  <si>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</si>
  <si>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</si>
  <si>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</si>
  <si>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</si>
  <si>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</si>
  <si>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</si>
  <si>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</si>
  <si>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</si>
  <si>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</si>
  <si>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</si>
  <si>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</si>
  <si>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</si>
  <si>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</si>
  <si>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</si>
  <si>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</si>
  <si>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</si>
  <si>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</si>
  <si>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</si>
  <si>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</si>
  <si>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</si>
  <si>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</si>
  <si>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</si>
  <si>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</si>
  <si>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</si>
  <si>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</si>
  <si>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</si>
  <si>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</si>
  <si>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</si>
  <si>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</si>
  <si>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</si>
  <si>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</si>
  <si>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</si>
  <si>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</si>
  <si>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</si>
  <si>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</si>
  <si>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</si>
  <si>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</si>
  <si>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</si>
  <si>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</si>
  <si>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</si>
  <si>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</si>
  <si>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</si>
  <si>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</si>
  <si>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</si>
  <si>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</si>
  <si>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</si>
  <si>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</si>
  <si>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</si>
  <si>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</si>
  <si>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</si>
  <si>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</si>
  <si>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</si>
  <si>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</si>
  <si>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</si>
  <si>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</si>
  <si>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</si>
  <si>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</si>
  <si>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</si>
  <si>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</si>
  <si>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</si>
  <si>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</si>
  <si>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</si>
  <si>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</si>
  <si>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</si>
  <si>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</si>
  <si>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</si>
  <si>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</si>
  <si>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</si>
  <si>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</si>
  <si>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</si>
  <si>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</si>
  <si>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</si>
  <si>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</si>
  <si>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</si>
  <si>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</si>
  <si>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</si>
  <si>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</si>
  <si>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</si>
  <si>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</si>
  <si>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</si>
  <si>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</si>
  <si>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</si>
  <si>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</si>
  <si>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</si>
  <si>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</si>
  <si>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</si>
  <si>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</si>
  <si>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</si>
  <si>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</si>
  <si>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</si>
  <si>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</si>
  <si>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</si>
  <si>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</si>
  <si>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</si>
  <si>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</si>
  <si>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</si>
  <si>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</si>
  <si>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</si>
  <si>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</si>
  <si>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</si>
  <si>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</si>
  <si>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</si>
  <si>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</si>
  <si>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</si>
  <si>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</si>
  <si>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0.99</t>
  </si>
  <si>
    <t>▲ 0.07</t>
  </si>
  <si>
    <t>国民健康保険病院事業会計</t>
  </si>
  <si>
    <t>一般会計</t>
  </si>
  <si>
    <t>水道事業会計</t>
  </si>
  <si>
    <t>介護保険特別会計（保険勘定）</t>
  </si>
  <si>
    <t>国民健康保険特別会計（事業勘定）</t>
  </si>
  <si>
    <t>後期高齢者医療特別会計</t>
  </si>
  <si>
    <t>公共下水道事業特別会計</t>
  </si>
  <si>
    <t>情報施設特別会計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</si>
  <si>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</si>
  <si>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</si>
  <si>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</si>
  <si>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</si>
  <si>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</si>
  <si>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</si>
  <si>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</si>
  <si>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</si>
  <si>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基金繰入1,794百万円</t>
    <phoneticPr fontId="2"/>
  </si>
  <si>
    <t>-</t>
    <phoneticPr fontId="2"/>
  </si>
  <si>
    <t>基金繰入215百万円</t>
    <phoneticPr fontId="2"/>
  </si>
  <si>
    <t>基金繰入83百万円</t>
    <phoneticPr fontId="2"/>
  </si>
  <si>
    <t>法非適用企業/基金繰入30百万円</t>
    <phoneticPr fontId="5"/>
  </si>
  <si>
    <t>法非適用企業/基金繰入1百万円</t>
    <phoneticPr fontId="5"/>
  </si>
  <si>
    <t>法非適用企業/基金繰入11百万円</t>
    <phoneticPr fontId="5"/>
  </si>
  <si>
    <t>岐阜県市町村会館組合</t>
  </si>
  <si>
    <t>岐阜県市町村職員退職手当組合</t>
  </si>
  <si>
    <t>古川国府給食センター利用組合</t>
  </si>
  <si>
    <t>後期高齢者医療連合（一般会計分）</t>
  </si>
  <si>
    <t>後期高齢者医療連合（特別会計分）</t>
  </si>
  <si>
    <t>○</t>
    <phoneticPr fontId="2"/>
  </si>
  <si>
    <t>飛騨市土地開発公社</t>
    <phoneticPr fontId="2"/>
  </si>
  <si>
    <t>飛騨ゆい</t>
    <phoneticPr fontId="2"/>
  </si>
  <si>
    <t>飛騨の森でクマは踊る</t>
    <phoneticPr fontId="2"/>
  </si>
  <si>
    <t>ひだキャトルステーション</t>
    <phoneticPr fontId="2"/>
  </si>
  <si>
    <t>ふるさと創生事業基金</t>
    <rPh sb="4" eb="6">
      <t>ソウセイ</t>
    </rPh>
    <rPh sb="6" eb="8">
      <t>ジギョウ</t>
    </rPh>
    <rPh sb="8" eb="10">
      <t>キキン</t>
    </rPh>
    <phoneticPr fontId="2"/>
  </si>
  <si>
    <t>鉄道資産整理基金</t>
    <rPh sb="0" eb="2">
      <t>テツドウ</t>
    </rPh>
    <rPh sb="2" eb="4">
      <t>シサン</t>
    </rPh>
    <rPh sb="4" eb="6">
      <t>セイリ</t>
    </rPh>
    <rPh sb="6" eb="8">
      <t>キキン</t>
    </rPh>
    <phoneticPr fontId="2"/>
  </si>
  <si>
    <t>合併基金</t>
    <rPh sb="0" eb="2">
      <t>ガッペイ</t>
    </rPh>
    <rPh sb="2" eb="4">
      <t>キキン</t>
    </rPh>
    <phoneticPr fontId="2"/>
  </si>
  <si>
    <t>公共施設管理基金</t>
    <rPh sb="0" eb="2">
      <t>コウキョウ</t>
    </rPh>
    <rPh sb="2" eb="4">
      <t>シセツ</t>
    </rPh>
    <rPh sb="4" eb="6">
      <t>カンリ</t>
    </rPh>
    <rPh sb="6" eb="8">
      <t>キキン</t>
    </rPh>
    <phoneticPr fontId="2"/>
  </si>
  <si>
    <t>福祉事業基金</t>
    <rPh sb="0" eb="2">
      <t>フクシ</t>
    </rPh>
    <rPh sb="2" eb="4">
      <t>ジギョウ</t>
    </rPh>
    <rPh sb="4" eb="6">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</si>
  <si>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</si>
  <si>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</si>
  <si>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等の充当可能財源により将来負担率はマイナスとなり、数値化されていない。ただし、有形固定資産減価償却率は類似団体と比較し数値が高く上昇傾向にあるため、長寿命化を図る施設と解体する施設のすみ分けを明確にしてより具体的な公共施設管理計画の作成を行い、適正管理を進める。</t>
    <rPh sb="0" eb="3">
      <t>キキントウ</t>
    </rPh>
    <rPh sb="4" eb="6">
      <t>ジュウトウ</t>
    </rPh>
    <rPh sb="6" eb="8">
      <t>カノウ</t>
    </rPh>
    <rPh sb="8" eb="10">
      <t>ザイゲン</t>
    </rPh>
    <rPh sb="13" eb="18">
      <t>ショウライフタンリツ</t>
    </rPh>
    <rPh sb="27" eb="30">
      <t>スウチカ</t>
    </rPh>
    <rPh sb="41" eb="47">
      <t>ユウケイコテイシサン</t>
    </rPh>
    <rPh sb="47" eb="52">
      <t>ゲンカショウキャクリツ</t>
    </rPh>
    <rPh sb="53" eb="57">
      <t>ルイジダンタイ</t>
    </rPh>
    <rPh sb="58" eb="60">
      <t>ヒカク</t>
    </rPh>
    <rPh sb="61" eb="63">
      <t>スウチ</t>
    </rPh>
    <rPh sb="64" eb="65">
      <t>タカ</t>
    </rPh>
    <rPh sb="66" eb="70">
      <t>ジョウショウケイコウ</t>
    </rPh>
    <rPh sb="76" eb="80">
      <t>チョウジュミョウカ</t>
    </rPh>
    <rPh sb="81" eb="82">
      <t>ハカ</t>
    </rPh>
    <rPh sb="83" eb="85">
      <t>シセツ</t>
    </rPh>
    <rPh sb="86" eb="88">
      <t>カイタイ</t>
    </rPh>
    <rPh sb="90" eb="92">
      <t>シセツ</t>
    </rPh>
    <rPh sb="95" eb="96">
      <t>ワ</t>
    </rPh>
    <rPh sb="98" eb="100">
      <t>メイカク</t>
    </rPh>
    <rPh sb="105" eb="108">
      <t>グタイテキ</t>
    </rPh>
    <rPh sb="109" eb="113">
      <t>コウキョウシセツ</t>
    </rPh>
    <rPh sb="113" eb="117">
      <t>カンリケイカク</t>
    </rPh>
    <rPh sb="118" eb="120">
      <t>サクセイ</t>
    </rPh>
    <rPh sb="121" eb="122">
      <t>オコナ</t>
    </rPh>
    <rPh sb="124" eb="128">
      <t>テキセイカンリ</t>
    </rPh>
    <rPh sb="129" eb="130">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</si>
  <si>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</si>
  <si>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</si>
  <si>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</si>
  <si>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</si>
  <si>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</si>
  <si>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</si>
  <si>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令和3年度中に完済となった合併特例債があり償還額が減少したことに加え、償還額が新規発行額を上回る「プライマリーバランスの黒字化」運営に努めてきたことが要因で、令和4年度では0.4ポイント減となった。今後も将来負担比率に影響が出ないよう、交付税算入率の高い起債メニューの活用や長期を見据えた計画的な財政運営に努めていく。</t>
    <rPh sb="0" eb="2">
      <t>ジッシツ</t>
    </rPh>
    <rPh sb="2" eb="7">
      <t>コウサイヒヒリツ</t>
    </rPh>
    <rPh sb="12" eb="14">
      <t>レイワ</t>
    </rPh>
    <rPh sb="15" eb="17">
      <t>ネンド</t>
    </rPh>
    <rPh sb="17" eb="18">
      <t>チュウ</t>
    </rPh>
    <rPh sb="19" eb="21">
      <t>カンサイ</t>
    </rPh>
    <rPh sb="25" eb="27">
      <t>ガッペイ</t>
    </rPh>
    <rPh sb="27" eb="29">
      <t>トクレイ</t>
    </rPh>
    <rPh sb="29" eb="30">
      <t>サイ</t>
    </rPh>
    <rPh sb="33" eb="35">
      <t>ショウカン</t>
    </rPh>
    <rPh sb="35" eb="36">
      <t>ガク</t>
    </rPh>
    <rPh sb="37" eb="39">
      <t>ゲンショウ</t>
    </rPh>
    <rPh sb="44" eb="45">
      <t>クワ</t>
    </rPh>
    <rPh sb="47" eb="49">
      <t>ショウカン</t>
    </rPh>
    <rPh sb="49" eb="50">
      <t>ガク</t>
    </rPh>
    <rPh sb="51" eb="53">
      <t>シンキ</t>
    </rPh>
    <rPh sb="53" eb="56">
      <t>ハッコウガク</t>
    </rPh>
    <rPh sb="57" eb="59">
      <t>ウワマワ</t>
    </rPh>
    <rPh sb="72" eb="74">
      <t>クロジ</t>
    </rPh>
    <rPh sb="74" eb="75">
      <t>カ</t>
    </rPh>
    <rPh sb="76" eb="78">
      <t>ウンエイ</t>
    </rPh>
    <rPh sb="79" eb="80">
      <t>ツト</t>
    </rPh>
    <rPh sb="87" eb="89">
      <t>ヨウイン</t>
    </rPh>
    <rPh sb="91" eb="93">
      <t>レイワ</t>
    </rPh>
    <rPh sb="94" eb="96">
      <t>ネンド</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</si>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</sst>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364774C-2547-43AB-9F18-389B59D871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254E-49CC-A558-A9741F0A4E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115441</c:v>
                </c:pt>
                <c:pt idx="1">
                  <c:v>157175</c:v>
                </c:pt>
                <c:pt idx="2">
                  <c:v>119312</c:v>
                </c:pt>
                <c:pt idx="3">
                  <c:v>88679</c:v>
                </c:pt>
                <c:pt idx="4">
                  <c:v>121030</c:v>
                </c:pt>
              </c:numCache>
            </c:numRef>
          </c:val>
          <c:smooth val="0"/>
          <c:extLst>
            <c:ext xmlns:c16="http://schemas.microsoft.com/office/drawing/2014/chart" uri="{C3380CC4-5D6E-409C-BE32-E72D297353CC}">
              <c16:uniqueId val="{00000001-254E-49CC-A558-A9741F0A4E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8.8800000000000008</c:v>
                </c:pt>
                <c:pt idx="1">
                  <c:v>9.7200000000000006</c:v>
                </c:pt>
                <c:pt idx="2">
                  <c:v>12.23</c:v>
                </c:pt>
                <c:pt idx="3">
                  <c:v>13.75</c:v>
                </c:pt>
                <c:pt idx="4">
                  <c:v>11.75</c:v>
                </c:pt>
              </c:numCache>
            </c:numRef>
          </c:val>
          <c:extLst>
            <c:ext xmlns:c16="http://schemas.microsoft.com/office/drawing/2014/chart" uri="{C3380CC4-5D6E-409C-BE32-E72D297353CC}">
              <c16:uniqueId val="{00000000-804B-41B6-9FA6-298D6EEEF2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57.83</c:v>
                </c:pt>
                <c:pt idx="1">
                  <c:v>60.01</c:v>
                </c:pt>
                <c:pt idx="2">
                  <c:v>58.38</c:v>
                </c:pt>
                <c:pt idx="3">
                  <c:v>55.42</c:v>
                </c:pt>
                <c:pt idx="4">
                  <c:v>60.05</c:v>
                </c:pt>
              </c:numCache>
            </c:numRef>
          </c:val>
          <c:extLst>
            <c:ext xmlns:c16="http://schemas.microsoft.com/office/drawing/2014/chart" uri="{C3380CC4-5D6E-409C-BE32-E72D297353CC}">
              <c16:uniqueId val="{00000001-804B-41B6-9FA6-298D6EEEF2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-0.99</c:v>
                </c:pt>
                <c:pt idx="1">
                  <c:v>2.35</c:v>
                </c:pt>
                <c:pt idx="2">
                  <c:v>1.91</c:v>
                </c:pt>
                <c:pt idx="3">
                  <c:v>0.24</c:v>
                </c:pt>
                <c:pt idx="4">
                  <c:v>-7.0000000000000007E-2</c:v>
                </c:pt>
              </c:numCache>
            </c:numRef>
          </c:val>
          <c:smooth val="0"/>
          <c:extLst>
            <c:ext xmlns:c16="http://schemas.microsoft.com/office/drawing/2014/chart" uri="{C3380CC4-5D6E-409C-BE32-E72D297353CC}">
              <c16:uniqueId val="{00000002-804B-41B6-9FA6-298D6EEEF2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0.17</c:v>
                </c:pt>
                <c:pt idx="4">
                  <c:v>#N/A</c:v>
                </c:pt>
                <c:pt idx="5">
                  <c:v>0.2</c:v>
                </c:pt>
                <c:pt idx="6">
                  <c:v>#N/A</c:v>
                </c:pt>
                <c:pt idx="7">
                  <c:v>0.12</c:v>
                </c:pt>
                <c:pt idx="8">
                  <c:v>#N/A</c:v>
                </c:pt>
                <c:pt idx="9">
                  <c:v>0.14000000000000001</c:v>
                </c:pt>
              </c:numCache>
            </c:numRef>
          </c:val>
          <c:extLst>
            <c:ext xmlns:c16="http://schemas.microsoft.com/office/drawing/2014/chart" uri="{C3380CC4-5D6E-409C-BE32-E72D297353CC}">
              <c16:uniqueId val="{00000000-17E9-4F7E-8957-3CDCCFE48D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E9-4F7E-8957-3CDCCFE48DAB}"/>
            </c:ext>
          </c:extLst>
        </c:ser>
        <c:ser>
          <c:idx val="2"/>
          <c:order val="2"/>
          <c:tx>
            <c:strRef>
              <c:f>データシート!$A$29</c:f>
              <c:strCache>
                <c:ptCount val="1"/>
                <c:pt idx="0">
                  <c:v>情報施設特別会計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0.08</c:v>
                </c:pt>
                <c:pt idx="4">
                  <c:v>#N/A</c:v>
                </c:pt>
                <c:pt idx="5">
                  <c:v>0.11</c:v>
                </c:pt>
                <c:pt idx="6">
                  <c:v>#N/A</c:v>
                </c:pt>
                <c:pt idx="7">
                  <c:v>7.0000000000000007E-2</c:v>
                </c:pt>
                <c:pt idx="8">
                  <c:v>#N/A</c:v>
                </c:pt>
                <c:pt idx="9">
                  <c:v>0.05</c:v>
                </c:pt>
              </c:numCache>
            </c:numRef>
          </c:val>
          <c:extLst>
            <c:ext xmlns:c16="http://schemas.microsoft.com/office/drawing/2014/chart" uri="{C3380CC4-5D6E-409C-BE32-E72D297353CC}">
              <c16:uniqueId val="{00000002-17E9-4F7E-8957-3CDCCFE48DAB}"/>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0.01</c:v>
                </c:pt>
                <c:pt idx="4">
                  <c:v>#N/A</c:v>
                </c:pt>
                <c:pt idx="5">
                  <c:v>0.01</c:v>
                </c:pt>
                <c:pt idx="6">
                  <c:v>#N/A</c:v>
                </c:pt>
                <c:pt idx="7">
                  <c:v>0.01</c:v>
                </c:pt>
                <c:pt idx="8">
                  <c:v>#N/A</c:v>
                </c:pt>
                <c:pt idx="9">
                  <c:v>0.06</c:v>
                </c:pt>
              </c:numCache>
            </c:numRef>
          </c:val>
          <c:extLst>
            <c:ext xmlns:c16="http://schemas.microsoft.com/office/drawing/2014/chart" uri="{C3380CC4-5D6E-409C-BE32-E72D297353CC}">
              <c16:uniqueId val="{00000003-17E9-4F7E-8957-3CDCCFE48D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0.04</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4-17E9-4F7E-8957-3CDCCFE48DAB}"/>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0.43</c:v>
                </c:pt>
                <c:pt idx="2">
                  <c:v>#N/A</c:v>
                </c:pt>
                <c:pt idx="3">
                  <c:v>0.56999999999999995</c:v>
                </c:pt>
                <c:pt idx="4">
                  <c:v>#N/A</c:v>
                </c:pt>
                <c:pt idx="5">
                  <c:v>0.99</c:v>
                </c:pt>
                <c:pt idx="6">
                  <c:v>#N/A</c:v>
                </c:pt>
                <c:pt idx="7">
                  <c:v>0.75</c:v>
                </c:pt>
                <c:pt idx="8">
                  <c:v>#N/A</c:v>
                </c:pt>
                <c:pt idx="9">
                  <c:v>0.67</c:v>
                </c:pt>
              </c:numCache>
            </c:numRef>
          </c:val>
          <c:extLst>
            <c:ext xmlns:c16="http://schemas.microsoft.com/office/drawing/2014/chart" uri="{C3380CC4-5D6E-409C-BE32-E72D297353CC}">
              <c16:uniqueId val="{00000005-17E9-4F7E-8957-3CDCCFE48DAB}"/>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0.61</c:v>
                </c:pt>
                <c:pt idx="2">
                  <c:v>#N/A</c:v>
                </c:pt>
                <c:pt idx="3">
                  <c:v>0.56000000000000005</c:v>
                </c:pt>
                <c:pt idx="4">
                  <c:v>#N/A</c:v>
                </c:pt>
                <c:pt idx="5">
                  <c:v>0.86</c:v>
                </c:pt>
                <c:pt idx="6">
                  <c:v>#N/A</c:v>
                </c:pt>
                <c:pt idx="7">
                  <c:v>1.2</c:v>
                </c:pt>
                <c:pt idx="8">
                  <c:v>#N/A</c:v>
                </c:pt>
                <c:pt idx="9">
                  <c:v>1.91</c:v>
                </c:pt>
              </c:numCache>
            </c:numRef>
          </c:val>
          <c:extLst>
            <c:ext xmlns:c16="http://schemas.microsoft.com/office/drawing/2014/chart" uri="{C3380CC4-5D6E-409C-BE32-E72D297353CC}">
              <c16:uniqueId val="{00000006-17E9-4F7E-8957-3CDCCFE48DA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13.32</c:v>
                </c:pt>
                <c:pt idx="2">
                  <c:v>#N/A</c:v>
                </c:pt>
                <c:pt idx="3">
                  <c:v>12.86</c:v>
                </c:pt>
                <c:pt idx="4">
                  <c:v>#N/A</c:v>
                </c:pt>
                <c:pt idx="5">
                  <c:v>12.24</c:v>
                </c:pt>
                <c:pt idx="6">
                  <c:v>#N/A</c:v>
                </c:pt>
                <c:pt idx="7">
                  <c:v>11.02</c:v>
                </c:pt>
                <c:pt idx="8">
                  <c:v>#N/A</c:v>
                </c:pt>
                <c:pt idx="9">
                  <c:v>11.37</c:v>
                </c:pt>
              </c:numCache>
            </c:numRef>
          </c:val>
          <c:extLst>
            <c:ext xmlns:c16="http://schemas.microsoft.com/office/drawing/2014/chart" uri="{C3380CC4-5D6E-409C-BE32-E72D297353CC}">
              <c16:uniqueId val="{00000007-17E9-4F7E-8957-3CDCCFE48DA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8.7899999999999991</c:v>
                </c:pt>
                <c:pt idx="2">
                  <c:v>#N/A</c:v>
                </c:pt>
                <c:pt idx="3">
                  <c:v>9.59</c:v>
                </c:pt>
                <c:pt idx="4">
                  <c:v>#N/A</c:v>
                </c:pt>
                <c:pt idx="5">
                  <c:v>12.09</c:v>
                </c:pt>
                <c:pt idx="6">
                  <c:v>#N/A</c:v>
                </c:pt>
                <c:pt idx="7">
                  <c:v>13.67</c:v>
                </c:pt>
                <c:pt idx="8">
                  <c:v>#N/A</c:v>
                </c:pt>
                <c:pt idx="9">
                  <c:v>11.68</c:v>
                </c:pt>
              </c:numCache>
            </c:numRef>
          </c:val>
          <c:extLst>
            <c:ext xmlns:c16="http://schemas.microsoft.com/office/drawing/2014/chart" uri="{C3380CC4-5D6E-409C-BE32-E72D297353CC}">
              <c16:uniqueId val="{00000008-17E9-4F7E-8957-3CDCCFE48DAB}"/>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14.09</c:v>
                </c:pt>
                <c:pt idx="2">
                  <c:v>#N/A</c:v>
                </c:pt>
                <c:pt idx="3">
                  <c:v>14.34</c:v>
                </c:pt>
                <c:pt idx="4">
                  <c:v>#N/A</c:v>
                </c:pt>
                <c:pt idx="5">
                  <c:v>13.79</c:v>
                </c:pt>
                <c:pt idx="6">
                  <c:v>#N/A</c:v>
                </c:pt>
                <c:pt idx="7">
                  <c:v>13.95</c:v>
                </c:pt>
                <c:pt idx="8">
                  <c:v>#N/A</c:v>
                </c:pt>
                <c:pt idx="9">
                  <c:v>14</c:v>
                </c:pt>
              </c:numCache>
            </c:numRef>
          </c:val>
          <c:extLst>
            <c:ext xmlns:c16="http://schemas.microsoft.com/office/drawing/2014/chart" uri="{C3380CC4-5D6E-409C-BE32-E72D297353CC}">
              <c16:uniqueId val="{00000009-17E9-4F7E-8957-3CDCCFE48D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2734</c:v>
                </c:pt>
                <c:pt idx="5">
                  <c:v>2687</c:v>
                </c:pt>
                <c:pt idx="8">
                  <c:v>2668</c:v>
                </c:pt>
                <c:pt idx="11">
                  <c:v>2539</c:v>
                </c:pt>
                <c:pt idx="14">
                  <c:v>2300</c:v>
                </c:pt>
              </c:numCache>
            </c:numRef>
          </c:val>
          <c:extLst>
            <c:ext xmlns:c16="http://schemas.microsoft.com/office/drawing/2014/chart" uri="{C3380CC4-5D6E-409C-BE32-E72D297353CC}">
              <c16:uniqueId val="{00000000-EC44-4ED7-B8D2-AEA2338845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44-4ED7-B8D2-AEA2338845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c:v>
                </c:pt>
                <c:pt idx="3">
                  <c:v>23</c:v>
                </c:pt>
                <c:pt idx="6">
                  <c:v>23</c:v>
                </c:pt>
                <c:pt idx="9">
                  <c:v>23</c:v>
                </c:pt>
                <c:pt idx="12">
                  <c:v>7</c:v>
                </c:pt>
              </c:numCache>
            </c:numRef>
          </c:val>
          <c:extLst>
            <c:ext xmlns:c16="http://schemas.microsoft.com/office/drawing/2014/chart" uri="{C3380CC4-5D6E-409C-BE32-E72D297353CC}">
              <c16:uniqueId val="{00000002-EC44-4ED7-B8D2-AEA2338845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3-EC44-4ED7-B8D2-AEA2338845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955</c:v>
                </c:pt>
                <c:pt idx="3">
                  <c:v>962</c:v>
                </c:pt>
                <c:pt idx="6">
                  <c:v>946</c:v>
                </c:pt>
                <c:pt idx="9">
                  <c:v>933</c:v>
                </c:pt>
                <c:pt idx="12">
                  <c:v>931</c:v>
                </c:pt>
              </c:numCache>
            </c:numRef>
          </c:val>
          <c:extLst>
            <c:ext xmlns:c16="http://schemas.microsoft.com/office/drawing/2014/chart" uri="{C3380CC4-5D6E-409C-BE32-E72D297353CC}">
              <c16:uniqueId val="{00000004-EC44-4ED7-B8D2-AEA2338845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44-4ED7-B8D2-AEA2338845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44-4ED7-B8D2-AEA2338845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2866</c:v>
                </c:pt>
                <c:pt idx="3">
                  <c:v>2828</c:v>
                </c:pt>
                <c:pt idx="6">
                  <c:v>2851</c:v>
                </c:pt>
                <c:pt idx="9">
                  <c:v>2721</c:v>
                </c:pt>
                <c:pt idx="12">
                  <c:v>2435</c:v>
                </c:pt>
              </c:numCache>
            </c:numRef>
          </c:val>
          <c:extLst>
            <c:ext xmlns:c16="http://schemas.microsoft.com/office/drawing/2014/chart" uri="{C3380CC4-5D6E-409C-BE32-E72D297353CC}">
              <c16:uniqueId val="{00000007-EC44-4ED7-B8D2-AEA2338845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1127</c:v>
                </c:pt>
                <c:pt idx="2">
                  <c:v>#N/A</c:v>
                </c:pt>
                <c:pt idx="3">
                  <c:v>#N/A</c:v>
                </c:pt>
                <c:pt idx="4">
                  <c:v>1143</c:v>
                </c:pt>
                <c:pt idx="5">
                  <c:v>#N/A</c:v>
                </c:pt>
                <c:pt idx="6">
                  <c:v>#N/A</c:v>
                </c:pt>
                <c:pt idx="7">
                  <c:v>1169</c:v>
                </c:pt>
                <c:pt idx="8">
                  <c:v>#N/A</c:v>
                </c:pt>
                <c:pt idx="9">
                  <c:v>#N/A</c:v>
                </c:pt>
                <c:pt idx="10">
                  <c:v>1155</c:v>
                </c:pt>
                <c:pt idx="11">
                  <c:v>#N/A</c:v>
                </c:pt>
                <c:pt idx="12">
                  <c:v>#N/A</c:v>
                </c:pt>
                <c:pt idx="13">
                  <c:v>1090</c:v>
                </c:pt>
                <c:pt idx="14">
                  <c:v>#N/A</c:v>
                </c:pt>
              </c:numCache>
            </c:numRef>
          </c:val>
          <c:smooth val="0"/>
          <c:extLst>
            <c:ext xmlns:c16="http://schemas.microsoft.com/office/drawing/2014/chart" uri="{C3380CC4-5D6E-409C-BE32-E72D297353CC}">
              <c16:uniqueId val="{00000008-EC44-4ED7-B8D2-AEA2338845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19915</c:v>
                </c:pt>
                <c:pt idx="5">
                  <c:v>19015</c:v>
                </c:pt>
                <c:pt idx="8">
                  <c:v>17715</c:v>
                </c:pt>
                <c:pt idx="11">
                  <c:v>15825</c:v>
                </c:pt>
                <c:pt idx="14">
                  <c:v>15042</c:v>
                </c:pt>
              </c:numCache>
            </c:numRef>
          </c:val>
          <c:extLst>
            <c:ext xmlns:c16="http://schemas.microsoft.com/office/drawing/2014/chart" uri="{C3380CC4-5D6E-409C-BE32-E72D297353CC}">
              <c16:uniqueId val="{00000000-BD5F-4BC1-8B13-FA866E3C81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233</c:v>
                </c:pt>
                <c:pt idx="5">
                  <c:v>195</c:v>
                </c:pt>
                <c:pt idx="8">
                  <c:v>149</c:v>
                </c:pt>
                <c:pt idx="11">
                  <c:v>102</c:v>
                </c:pt>
                <c:pt idx="14">
                  <c:v>63</c:v>
                </c:pt>
              </c:numCache>
            </c:numRef>
          </c:val>
          <c:extLst>
            <c:ext xmlns:c16="http://schemas.microsoft.com/office/drawing/2014/chart" uri="{C3380CC4-5D6E-409C-BE32-E72D297353CC}">
              <c16:uniqueId val="{00000001-BD5F-4BC1-8B13-FA866E3C81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13061</c:v>
                </c:pt>
                <c:pt idx="5">
                  <c:v>13503</c:v>
                </c:pt>
                <c:pt idx="8">
                  <c:v>13701</c:v>
                </c:pt>
                <c:pt idx="11">
                  <c:v>14181</c:v>
                </c:pt>
                <c:pt idx="14">
                  <c:v>14493</c:v>
                </c:pt>
              </c:numCache>
            </c:numRef>
          </c:val>
          <c:extLst>
            <c:ext xmlns:c16="http://schemas.microsoft.com/office/drawing/2014/chart" uri="{C3380CC4-5D6E-409C-BE32-E72D297353CC}">
              <c16:uniqueId val="{00000002-BD5F-4BC1-8B13-FA866E3C81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5F-4BC1-8B13-FA866E3C81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D5F-4BC1-8B13-FA866E3C81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5F-4BC1-8B13-FA866E3C81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2531</c:v>
                </c:pt>
                <c:pt idx="3">
                  <c:v>2501</c:v>
                </c:pt>
                <c:pt idx="6">
                  <c:v>2700</c:v>
                </c:pt>
                <c:pt idx="9">
                  <c:v>2689</c:v>
                </c:pt>
                <c:pt idx="12">
                  <c:v>2541</c:v>
                </c:pt>
              </c:numCache>
            </c:numRef>
          </c:val>
          <c:extLst>
            <c:ext xmlns:c16="http://schemas.microsoft.com/office/drawing/2014/chart" uri="{C3380CC4-5D6E-409C-BE32-E72D297353CC}">
              <c16:uniqueId val="{00000006-BD5F-4BC1-8B13-FA866E3C81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68</c:v>
                </c:pt>
                <c:pt idx="3">
                  <c:v>51</c:v>
                </c:pt>
                <c:pt idx="6">
                  <c:v>34</c:v>
                </c:pt>
                <c:pt idx="9">
                  <c:v>17</c:v>
                </c:pt>
                <c:pt idx="12">
                  <c:v>0</c:v>
                </c:pt>
              </c:numCache>
            </c:numRef>
          </c:val>
          <c:extLst>
            <c:ext xmlns:c16="http://schemas.microsoft.com/office/drawing/2014/chart" uri="{C3380CC4-5D6E-409C-BE32-E72D297353CC}">
              <c16:uniqueId val="{00000007-BD5F-4BC1-8B13-FA866E3C81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9332</c:v>
                </c:pt>
                <c:pt idx="3">
                  <c:v>8622</c:v>
                </c:pt>
                <c:pt idx="6">
                  <c:v>7890</c:v>
                </c:pt>
                <c:pt idx="9">
                  <c:v>7322</c:v>
                </c:pt>
                <c:pt idx="12">
                  <c:v>6788</c:v>
                </c:pt>
              </c:numCache>
            </c:numRef>
          </c:val>
          <c:extLst>
            <c:ext xmlns:c16="http://schemas.microsoft.com/office/drawing/2014/chart" uri="{C3380CC4-5D6E-409C-BE32-E72D297353CC}">
              <c16:uniqueId val="{00000008-BD5F-4BC1-8B13-FA866E3C81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72</c:v>
                </c:pt>
                <c:pt idx="3">
                  <c:v>51</c:v>
                </c:pt>
                <c:pt idx="6">
                  <c:v>29</c:v>
                </c:pt>
                <c:pt idx="9">
                  <c:v>7</c:v>
                </c:pt>
                <c:pt idx="12">
                  <c:v>0</c:v>
                </c:pt>
              </c:numCache>
            </c:numRef>
          </c:val>
          <c:extLst>
            <c:ext xmlns:c16="http://schemas.microsoft.com/office/drawing/2014/chart" uri="{C3380CC4-5D6E-409C-BE32-E72D297353CC}">
              <c16:uniqueId val="{00000009-BD5F-4BC1-8B13-FA866E3C81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16684</c:v>
                </c:pt>
                <c:pt idx="3">
                  <c:v>16234</c:v>
                </c:pt>
                <c:pt idx="6">
                  <c:v>14820</c:v>
                </c:pt>
                <c:pt idx="9">
                  <c:v>13287</c:v>
                </c:pt>
                <c:pt idx="12">
                  <c:v>11844</c:v>
                </c:pt>
              </c:numCache>
            </c:numRef>
          </c:val>
          <c:extLst>
            <c:ext xmlns:c16="http://schemas.microsoft.com/office/drawing/2014/chart" uri="{C3380CC4-5D6E-409C-BE32-E72D297353CC}">
              <c16:uniqueId val="{0000000A-BD5F-4BC1-8B13-FA866E3C81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D5F-4BC1-8B13-FA866E3C81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6405</c:v>
                </c:pt>
                <c:pt idx="1">
                  <c:v>6228</c:v>
                </c:pt>
                <c:pt idx="2">
                  <c:v>6439</c:v>
                </c:pt>
              </c:numCache>
            </c:numRef>
          </c:val>
          <c:extLst>
            <c:ext xmlns:c16="http://schemas.microsoft.com/office/drawing/2014/chart" uri="{C3380CC4-5D6E-409C-BE32-E72D297353CC}">
              <c16:uniqueId val="{00000000-FB7A-4A4C-ABE0-CBF6CAC34E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152</c:v>
                </c:pt>
                <c:pt idx="1">
                  <c:v>143</c:v>
                </c:pt>
                <c:pt idx="2">
                  <c:v>68</c:v>
                </c:pt>
              </c:numCache>
            </c:numRef>
          </c:val>
          <c:extLst>
            <c:ext xmlns:c16="http://schemas.microsoft.com/office/drawing/2014/chart" uri="{C3380CC4-5D6E-409C-BE32-E72D297353CC}">
              <c16:uniqueId val="{00000001-FB7A-4A4C-ABE0-CBF6CAC34E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7562</c:v>
                </c:pt>
                <c:pt idx="1">
                  <c:v>8232</c:v>
                </c:pt>
                <c:pt idx="2">
                  <c:v>8433</c:v>
                </c:pt>
              </c:numCache>
            </c:numRef>
          </c:val>
          <c:extLst>
            <c:ext xmlns:c16="http://schemas.microsoft.com/office/drawing/2014/chart" uri="{C3380CC4-5D6E-409C-BE32-E72D297353CC}">
              <c16:uniqueId val="{00000002-FB7A-4A4C-ABE0-CBF6CAC34E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{40495117-C8EE-4605-A7C6-D48AF8F462FF}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071-4084-B9DC-0C363B2539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{3ECF65D6-B3DC-4016-9FCF-B6E60ED11DA0}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71-4084-B9DC-0C363B2539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{D285C6E0-9722-4A1E-BFC3-6BD054A47DFF}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71-4084-B9DC-0C363B2539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{43430123-6EAB-413F-8BBB-11DA16A8A1F8}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71-4084-B9DC-0C363B2539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{5CEAFB93-FF28-4AE8-9CCF-0B1E91F79582}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71-4084-B9DC-0C363B25394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{D081850B-EB52-4C60-8779-CF3FA84E1782}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071-4084-B9DC-0C363B25394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{94A085DF-050F-4A4A-8737-1386EFC4DA24}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071-4084-B9DC-0C363B25394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{501A381D-C6C8-4D66-938D-8AC660E5FB8C}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071-4084-B9DC-0C363B25394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{28339476-F579-4BD7-9191-59A5B42E934F}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071-4084-B9DC-0C363B2539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63.6</c:v>
                </c:pt>
                <c:pt idx="16">
                  <c:v>65.3</c:v>
                </c:pt>
                <c:pt idx="24">
                  <c:v>66.7</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071-4084-B9DC-0C363B2539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{BA7C4BCE-D6A1-469D-B97D-DEB9EEC31499}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071-4084-B9DC-0C363B2539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{3B214035-98F4-4FD4-A4D8-844F0691C250}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71-4084-B9DC-0C363B2539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{6C1F6678-30DA-48DE-B556-6D4A08725024}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71-4084-B9DC-0C363B2539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{9FC7B2B7-C185-4691-AB88-92286DD94D7E}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71-4084-B9DC-0C363B2539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{B53046E4-C152-48C2-BB2F-42E3D57450EF}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71-4084-B9DC-0C363B25394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{BF51C008-8C8C-45CB-ADD6-CCE51170FCD4}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071-4084-B9DC-0C363B25394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{344B62BD-EF1D-4B2D-9006-F0269CC29A4A}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071-4084-B9DC-0C363B25394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{061C9A5B-C206-4D32-9131-0C1F8E616B9E}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071-4084-B9DC-0C363B25394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{C9872A1E-FD0C-41A1-8A04-CCC7C5096BFC}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071-4084-B9DC-0C363B2539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E071-4084-B9DC-0C363B253944}"/>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{61D25AA0-22DB-4EA4-A2C4-1A08214A16FD}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021-4C2E-99A0-AAAAD84064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{4F24580B-6903-4073-AEEE-C97F8213DF01}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21-4C2E-99A0-AAAAD84064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{427A36F0-A653-4BCF-A7BC-BC20A74692C5}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21-4C2E-99A0-AAAAD84064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{EFF480A8-AD55-45D1-A000-AF9FF9FD1488}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21-4C2E-99A0-AAAAD84064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{E973F5EF-8C90-4236-A970-9A6A1559BB7D}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21-4C2E-99A0-AAAAD840644E}"/>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{99A9A1CF-4C4A-4066-84CC-B04D36D9941B}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021-4C2E-99A0-AAAAD840644E}"/>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{D3B47DAB-87FC-4328-805B-DA726FFEE4DC}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021-4C2E-99A0-AAAAD840644E}"/>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{FCCECB4E-ED7A-4F07-9F42-379C12905761}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021-4C2E-99A0-AAAAD840644E}"/>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{C159F7C4-9F80-48CF-8E45-C5FE81C71E3A}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021-4C2E-99A0-AAAAD84064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13.9</c:v>
                </c:pt>
                <c:pt idx="16">
                  <c:v>13.8</c:v>
                </c:pt>
                <c:pt idx="24">
                  <c:v>13.7</c:v>
                </c:pt>
                <c:pt idx="32">
                  <c:v>13.3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21-4C2E-99A0-AAAAD84064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{9F3F086A-02C9-4D50-82AA-92FD872518FC}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021-4C2E-99A0-AAAAD84064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{862775A0-48C1-48D5-9B45-202BD0B7748D}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21-4C2E-99A0-AAAAD84064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{FB8350DF-B0EA-4314-B555-6A21E7EA88C1}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21-4C2E-99A0-AAAAD84064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{12353711-9399-4965-A0BA-2AF939A80BBA}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21-4C2E-99A0-AAAAD84064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{D0090648-B302-46B4-BFCD-EBA6C5E9E68C}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21-4C2E-99A0-AAAAD840644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{FE92AC28-147A-4D1B-9F59-1A7EDC0B5E56}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021-4C2E-99A0-AAAAD840644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{D75C163D-6D5D-48B5-818F-9DDE4D357938}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021-4C2E-99A0-AAAAD840644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{51315DF1-2B71-41F1-A1CC-7C5B2F0670E9}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021-4C2E-99A0-AAAAD840644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{90C19D53-4553-4CA2-B2DC-3A827FA31B82}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021-4C2E-99A0-AAAAD84064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7021-4C2E-99A0-AAAAD840644E}"/>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当市は全国平均（令和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a:t>
          </a:r>
          <a:r>
            <a:rPr kumimoji="1" lang="en-US" altLang="ja-JP" sz="1100">
              <a:latin typeface="ＭＳ Ｐゴシック" panose="020B0600070205080204" pitchFamily="50" charset="-128"/>
              <a:ea typeface="ＭＳ Ｐゴシック" panose="020B0600070205080204" pitchFamily="50" charset="-128"/>
            </a:rPr>
            <a:t>29.0%</a:t>
          </a:r>
          <a:r>
            <a:rPr kumimoji="1" lang="ja-JP" altLang="en-US" sz="1100">
              <a:latin typeface="ＭＳ Ｐゴシック" panose="020B0600070205080204" pitchFamily="50" charset="-128"/>
              <a:ea typeface="ＭＳ Ｐゴシック" panose="020B0600070205080204" pitchFamily="50" charset="-128"/>
            </a:rPr>
            <a:t>）を上回る高齢化率（同</a:t>
          </a:r>
          <a:r>
            <a:rPr kumimoji="1" lang="en-US" altLang="ja-JP" sz="1100">
              <a:latin typeface="ＭＳ Ｐゴシック" panose="020B0600070205080204" pitchFamily="50" charset="-128"/>
              <a:ea typeface="ＭＳ Ｐゴシック" panose="020B0600070205080204" pitchFamily="50" charset="-128"/>
            </a:rPr>
            <a:t>40.1%</a:t>
          </a:r>
          <a:r>
            <a:rPr kumimoji="1" lang="ja-JP" altLang="en-US" sz="1100">
              <a:latin typeface="ＭＳ Ｐゴシック" panose="020B0600070205080204" pitchFamily="50" charset="-128"/>
              <a:ea typeface="ＭＳ Ｐゴシック" panose="020B0600070205080204" pitchFamily="50" charset="-128"/>
            </a:rPr>
            <a:t>）に加え、納税世代の著しい減少、中核産業が乏しい等により財政基盤が弱い。令和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年度はコロナ特例措置及びわがまち特例の終了による固定資産税の増加などから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好転したものの、類似団体平均をかなり下回っている。従来の企業誘致型の税源涵養策からの脱却を図り、既存企業の設備投資を促すことで基幹税である固定資産税の更なる確保に向けた取り組みを推進し、かつ、事業実施の優先順位を定めることで投資的経費を抑制したり、業務の</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化を推進し人件費の抑制を図るなど令和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年に策定した「飛騨市総合政策指針」に沿った行政の効率化に努めることにより財政の健全化を図る。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分子となる物件費の経常充当一財は、公共施設等の光熱水費</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億円増や人件費の増加に伴う委託料全般の増嵩からくる</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億円の増があった反面、補助費等において物価高騰による給食センター負担金の増などあるものの、保育所施設運営事業補助金の減などにより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億円減となるなどの要因から、全体では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億円の減となった。しかしながら、分母において、臨時財政対策債が</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億円減したことなどから全体の経常一般財源</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億円減となり、結果、比率は</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ポイント悪化する形となった。今後も人件費や物件費の上昇などの懸念事項はあるため、引き続き経費削減に努める。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64</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3521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33867</xdr:rowOff>
    </xdr:from>
    <xdr:to>
      <xdr:col>19</xdr:col>
      <xdr:colOff>133350</xdr:colOff>
      <xdr:row>64</xdr:row>
      <xdr:rowOff>143933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3521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2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6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154517</xdr:rowOff>
    </xdr:from>
    <xdr:to>
      <xdr:col>19</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[299,453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年度は新型コロナウイルス感染対策に係る委託料の</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億円減や前年度</a:t>
          </a:r>
          <a:r>
            <a:rPr kumimoji="1" lang="en-US" altLang="ja-JP" sz="1100">
              <a:latin typeface="ＭＳ Ｐゴシック" panose="020B0600070205080204" pitchFamily="50" charset="-128"/>
              <a:ea typeface="ＭＳ Ｐゴシック" panose="020B0600070205080204" pitchFamily="50" charset="-128"/>
            </a:rPr>
            <a:t>8.4</a:t>
          </a:r>
          <a:r>
            <a:rPr kumimoji="1" lang="ja-JP" altLang="en-US" sz="1100">
              <a:latin typeface="ＭＳ Ｐゴシック" panose="020B0600070205080204" pitchFamily="50" charset="-128"/>
              <a:ea typeface="ＭＳ Ｐゴシック" panose="020B0600070205080204" pitchFamily="50" charset="-128"/>
            </a:rPr>
            <a:t>億円あった除雪経費が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億円と大幅に減少したこと等から人口一人当たりの経費は</a:t>
          </a:r>
          <a:r>
            <a:rPr kumimoji="1" lang="en-US" altLang="ja-JP" sz="1100">
              <a:latin typeface="ＭＳ Ｐゴシック" panose="020B0600070205080204" pitchFamily="50" charset="-128"/>
              <a:ea typeface="ＭＳ Ｐゴシック" panose="020B0600070205080204" pitchFamily="50" charset="-128"/>
            </a:rPr>
            <a:t>4,522</a:t>
          </a:r>
          <a:r>
            <a:rPr kumimoji="1" lang="ja-JP" altLang="en-US" sz="1100">
              <a:latin typeface="ＭＳ Ｐゴシック" panose="020B0600070205080204" pitchFamily="50" charset="-128"/>
              <a:ea typeface="ＭＳ Ｐゴシック" panose="020B0600070205080204" pitchFamily="50" charset="-128"/>
            </a:rPr>
            <a:t>円減少する結果となった。しかしながら当市は市町村合併により広大な面積を有し、広範囲を網羅した行政運営のため、行政関係で</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つの振興事務所（支所）、消防関係で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つの支所を抱える一方、少子高齢化や労働者人口の流出などによる人口減が進み、人口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人あたりの人件費・物件費等が類似団体の平均よりも高い水準となる傾向にある。今後も更なる行政運営の効率化と組織のスリム化を進めることにより、健全な財政運営に努める。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145884</xdr:rowOff>
    </xdr:from>
    <xdr:to>
      <xdr:col>23</xdr:col>
      <xdr:colOff>133350</xdr:colOff>
      <xdr:row>90</xdr:row>
      <xdr:rowOff>10806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5404934"/>
          <a:ext cx="838200" cy="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160722</xdr:rowOff>
    </xdr:from>
    <xdr:to>
      <xdr:col>19</xdr:col>
      <xdr:colOff>133350</xdr:colOff>
      <xdr:row>90</xdr:row>
      <xdr:rowOff>10806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5248322"/>
          <a:ext cx="889000" cy="1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145428</xdr:rowOff>
    </xdr:from>
    <xdr:to>
      <xdr:col>15</xdr:col>
      <xdr:colOff>82550</xdr:colOff>
      <xdr:row>88</xdr:row>
      <xdr:rowOff>160722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90128"/>
          <a:ext cx="889000" cy="35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55383</xdr:rowOff>
    </xdr:from>
    <xdr:to>
      <xdr:col>11</xdr:col>
      <xdr:colOff>31750</xdr:colOff>
      <xdr:row>86</xdr:row>
      <xdr:rowOff>145428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800083"/>
          <a:ext cx="889000" cy="9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95084</xdr:rowOff>
    </xdr:from>
    <xdr:to>
      <xdr:col>23</xdr:col>
      <xdr:colOff>184150</xdr:colOff>
      <xdr:row>90</xdr:row>
      <xdr:rowOff>25234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53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162411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52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131456</xdr:rowOff>
    </xdr:from>
    <xdr:to>
      <xdr:col>19</xdr:col>
      <xdr:colOff>184150</xdr:colOff>
      <xdr:row>90</xdr:row>
      <xdr:rowOff>61606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53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46383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47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109922</xdr:rowOff>
    </xdr:from>
    <xdr:to>
      <xdr:col>15</xdr:col>
      <xdr:colOff>133350</xdr:colOff>
      <xdr:row>89</xdr:row>
      <xdr:rowOff>40072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51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24849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528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94628</xdr:rowOff>
    </xdr:from>
    <xdr:to>
      <xdr:col>11</xdr:col>
      <xdr:colOff>82550</xdr:colOff>
      <xdr:row>87</xdr:row>
      <xdr:rowOff>24778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8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9555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9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4583</xdr:rowOff>
    </xdr:from>
    <xdr:to>
      <xdr:col>7</xdr:col>
      <xdr:colOff>31750</xdr:colOff>
      <xdr:row>86</xdr:row>
      <xdr:rowOff>106183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90960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3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類似団体との比較では</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低くなっているが、今後も進む人口減少と限られた財源の中で有効かつ充実した施策を推進していくためにも、人件費の縮減は不可欠である。後も定員適正化計画に基づく定員管理を図るとともに、自治体規模に見合っ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129381</xdr:rowOff>
    </xdr:from>
    <xdr:to>
      <xdr:col>81</xdr:col>
      <xdr:colOff>44450</xdr:colOff>
      <xdr:row>81</xdr:row>
      <xdr:rowOff>159544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016831"/>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8731</xdr:rowOff>
    </xdr:from>
    <xdr:to>
      <xdr:col>77</xdr:col>
      <xdr:colOff>44450</xdr:colOff>
      <xdr:row>81</xdr:row>
      <xdr:rowOff>129381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38961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8731</xdr:rowOff>
    </xdr:from>
    <xdr:to>
      <xdr:col>72</xdr:col>
      <xdr:colOff>203200</xdr:colOff>
      <xdr:row>81</xdr:row>
      <xdr:rowOff>114300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3896181"/>
          <a:ext cx="889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69056</xdr:rowOff>
    </xdr:from>
    <xdr:to>
      <xdr:col>68</xdr:col>
      <xdr:colOff>152400</xdr:colOff>
      <xdr:row>81</xdr:row>
      <xdr:rowOff>114300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395650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108744</xdr:rowOff>
    </xdr:from>
    <xdr:to>
      <xdr:col>81</xdr:col>
      <xdr:colOff>95250</xdr:colOff>
      <xdr:row>82</xdr:row>
      <xdr:rowOff>38894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9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125271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84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78581</xdr:rowOff>
    </xdr:from>
    <xdr:to>
      <xdr:col>77</xdr:col>
      <xdr:colOff>95250</xdr:colOff>
      <xdr:row>82</xdr:row>
      <xdr:rowOff>8731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9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18908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73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129381</xdr:rowOff>
    </xdr:from>
    <xdr:to>
      <xdr:col>73</xdr:col>
      <xdr:colOff>44450</xdr:colOff>
      <xdr:row>81</xdr:row>
      <xdr:rowOff>59531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8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69708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61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18256</xdr:rowOff>
    </xdr:from>
    <xdr:to>
      <xdr:col>64</xdr:col>
      <xdr:colOff>152400</xdr:colOff>
      <xdr:row>81</xdr:row>
      <xdr:rowOff>119856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130033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67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定員適正化計画に基づき定員数の適正化を図っているところであるが、類似団体との比較では</a:t>
          </a:r>
          <a:r>
            <a:rPr kumimoji="1" lang="en-US" altLang="ja-JP" sz="1100">
              <a:latin typeface="ＭＳ Ｐゴシック" panose="020B0600070205080204" pitchFamily="50" charset="-128"/>
              <a:ea typeface="ＭＳ Ｐゴシック" panose="020B0600070205080204" pitchFamily="50" charset="-128"/>
            </a:rPr>
            <a:t>6.32</a:t>
          </a:r>
          <a:r>
            <a:rPr kumimoji="1" lang="ja-JP" altLang="en-US" sz="1100">
              <a:latin typeface="ＭＳ Ｐゴシック" panose="020B0600070205080204" pitchFamily="50" charset="-128"/>
              <a:ea typeface="ＭＳ Ｐゴシック" panose="020B0600070205080204" pitchFamily="50" charset="-128"/>
            </a:rPr>
            <a:t>人多い状況となっている。これは、当市が広域であることから、安心安全な生活確保という面からもある程度の地域ごとに支所及び消防機能の設置とそれに伴う職員配置が必要であり、現在以上の組織効率化が困難なためである。また、育児休業や病気休職等による急な欠員に対応すべく、職員数にある程度の余裕（バッファ）を持たせていることも要因のひとつ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39794</xdr:rowOff>
    </xdr:from>
    <xdr:to>
      <xdr:col>81</xdr:col>
      <xdr:colOff>44450</xdr:colOff>
      <xdr:row>67</xdr:row>
      <xdr:rowOff>143016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526944"/>
          <a:ext cx="8382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3598</xdr:rowOff>
    </xdr:from>
    <xdr:to>
      <xdr:col>77</xdr:col>
      <xdr:colOff>44450</xdr:colOff>
      <xdr:row>67</xdr:row>
      <xdr:rowOff>39794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49074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3598</xdr:rowOff>
    </xdr:from>
    <xdr:to>
      <xdr:col>72</xdr:col>
      <xdr:colOff>203200</xdr:colOff>
      <xdr:row>67</xdr:row>
      <xdr:rowOff>21026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490748"/>
          <a:ext cx="8890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117404</xdr:rowOff>
    </xdr:from>
    <xdr:to>
      <xdr:col>68</xdr:col>
      <xdr:colOff>152400</xdr:colOff>
      <xdr:row>67</xdr:row>
      <xdr:rowOff>21026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433104"/>
          <a:ext cx="889000" cy="7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92216</xdr:rowOff>
    </xdr:from>
    <xdr:to>
      <xdr:col>81</xdr:col>
      <xdr:colOff>95250</xdr:colOff>
      <xdr:row>68</xdr:row>
      <xdr:rowOff>22366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57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159543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47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160444</xdr:rowOff>
    </xdr:from>
    <xdr:to>
      <xdr:col>77</xdr:col>
      <xdr:colOff>95250</xdr:colOff>
      <xdr:row>67</xdr:row>
      <xdr:rowOff>90594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75371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56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124248</xdr:rowOff>
    </xdr:from>
    <xdr:to>
      <xdr:col>73</xdr:col>
      <xdr:colOff>44450</xdr:colOff>
      <xdr:row>67</xdr:row>
      <xdr:rowOff>54398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39175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141676</xdr:rowOff>
    </xdr:from>
    <xdr:to>
      <xdr:col>68</xdr:col>
      <xdr:colOff>203200</xdr:colOff>
      <xdr:row>67</xdr:row>
      <xdr:rowOff>71826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45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56603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54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66604</xdr:rowOff>
    </xdr:from>
    <xdr:to>
      <xdr:col>64</xdr:col>
      <xdr:colOff>152400</xdr:colOff>
      <xdr:row>66</xdr:row>
      <xdr:rowOff>168204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3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152981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4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合併特例期間中に行った大型投資事業に対する地方債償還の順次終了に伴い分子となる公債費が前年比</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億円減となり、分母では、臨時財政対策債発行可能額が</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億円減となるなど全体で前年比</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億円減する結果となったが、分子の減少率の方が若干大きかったことから実質公債費率は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好転する形となった。今後も、普通交付税の段階的な縮減を見据えて、償還額が新規発行額を上回る「プライマリーバランスの黒字化」運営を前提に、地方債発行の際には交付税算入率の高い起債の選択に努めるなど、実質公債費比率低減に向けた取り組みを進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107648</xdr:rowOff>
    </xdr:from>
    <xdr:to>
      <xdr:col>81</xdr:col>
      <xdr:colOff>44450</xdr:colOff>
      <xdr:row>44</xdr:row>
      <xdr:rowOff>153609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6514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153609</xdr:rowOff>
    </xdr:from>
    <xdr:to>
      <xdr:col>77</xdr:col>
      <xdr:colOff>44450</xdr:colOff>
      <xdr:row>44</xdr:row>
      <xdr:rowOff>165100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45</xdr:row>
      <xdr:rowOff>5141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45</xdr:row>
      <xdr:rowOff>5141</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56848</xdr:rowOff>
    </xdr:from>
    <xdr:to>
      <xdr:col>81</xdr:col>
      <xdr:colOff>95250</xdr:colOff>
      <xdr:row>44</xdr:row>
      <xdr:rowOff>158448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124175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102809</xdr:rowOff>
    </xdr:from>
    <xdr:to>
      <xdr:col>77</xdr:col>
      <xdr:colOff>95250</xdr:colOff>
      <xdr:row>45</xdr:row>
      <xdr:rowOff>32959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17736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125791</xdr:rowOff>
    </xdr:from>
    <xdr:to>
      <xdr:col>68</xdr:col>
      <xdr:colOff>203200</xdr:colOff>
      <xdr:row>45</xdr:row>
      <xdr:rowOff>55941</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40718</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年度は、小中学校空調設備整備事業（</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同意）の繰上償還や特別養護老人ホーム「さくらの郷」増棟事業負担金及び古川国府給食センターの債務に対する負担見込額が</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円になったことなどから将来負担額が減少。反面、公債費の減少に伴い交付税算入も減少することで充当可能財源は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億円減となったが、令和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年度においても充当可能財源等が将来負担額を上回り、将来負担比率は「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」表示となった。今後も、プライマリーバランスの黒字化維持を前提に、新たに起債を発行する際には交付税措置の有利な起債を選択するとともに、基金の積み増しも行っていく。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年度は消防団員報酬の改定や人事院勧告に伴う職員人件費の改定などにより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億円増となり、合わせて充当できる特定財源も</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億円弱減少したことから経常充当一財は前年比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億円増する結果となった。また普通交付税等の全体経常一般財源が減少したことも重なり比率は前年比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ポイント悪化する結果となった。今後は職員の定年引上げもあることなどから、大幅な人件費削減は見込めないが、市役所業務の外部委託、</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化等を積極的に推進し、定員適正化計画と自治体規模に見合った職員数を維持し、人件費増大を防ぐ。</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39</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65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87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57150</xdr:rowOff>
    </xdr:from>
    <xdr:to>
      <xdr:col>11</xdr:col>
      <xdr:colOff>60325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公共施設の光熱費上昇や、物件費の約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割を占める委託料においても光熱費高騰及び人件費上昇から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億円の支出増となったことに加え、充当できる特定財源が</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億円減ったことから充当一財が</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億円増加することとなり、結果、比率は前年比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悪化した。今後、人件費の削減に伴う民間事業者委託（物件費）への移行など、物件費の上昇は否めないが、事務事業の見直しや効率化、指定管理施設の経営改善指導を進めるなどコスト削減等、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17</xdr:row>
      <xdr:rowOff>39370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397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3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85090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70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当市の扶助費は、類似団体の平均を下回る形で推移しているが、令和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年度は障がい者自立支援給付費や児童手当・児童扶養手当といった国県補助金がある扶助費において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億円の大幅な減額があった一方で、一般財源で実施する一般保育所運営経費や福祉医療助成事業などにおいて細かな増額が多かったことから、結果、扶助費における経常収支比率は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ポイント悪化する形となった。今後も、財政の圧迫に繋がらないように、資格審査等の適正化や市独自の手当等の見直しを図っていく。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55</xdr:row>
      <xdr:rowOff>19050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72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82550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0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12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101600</xdr:rowOff>
    </xdr:from>
    <xdr:to>
      <xdr:col>15</xdr:col>
      <xdr:colOff>149225</xdr:colOff>
      <xdr:row>55</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年度は除雪費用減の影響から維持補修費が前年比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億円減となり、医療・介護事業</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会計の繰出金においてもサービス利用の減少等により微減した。しかし一方で、下水道事業</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会計に対する繰出金は物価高騰により経費が嵩んだことから、繰出金全体で</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億円の増となり、結果、比率は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悪化する形となった。保険医療給付費の増加傾向、下水道事業法的化に伴う赤字補填等、今後支出増が見込まれる中、一定の繰出基準を定め計画的な繰出とすることで補填圧縮に繋げていくことが課題とな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59</xdr:row>
      <xdr:rowOff>8890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5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111760</xdr:rowOff>
    </xdr:from>
    <xdr:to>
      <xdr:col>78</xdr:col>
      <xdr:colOff>69850</xdr:colOff>
      <xdr:row>58</xdr:row>
      <xdr:rowOff>142240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08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07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129540</xdr:rowOff>
    </xdr:from>
    <xdr:to>
      <xdr:col>82</xdr:col>
      <xdr:colOff>158750</xdr:colOff>
      <xdr:row>59</xdr:row>
      <xdr:rowOff>59690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101617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91440</xdr:rowOff>
    </xdr:from>
    <xdr:to>
      <xdr:col>74</xdr:col>
      <xdr:colOff>31750</xdr:colOff>
      <xdr:row>59</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6367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補助費等に対する経常収支比率は、類似団体の平均を大きく下回る水準で推移しており、令和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年度においては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億円の支出減に伴い充当一財も</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億円減額となり、結果、前年比</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好転する形となった。今後も補助制度創設の際には、その事業の目的に適切な補助率、補助上限額、補助対象者であるかなどを事業課と十分に協議し、既存制度についても補助事業の目的に沿った事業実施かどうかを改めて精査し、見直しや廃止を行うよう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39370</xdr:rowOff>
    </xdr:from>
    <xdr:to>
      <xdr:col>82</xdr:col>
      <xdr:colOff>107950</xdr:colOff>
      <xdr:row>34</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8686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66040</xdr:rowOff>
    </xdr:from>
    <xdr:to>
      <xdr:col>78</xdr:col>
      <xdr:colOff>69850</xdr:colOff>
      <xdr:row>34</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895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69850</xdr:rowOff>
    </xdr:from>
    <xdr:to>
      <xdr:col>73</xdr:col>
      <xdr:colOff>180975</xdr:colOff>
      <xdr:row>34</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899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54610</xdr:rowOff>
    </xdr:from>
    <xdr:to>
      <xdr:col>69</xdr:col>
      <xdr:colOff>92075</xdr:colOff>
      <xdr:row>34</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839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160020</xdr:rowOff>
    </xdr:from>
    <xdr:to>
      <xdr:col>82</xdr:col>
      <xdr:colOff>158750</xdr:colOff>
      <xdr:row>34</xdr:row>
      <xdr:rowOff>90170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68597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2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19050</xdr:rowOff>
    </xdr:from>
    <xdr:to>
      <xdr:col>74</xdr:col>
      <xdr:colOff>31750</xdr:colOff>
      <xdr:row>34</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130827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xdr:rowOff>
    </xdr:from>
    <xdr:to>
      <xdr:col>65</xdr:col>
      <xdr:colOff>53975</xdr:colOff>
      <xdr:row>34</xdr:row>
      <xdr:rowOff>105410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115587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合併特例期間中に進めてきた大型投資事業に対する地方債償還が順次償終了してきたことから公債費が前年比</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億円と大幅減となり、比率は前年比</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ポイント好転する結果となった。この公債費の減少は令和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まで続く見込みだが、類似団体平均と比べると以前高い比率となっている。今後控えている大型投資事業についても優先順位をつけ、起債の新規発行額が償還額を上回らないよう、平準化した起債計画を立てることで公債費の減少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78994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641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62354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156718</xdr:rowOff>
    </xdr:from>
    <xdr:to>
      <xdr:col>15</xdr:col>
      <xdr:colOff>98425</xdr:colOff>
      <xdr:row>79</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79</xdr:row>
      <xdr:rowOff>170435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7104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140208</xdr:rowOff>
    </xdr:from>
    <xdr:to>
      <xdr:col>24</xdr:col>
      <xdr:colOff>76200</xdr:colOff>
      <xdr:row>79</xdr:row>
      <xdr:rowOff>70358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112285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105918</xdr:rowOff>
    </xdr:from>
    <xdr:to>
      <xdr:col>15</xdr:col>
      <xdr:colOff>149225</xdr:colOff>
      <xdr:row>80</xdr:row>
      <xdr:rowOff>36068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20845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119635</xdr:rowOff>
    </xdr:from>
    <xdr:to>
      <xdr:col>11</xdr:col>
      <xdr:colOff>60325</xdr:colOff>
      <xdr:row>80</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34562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公債費以外の支出において、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億円減となるものの、充当できる特定財源の減に伴い、充当一財が</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億円増となったこと、加えて普通交付税等の経常一般財源が減少したことから、比率は前年比</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も悪化した。加速する人口減少に伴う散在集落への行政サービスの提供が、財政運営を圧迫する可能性があるため、更なる事務事業の効率化や公共施設の統廃合を進め、長期展望に立った持続可能な財政の構築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4231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75</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42316"/>
          <a:ext cx="889000" cy="8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165863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60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28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134663</xdr:rowOff>
    </xdr:from>
    <xdr:to>
      <xdr:col>29</xdr:col>
      <xdr:colOff>127000</xdr:colOff>
      <xdr:row>12</xdr:row>
      <xdr:rowOff>38737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68238"/>
          <a:ext cx="647700" cy="7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38737</xdr:rowOff>
    </xdr:from>
    <xdr:to>
      <xdr:col>26</xdr:col>
      <xdr:colOff>50800</xdr:colOff>
      <xdr:row>12</xdr:row>
      <xdr:rowOff>86114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143762"/>
          <a:ext cx="698500" cy="4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86114</xdr:rowOff>
    </xdr:from>
    <xdr:to>
      <xdr:col>22</xdr:col>
      <xdr:colOff>114300</xdr:colOff>
      <xdr:row>13</xdr:row>
      <xdr:rowOff>56996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191139"/>
          <a:ext cx="698500" cy="14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56996</xdr:rowOff>
    </xdr:from>
    <xdr:to>
      <xdr:col>18</xdr:col>
      <xdr:colOff>177800</xdr:colOff>
      <xdr:row>13</xdr:row>
      <xdr:rowOff>103173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333471"/>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83863</xdr:rowOff>
    </xdr:from>
    <xdr:to>
      <xdr:col>29</xdr:col>
      <xdr:colOff>177800</xdr:colOff>
      <xdr:row>12</xdr:row>
      <xdr:rowOff>14013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17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12595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4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159387</xdr:rowOff>
    </xdr:from>
    <xdr:to>
      <xdr:col>26</xdr:col>
      <xdr:colOff>101600</xdr:colOff>
      <xdr:row>12</xdr:row>
      <xdr:rowOff>89537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09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99714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61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35314</xdr:rowOff>
    </xdr:from>
    <xdr:to>
      <xdr:col>22</xdr:col>
      <xdr:colOff>165100</xdr:colOff>
      <xdr:row>12</xdr:row>
      <xdr:rowOff>136914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40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147091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6196</xdr:rowOff>
    </xdr:from>
    <xdr:to>
      <xdr:col>19</xdr:col>
      <xdr:colOff>38100</xdr:colOff>
      <xdr:row>13</xdr:row>
      <xdr:rowOff>107796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28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117973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05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52373</xdr:rowOff>
    </xdr:from>
    <xdr:to>
      <xdr:col>15</xdr:col>
      <xdr:colOff>101600</xdr:colOff>
      <xdr:row>13</xdr:row>
      <xdr:rowOff>153973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3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164150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09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50484</xdr:rowOff>
    </xdr:from>
    <xdr:to>
      <xdr:col>29</xdr:col>
      <xdr:colOff>127000</xdr:colOff>
      <xdr:row>33</xdr:row>
      <xdr:rowOff>104368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5975034"/>
          <a:ext cx="647700" cy="53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50484</xdr:rowOff>
    </xdr:from>
    <xdr:to>
      <xdr:col>26</xdr:col>
      <xdr:colOff>50800</xdr:colOff>
      <xdr:row>33</xdr:row>
      <xdr:rowOff>60706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5975034"/>
          <a:ext cx="698500" cy="1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60706</xdr:rowOff>
    </xdr:from>
    <xdr:to>
      <xdr:col>22</xdr:col>
      <xdr:colOff>114300</xdr:colOff>
      <xdr:row>33</xdr:row>
      <xdr:rowOff>115015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5985256"/>
          <a:ext cx="698500" cy="54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115015</xdr:rowOff>
    </xdr:from>
    <xdr:to>
      <xdr:col>18</xdr:col>
      <xdr:colOff>177800</xdr:colOff>
      <xdr:row>33</xdr:row>
      <xdr:rowOff>168181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039565"/>
          <a:ext cx="698500" cy="53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53568</xdr:rowOff>
    </xdr:from>
    <xdr:to>
      <xdr:col>29</xdr:col>
      <xdr:colOff>177800</xdr:colOff>
      <xdr:row>33</xdr:row>
      <xdr:rowOff>155168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5978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592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32</xdr:row>
      <xdr:rowOff>171134</xdr:rowOff>
    </xdr:from>
    <xdr:to>
      <xdr:col>26</xdr:col>
      <xdr:colOff>101600</xdr:colOff>
      <xdr:row>33</xdr:row>
      <xdr:rowOff>101284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592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282911</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569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9906</xdr:rowOff>
    </xdr:from>
    <xdr:to>
      <xdr:col>22</xdr:col>
      <xdr:colOff>165100</xdr:colOff>
      <xdr:row>33</xdr:row>
      <xdr:rowOff>111506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5934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293133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57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64215</xdr:rowOff>
    </xdr:from>
    <xdr:to>
      <xdr:col>19</xdr:col>
      <xdr:colOff>38100</xdr:colOff>
      <xdr:row>33</xdr:row>
      <xdr:rowOff>165815</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5988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4542</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575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117381</xdr:rowOff>
    </xdr:from>
    <xdr:to>
      <xdr:col>15</xdr:col>
      <xdr:colOff>101600</xdr:colOff>
      <xdr:row>33</xdr:row>
      <xdr:rowOff>218981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04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57708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581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158282</xdr:rowOff>
    </xdr:from>
    <xdr:to>
      <xdr:col>24</xdr:col>
      <xdr:colOff>63500</xdr:colOff>
      <xdr:row>30</xdr:row>
      <xdr:rowOff>71038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30332"/>
          <a:ext cx="838200" cy="8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71038</xdr:rowOff>
    </xdr:from>
    <xdr:to>
      <xdr:col>19</xdr:col>
      <xdr:colOff>177800</xdr:colOff>
      <xdr:row>30</xdr:row>
      <xdr:rowOff>119665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14538"/>
          <a:ext cx="889000" cy="4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119665</xdr:rowOff>
    </xdr:from>
    <xdr:to>
      <xdr:col>15</xdr:col>
      <xdr:colOff>50800</xdr:colOff>
      <xdr:row>33</xdr:row>
      <xdr:rowOff>60800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63165"/>
          <a:ext cx="889000" cy="4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60800</xdr:rowOff>
    </xdr:from>
    <xdr:to>
      <xdr:col>10</xdr:col>
      <xdr:colOff>114300</xdr:colOff>
      <xdr:row>33</xdr:row>
      <xdr:rowOff>112301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1865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107482</xdr:rowOff>
    </xdr:from>
    <xdr:to>
      <xdr:col>24</xdr:col>
      <xdr:colOff>114300</xdr:colOff>
      <xdr:row>30</xdr:row>
      <xdr:rowOff>37632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0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60509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3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20238</xdr:rowOff>
    </xdr:from>
    <xdr:to>
      <xdr:col>20</xdr:col>
      <xdr:colOff>38100</xdr:colOff>
      <xdr:row>30</xdr:row>
      <xdr:rowOff>121838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6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138365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3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68865</xdr:rowOff>
    </xdr:from>
    <xdr:to>
      <xdr:col>15</xdr:col>
      <xdr:colOff>101600</xdr:colOff>
      <xdr:row>30</xdr:row>
      <xdr:rowOff>170465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15542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8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10000</xdr:rowOff>
    </xdr:from>
    <xdr:to>
      <xdr:col>10</xdr:col>
      <xdr:colOff>165100</xdr:colOff>
      <xdr:row>33</xdr:row>
      <xdr:rowOff>111600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6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128127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44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61501</xdr:rowOff>
    </xdr:from>
    <xdr:to>
      <xdr:col>6</xdr:col>
      <xdr:colOff>38100</xdr:colOff>
      <xdr:row>33</xdr:row>
      <xdr:rowOff>163101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8178</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49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146997</xdr:rowOff>
    </xdr:from>
    <xdr:to>
      <xdr:col>24</xdr:col>
      <xdr:colOff>63500</xdr:colOff>
      <xdr:row>54</xdr:row>
      <xdr:rowOff>46468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33847"/>
          <a:ext cx="838200" cy="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46468</xdr:rowOff>
    </xdr:from>
    <xdr:to>
      <xdr:col>19</xdr:col>
      <xdr:colOff>177800</xdr:colOff>
      <xdr:row>54</xdr:row>
      <xdr:rowOff>139581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304768"/>
          <a:ext cx="889000" cy="9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139581</xdr:rowOff>
    </xdr:from>
    <xdr:to>
      <xdr:col>15</xdr:col>
      <xdr:colOff>50800</xdr:colOff>
      <xdr:row>54</xdr:row>
      <xdr:rowOff>154221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397881"/>
          <a:ext cx="889000" cy="1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154221</xdr:rowOff>
    </xdr:from>
    <xdr:to>
      <xdr:col>10</xdr:col>
      <xdr:colOff>114300</xdr:colOff>
      <xdr:row>55</xdr:row>
      <xdr:rowOff>109844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12521"/>
          <a:ext cx="889000" cy="1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96197</xdr:rowOff>
    </xdr:from>
    <xdr:to>
      <xdr:col>24</xdr:col>
      <xdr:colOff>114300</xdr:colOff>
      <xdr:row>54</xdr:row>
      <xdr:rowOff>26347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8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119074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3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167118</xdr:rowOff>
    </xdr:from>
    <xdr:to>
      <xdr:col>20</xdr:col>
      <xdr:colOff>38100</xdr:colOff>
      <xdr:row>54</xdr:row>
      <xdr:rowOff>97268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113795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02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88781</xdr:rowOff>
    </xdr:from>
    <xdr:to>
      <xdr:col>15</xdr:col>
      <xdr:colOff>101600</xdr:colOff>
      <xdr:row>55</xdr:row>
      <xdr:rowOff>18931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35458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12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103421</xdr:rowOff>
    </xdr:from>
    <xdr:to>
      <xdr:col>10</xdr:col>
      <xdr:colOff>165100</xdr:colOff>
      <xdr:row>55</xdr:row>
      <xdr:rowOff>33571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50098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136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59044</xdr:rowOff>
    </xdr:from>
    <xdr:to>
      <xdr:col>6</xdr:col>
      <xdr:colOff>38100</xdr:colOff>
      <xdr:row>55</xdr:row>
      <xdr:rowOff>160644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8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5721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26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81704</xdr:rowOff>
    </xdr:from>
    <xdr:to>
      <xdr:col>24</xdr:col>
      <xdr:colOff>63500</xdr:colOff>
      <xdr:row>75</xdr:row>
      <xdr:rowOff>144478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597554"/>
          <a:ext cx="838200" cy="40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81704</xdr:rowOff>
    </xdr:from>
    <xdr:to>
      <xdr:col>19</xdr:col>
      <xdr:colOff>177800</xdr:colOff>
      <xdr:row>74</xdr:row>
      <xdr:rowOff>130259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2597554"/>
          <a:ext cx="889000" cy="2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130259</xdr:rowOff>
    </xdr:from>
    <xdr:to>
      <xdr:col>15</xdr:col>
      <xdr:colOff>50800</xdr:colOff>
      <xdr:row>77</xdr:row>
      <xdr:rowOff>85111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17559"/>
          <a:ext cx="889000" cy="4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104062</xdr:rowOff>
    </xdr:from>
    <xdr:to>
      <xdr:col>10</xdr:col>
      <xdr:colOff>114300</xdr:colOff>
      <xdr:row>77</xdr:row>
      <xdr:rowOff>85111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34262"/>
          <a:ext cx="889000" cy="15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93678</xdr:rowOff>
    </xdr:from>
    <xdr:to>
      <xdr:col>24</xdr:col>
      <xdr:colOff>114300</xdr:colOff>
      <xdr:row>76</xdr:row>
      <xdr:rowOff>23828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116555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8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30904</xdr:rowOff>
    </xdr:from>
    <xdr:to>
      <xdr:col>20</xdr:col>
      <xdr:colOff>38100</xdr:colOff>
      <xdr:row>73</xdr:row>
      <xdr:rowOff>132504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5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149031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3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79459</xdr:rowOff>
    </xdr:from>
    <xdr:to>
      <xdr:col>15</xdr:col>
      <xdr:colOff>101600</xdr:colOff>
      <xdr:row>75</xdr:row>
      <xdr:rowOff>9609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26136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54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34311</xdr:rowOff>
    </xdr:from>
    <xdr:to>
      <xdr:col>10</xdr:col>
      <xdr:colOff>165100</xdr:colOff>
      <xdr:row>77</xdr:row>
      <xdr:rowOff>135911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3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152438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53262</xdr:rowOff>
    </xdr:from>
    <xdr:to>
      <xdr:col>6</xdr:col>
      <xdr:colOff>38100</xdr:colOff>
      <xdr:row>76</xdr:row>
      <xdr:rowOff>154862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171388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5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65405</xdr:rowOff>
    </xdr:from>
    <xdr:to>
      <xdr:col>24</xdr:col>
      <xdr:colOff>63500</xdr:colOff>
      <xdr:row>97</xdr:row>
      <xdr:rowOff>99758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524605"/>
          <a:ext cx="838200" cy="2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65405</xdr:rowOff>
    </xdr:from>
    <xdr:to>
      <xdr:col>19</xdr:col>
      <xdr:colOff>177800</xdr:colOff>
      <xdr:row>97</xdr:row>
      <xdr:rowOff>170027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24605"/>
          <a:ext cx="889000" cy="2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170027</xdr:rowOff>
    </xdr:from>
    <xdr:to>
      <xdr:col>15</xdr:col>
      <xdr:colOff>50800</xdr:colOff>
      <xdr:row>97</xdr:row>
      <xdr:rowOff>170650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00677"/>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170650</xdr:rowOff>
    </xdr:from>
    <xdr:to>
      <xdr:col>10</xdr:col>
      <xdr:colOff>114300</xdr:colOff>
      <xdr:row>98</xdr:row>
      <xdr:rowOff>38278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01300"/>
          <a:ext cx="8890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48958</xdr:rowOff>
    </xdr:from>
    <xdr:to>
      <xdr:col>24</xdr:col>
      <xdr:colOff>114300</xdr:colOff>
      <xdr:row>97</xdr:row>
      <xdr:rowOff>150558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27385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14605</xdr:rowOff>
    </xdr:from>
    <xdr:to>
      <xdr:col>20</xdr:col>
      <xdr:colOff>38100</xdr:colOff>
      <xdr:row>96</xdr:row>
      <xdr:rowOff>116205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107332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119227</xdr:rowOff>
    </xdr:from>
    <xdr:to>
      <xdr:col>15</xdr:col>
      <xdr:colOff>101600</xdr:colOff>
      <xdr:row>98</xdr:row>
      <xdr:rowOff>49377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40504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4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119850</xdr:rowOff>
    </xdr:from>
    <xdr:to>
      <xdr:col>10</xdr:col>
      <xdr:colOff>165100</xdr:colOff>
      <xdr:row>98</xdr:row>
      <xdr:rowOff>50000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41127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158928</xdr:rowOff>
    </xdr:from>
    <xdr:to>
      <xdr:col>6</xdr:col>
      <xdr:colOff>38100</xdr:colOff>
      <xdr:row>98</xdr:row>
      <xdr:rowOff>89078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80205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89796</xdr:rowOff>
    </xdr:from>
    <xdr:to>
      <xdr:col>55</xdr:col>
      <xdr:colOff>0</xdr:colOff>
      <xdr:row>34</xdr:row>
      <xdr:rowOff>110394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747646"/>
          <a:ext cx="838200" cy="19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28395</xdr:rowOff>
    </xdr:from>
    <xdr:to>
      <xdr:col>50</xdr:col>
      <xdr:colOff>114300</xdr:colOff>
      <xdr:row>34</xdr:row>
      <xdr:rowOff>110394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171895"/>
          <a:ext cx="889000" cy="7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28395</xdr:rowOff>
    </xdr:from>
    <xdr:to>
      <xdr:col>45</xdr:col>
      <xdr:colOff>177800</xdr:colOff>
      <xdr:row>35</xdr:row>
      <xdr:rowOff>160251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171895"/>
          <a:ext cx="889000" cy="98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160251</xdr:rowOff>
    </xdr:from>
    <xdr:to>
      <xdr:col>41</xdr:col>
      <xdr:colOff>50800</xdr:colOff>
      <xdr:row>36</xdr:row>
      <xdr:rowOff>106119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61001"/>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81660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38996</xdr:rowOff>
    </xdr:from>
    <xdr:to>
      <xdr:col>55</xdr:col>
      <xdr:colOff>50800</xdr:colOff>
      <xdr:row>33</xdr:row>
      <xdr:rowOff>140596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61873</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54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59594</xdr:rowOff>
    </xdr:from>
    <xdr:to>
      <xdr:col>50</xdr:col>
      <xdr:colOff>165100</xdr:colOff>
      <xdr:row>34</xdr:row>
      <xdr:rowOff>161194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8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6271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64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149045</xdr:rowOff>
    </xdr:from>
    <xdr:to>
      <xdr:col>46</xdr:col>
      <xdr:colOff>38100</xdr:colOff>
      <xdr:row>30</xdr:row>
      <xdr:rowOff>79195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1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95722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89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109451</xdr:rowOff>
    </xdr:from>
    <xdr:to>
      <xdr:col>41</xdr:col>
      <xdr:colOff>101600</xdr:colOff>
      <xdr:row>36</xdr:row>
      <xdr:rowOff>39601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56128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88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55319</xdr:rowOff>
    </xdr:from>
    <xdr:to>
      <xdr:col>36</xdr:col>
      <xdr:colOff>165100</xdr:colOff>
      <xdr:row>36</xdr:row>
      <xdr:rowOff>156919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2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148046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2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150902</xdr:rowOff>
    </xdr:from>
    <xdr:to>
      <xdr:col>55</xdr:col>
      <xdr:colOff>0</xdr:colOff>
      <xdr:row>55</xdr:row>
      <xdr:rowOff>54516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37752"/>
          <a:ext cx="838200" cy="2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163992</xdr:rowOff>
    </xdr:from>
    <xdr:to>
      <xdr:col>50</xdr:col>
      <xdr:colOff>114300</xdr:colOff>
      <xdr:row>55</xdr:row>
      <xdr:rowOff>54516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250842"/>
          <a:ext cx="889000" cy="2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46927</xdr:rowOff>
    </xdr:from>
    <xdr:to>
      <xdr:col>45</xdr:col>
      <xdr:colOff>177800</xdr:colOff>
      <xdr:row>53</xdr:row>
      <xdr:rowOff>163992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8962327"/>
          <a:ext cx="889000" cy="28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46927</xdr:rowOff>
    </xdr:from>
    <xdr:to>
      <xdr:col>41</xdr:col>
      <xdr:colOff>50800</xdr:colOff>
      <xdr:row>54</xdr:row>
      <xdr:rowOff>22040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962327"/>
          <a:ext cx="889000" cy="31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100102</xdr:rowOff>
    </xdr:from>
    <xdr:to>
      <xdr:col>55</xdr:col>
      <xdr:colOff>50800</xdr:colOff>
      <xdr:row>54</xdr:row>
      <xdr:rowOff>30252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122979</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3716</xdr:rowOff>
    </xdr:from>
    <xdr:to>
      <xdr:col>50</xdr:col>
      <xdr:colOff>165100</xdr:colOff>
      <xdr:row>55</xdr:row>
      <xdr:rowOff>105316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3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121843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2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113192</xdr:rowOff>
    </xdr:from>
    <xdr:to>
      <xdr:col>46</xdr:col>
      <xdr:colOff>38100</xdr:colOff>
      <xdr:row>54</xdr:row>
      <xdr:rowOff>43342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2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59869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97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167577</xdr:rowOff>
    </xdr:from>
    <xdr:to>
      <xdr:col>41</xdr:col>
      <xdr:colOff>101600</xdr:colOff>
      <xdr:row>52</xdr:row>
      <xdr:rowOff>97727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9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114254</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68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142690</xdr:rowOff>
    </xdr:from>
    <xdr:to>
      <xdr:col>36</xdr:col>
      <xdr:colOff>165100</xdr:colOff>
      <xdr:row>54</xdr:row>
      <xdr:rowOff>72840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2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89367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00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142095</xdr:rowOff>
    </xdr:from>
    <xdr:to>
      <xdr:col>55</xdr:col>
      <xdr:colOff>0</xdr:colOff>
      <xdr:row>78</xdr:row>
      <xdr:rowOff>164824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15195"/>
          <a:ext cx="8382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39475</xdr:rowOff>
    </xdr:from>
    <xdr:to>
      <xdr:col>50</xdr:col>
      <xdr:colOff>114300</xdr:colOff>
      <xdr:row>78</xdr:row>
      <xdr:rowOff>142095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12575"/>
          <a:ext cx="889000" cy="10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19141</xdr:rowOff>
    </xdr:from>
    <xdr:to>
      <xdr:col>45</xdr:col>
      <xdr:colOff>177800</xdr:colOff>
      <xdr:row>78</xdr:row>
      <xdr:rowOff>39475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877891"/>
          <a:ext cx="889000" cy="5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19141</xdr:rowOff>
    </xdr:from>
    <xdr:to>
      <xdr:col>41</xdr:col>
      <xdr:colOff>50800</xdr:colOff>
      <xdr:row>78</xdr:row>
      <xdr:rowOff>85914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77891"/>
          <a:ext cx="889000" cy="58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114024</xdr:rowOff>
    </xdr:from>
    <xdr:to>
      <xdr:col>55</xdr:col>
      <xdr:colOff>50800</xdr:colOff>
      <xdr:row>79</xdr:row>
      <xdr:rowOff>44174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28951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91295</xdr:rowOff>
    </xdr:from>
    <xdr:to>
      <xdr:col>50</xdr:col>
      <xdr:colOff>165100</xdr:colOff>
      <xdr:row>79</xdr:row>
      <xdr:rowOff>21445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12572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5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160125</xdr:rowOff>
    </xdr:from>
    <xdr:to>
      <xdr:col>46</xdr:col>
      <xdr:colOff>38100</xdr:colOff>
      <xdr:row>78</xdr:row>
      <xdr:rowOff>90275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81402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139791</xdr:rowOff>
    </xdr:from>
    <xdr:to>
      <xdr:col>41</xdr:col>
      <xdr:colOff>101600</xdr:colOff>
      <xdr:row>75</xdr:row>
      <xdr:rowOff>69941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86468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0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35114</xdr:rowOff>
    </xdr:from>
    <xdr:to>
      <xdr:col>36</xdr:col>
      <xdr:colOff>165100</xdr:colOff>
      <xdr:row>78</xdr:row>
      <xdr:rowOff>136714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127841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50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87336</xdr:rowOff>
    </xdr:from>
    <xdr:to>
      <xdr:col>55</xdr:col>
      <xdr:colOff>0</xdr:colOff>
      <xdr:row>94</xdr:row>
      <xdr:rowOff>66491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689286"/>
          <a:ext cx="838200" cy="49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85522</xdr:rowOff>
    </xdr:from>
    <xdr:to>
      <xdr:col>50</xdr:col>
      <xdr:colOff>114300</xdr:colOff>
      <xdr:row>94</xdr:row>
      <xdr:rowOff>66491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030372"/>
          <a:ext cx="889000" cy="1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85522</xdr:rowOff>
    </xdr:from>
    <xdr:to>
      <xdr:col>45</xdr:col>
      <xdr:colOff>177800</xdr:colOff>
      <xdr:row>93</xdr:row>
      <xdr:rowOff>107581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030372"/>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92123</xdr:rowOff>
    </xdr:from>
    <xdr:to>
      <xdr:col>41</xdr:col>
      <xdr:colOff>50800</xdr:colOff>
      <xdr:row>93</xdr:row>
      <xdr:rowOff>107581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5865523"/>
          <a:ext cx="889000" cy="18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36536</xdr:rowOff>
    </xdr:from>
    <xdr:to>
      <xdr:col>55</xdr:col>
      <xdr:colOff>50800</xdr:colOff>
      <xdr:row>91</xdr:row>
      <xdr:rowOff>138136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6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122913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55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15691</xdr:rowOff>
    </xdr:from>
    <xdr:to>
      <xdr:col>50</xdr:col>
      <xdr:colOff>165100</xdr:colOff>
      <xdr:row>94</xdr:row>
      <xdr:rowOff>117291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1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133818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59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34722</xdr:rowOff>
    </xdr:from>
    <xdr:to>
      <xdr:col>46</xdr:col>
      <xdr:colOff>38100</xdr:colOff>
      <xdr:row>93</xdr:row>
      <xdr:rowOff>136322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9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152849</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7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56781</xdr:rowOff>
    </xdr:from>
    <xdr:to>
      <xdr:col>41</xdr:col>
      <xdr:colOff>101600</xdr:colOff>
      <xdr:row>93</xdr:row>
      <xdr:rowOff>158381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0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3458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7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41323</xdr:rowOff>
    </xdr:from>
    <xdr:to>
      <xdr:col>36</xdr:col>
      <xdr:colOff>165100</xdr:colOff>
      <xdr:row>92</xdr:row>
      <xdr:rowOff>142923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81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159450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58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40830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698680"/>
          <a:ext cx="1269" cy="1032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158957</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4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40830</xdr:rowOff>
    </xdr:from>
    <xdr:to>
      <xdr:col>86</xdr:col>
      <xdr:colOff>25400</xdr:colOff>
      <xdr:row>33</xdr:row>
      <xdr:rowOff>40830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165189</xdr:rowOff>
    </xdr:from>
    <xdr:to>
      <xdr:col>85</xdr:col>
      <xdr:colOff>127000</xdr:colOff>
      <xdr:row>39</xdr:row>
      <xdr:rowOff>11417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80289"/>
          <a:ext cx="8382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55580</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92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32703</xdr:rowOff>
    </xdr:from>
    <xdr:to>
      <xdr:col>85</xdr:col>
      <xdr:colOff>177800</xdr:colOff>
      <xdr:row>38</xdr:row>
      <xdr:rowOff>134303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6159</xdr:rowOff>
    </xdr:from>
    <xdr:to>
      <xdr:col>81</xdr:col>
      <xdr:colOff>50800</xdr:colOff>
      <xdr:row>38</xdr:row>
      <xdr:rowOff>165189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349809"/>
          <a:ext cx="889000" cy="3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9919</xdr:rowOff>
    </xdr:from>
    <xdr:to>
      <xdr:col>81</xdr:col>
      <xdr:colOff>101600</xdr:colOff>
      <xdr:row>38</xdr:row>
      <xdr:rowOff>111519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128046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63691</xdr:rowOff>
    </xdr:from>
    <xdr:to>
      <xdr:col>76</xdr:col>
      <xdr:colOff>114300</xdr:colOff>
      <xdr:row>37</xdr:row>
      <xdr:rowOff>6159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5207191"/>
          <a:ext cx="889000" cy="11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90919</xdr:rowOff>
    </xdr:from>
    <xdr:to>
      <xdr:col>76</xdr:col>
      <xdr:colOff>165100</xdr:colOff>
      <xdr:row>38</xdr:row>
      <xdr:rowOff>21069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12196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5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63691</xdr:rowOff>
    </xdr:from>
    <xdr:to>
      <xdr:col>71</xdr:col>
      <xdr:colOff>177800</xdr:colOff>
      <xdr:row>34</xdr:row>
      <xdr:rowOff>102781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5207191"/>
          <a:ext cx="889000" cy="7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92329</xdr:rowOff>
    </xdr:from>
    <xdr:to>
      <xdr:col>72</xdr:col>
      <xdr:colOff>38100</xdr:colOff>
      <xdr:row>38</xdr:row>
      <xdr:rowOff>22479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13606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52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120637</xdr:rowOff>
    </xdr:from>
    <xdr:to>
      <xdr:col>67</xdr:col>
      <xdr:colOff>101600</xdr:colOff>
      <xdr:row>38</xdr:row>
      <xdr:rowOff>50788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4642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41915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55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132067</xdr:rowOff>
    </xdr:from>
    <xdr:to>
      <xdr:col>85</xdr:col>
      <xdr:colOff>177800</xdr:colOff>
      <xdr:row>39</xdr:row>
      <xdr:rowOff>62217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46994</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62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114389</xdr:rowOff>
    </xdr:from>
    <xdr:to>
      <xdr:col>81</xdr:col>
      <xdr:colOff>101600</xdr:colOff>
      <xdr:row>39</xdr:row>
      <xdr:rowOff>44539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35666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2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126809</xdr:rowOff>
    </xdr:from>
    <xdr:to>
      <xdr:col>76</xdr:col>
      <xdr:colOff>165100</xdr:colOff>
      <xdr:row>37</xdr:row>
      <xdr:rowOff>56959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2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73486</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25111" y="60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12891</xdr:rowOff>
    </xdr:from>
    <xdr:to>
      <xdr:col>72</xdr:col>
      <xdr:colOff>38100</xdr:colOff>
      <xdr:row>30</xdr:row>
      <xdr:rowOff>114491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515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131018</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36111" y="49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51981</xdr:rowOff>
    </xdr:from>
    <xdr:to>
      <xdr:col>67</xdr:col>
      <xdr:colOff>101600</xdr:colOff>
      <xdr:row>34</xdr:row>
      <xdr:rowOff>153581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5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170108</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47111" y="565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86779</xdr:rowOff>
    </xdr:from>
    <xdr:to>
      <xdr:col>85</xdr:col>
      <xdr:colOff>127000</xdr:colOff>
      <xdr:row>71</xdr:row>
      <xdr:rowOff>5588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088279"/>
          <a:ext cx="838200" cy="9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44691</xdr:rowOff>
    </xdr:from>
    <xdr:to>
      <xdr:col>81</xdr:col>
      <xdr:colOff>50800</xdr:colOff>
      <xdr:row>70</xdr:row>
      <xdr:rowOff>86779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046191"/>
          <a:ext cx="889000" cy="4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44691</xdr:rowOff>
    </xdr:from>
    <xdr:to>
      <xdr:col>76</xdr:col>
      <xdr:colOff>114300</xdr:colOff>
      <xdr:row>70</xdr:row>
      <xdr:rowOff>74955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046191"/>
          <a:ext cx="889000" cy="3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74955</xdr:rowOff>
    </xdr:from>
    <xdr:to>
      <xdr:col>71</xdr:col>
      <xdr:colOff>177800</xdr:colOff>
      <xdr:row>70</xdr:row>
      <xdr:rowOff>87744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076455"/>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126238</xdr:rowOff>
    </xdr:from>
    <xdr:to>
      <xdr:col>85</xdr:col>
      <xdr:colOff>177800</xdr:colOff>
      <xdr:row>71</xdr:row>
      <xdr:rowOff>56388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1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64292</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06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35979</xdr:rowOff>
    </xdr:from>
    <xdr:to>
      <xdr:col>81</xdr:col>
      <xdr:colOff>101600</xdr:colOff>
      <xdr:row>70</xdr:row>
      <xdr:rowOff>137579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03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154106</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181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165341</xdr:rowOff>
    </xdr:from>
    <xdr:to>
      <xdr:col>76</xdr:col>
      <xdr:colOff>165100</xdr:colOff>
      <xdr:row>70</xdr:row>
      <xdr:rowOff>95491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199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112018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17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24155</xdr:rowOff>
    </xdr:from>
    <xdr:to>
      <xdr:col>72</xdr:col>
      <xdr:colOff>38100</xdr:colOff>
      <xdr:row>70</xdr:row>
      <xdr:rowOff>125755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02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142282</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18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36944</xdr:rowOff>
    </xdr:from>
    <xdr:to>
      <xdr:col>67</xdr:col>
      <xdr:colOff>101600</xdr:colOff>
      <xdr:row>70</xdr:row>
      <xdr:rowOff>138544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03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155071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181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93841</xdr:rowOff>
    </xdr:from>
    <xdr:to>
      <xdr:col>85</xdr:col>
      <xdr:colOff>127000</xdr:colOff>
      <xdr:row>92</xdr:row>
      <xdr:rowOff>1042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5695791"/>
          <a:ext cx="838200" cy="7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1042</xdr:rowOff>
    </xdr:from>
    <xdr:to>
      <xdr:col>81</xdr:col>
      <xdr:colOff>50800</xdr:colOff>
      <xdr:row>94</xdr:row>
      <xdr:rowOff>52566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5774442"/>
          <a:ext cx="889000" cy="3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52566</xdr:rowOff>
    </xdr:from>
    <xdr:to>
      <xdr:col>76</xdr:col>
      <xdr:colOff>114300</xdr:colOff>
      <xdr:row>95</xdr:row>
      <xdr:rowOff>4611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168866"/>
          <a:ext cx="889000" cy="1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4611</xdr:rowOff>
    </xdr:from>
    <xdr:to>
      <xdr:col>71</xdr:col>
      <xdr:colOff>177800</xdr:colOff>
      <xdr:row>96</xdr:row>
      <xdr:rowOff>64021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292361"/>
          <a:ext cx="889000" cy="2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43041</xdr:rowOff>
    </xdr:from>
    <xdr:to>
      <xdr:col>85</xdr:col>
      <xdr:colOff>177800</xdr:colOff>
      <xdr:row>91</xdr:row>
      <xdr:rowOff>144641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564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167518</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59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121692</xdr:rowOff>
    </xdr:from>
    <xdr:to>
      <xdr:col>81</xdr:col>
      <xdr:colOff>101600</xdr:colOff>
      <xdr:row>92</xdr:row>
      <xdr:rowOff>51842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5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68369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54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1766</xdr:rowOff>
    </xdr:from>
    <xdr:to>
      <xdr:col>76</xdr:col>
      <xdr:colOff>165100</xdr:colOff>
      <xdr:row>94</xdr:row>
      <xdr:rowOff>103366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1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119893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58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125261</xdr:rowOff>
    </xdr:from>
    <xdr:to>
      <xdr:col>72</xdr:col>
      <xdr:colOff>38100</xdr:colOff>
      <xdr:row>95</xdr:row>
      <xdr:rowOff>55411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24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71938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0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13221</xdr:rowOff>
    </xdr:from>
    <xdr:to>
      <xdr:col>67</xdr:col>
      <xdr:colOff>101600</xdr:colOff>
      <xdr:row>96</xdr:row>
      <xdr:rowOff>114821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131348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2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71969</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58519"/>
          <a:ext cx="8890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21169</xdr:rowOff>
    </xdr:from>
    <xdr:to>
      <xdr:col>98</xdr:col>
      <xdr:colOff>38100</xdr:colOff>
      <xdr:row>39</xdr:row>
      <xdr:rowOff>122769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113896</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800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156273</xdr:rowOff>
    </xdr:from>
    <xdr:to>
      <xdr:col>116</xdr:col>
      <xdr:colOff>63500</xdr:colOff>
      <xdr:row>53</xdr:row>
      <xdr:rowOff>31648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071673"/>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39878</xdr:rowOff>
    </xdr:from>
    <xdr:to>
      <xdr:col>111</xdr:col>
      <xdr:colOff>177800</xdr:colOff>
      <xdr:row>52</xdr:row>
      <xdr:rowOff>156273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8955278"/>
          <a:ext cx="889000" cy="11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39878</xdr:rowOff>
    </xdr:from>
    <xdr:to>
      <xdr:col>107</xdr:col>
      <xdr:colOff>50800</xdr:colOff>
      <xdr:row>55</xdr:row>
      <xdr:rowOff>144158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8955278"/>
          <a:ext cx="889000" cy="6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144158</xdr:rowOff>
    </xdr:from>
    <xdr:to>
      <xdr:col>102</xdr:col>
      <xdr:colOff>114300</xdr:colOff>
      <xdr:row>56</xdr:row>
      <xdr:rowOff>63081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573908"/>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152298</xdr:rowOff>
    </xdr:from>
    <xdr:to>
      <xdr:col>116</xdr:col>
      <xdr:colOff>114300</xdr:colOff>
      <xdr:row>53</xdr:row>
      <xdr:rowOff>82448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0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3725</xdr:rowOff>
    </xdr:from>
    <xdr:ext cx="534377"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891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105473</xdr:rowOff>
    </xdr:from>
    <xdr:to>
      <xdr:col>112</xdr:col>
      <xdr:colOff>38100</xdr:colOff>
      <xdr:row>53</xdr:row>
      <xdr:rowOff>35623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02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52150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56111" y="87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160528</xdr:rowOff>
    </xdr:from>
    <xdr:to>
      <xdr:col>107</xdr:col>
      <xdr:colOff>101600</xdr:colOff>
      <xdr:row>52</xdr:row>
      <xdr:rowOff>90678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89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107205</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67111" y="86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93358</xdr:rowOff>
    </xdr:from>
    <xdr:to>
      <xdr:col>102</xdr:col>
      <xdr:colOff>165100</xdr:colOff>
      <xdr:row>56</xdr:row>
      <xdr:rowOff>23508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5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40035</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29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12281</xdr:rowOff>
    </xdr:from>
    <xdr:to>
      <xdr:col>98</xdr:col>
      <xdr:colOff>38100</xdr:colOff>
      <xdr:row>56</xdr:row>
      <xdr:rowOff>113881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6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130408</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38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121374</xdr:rowOff>
    </xdr:from>
    <xdr:to>
      <xdr:col>116</xdr:col>
      <xdr:colOff>63500</xdr:colOff>
      <xdr:row>70</xdr:row>
      <xdr:rowOff>158655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122874"/>
          <a:ext cx="8382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158655</xdr:rowOff>
    </xdr:from>
    <xdr:to>
      <xdr:col>111</xdr:col>
      <xdr:colOff>177800</xdr:colOff>
      <xdr:row>71</xdr:row>
      <xdr:rowOff>44069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2160155"/>
          <a:ext cx="8890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44069</xdr:rowOff>
    </xdr:from>
    <xdr:to>
      <xdr:col>107</xdr:col>
      <xdr:colOff>50800</xdr:colOff>
      <xdr:row>71</xdr:row>
      <xdr:rowOff>52451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2170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52451</xdr:rowOff>
    </xdr:from>
    <xdr:to>
      <xdr:col>102</xdr:col>
      <xdr:colOff>114300</xdr:colOff>
      <xdr:row>71</xdr:row>
      <xdr:rowOff>146062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225401"/>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70574</xdr:rowOff>
    </xdr:from>
    <xdr:to>
      <xdr:col>116</xdr:col>
      <xdr:colOff>114300</xdr:colOff>
      <xdr:row>71</xdr:row>
      <xdr:rowOff>724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0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23601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107855</xdr:rowOff>
    </xdr:from>
    <xdr:to>
      <xdr:col>112</xdr:col>
      <xdr:colOff>38100</xdr:colOff>
      <xdr:row>71</xdr:row>
      <xdr:rowOff>38005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1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54532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188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164719</xdr:rowOff>
    </xdr:from>
    <xdr:to>
      <xdr:col>107</xdr:col>
      <xdr:colOff>101600</xdr:colOff>
      <xdr:row>71</xdr:row>
      <xdr:rowOff>94869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16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111396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19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1651</xdr:rowOff>
    </xdr:from>
    <xdr:to>
      <xdr:col>102</xdr:col>
      <xdr:colOff>165100</xdr:colOff>
      <xdr:row>71</xdr:row>
      <xdr:rowOff>103251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17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119778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19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95262</xdr:rowOff>
    </xdr:from>
    <xdr:to>
      <xdr:col>98</xdr:col>
      <xdr:colOff>38100</xdr:colOff>
      <xdr:row>72</xdr:row>
      <xdr:rowOff>25412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41939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0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人件費は消防団員報酬の改定や人事院勧告に伴う職員人件費の改定などにより、前年度比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億円増と高止まりが続いている。維持補修費が大きく減少したのは市道除雪委託料が前年度比</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億円減したのが大きな要因であり、扶助費は国施策として実施した子育て世帯臨時特別給付金や住民税非課税世帯等臨時特別給付金事業の終了に伴い前年度比</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億円の減となり一人当たりのコストも下がる形となった。補助費等での大幅な増は、国施策の価格高騰緊急支援給付金の</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億円の皆増があったことに加え、市の独自事業として実施した新型コロナウイルス抗原定性検査購入助成金の</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億円の皆増や物価高騰対策事業として実施した市内医療・介護・福祉サービス事業者等や指定管理者、また畜産農家への支援金事業、さらに従来から実施していた高齢者等への生活支援事業などの補助事業が約</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億円嵩んだことが要因としてある。また、普通建設事業費のうち更新整備事業が増となった理由としては、美術館大規模改修工事や衛生施設の維持修繕工事、公共林道整備工事が約</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億円増したことが挙げられる。更新整備事業については、道路橋梁整備をはじめ、衛生施設や学校・教育施設等、老朽化し再整備を必要とする市有施設が多く、類似団体よりコストが膨らむ傾向は続くと考えている。公債費（借金）の住民一人当たりのコストは昨年度から微減するものの類似団体と比較して高い状況が続いているが、対して、積立金（貯金）は好調なふるさと納税に伴いふるさと創生事業基金への積み増しが可能になったこと等から、類似団体順位におい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位となっている。なお、公債費については過去に発行した市債の償還が順次満了していくため減少する見込みとなっており、引き続きプライマリーバランスの黒字を維持し、将来負担の軽減を図る。</a:t>
          </a:r>
        </a:p>
        <a:p>
          <a:r>
            <a:rPr kumimoji="1" lang="ja-JP" altLang="en-US" sz="1100">
              <a:latin typeface="ＭＳ Ｐゴシック" panose="020B0600070205080204" pitchFamily="50" charset="-128"/>
              <a:ea typeface="ＭＳ Ｐゴシック" panose="020B0600070205080204" pitchFamily="50" charset="-128"/>
            </a:rPr>
            <a:t>広大な面積を有し、広範囲を網羅した行政運営が必要な当市は、必然的に住民一人当たりのコストの人件費・物件費等が類似団体の平均よりも高い水準となる。市内類似施設等の在り方や公共施設の統廃合に向けて地域住民と共に検討を進め、今後の費用抑制につなげ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123317</xdr:rowOff>
    </xdr:from>
    <xdr:to>
      <xdr:col>24</xdr:col>
      <xdr:colOff>63500</xdr:colOff>
      <xdr:row>35</xdr:row>
      <xdr:rowOff>141605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4067"/>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97299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123317</xdr:rowOff>
    </xdr:from>
    <xdr:to>
      <xdr:col>19</xdr:col>
      <xdr:colOff>177800</xdr:colOff>
      <xdr:row>35</xdr:row>
      <xdr:rowOff>141224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406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8907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104267</xdr:rowOff>
    </xdr:from>
    <xdr:to>
      <xdr:col>15</xdr:col>
      <xdr:colOff>50800</xdr:colOff>
      <xdr:row>35</xdr:row>
      <xdr:rowOff>141224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5017"/>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104267</xdr:rowOff>
    </xdr:from>
    <xdr:to>
      <xdr:col>10</xdr:col>
      <xdr:colOff>114300</xdr:colOff>
      <xdr:row>35</xdr:row>
      <xdr:rowOff>121793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501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155211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164736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90805</xdr:rowOff>
    </xdr:from>
    <xdr:to>
      <xdr:col>24</xdr:col>
      <xdr:colOff>114300</xdr:colOff>
      <xdr:row>36</xdr:row>
      <xdr:rowOff>20955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69232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72517</xdr:rowOff>
    </xdr:from>
    <xdr:to>
      <xdr:col>20</xdr:col>
      <xdr:colOff>38100</xdr:colOff>
      <xdr:row>36</xdr:row>
      <xdr:rowOff>2667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165244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90424</xdr:rowOff>
    </xdr:from>
    <xdr:to>
      <xdr:col>15</xdr:col>
      <xdr:colOff>101600</xdr:colOff>
      <xdr:row>36</xdr:row>
      <xdr:rowOff>20574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37101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53467</xdr:rowOff>
    </xdr:from>
    <xdr:to>
      <xdr:col>10</xdr:col>
      <xdr:colOff>165100</xdr:colOff>
      <xdr:row>35</xdr:row>
      <xdr:rowOff>155067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70993</xdr:rowOff>
    </xdr:from>
    <xdr:to>
      <xdr:col>6</xdr:col>
      <xdr:colOff>38100</xdr:colOff>
      <xdr:row>36</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62612</xdr:rowOff>
    </xdr:from>
    <xdr:to>
      <xdr:col>24</xdr:col>
      <xdr:colOff>63500</xdr:colOff>
      <xdr:row>52</xdr:row>
      <xdr:rowOff>148323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8978012"/>
          <a:ext cx="838200" cy="8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49119</xdr:rowOff>
    </xdr:from>
    <xdr:to>
      <xdr:col>19</xdr:col>
      <xdr:colOff>177800</xdr:colOff>
      <xdr:row>52</xdr:row>
      <xdr:rowOff>148323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93069"/>
          <a:ext cx="889000" cy="2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49119</xdr:rowOff>
    </xdr:from>
    <xdr:to>
      <xdr:col>15</xdr:col>
      <xdr:colOff>50800</xdr:colOff>
      <xdr:row>54</xdr:row>
      <xdr:rowOff>128842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93069"/>
          <a:ext cx="889000" cy="59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128842</xdr:rowOff>
    </xdr:from>
    <xdr:to>
      <xdr:col>10</xdr:col>
      <xdr:colOff>114300</xdr:colOff>
      <xdr:row>55</xdr:row>
      <xdr:rowOff>58346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87142"/>
          <a:ext cx="889000" cy="10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11812</xdr:rowOff>
    </xdr:from>
    <xdr:to>
      <xdr:col>24</xdr:col>
      <xdr:colOff>114300</xdr:colOff>
      <xdr:row>52</xdr:row>
      <xdr:rowOff>113412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92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34689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77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97523</xdr:rowOff>
    </xdr:from>
    <xdr:to>
      <xdr:col>20</xdr:col>
      <xdr:colOff>38100</xdr:colOff>
      <xdr:row>53</xdr:row>
      <xdr:rowOff>27673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1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44200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78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169769</xdr:rowOff>
    </xdr:from>
    <xdr:to>
      <xdr:col>15</xdr:col>
      <xdr:colOff>101600</xdr:colOff>
      <xdr:row>51</xdr:row>
      <xdr:rowOff>99919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7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116446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78042</xdr:rowOff>
    </xdr:from>
    <xdr:to>
      <xdr:col>10</xdr:col>
      <xdr:colOff>165100</xdr:colOff>
      <xdr:row>55</xdr:row>
      <xdr:rowOff>8192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24719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1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7546</xdr:rowOff>
    </xdr:from>
    <xdr:to>
      <xdr:col>6</xdr:col>
      <xdr:colOff>38100</xdr:colOff>
      <xdr:row>55</xdr:row>
      <xdr:rowOff>109146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125673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16093</xdr:rowOff>
    </xdr:from>
    <xdr:to>
      <xdr:col>24</xdr:col>
      <xdr:colOff>63500</xdr:colOff>
      <xdr:row>75</xdr:row>
      <xdr:rowOff>16234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74843"/>
          <a:ext cx="8382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16093</xdr:rowOff>
    </xdr:from>
    <xdr:to>
      <xdr:col>19</xdr:col>
      <xdr:colOff>177800</xdr:colOff>
      <xdr:row>75</xdr:row>
      <xdr:rowOff>162038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74843"/>
          <a:ext cx="889000" cy="14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67560</xdr:rowOff>
    </xdr:from>
    <xdr:to>
      <xdr:col>15</xdr:col>
      <xdr:colOff>50800</xdr:colOff>
      <xdr:row>75</xdr:row>
      <xdr:rowOff>162038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54860"/>
          <a:ext cx="889000" cy="2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67560</xdr:rowOff>
    </xdr:from>
    <xdr:to>
      <xdr:col>10</xdr:col>
      <xdr:colOff>114300</xdr:colOff>
      <xdr:row>76</xdr:row>
      <xdr:rowOff>150619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54860"/>
          <a:ext cx="889000" cy="4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136884</xdr:rowOff>
    </xdr:from>
    <xdr:to>
      <xdr:col>24</xdr:col>
      <xdr:colOff>114300</xdr:colOff>
      <xdr:row>75</xdr:row>
      <xdr:rowOff>67034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2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159761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7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136743</xdr:rowOff>
    </xdr:from>
    <xdr:to>
      <xdr:col>20</xdr:col>
      <xdr:colOff>38100</xdr:colOff>
      <xdr:row>75</xdr:row>
      <xdr:rowOff>66893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83420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9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111237</xdr:rowOff>
    </xdr:from>
    <xdr:to>
      <xdr:col>15</xdr:col>
      <xdr:colOff>101600</xdr:colOff>
      <xdr:row>76</xdr:row>
      <xdr:rowOff>41387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57914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16760</xdr:rowOff>
    </xdr:from>
    <xdr:to>
      <xdr:col>10</xdr:col>
      <xdr:colOff>165100</xdr:colOff>
      <xdr:row>74</xdr:row>
      <xdr:rowOff>118360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0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134887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7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99819</xdr:rowOff>
    </xdr:from>
    <xdr:to>
      <xdr:col>6</xdr:col>
      <xdr:colOff>38100</xdr:colOff>
      <xdr:row>77</xdr:row>
      <xdr:rowOff>29969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46496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161603</xdr:rowOff>
    </xdr:from>
    <xdr:to>
      <xdr:col>24</xdr:col>
      <xdr:colOff>63500</xdr:colOff>
      <xdr:row>96</xdr:row>
      <xdr:rowOff>153231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49353"/>
          <a:ext cx="838200" cy="16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153231</xdr:rowOff>
    </xdr:from>
    <xdr:to>
      <xdr:col>19</xdr:col>
      <xdr:colOff>177800</xdr:colOff>
      <xdr:row>97</xdr:row>
      <xdr:rowOff>108665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2431"/>
          <a:ext cx="889000" cy="1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108665</xdr:rowOff>
    </xdr:from>
    <xdr:to>
      <xdr:col>15</xdr:col>
      <xdr:colOff>50800</xdr:colOff>
      <xdr:row>97</xdr:row>
      <xdr:rowOff>114511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39315"/>
          <a:ext cx="889000" cy="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114511</xdr:rowOff>
    </xdr:from>
    <xdr:to>
      <xdr:col>10</xdr:col>
      <xdr:colOff>114300</xdr:colOff>
      <xdr:row>98</xdr:row>
      <xdr:rowOff>15069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45161"/>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110803</xdr:rowOff>
    </xdr:from>
    <xdr:to>
      <xdr:col>24</xdr:col>
      <xdr:colOff>114300</xdr:colOff>
      <xdr:row>96</xdr:row>
      <xdr:rowOff>40953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9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133680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4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102431</xdr:rowOff>
    </xdr:from>
    <xdr:to>
      <xdr:col>20</xdr:col>
      <xdr:colOff>38100</xdr:colOff>
      <xdr:row>97</xdr:row>
      <xdr:rowOff>32581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49108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3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57865</xdr:rowOff>
    </xdr:from>
    <xdr:to>
      <xdr:col>15</xdr:col>
      <xdr:colOff>101600</xdr:colOff>
      <xdr:row>97</xdr:row>
      <xdr:rowOff>159465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4542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63711</xdr:rowOff>
    </xdr:from>
    <xdr:to>
      <xdr:col>10</xdr:col>
      <xdr:colOff>165100</xdr:colOff>
      <xdr:row>97</xdr:row>
      <xdr:rowOff>165311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6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135719</xdr:rowOff>
    </xdr:from>
    <xdr:to>
      <xdr:col>6</xdr:col>
      <xdr:colOff>38100</xdr:colOff>
      <xdr:row>98</xdr:row>
      <xdr:rowOff>65869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82396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51199</xdr:rowOff>
    </xdr:from>
    <xdr:to>
      <xdr:col>55</xdr:col>
      <xdr:colOff>0</xdr:colOff>
      <xdr:row>37</xdr:row>
      <xdr:rowOff>166479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394849"/>
          <a:ext cx="8382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93000</xdr:rowOff>
    </xdr:from>
    <xdr:to>
      <xdr:col>50</xdr:col>
      <xdr:colOff>114300</xdr:colOff>
      <xdr:row>37</xdr:row>
      <xdr:rowOff>51199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265200"/>
          <a:ext cx="889000" cy="1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93000</xdr:rowOff>
    </xdr:from>
    <xdr:to>
      <xdr:col>45</xdr:col>
      <xdr:colOff>177800</xdr:colOff>
      <xdr:row>38</xdr:row>
      <xdr:rowOff>39769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65200"/>
          <a:ext cx="889000" cy="2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39769</xdr:rowOff>
    </xdr:from>
    <xdr:to>
      <xdr:col>41</xdr:col>
      <xdr:colOff>50800</xdr:colOff>
      <xdr:row>38</xdr:row>
      <xdr:rowOff>43362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54869"/>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115679</xdr:rowOff>
    </xdr:from>
    <xdr:to>
      <xdr:col>55</xdr:col>
      <xdr:colOff>50800</xdr:colOff>
      <xdr:row>38</xdr:row>
      <xdr:rowOff>45829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5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94106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37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399</xdr:rowOff>
    </xdr:from>
    <xdr:to>
      <xdr:col>50</xdr:col>
      <xdr:colOff>165100</xdr:colOff>
      <xdr:row>37</xdr:row>
      <xdr:rowOff>101999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118526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1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42200</xdr:rowOff>
    </xdr:from>
    <xdr:to>
      <xdr:col>46</xdr:col>
      <xdr:colOff>38100</xdr:colOff>
      <xdr:row>36</xdr:row>
      <xdr:rowOff>143800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160327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160419</xdr:rowOff>
    </xdr:from>
    <xdr:to>
      <xdr:col>41</xdr:col>
      <xdr:colOff>101600</xdr:colOff>
      <xdr:row>38</xdr:row>
      <xdr:rowOff>90569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81696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9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164012</xdr:rowOff>
    </xdr:from>
    <xdr:to>
      <xdr:col>36</xdr:col>
      <xdr:colOff>165100</xdr:colOff>
      <xdr:row>38</xdr:row>
      <xdr:rowOff>94162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85289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0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104915</xdr:rowOff>
    </xdr:from>
    <xdr:to>
      <xdr:col>55</xdr:col>
      <xdr:colOff>0</xdr:colOff>
      <xdr:row>53</xdr:row>
      <xdr:rowOff>130518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020315"/>
          <a:ext cx="838200" cy="1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130518</xdr:rowOff>
    </xdr:from>
    <xdr:to>
      <xdr:col>50</xdr:col>
      <xdr:colOff>114300</xdr:colOff>
      <xdr:row>53</xdr:row>
      <xdr:rowOff>141319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217368"/>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115354</xdr:rowOff>
    </xdr:from>
    <xdr:to>
      <xdr:col>45</xdr:col>
      <xdr:colOff>177800</xdr:colOff>
      <xdr:row>53</xdr:row>
      <xdr:rowOff>141319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202204"/>
          <a:ext cx="889000" cy="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115354</xdr:rowOff>
    </xdr:from>
    <xdr:to>
      <xdr:col>41</xdr:col>
      <xdr:colOff>50800</xdr:colOff>
      <xdr:row>54</xdr:row>
      <xdr:rowOff>22466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202204"/>
          <a:ext cx="8890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54115</xdr:rowOff>
    </xdr:from>
    <xdr:to>
      <xdr:col>55</xdr:col>
      <xdr:colOff>50800</xdr:colOff>
      <xdr:row>52</xdr:row>
      <xdr:rowOff>155715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89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76992</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88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79718</xdr:rowOff>
    </xdr:from>
    <xdr:to>
      <xdr:col>50</xdr:col>
      <xdr:colOff>165100</xdr:colOff>
      <xdr:row>54</xdr:row>
      <xdr:rowOff>9868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26395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9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90519</xdr:rowOff>
    </xdr:from>
    <xdr:to>
      <xdr:col>46</xdr:col>
      <xdr:colOff>38100</xdr:colOff>
      <xdr:row>54</xdr:row>
      <xdr:rowOff>20669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1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37196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9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64554</xdr:rowOff>
    </xdr:from>
    <xdr:to>
      <xdr:col>41</xdr:col>
      <xdr:colOff>101600</xdr:colOff>
      <xdr:row>53</xdr:row>
      <xdr:rowOff>166154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1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11231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892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143116</xdr:rowOff>
    </xdr:from>
    <xdr:to>
      <xdr:col>36</xdr:col>
      <xdr:colOff>165100</xdr:colOff>
      <xdr:row>54</xdr:row>
      <xdr:rowOff>73266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2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89793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0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6883</xdr:rowOff>
    </xdr:from>
    <xdr:to>
      <xdr:col>54</xdr:col>
      <xdr:colOff>189865</xdr:colOff>
      <xdr:row>79</xdr:row>
      <xdr:rowOff>11836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51283"/>
          <a:ext cx="1270" cy="12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15663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11836</xdr:rowOff>
    </xdr:from>
    <xdr:to>
      <xdr:col>55</xdr:col>
      <xdr:colOff>88900</xdr:colOff>
      <xdr:row>79</xdr:row>
      <xdr:rowOff>11836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5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125010</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1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6883</xdr:rowOff>
    </xdr:from>
    <xdr:to>
      <xdr:col>55</xdr:col>
      <xdr:colOff>88900</xdr:colOff>
      <xdr:row>72</xdr:row>
      <xdr:rowOff>6883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5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171399</xdr:rowOff>
    </xdr:from>
    <xdr:to>
      <xdr:col>55</xdr:col>
      <xdr:colOff>0</xdr:colOff>
      <xdr:row>72</xdr:row>
      <xdr:rowOff>6883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34434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61783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91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83356</xdr:rowOff>
    </xdr:from>
    <xdr:to>
      <xdr:col>55</xdr:col>
      <xdr:colOff>50800</xdr:colOff>
      <xdr:row>77</xdr:row>
      <xdr:rowOff>13506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169208</xdr:rowOff>
    </xdr:from>
    <xdr:to>
      <xdr:col>50</xdr:col>
      <xdr:colOff>114300</xdr:colOff>
      <xdr:row>71</xdr:row>
      <xdr:rowOff>171399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1999258"/>
          <a:ext cx="889000" cy="3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87319</xdr:rowOff>
    </xdr:from>
    <xdr:to>
      <xdr:col>50</xdr:col>
      <xdr:colOff>165100</xdr:colOff>
      <xdr:row>77</xdr:row>
      <xdr:rowOff>17469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169208</xdr:rowOff>
    </xdr:from>
    <xdr:to>
      <xdr:col>45</xdr:col>
      <xdr:colOff>177800</xdr:colOff>
      <xdr:row>73</xdr:row>
      <xdr:rowOff>151606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1999258"/>
          <a:ext cx="889000" cy="66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72231</xdr:rowOff>
    </xdr:from>
    <xdr:to>
      <xdr:col>46</xdr:col>
      <xdr:colOff>38100</xdr:colOff>
      <xdr:row>77</xdr:row>
      <xdr:rowOff>2381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164958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151606</xdr:rowOff>
    </xdr:from>
    <xdr:to>
      <xdr:col>41</xdr:col>
      <xdr:colOff>50800</xdr:colOff>
      <xdr:row>74</xdr:row>
      <xdr:rowOff>112878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667456"/>
          <a:ext cx="889000" cy="1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52019</xdr:rowOff>
    </xdr:from>
    <xdr:to>
      <xdr:col>41</xdr:col>
      <xdr:colOff>101600</xdr:colOff>
      <xdr:row>77</xdr:row>
      <xdr:rowOff>153619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144746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70211</xdr:rowOff>
    </xdr:from>
    <xdr:to>
      <xdr:col>36</xdr:col>
      <xdr:colOff>165100</xdr:colOff>
      <xdr:row>78</xdr:row>
      <xdr:rowOff>361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162938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127533</xdr:rowOff>
    </xdr:from>
    <xdr:to>
      <xdr:col>55</xdr:col>
      <xdr:colOff>50800</xdr:colOff>
      <xdr:row>72</xdr:row>
      <xdr:rowOff>57683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3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80560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120599</xdr:rowOff>
    </xdr:from>
    <xdr:to>
      <xdr:col>50</xdr:col>
      <xdr:colOff>165100</xdr:colOff>
      <xdr:row>72</xdr:row>
      <xdr:rowOff>50749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29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67276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06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118408</xdr:rowOff>
    </xdr:from>
    <xdr:to>
      <xdr:col>46</xdr:col>
      <xdr:colOff>38100</xdr:colOff>
      <xdr:row>70</xdr:row>
      <xdr:rowOff>48558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19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65085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17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100806</xdr:rowOff>
    </xdr:from>
    <xdr:to>
      <xdr:col>41</xdr:col>
      <xdr:colOff>101600</xdr:colOff>
      <xdr:row>74</xdr:row>
      <xdr:rowOff>30956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47483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39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62078</xdr:rowOff>
    </xdr:from>
    <xdr:to>
      <xdr:col>36</xdr:col>
      <xdr:colOff>165100</xdr:colOff>
      <xdr:row>74</xdr:row>
      <xdr:rowOff>163678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7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8755</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5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65760</xdr:rowOff>
    </xdr:from>
    <xdr:to>
      <xdr:col>55</xdr:col>
      <xdr:colOff>0</xdr:colOff>
      <xdr:row>93</xdr:row>
      <xdr:rowOff>34722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839160"/>
          <a:ext cx="838200" cy="14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14046</xdr:rowOff>
    </xdr:from>
    <xdr:to>
      <xdr:col>50</xdr:col>
      <xdr:colOff>114300</xdr:colOff>
      <xdr:row>92</xdr:row>
      <xdr:rowOff>65760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787446"/>
          <a:ext cx="889000" cy="5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14046</xdr:rowOff>
    </xdr:from>
    <xdr:to>
      <xdr:col>45</xdr:col>
      <xdr:colOff>177800</xdr:colOff>
      <xdr:row>94</xdr:row>
      <xdr:rowOff>69723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787446"/>
          <a:ext cx="889000" cy="3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69723</xdr:rowOff>
    </xdr:from>
    <xdr:to>
      <xdr:col>41</xdr:col>
      <xdr:colOff>50800</xdr:colOff>
      <xdr:row>94</xdr:row>
      <xdr:rowOff>75146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86023"/>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155372</xdr:rowOff>
    </xdr:from>
    <xdr:to>
      <xdr:col>55</xdr:col>
      <xdr:colOff>50800</xdr:colOff>
      <xdr:row>93</xdr:row>
      <xdr:rowOff>85522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9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6799</xdr:rowOff>
    </xdr:from>
    <xdr:ext cx="599010"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780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14960</xdr:rowOff>
    </xdr:from>
    <xdr:to>
      <xdr:col>50</xdr:col>
      <xdr:colOff>165100</xdr:colOff>
      <xdr:row>92</xdr:row>
      <xdr:rowOff>116560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7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133087</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56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134696</xdr:rowOff>
    </xdr:from>
    <xdr:to>
      <xdr:col>46</xdr:col>
      <xdr:colOff>38100</xdr:colOff>
      <xdr:row>92</xdr:row>
      <xdr:rowOff>64846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7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81373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51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18923</xdr:rowOff>
    </xdr:from>
    <xdr:to>
      <xdr:col>41</xdr:col>
      <xdr:colOff>101600</xdr:colOff>
      <xdr:row>94</xdr:row>
      <xdr:rowOff>120523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137050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9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24346</xdr:rowOff>
    </xdr:from>
    <xdr:to>
      <xdr:col>36</xdr:col>
      <xdr:colOff>165100</xdr:colOff>
      <xdr:row>94</xdr:row>
      <xdr:rowOff>125946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14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142473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591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1625</xdr:rowOff>
    </xdr:from>
    <xdr:to>
      <xdr:col>85</xdr:col>
      <xdr:colOff>127000</xdr:colOff>
      <xdr:row>34</xdr:row>
      <xdr:rowOff>167170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30925"/>
          <a:ext cx="838200" cy="1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82588</xdr:rowOff>
    </xdr:from>
    <xdr:to>
      <xdr:col>81</xdr:col>
      <xdr:colOff>50800</xdr:colOff>
      <xdr:row>34</xdr:row>
      <xdr:rowOff>167170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91188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82588</xdr:rowOff>
    </xdr:from>
    <xdr:to>
      <xdr:col>76</xdr:col>
      <xdr:colOff>114300</xdr:colOff>
      <xdr:row>34</xdr:row>
      <xdr:rowOff>119316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911888"/>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119316</xdr:rowOff>
    </xdr:from>
    <xdr:to>
      <xdr:col>71</xdr:col>
      <xdr:colOff>177800</xdr:colOff>
      <xdr:row>35</xdr:row>
      <xdr:rowOff>4331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48616"/>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122275</xdr:rowOff>
    </xdr:from>
    <xdr:to>
      <xdr:col>85</xdr:col>
      <xdr:colOff>177800</xdr:colOff>
      <xdr:row>34</xdr:row>
      <xdr:rowOff>52425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145152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116370</xdr:rowOff>
    </xdr:from>
    <xdr:to>
      <xdr:col>81</xdr:col>
      <xdr:colOff>101600</xdr:colOff>
      <xdr:row>35</xdr:row>
      <xdr:rowOff>46520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4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63047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72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31788</xdr:rowOff>
    </xdr:from>
    <xdr:to>
      <xdr:col>76</xdr:col>
      <xdr:colOff>165100</xdr:colOff>
      <xdr:row>34</xdr:row>
      <xdr:rowOff>133388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8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149915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6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68516</xdr:rowOff>
    </xdr:from>
    <xdr:to>
      <xdr:col>72</xdr:col>
      <xdr:colOff>38100</xdr:colOff>
      <xdr:row>34</xdr:row>
      <xdr:rowOff>170116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15193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6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124981</xdr:rowOff>
    </xdr:from>
    <xdr:to>
      <xdr:col>67</xdr:col>
      <xdr:colOff>101600</xdr:colOff>
      <xdr:row>35</xdr:row>
      <xdr:rowOff>55131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71658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2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19444</xdr:rowOff>
    </xdr:from>
    <xdr:to>
      <xdr:col>85</xdr:col>
      <xdr:colOff>127000</xdr:colOff>
      <xdr:row>56</xdr:row>
      <xdr:rowOff>106476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20644"/>
          <a:ext cx="838200" cy="8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106476</xdr:rowOff>
    </xdr:from>
    <xdr:to>
      <xdr:col>81</xdr:col>
      <xdr:colOff>50800</xdr:colOff>
      <xdr:row>56</xdr:row>
      <xdr:rowOff>137440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707676"/>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80505</xdr:rowOff>
    </xdr:from>
    <xdr:to>
      <xdr:col>76</xdr:col>
      <xdr:colOff>114300</xdr:colOff>
      <xdr:row>56</xdr:row>
      <xdr:rowOff>137440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681705"/>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80505</xdr:rowOff>
    </xdr:from>
    <xdr:to>
      <xdr:col>71</xdr:col>
      <xdr:colOff>177800</xdr:colOff>
      <xdr:row>57</xdr:row>
      <xdr:rowOff>91237</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681705"/>
          <a:ext cx="889000" cy="1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140094</xdr:rowOff>
    </xdr:from>
    <xdr:to>
      <xdr:col>85</xdr:col>
      <xdr:colOff>177800</xdr:colOff>
      <xdr:row>56</xdr:row>
      <xdr:rowOff>70244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5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162971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4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55676</xdr:rowOff>
    </xdr:from>
    <xdr:to>
      <xdr:col>81</xdr:col>
      <xdr:colOff>101600</xdr:colOff>
      <xdr:row>56</xdr:row>
      <xdr:rowOff>157276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2353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86640</xdr:rowOff>
    </xdr:from>
    <xdr:to>
      <xdr:col>76</xdr:col>
      <xdr:colOff>165100</xdr:colOff>
      <xdr:row>57</xdr:row>
      <xdr:rowOff>16790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33317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29705</xdr:rowOff>
    </xdr:from>
    <xdr:to>
      <xdr:col>72</xdr:col>
      <xdr:colOff>38100</xdr:colOff>
      <xdr:row>56</xdr:row>
      <xdr:rowOff>131305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6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147832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4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40437</xdr:rowOff>
    </xdr:from>
    <xdr:to>
      <xdr:col>67</xdr:col>
      <xdr:colOff>101600</xdr:colOff>
      <xdr:row>57</xdr:row>
      <xdr:rowOff>142037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158564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58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40831</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556681"/>
          <a:ext cx="1269" cy="103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158958</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33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40831</xdr:rowOff>
    </xdr:from>
    <xdr:to>
      <xdr:col>86</xdr:col>
      <xdr:colOff>25400</xdr:colOff>
      <xdr:row>73</xdr:row>
      <xdr:rowOff>40831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55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165188</xdr:rowOff>
    </xdr:from>
    <xdr:to>
      <xdr:col>85</xdr:col>
      <xdr:colOff>127000</xdr:colOff>
      <xdr:row>79</xdr:row>
      <xdr:rowOff>11418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38288"/>
          <a:ext cx="8382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55390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57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32513</xdr:rowOff>
    </xdr:from>
    <xdr:to>
      <xdr:col>85</xdr:col>
      <xdr:colOff>177800</xdr:colOff>
      <xdr:row>78</xdr:row>
      <xdr:rowOff>134113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6159</xdr:rowOff>
    </xdr:from>
    <xdr:to>
      <xdr:col>81</xdr:col>
      <xdr:colOff>50800</xdr:colOff>
      <xdr:row>78</xdr:row>
      <xdr:rowOff>165188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207809"/>
          <a:ext cx="889000" cy="3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9880</xdr:rowOff>
    </xdr:from>
    <xdr:to>
      <xdr:col>81</xdr:col>
      <xdr:colOff>101600</xdr:colOff>
      <xdr:row>78</xdr:row>
      <xdr:rowOff>111480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128007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63691</xdr:rowOff>
    </xdr:from>
    <xdr:to>
      <xdr:col>76</xdr:col>
      <xdr:colOff>114300</xdr:colOff>
      <xdr:row>77</xdr:row>
      <xdr:rowOff>6159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2065191"/>
          <a:ext cx="889000" cy="11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90767</xdr:rowOff>
    </xdr:from>
    <xdr:to>
      <xdr:col>76</xdr:col>
      <xdr:colOff>165100</xdr:colOff>
      <xdr:row>78</xdr:row>
      <xdr:rowOff>20917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12044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8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63691</xdr:rowOff>
    </xdr:from>
    <xdr:to>
      <xdr:col>71</xdr:col>
      <xdr:colOff>177800</xdr:colOff>
      <xdr:row>74</xdr:row>
      <xdr:rowOff>102781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2065191"/>
          <a:ext cx="889000" cy="7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91987</xdr:rowOff>
    </xdr:from>
    <xdr:to>
      <xdr:col>72</xdr:col>
      <xdr:colOff>38100</xdr:colOff>
      <xdr:row>78</xdr:row>
      <xdr:rowOff>22137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13264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120523</xdr:rowOff>
    </xdr:from>
    <xdr:to>
      <xdr:col>67</xdr:col>
      <xdr:colOff>101600</xdr:colOff>
      <xdr:row>78</xdr:row>
      <xdr:rowOff>50673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41800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132068</xdr:rowOff>
    </xdr:from>
    <xdr:to>
      <xdr:col>85</xdr:col>
      <xdr:colOff>177800</xdr:colOff>
      <xdr:row>79</xdr:row>
      <xdr:rowOff>62218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46995</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20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114388</xdr:rowOff>
    </xdr:from>
    <xdr:to>
      <xdr:col>81</xdr:col>
      <xdr:colOff>101600</xdr:colOff>
      <xdr:row>79</xdr:row>
      <xdr:rowOff>44538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35665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5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126809</xdr:rowOff>
    </xdr:from>
    <xdr:to>
      <xdr:col>76</xdr:col>
      <xdr:colOff>165100</xdr:colOff>
      <xdr:row>77</xdr:row>
      <xdr:rowOff>56959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15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73486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25111" y="129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12891</xdr:rowOff>
    </xdr:from>
    <xdr:to>
      <xdr:col>72</xdr:col>
      <xdr:colOff>38100</xdr:colOff>
      <xdr:row>70</xdr:row>
      <xdr:rowOff>114491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20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131018</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36111" y="117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51981</xdr:rowOff>
    </xdr:from>
    <xdr:to>
      <xdr:col>67</xdr:col>
      <xdr:colOff>101600</xdr:colOff>
      <xdr:row>74</xdr:row>
      <xdr:rowOff>153581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27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170108</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25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86779</xdr:rowOff>
    </xdr:from>
    <xdr:to>
      <xdr:col>85</xdr:col>
      <xdr:colOff>127000</xdr:colOff>
      <xdr:row>91</xdr:row>
      <xdr:rowOff>5587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5517279"/>
          <a:ext cx="838200" cy="9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44692</xdr:rowOff>
    </xdr:from>
    <xdr:to>
      <xdr:col>81</xdr:col>
      <xdr:colOff>50800</xdr:colOff>
      <xdr:row>90</xdr:row>
      <xdr:rowOff>86779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5475192"/>
          <a:ext cx="8890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44692</xdr:rowOff>
    </xdr:from>
    <xdr:to>
      <xdr:col>76</xdr:col>
      <xdr:colOff>114300</xdr:colOff>
      <xdr:row>90</xdr:row>
      <xdr:rowOff>74955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5475192"/>
          <a:ext cx="889000" cy="3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74955</xdr:rowOff>
    </xdr:from>
    <xdr:to>
      <xdr:col>71</xdr:col>
      <xdr:colOff>177800</xdr:colOff>
      <xdr:row>90</xdr:row>
      <xdr:rowOff>87745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5505455"/>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126237</xdr:rowOff>
    </xdr:from>
    <xdr:to>
      <xdr:col>85</xdr:col>
      <xdr:colOff>177800</xdr:colOff>
      <xdr:row>91</xdr:row>
      <xdr:rowOff>56387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555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64291</xdr:rowOff>
    </xdr:from>
    <xdr:ext cx="599010"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4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35979</xdr:rowOff>
    </xdr:from>
    <xdr:to>
      <xdr:col>81</xdr:col>
      <xdr:colOff>101600</xdr:colOff>
      <xdr:row>90</xdr:row>
      <xdr:rowOff>137579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546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154106</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181795" y="152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165342</xdr:rowOff>
    </xdr:from>
    <xdr:to>
      <xdr:col>76</xdr:col>
      <xdr:colOff>165100</xdr:colOff>
      <xdr:row>90</xdr:row>
      <xdr:rowOff>95492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542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112019</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292795" y="1519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24155</xdr:rowOff>
    </xdr:from>
    <xdr:to>
      <xdr:col>72</xdr:col>
      <xdr:colOff>38100</xdr:colOff>
      <xdr:row>90</xdr:row>
      <xdr:rowOff>125755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545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142282</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03795" y="1522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36945</xdr:rowOff>
    </xdr:from>
    <xdr:to>
      <xdr:col>67</xdr:col>
      <xdr:colOff>101600</xdr:colOff>
      <xdr:row>90</xdr:row>
      <xdr:rowOff>138545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4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155072</xdr:rowOff>
    </xdr:from>
    <xdr:ext cx="59901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14795"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総務費は決算剰余金の財政調整基金法定積立が前年度から</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億円増加したほか、</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億円を超える寄附をいただいたふるさと納税の返礼品等で</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億円の増、ソーシャルビジネスへの交付金</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億円の増などにより、一人当たりのコストは前年比</a:t>
          </a:r>
          <a:r>
            <a:rPr kumimoji="1" lang="en-US" altLang="ja-JP" sz="1100">
              <a:latin typeface="ＭＳ Ｐゴシック" panose="020B0600070205080204" pitchFamily="50" charset="-128"/>
              <a:ea typeface="ＭＳ Ｐゴシック" panose="020B0600070205080204" pitchFamily="50" charset="-128"/>
            </a:rPr>
            <a:t>18,747</a:t>
          </a:r>
          <a:r>
            <a:rPr kumimoji="1" lang="ja-JP" altLang="en-US" sz="1100">
              <a:latin typeface="ＭＳ Ｐゴシック" panose="020B0600070205080204" pitchFamily="50" charset="-128"/>
              <a:ea typeface="ＭＳ Ｐゴシック" panose="020B0600070205080204" pitchFamily="50" charset="-128"/>
            </a:rPr>
            <a:t>円増となる結果となった。衛生費でのコスト増の要因は、し尿処理施設統合に向けた北吉城クリーンセンターとみずほクリーンセンターの大規模修繕の実施等により、環境施設経費全体で前年から</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億円増となったほか、新型コロナウイルス感染症対策として市民が検査キットをワンコインで購入できる助成事業で</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億円の増、水道・病院企業会計への電気料高騰支援に加え、医師住宅整備に向けた支援を行ったことで企業会計への負担金が</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億円増などが挙げられる。農林水産業費は、森安・万波線や大谷線等の公共林道整備において、前年事業費の</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割超を繰越して事業実施したことにより林道整備全体で</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億増となったほか、原油価格・物価高騰緊急対策として、粗飼料及び配合飼料高騰分に対する畜産事業者への支援を行ったことで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億円の増、農産物直売所のオープンに向けた施設整備等で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億円の増となり、一人当たりのコストも</a:t>
          </a:r>
          <a:r>
            <a:rPr kumimoji="1" lang="en-US" altLang="ja-JP" sz="1100">
              <a:latin typeface="ＭＳ Ｐゴシック" panose="020B0600070205080204" pitchFamily="50" charset="-128"/>
              <a:ea typeface="ＭＳ Ｐゴシック" panose="020B0600070205080204" pitchFamily="50" charset="-128"/>
            </a:rPr>
            <a:t>10,344</a:t>
          </a:r>
          <a:r>
            <a:rPr kumimoji="1" lang="ja-JP" altLang="en-US" sz="1100">
              <a:latin typeface="ＭＳ Ｐゴシック" panose="020B0600070205080204" pitchFamily="50" charset="-128"/>
              <a:ea typeface="ＭＳ Ｐゴシック" panose="020B0600070205080204" pitchFamily="50" charset="-128"/>
            </a:rPr>
            <a:t>円増することとなった。  土木費は、杉崎公園のリニューアル整備で</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億円増加した一方、降雪量が前年と比べて少なく除雪出動回数も平年並みであったことから除雪費が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億円の減少となり、コストも</a:t>
          </a:r>
          <a:r>
            <a:rPr kumimoji="1" lang="en-US" altLang="ja-JP" sz="1100">
              <a:latin typeface="ＭＳ Ｐゴシック" panose="020B0600070205080204" pitchFamily="50" charset="-128"/>
              <a:ea typeface="ＭＳ Ｐゴシック" panose="020B0600070205080204" pitchFamily="50" charset="-128"/>
            </a:rPr>
            <a:t>11,056</a:t>
          </a:r>
          <a:r>
            <a:rPr kumimoji="1" lang="ja-JP" altLang="en-US" sz="1100">
              <a:latin typeface="ＭＳ Ｐゴシック" panose="020B0600070205080204" pitchFamily="50" charset="-128"/>
              <a:ea typeface="ＭＳ Ｐゴシック" panose="020B0600070205080204" pitchFamily="50" charset="-128"/>
            </a:rPr>
            <a:t>円減少する結果となった。</a:t>
          </a:r>
        </a:p>
        <a:p>
          <a:r>
            <a:rPr kumimoji="1" lang="ja-JP" altLang="en-US" sz="1100">
              <a:latin typeface="ＭＳ Ｐゴシック" panose="020B0600070205080204" pitchFamily="50" charset="-128"/>
              <a:ea typeface="ＭＳ Ｐゴシック" panose="020B0600070205080204" pitchFamily="50" charset="-128"/>
            </a:rPr>
            <a:t>当市は市町村合併により広大な面積を有し、広範囲を網羅した行政運営のため本庁舎のほか</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つの振興事務所を構えて行政サービスを提供している。特に総務費は市営バス運行経費や防災諸費、地域振興経費などの市民サービスに直結する経費が計上されていることから住民一人当たりのコストは高止まりする傾向となる。今後も市民サービス水準を維持しつつ行政運営の効率化を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財政調整基金については中期的な見通しのもとに決算余剰金を中心に積み立てており、令和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年度は法定積立が</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億円増したことや除雪費にかかる取崩額が少なかったことなどから基金残高は</a:t>
          </a:r>
          <a:r>
            <a:rPr kumimoji="1" lang="en-US" altLang="ja-JP" sz="1200">
              <a:latin typeface="ＭＳ ゴシック" pitchFamily="49" charset="-128"/>
              <a:ea typeface="ＭＳ ゴシック" pitchFamily="49" charset="-128"/>
            </a:rPr>
            <a:t>4.63</a:t>
          </a:r>
          <a:r>
            <a:rPr kumimoji="1" lang="ja-JP" altLang="en-US" sz="1200">
              <a:latin typeface="ＭＳ ゴシック" pitchFamily="49" charset="-128"/>
              <a:ea typeface="ＭＳ ゴシック" pitchFamily="49" charset="-128"/>
            </a:rPr>
            <a:t>ポイント回復した。その反面、物価高騰対策やコロナ感染症対策に係る経費の増などにより実質収支額は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ポイント悪化、実質単年度収支は赤字に転じる結果となった。今後は歳出の合理化を図り、行財政改革を推進し健全な行財政運営に努めていく。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一般会計からの基準内外の繰出を行っているため、全ての会計において黒字であり、連結実質赤字比率はない。</a:t>
          </a:r>
        </a:p>
        <a:p>
          <a:r>
            <a:rPr kumimoji="1" lang="ja-JP" altLang="en-US" sz="1400">
              <a:latin typeface="ＭＳ ゴシック" pitchFamily="49" charset="-128"/>
              <a:ea typeface="ＭＳ ゴシック" pitchFamily="49" charset="-128"/>
            </a:rPr>
            <a:t>　しかし、病院事業会計では診療収入の減少や老朽化に伴う大規模投資が控えていること、下水道関係では公債費の大半を繰入金に依存している状況、国民健康保険では人口減に伴う加入者数の減少により保険料収入が減少傾向にあること、介護保険関係では高齢化の進展によるサービス利用者の増加など、不安要素を抱えた中での財政運営となっており、一般会計からの繰出を増やすことが求められる状況が迫っている。</a:t>
          </a:r>
        </a:p>
        <a:p>
          <a:r>
            <a:rPr kumimoji="1" lang="ja-JP" altLang="en-US" sz="1400">
              <a:latin typeface="ＭＳ ゴシック" pitchFamily="49" charset="-128"/>
              <a:ea typeface="ＭＳ ゴシック" pitchFamily="49" charset="-128"/>
            </a:rPr>
            <a:t>　今後、全会計とも事業収益や利用料収益の確保の他、経常経費の圧縮に努め、上下水道会計においては、水道施設の長寿命化を進めることにより将来の大規模修繕費の抑制を図り、持続可能な運営を目指す。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元利償還金については合併後の大型投資事業に対する起債償還が大きく占めており、過去に発行した市債の償還終了に伴いその額は減少傾向にあり、令和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年度は前年比</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8,600</a:t>
          </a:r>
          <a:r>
            <a:rPr kumimoji="1" lang="ja-JP" altLang="en-US" sz="1200">
              <a:latin typeface="ＭＳ ゴシック" pitchFamily="49" charset="-128"/>
              <a:ea typeface="ＭＳ ゴシック" pitchFamily="49" charset="-128"/>
            </a:rPr>
            <a:t>万円の減となった。また、市債の償還終了などに伴い、算入公債費等の額も</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3,900</a:t>
          </a:r>
          <a:r>
            <a:rPr kumimoji="1" lang="ja-JP" altLang="en-US" sz="1200">
              <a:latin typeface="ＭＳ ゴシック" pitchFamily="49" charset="-128"/>
              <a:ea typeface="ＭＳ ゴシック" pitchFamily="49" charset="-128"/>
            </a:rPr>
            <a:t>万円の減となったが、元利償還金減額幅が前年より大きかったため実質公債費比率の分子の額は前年度と比較し</a:t>
          </a:r>
          <a:r>
            <a:rPr kumimoji="1" lang="en-US" altLang="ja-JP" sz="1200">
              <a:latin typeface="ＭＳ ゴシック" pitchFamily="49" charset="-128"/>
              <a:ea typeface="ＭＳ ゴシック" pitchFamily="49" charset="-128"/>
            </a:rPr>
            <a:t>62,248</a:t>
          </a:r>
          <a:r>
            <a:rPr kumimoji="1" lang="ja-JP" altLang="en-US" sz="1200">
              <a:latin typeface="ＭＳ ゴシック" pitchFamily="49" charset="-128"/>
              <a:ea typeface="ＭＳ ゴシック" pitchFamily="49" charset="-128"/>
            </a:rPr>
            <a:t>万円の減となっている。</a:t>
          </a:r>
        </a:p>
        <a:p>
          <a:r>
            <a:rPr kumimoji="1" lang="ja-JP" altLang="en-US" sz="1200">
              <a:latin typeface="ＭＳ ゴシック" pitchFamily="49" charset="-128"/>
              <a:ea typeface="ＭＳ ゴシック" pitchFamily="49" charset="-128"/>
            </a:rPr>
            <a:t>　今後も、将来を見据えた計画的な事業実施や財政構造の健全化を図りながら、地方債の発行抑制や交付税措置の有利な起債の選択に努める。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latin typeface="ＭＳ ゴシック" pitchFamily="49" charset="-128"/>
              <a:ea typeface="ＭＳ ゴシック" pitchFamily="49" charset="-128"/>
            </a:rPr>
            <a:t>21.5</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また、充当可能財源等については、基準財政需要額算入見込額が減少していることから充当可能財源等全体では前年度と比較し</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億円の減となったが、前年度に続き将来負担額を充当可能財源が上回る結果となり、将来負担比率は算定されていない。　</a:t>
          </a:r>
        </a:p>
        <a:p>
          <a:r>
            <a:rPr kumimoji="1" lang="ja-JP" altLang="en-US" sz="1400">
              <a:latin typeface="ＭＳ ゴシック" pitchFamily="49" charset="-128"/>
              <a:ea typeface="ＭＳ ゴシック" pitchFamily="49" charset="-128"/>
            </a:rPr>
            <a:t>　今後も起債を発行する際には交付税措置の有利な起債を選択するとともに、基金の積み増しを行っていく方針であることから、比率は悪化しないと考えている。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岐阜県飛騨市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億円増えたことや、特定目的基金においても好調なふるさと納税によりふるさと創生事業基金に約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億円の積み増しができたこと、また今後の大規模修繕を見据えて清掃施設整備事業基金に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億円、加えて小中学校の特別教室にエアコン設備を設置するための費用として学校施設整備基金に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億円を積み立てたことが主な要因としてある。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将来の不測の事態に備えるため、引き続き必要額を確保していく。また、基金の使途を明確化したうえで、公共施設の老朽化対策など将来どうしても必要となる事業の財源を確保するため、今後も特定目的基金へ積み立てていく予定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：ふるさと創りのための施設整備、人材育成等の経費に充てるもの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合併基金　　　　　    ：合併後の市町村が地域住民の連帯強化又は合併関係市町村の区域における地域振興等の経費に充てるもの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公共施設管理基金    　：市に設置する公共施設その他の工作物の計画的な保全及び撤去に要する経費に充てるもの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　　　　　：福祉事業の経費に充てるもの</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：ふるさと納税額が増加したことにより、取崩し額より積立額が多かったことによる増加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合併基金　　　　　　　：利子運用に伴う増加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公共施設管理基金  　　：老朽化施設の大規模改修に備え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億円積み増しをしたが、女性消防職員用庁舎改修事業や衛生施設修繕事業等に</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億円活用したことよる減少。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　　　　　：基金の目的に沿って障がい者グループホーム等整備事業に充当したことによる減少</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月までのふるさと納税を一旦基金へ積み立てたうえで、寄附の目的に応じた事業へ充当する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合併基金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年度まで合併後の地域振興のため合併特例債を活用して積立てを行った合併基金については、</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今後の積立予定はないが、今後地域振興に資する公共施設整備など、基金の目的に応じた事業へ充当する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公共施設管理基金   　 ：衛生施設や学校・教育施設等、老朽化し再整備を必要とする市有施設が多く毎年度一定額を取り崩す必要が</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あるため補正予算時において余裕が生じた場合には優先的に積戻し、一定の残高を維持する。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福祉事業基金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年度で建設する障がい者グループホーム整備に係る経費に充当してきた。今後は市直営での福祉施設等</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大型建設事業は予定していないが、市内福祉関係事業者のハード整備にかかる経費の支援策に活用していく。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決算剰余金に伴う財政調整基金法定積立が前年度から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億円となったこと、また、令和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年度は記録的な大雪に伴う除雪経費不足に伴う多額の基金取り崩しがあったが令和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年度は緊急的な取り崩し等がなかったことなどの要因により、前年比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億円の増という結果となった。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全国市長会等で被災された自治体の首長の話を伺った結果、災害発生後の初期対応には、被災者一人当たり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万円程度が必要になるとのことから、国からの支援や、募金、寄附等外部からの資金援助が見込めるとしても、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程度は手持ち資金で対応しなければならないと考え、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万円を当市の人口に掛け合わせた金額を適正額と考え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億円を維持するようにしている。また、財源調整のために取り崩した場合でも、決算に余剰が生じた場合などは優先的に財政調整基金に積み戻すことで必要額を確保できるよう努める。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令和元年に借入した小中学校空調設備整備事業にかかる令和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年度末時点未償還元金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千円を繰上償還したことによる減。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地方債発行の際には交付税算入率が高いものを借りる方針に加え、常にプライマリーバランス（借金する額と借金を返済する額の比較）が黒字となるように財政運営を図っている。今後も不測の事態における公債費発生に備え適宜積立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63601C4-15F1-4483-9872-4FD0F6470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58220E7-DECC-461F-BC88-6E40B47742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CD4A8ED-5CEB-4352-B51C-FA7DB9DC2983}"/>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4629265-A3E1-4B3F-AEA9-E127C6DDA445}"/>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2FC5DFF-A607-4A4F-9543-26AB3028AD09}"/>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1011051-3AEC-496A-AFAB-5094CD91CF68}"/>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22A036C-4EFE-485F-B016-F92AC192776F}"/>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D74C18A-488D-426F-9BB3-F0F15076BB25}"/>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F4AB1AB-4511-4DB7-9D86-53E08A6DE648}"/>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E99CAEB-76A8-4AB6-A1F4-06F369C025F6}"/>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242C561-41AF-49B3-97F3-EA2D7181C709}"/>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45DCD3D-A940-4461-B377-2E208BCBF54C}"/>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BC16CD7-09B7-43D7-AAA5-B8C8DE20756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402084F-81E1-4935-A676-183CE6B5BC9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003CA53-3996-4D26-A1D4-479340CA2D9D}"/>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60D2B3A-F259-4F9E-8D5D-92A540E9ADD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F23EAF7-BD75-4C6D-816A-13DBF529010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174053D-7821-44DB-91E2-0CA7F460A2E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8BDAE5F-B01F-425C-9001-C5C36A23D85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E5233DD-1837-4694-B95D-51BBCC68A789}"/>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21D7F77-9005-4F55-BDD3-BE356C845DB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FD8B968-0CC3-4436-A227-B020F96D2D7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E1AC2CE-AEFA-4DE8-A823-294D431F211B}"/>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7C7530D-E26D-4383-94BF-364DD9288148}"/>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3476ABF-CD38-4832-A67A-43A62C1B1DDF}"/>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0916DC7-081B-484C-B2C0-A11C1294895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2447E53-98BC-44A9-8969-1809A76C9EF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723FC1F-DEFF-4036-BF0D-7782C35F5C0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EDE9A2C-2516-4C4B-B156-7F098C95F35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E7E7C85C-E845-43E0-9EE7-F7C1A74BA17C}"/>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CF4E112-AD84-43FF-BAFA-486329D29463}"/>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79804E2-C982-4131-B094-F215DDC98D5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7B907E0-B002-460B-9F15-9FBFAFFC6B1A}"/>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05CC82D-DCB6-4746-998D-31DFE6C06B8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9AC926C-83C9-44B6-8DE8-009F6CA5B9D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6C46E61-3267-4AC5-99B5-162EE571EC5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6CA6B44-B89A-4962-B306-65A0B123BE3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B3FA366-9AFC-4C8A-9F39-05E09D94DCE6}"/>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8108E58-64D9-4CD8-BA3A-E9FAFB87AF1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09CE918-46A1-4993-9FC0-48FC18750B3F}"/>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6A5EDBB-4039-4C0C-ABBD-40C84E34D50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2A20001E-7C05-4708-9699-34278ACDC57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F049C48C-47EC-4B06-842D-DE2E4ECD624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839B1CD-D492-442D-B68C-8CA00576A411}"/>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A67CA94-F809-4E99-8981-D45DFDD882AC}"/>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6828EAA-19EA-48D3-AEFA-AB042AB2AA7F}"/>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8347CC1-C7F6-45E0-83A3-BBEAF35FF54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A0D78A6-C8C4-43CF-ABFF-E0A1E8FA962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C3B5C3C-4E1D-41AF-9284-241608D9D91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F4297AA-1BDE-4381-B0C1-4D0FEC64198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750910A-AAA9-47B3-9B3A-53AF34E22C37}"/>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622E39A-BA5B-4BD8-A3BA-DDAA9FA7803D}"/>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DE377E9-8ED8-4717-B326-37A340D11C6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4C235EB-65A5-4D80-96AC-0EBCCA1B9CC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B7B944E-7319-4043-A584-ACCB278E93EB}"/>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9156475-4567-4BB0-A3CF-2E282B0D528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F0A663F-5808-4C08-99F5-A83C7D7756E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減価償却率は類似団体より若干高い数値となっているが、これは飛騨市立旭保育園（昭和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年建築）や飛騨市古川トレーニングセンター（昭和</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年建築）等の減価償却率の高い施設を所有していることが要因の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つであり、今後は各施設の老朽化状態、これに要した投資額、施設使用料や使用状況を検討し、統廃合（除却）を見据えた公共施設マネジメントを進めていく。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4D061A1-53BF-4FCF-A8F9-D3F07FD1A5F2}"/>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5D6CBDB-1963-45CE-9BAC-5E436253EE78}"/>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5A9E8DAD-4160-4498-AB03-5FE027109245}"/>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C1F18E52-4A0B-4BA4-B61D-1DF11874B4CC}"/>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AE6DB52A-5F7A-41B7-BDD1-587F3FC256DB}"/>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EBBCF6F5-DAC3-47AC-8EFD-75182B44C3AC}"/>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DA964642-71B7-4ADE-9182-C39B0A773F73}"/>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419344F-B58F-4897-877F-FFC478E7599A}"/>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12B38496-C73F-4D25-852D-EB33B5DCF21F}"/>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E22B6020-53F9-4B24-82BC-7B9D1D6A16D4}"/>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A252A91-D9D7-4D55-8EA1-6128C1F2E86B}"/>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C9BF972-EEA9-4269-A721-BD2E7C31CF44}"/>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D322E6A-25F3-4E60-90A5-0E50248424DB}"/>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061FB27-26E6-47C0-BEE9-194E16FE7174}"/>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E250A2F-818D-4084-8236-B64BC752C236}"/>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FE46D3C-7BD8-404F-9EAB-89E6401082C6}"/>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12CE2C7-20ED-4AE1-92FD-4505984D870C}"/>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D9A9430E-0E38-4E19-AB42-5479FC5A4EE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306CD0FB-3CDD-4AD2-A150-840BA3B942F0}"/>
            </a:ext>
          </a:extLst>
        </xdr:cNvPr>
        <xdr:cNvCxnSpPr/>
      </xdr:nvCxnSpPr>
      <xdr:spPr>
        <a:xfrm flipV="1">
          <a:off x="4206240" y="5231402"/>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50DF67B3-5666-4013-9B94-7DF3838C5712}"/>
            </a:ext>
          </a:extLst>
        </xdr:cNvPr>
        <xdr:cNvSpPr txBox="1"/>
      </xdr:nvSpPr>
      <xdr:spPr>
        <a:xfrm>
          <a:off x="4258945" y="658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1E096017-FA13-4C0B-9F9E-DA2E8EE881BD}"/>
            </a:ext>
          </a:extLst>
        </xdr:cNvPr>
        <xdr:cNvCxnSpPr/>
      </xdr:nvCxnSpPr>
      <xdr:spPr>
        <a:xfrm>
          <a:off x="4119245" y="65795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A0A28611-1909-4FBB-92F3-F237D8066707}"/>
            </a:ext>
          </a:extLst>
        </xdr:cNvPr>
        <xdr:cNvSpPr txBox="1"/>
      </xdr:nvSpPr>
      <xdr:spPr>
        <a:xfrm>
          <a:off x="4258945" y="501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F6611F27-EB9F-418C-8436-3396AAF53717}"/>
            </a:ext>
          </a:extLst>
        </xdr:cNvPr>
        <xdr:cNvCxnSpPr/>
      </xdr:nvCxnSpPr>
      <xdr:spPr>
        <a:xfrm>
          <a:off x="4119245" y="52314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2" name="有形固定資産減価償却率平均値テキスト">
          <a:extLst>
            <a:ext uri="{FF2B5EF4-FFF2-40B4-BE49-F238E27FC236}">
              <a16:creationId xmlns:a16="http://schemas.microsoft.com/office/drawing/2014/main" id="{6DB841B3-C898-4F87-8553-112504B1980F}"/>
            </a:ext>
          </a:extLst>
        </xdr:cNvPr>
        <xdr:cNvSpPr txBox="1"/>
      </xdr:nvSpPr>
      <xdr:spPr>
        <a:xfrm>
          <a:off x="4258945" y="5726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1EB92043-2CE0-4BDA-8D95-00FB577DE53F}"/>
            </a:ext>
          </a:extLst>
        </xdr:cNvPr>
        <xdr:cNvSpPr/>
      </xdr:nvSpPr>
      <xdr:spPr>
        <a:xfrm>
          <a:off x="4157345" y="5871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CE55EF29-ED47-4040-AC48-40D75C5F1972}"/>
            </a:ext>
          </a:extLst>
        </xdr:cNvPr>
        <xdr:cNvSpPr/>
      </xdr:nvSpPr>
      <xdr:spPr>
        <a:xfrm>
          <a:off x="3537585" y="58099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9BD795EE-52AD-4392-AF73-4594935268EE}"/>
            </a:ext>
          </a:extLst>
        </xdr:cNvPr>
        <xdr:cNvSpPr/>
      </xdr:nvSpPr>
      <xdr:spPr>
        <a:xfrm>
          <a:off x="2867025" y="5776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a:extLst>
            <a:ext uri="{FF2B5EF4-FFF2-40B4-BE49-F238E27FC236}">
              <a16:creationId xmlns:a16="http://schemas.microsoft.com/office/drawing/2014/main" id="{AB938640-FD40-4721-9E33-31B96629E5B4}"/>
            </a:ext>
          </a:extLst>
        </xdr:cNvPr>
        <xdr:cNvSpPr/>
      </xdr:nvSpPr>
      <xdr:spPr>
        <a:xfrm>
          <a:off x="2196465" y="5721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a:extLst>
            <a:ext uri="{FF2B5EF4-FFF2-40B4-BE49-F238E27FC236}">
              <a16:creationId xmlns:a16="http://schemas.microsoft.com/office/drawing/2014/main" id="{EFE3E931-0B7F-46FD-AFD2-1216A6FDB381}"/>
            </a:ext>
          </a:extLst>
        </xdr:cNvPr>
        <xdr:cNvSpPr/>
      </xdr:nvSpPr>
      <xdr:spPr>
        <a:xfrm>
          <a:off x="1525905" y="571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481FA32-E1E7-45EC-BD52-8C168ED0072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9A7E49E-925F-42D0-9E6D-A12E3601556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5B2311B-91ED-4650-915B-CD21125435D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5A78B42-F85D-4414-842D-A021BCDC3FC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B30C99D-A0B2-4153-B176-B74FA4F1E81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165372</xdr:rowOff>
    </xdr:from>
    <xdr:to>
      <xdr:col>23</xdr:col>
      <xdr:colOff>136525</xdr:colOff>
      <xdr:row>31</xdr:row>
      <xdr:rowOff>95522</xdr:rowOff>
    </xdr:to>
    <xdr:sp macro="" textlink="">
      <xdr:nvSpPr>
        <xdr:cNvPr id="93" name="楕円 92">
          <a:extLst>
            <a:ext uri="{FF2B5EF4-FFF2-40B4-BE49-F238E27FC236}">
              <a16:creationId xmlns:a16="http://schemas.microsoft.com/office/drawing/2014/main" id="{D6654690-523E-4584-966D-3D41193F7053}"/>
            </a:ext>
          </a:extLst>
        </xdr:cNvPr>
        <xdr:cNvSpPr/>
      </xdr:nvSpPr>
      <xdr:spPr>
        <a:xfrm>
          <a:off x="4157345" y="5964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143799</xdr:rowOff>
    </xdr:from>
    <xdr:ext cx="405111" cy="259045"/>
    <xdr:sp macro="" textlink="">
      <xdr:nvSpPr>
        <xdr:cNvPr id="94" name="有形固定資産減価償却率該当値テキスト">
          <a:extLst>
            <a:ext uri="{FF2B5EF4-FFF2-40B4-BE49-F238E27FC236}">
              <a16:creationId xmlns:a16="http://schemas.microsoft.com/office/drawing/2014/main" id="{1896785A-1818-4642-81BD-E8A86BA811AB}"/>
            </a:ext>
          </a:extLst>
        </xdr:cNvPr>
        <xdr:cNvSpPr txBox="1"/>
      </xdr:nvSpPr>
      <xdr:spPr>
        <a:xfrm>
          <a:off x="4258945" y="594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119108</xdr:rowOff>
    </xdr:from>
    <xdr:to>
      <xdr:col>19</xdr:col>
      <xdr:colOff>187325</xdr:colOff>
      <xdr:row>31</xdr:row>
      <xdr:rowOff>49258</xdr:rowOff>
    </xdr:to>
    <xdr:sp macro="" textlink="">
      <xdr:nvSpPr>
        <xdr:cNvPr id="95" name="楕円 94">
          <a:extLst>
            <a:ext uri="{FF2B5EF4-FFF2-40B4-BE49-F238E27FC236}">
              <a16:creationId xmlns:a16="http://schemas.microsoft.com/office/drawing/2014/main" id="{1EF85C8E-16D1-47C8-8089-70859AE85E7F}"/>
            </a:ext>
          </a:extLst>
        </xdr:cNvPr>
        <xdr:cNvSpPr/>
      </xdr:nvSpPr>
      <xdr:spPr>
        <a:xfrm>
          <a:off x="3537585" y="59179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169908</xdr:rowOff>
    </xdr:from>
    <xdr:to>
      <xdr:col>23</xdr:col>
      <xdr:colOff>85725</xdr:colOff>
      <xdr:row>31</xdr:row>
      <xdr:rowOff>44722</xdr:rowOff>
    </xdr:to>
    <xdr:cxnSp macro="">
      <xdr:nvCxnSpPr>
        <xdr:cNvPr id="96" name="直線コネクタ 95">
          <a:extLst>
            <a:ext uri="{FF2B5EF4-FFF2-40B4-BE49-F238E27FC236}">
              <a16:creationId xmlns:a16="http://schemas.microsoft.com/office/drawing/2014/main" id="{FAAEB4B0-3DCB-4BF3-A9ED-68D1024DF382}"/>
            </a:ext>
          </a:extLst>
        </xdr:cNvPr>
        <xdr:cNvCxnSpPr/>
      </xdr:nvCxnSpPr>
      <xdr:spPr>
        <a:xfrm>
          <a:off x="3588385" y="5968728"/>
          <a:ext cx="6197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97" name="楕円 96">
          <a:extLst>
            <a:ext uri="{FF2B5EF4-FFF2-40B4-BE49-F238E27FC236}">
              <a16:creationId xmlns:a16="http://schemas.microsoft.com/office/drawing/2014/main" id="{60DBCF01-45D5-4257-94AA-B1CD248EDFAF}"/>
            </a:ext>
          </a:extLst>
        </xdr:cNvPr>
        <xdr:cNvSpPr/>
      </xdr:nvSpPr>
      <xdr:spPr>
        <a:xfrm>
          <a:off x="2867025" y="5874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30</xdr:row>
      <xdr:rowOff>169908</xdr:rowOff>
    </xdr:to>
    <xdr:cxnSp macro="">
      <xdr:nvCxnSpPr>
        <xdr:cNvPr id="98" name="直線コネクタ 97">
          <a:extLst>
            <a:ext uri="{FF2B5EF4-FFF2-40B4-BE49-F238E27FC236}">
              <a16:creationId xmlns:a16="http://schemas.microsoft.com/office/drawing/2014/main" id="{B5202E46-212E-42CA-BF73-F0A5F93DA4B1}"/>
            </a:ext>
          </a:extLst>
        </xdr:cNvPr>
        <xdr:cNvCxnSpPr/>
      </xdr:nvCxnSpPr>
      <xdr:spPr>
        <a:xfrm>
          <a:off x="2917825" y="5925548"/>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23495</xdr:rowOff>
    </xdr:from>
    <xdr:to>
      <xdr:col>11</xdr:col>
      <xdr:colOff>187325</xdr:colOff>
      <xdr:row>30</xdr:row>
      <xdr:rowOff>125095</xdr:rowOff>
    </xdr:to>
    <xdr:sp macro="" textlink="">
      <xdr:nvSpPr>
        <xdr:cNvPr id="99" name="楕円 98">
          <a:extLst>
            <a:ext uri="{FF2B5EF4-FFF2-40B4-BE49-F238E27FC236}">
              <a16:creationId xmlns:a16="http://schemas.microsoft.com/office/drawing/2014/main" id="{B564BE32-96F8-495B-8AB0-B90152347206}"/>
            </a:ext>
          </a:extLst>
        </xdr:cNvPr>
        <xdr:cNvSpPr/>
      </xdr:nvSpPr>
      <xdr:spPr>
        <a:xfrm>
          <a:off x="2196465" y="5822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30</xdr:row>
      <xdr:rowOff>126728</xdr:rowOff>
    </xdr:to>
    <xdr:cxnSp macro="">
      <xdr:nvCxnSpPr>
        <xdr:cNvPr id="100" name="直線コネクタ 99">
          <a:extLst>
            <a:ext uri="{FF2B5EF4-FFF2-40B4-BE49-F238E27FC236}">
              <a16:creationId xmlns:a16="http://schemas.microsoft.com/office/drawing/2014/main" id="{D2FE6BB5-0C07-4626-BBCE-D4882BFEBF4E}"/>
            </a:ext>
          </a:extLst>
        </xdr:cNvPr>
        <xdr:cNvCxnSpPr/>
      </xdr:nvCxnSpPr>
      <xdr:spPr>
        <a:xfrm>
          <a:off x="2247265" y="5873115"/>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157933</xdr:rowOff>
    </xdr:from>
    <xdr:to>
      <xdr:col>7</xdr:col>
      <xdr:colOff>187325</xdr:colOff>
      <xdr:row>30</xdr:row>
      <xdr:rowOff>88083</xdr:rowOff>
    </xdr:to>
    <xdr:sp macro="" textlink="">
      <xdr:nvSpPr>
        <xdr:cNvPr id="101" name="楕円 100">
          <a:extLst>
            <a:ext uri="{FF2B5EF4-FFF2-40B4-BE49-F238E27FC236}">
              <a16:creationId xmlns:a16="http://schemas.microsoft.com/office/drawing/2014/main" id="{88914CCC-DC52-4BBE-9D01-C2BA14C18DB3}"/>
            </a:ext>
          </a:extLst>
        </xdr:cNvPr>
        <xdr:cNvSpPr/>
      </xdr:nvSpPr>
      <xdr:spPr>
        <a:xfrm>
          <a:off x="1525905" y="5789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37283</xdr:rowOff>
    </xdr:from>
    <xdr:to>
      <xdr:col>11</xdr:col>
      <xdr:colOff>136525</xdr:colOff>
      <xdr:row>30</xdr:row>
      <xdr:rowOff>74295</xdr:rowOff>
    </xdr:to>
    <xdr:cxnSp macro="">
      <xdr:nvCxnSpPr>
        <xdr:cNvPr id="102" name="直線コネクタ 101">
          <a:extLst>
            <a:ext uri="{FF2B5EF4-FFF2-40B4-BE49-F238E27FC236}">
              <a16:creationId xmlns:a16="http://schemas.microsoft.com/office/drawing/2014/main" id="{1AA0191C-0E48-4D32-ADF7-DDB73F65A13B}"/>
            </a:ext>
          </a:extLst>
        </xdr:cNvPr>
        <xdr:cNvCxnSpPr/>
      </xdr:nvCxnSpPr>
      <xdr:spPr>
        <a:xfrm>
          <a:off x="1576705" y="5836103"/>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a:extLst>
            <a:ext uri="{FF2B5EF4-FFF2-40B4-BE49-F238E27FC236}">
              <a16:creationId xmlns:a16="http://schemas.microsoft.com/office/drawing/2014/main" id="{E9EA68F2-1DFD-415B-AF00-1E78F0F754BE}"/>
            </a:ext>
          </a:extLst>
        </xdr:cNvPr>
        <xdr:cNvSpPr txBox="1"/>
      </xdr:nvSpPr>
      <xdr:spPr>
        <a:xfrm>
          <a:off x="3395989"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a:extLst>
            <a:ext uri="{FF2B5EF4-FFF2-40B4-BE49-F238E27FC236}">
              <a16:creationId xmlns:a16="http://schemas.microsoft.com/office/drawing/2014/main" id="{3EF4FF24-F487-43D7-B9BB-3570CAC18717}"/>
            </a:ext>
          </a:extLst>
        </xdr:cNvPr>
        <xdr:cNvSpPr txBox="1"/>
      </xdr:nvSpPr>
      <xdr:spPr>
        <a:xfrm>
          <a:off x="2738129" y="555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5" name="n_3aveValue有形固定資産減価償却率">
          <a:extLst>
            <a:ext uri="{FF2B5EF4-FFF2-40B4-BE49-F238E27FC236}">
              <a16:creationId xmlns:a16="http://schemas.microsoft.com/office/drawing/2014/main" id="{3316AABD-D9C7-4137-8A98-A5F50887E6AE}"/>
            </a:ext>
          </a:extLst>
        </xdr:cNvPr>
        <xdr:cNvSpPr txBox="1"/>
      </xdr:nvSpPr>
      <xdr:spPr>
        <a:xfrm>
          <a:off x="2067569" y="5500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6" name="n_4aveValue有形固定資産減価償却率">
          <a:extLst>
            <a:ext uri="{FF2B5EF4-FFF2-40B4-BE49-F238E27FC236}">
              <a16:creationId xmlns:a16="http://schemas.microsoft.com/office/drawing/2014/main" id="{38B5DD5D-DD1E-4642-AD17-7F58F9D3A0E7}"/>
            </a:ext>
          </a:extLst>
        </xdr:cNvPr>
        <xdr:cNvSpPr txBox="1"/>
      </xdr:nvSpPr>
      <xdr:spPr>
        <a:xfrm>
          <a:off x="1397009" y="54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40385</xdr:rowOff>
    </xdr:from>
    <xdr:ext cx="405111" cy="259045"/>
    <xdr:sp macro="" textlink="">
      <xdr:nvSpPr>
        <xdr:cNvPr id="107" name="n_1mainValue有形固定資産減価償却率">
          <a:extLst>
            <a:ext uri="{FF2B5EF4-FFF2-40B4-BE49-F238E27FC236}">
              <a16:creationId xmlns:a16="http://schemas.microsoft.com/office/drawing/2014/main" id="{A4DD7DC9-E16A-418F-A084-E208AF83B9D1}"/>
            </a:ext>
          </a:extLst>
        </xdr:cNvPr>
        <xdr:cNvSpPr txBox="1"/>
      </xdr:nvSpPr>
      <xdr:spPr>
        <a:xfrm>
          <a:off x="3395989" y="600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168655</xdr:rowOff>
    </xdr:from>
    <xdr:ext cx="405111" cy="259045"/>
    <xdr:sp macro="" textlink="">
      <xdr:nvSpPr>
        <xdr:cNvPr id="108" name="n_2mainValue有形固定資産減価償却率">
          <a:extLst>
            <a:ext uri="{FF2B5EF4-FFF2-40B4-BE49-F238E27FC236}">
              <a16:creationId xmlns:a16="http://schemas.microsoft.com/office/drawing/2014/main" id="{C7A6C870-2CE0-4B8A-9451-2ADA448DBE91}"/>
            </a:ext>
          </a:extLst>
        </xdr:cNvPr>
        <xdr:cNvSpPr txBox="1"/>
      </xdr:nvSpPr>
      <xdr:spPr>
        <a:xfrm>
          <a:off x="2738129" y="5967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109" name="n_3mainValue有形固定資産減価償却率">
          <a:extLst>
            <a:ext uri="{FF2B5EF4-FFF2-40B4-BE49-F238E27FC236}">
              <a16:creationId xmlns:a16="http://schemas.microsoft.com/office/drawing/2014/main" id="{4019A4B3-E476-4C7F-8A0F-044EFD41FF44}"/>
            </a:ext>
          </a:extLst>
        </xdr:cNvPr>
        <xdr:cNvSpPr txBox="1"/>
      </xdr:nvSpPr>
      <xdr:spPr>
        <a:xfrm>
          <a:off x="2067569" y="591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79210</xdr:rowOff>
    </xdr:from>
    <xdr:ext cx="405111" cy="259045"/>
    <xdr:sp macro="" textlink="">
      <xdr:nvSpPr>
        <xdr:cNvPr id="110" name="n_4mainValue有形固定資産減価償却率">
          <a:extLst>
            <a:ext uri="{FF2B5EF4-FFF2-40B4-BE49-F238E27FC236}">
              <a16:creationId xmlns:a16="http://schemas.microsoft.com/office/drawing/2014/main" id="{E68486EA-9A6B-4507-A4D8-2D9BF2E23E81}"/>
            </a:ext>
          </a:extLst>
        </xdr:cNvPr>
        <xdr:cNvSpPr txBox="1"/>
      </xdr:nvSpPr>
      <xdr:spPr>
        <a:xfrm>
          <a:off x="1397009" y="587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2BF17A5F-9C0F-4174-A338-5A24EBCF107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8664817D-7586-428D-BAA6-32002CF481A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30C4B9FF-D945-4C62-967B-250769DD099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EF0A1C8A-2B03-4BF1-8FFD-975C2905FEF3}"/>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C3D54AA5-4B78-4ED9-837D-A560CED355E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1F616478-7F94-4F6D-8EFE-AAB18A9C36C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6BF6D8E3-BAB1-4959-82FE-FD37BFAF66E8}"/>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C7733A0-A655-45AA-B1F2-9ECB38F391F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CD271CB2-091A-460C-ADF2-2C2BE474A8E6}"/>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9807595-DE8B-4184-8BDB-305482CEA77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4A78864-370E-4F40-866E-1C2B8899EE4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E2830422-5B8B-475A-9A09-68F164E6F87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64E8937D-3148-46BB-8B7D-5A55808BC16D}"/>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後年度の元利償還金に対して普通交付税による補てん措置のある有利な地方債を選択するよう努めていることに加え、合併特例事業債の償還が順次終了していくことに伴い、借金の返済額が減少していく見込みであるため、債務償還比率は引き続き下がっていくものと見込んで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1D402B3-8141-4A09-854D-5075B32FD2D6}"/>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4270672-C929-4BE7-B807-8073996A284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2F81D10F-5FA5-4F33-810E-D314A328EAF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4D332D51-3FCD-4587-B0E5-09E1225BF51F}"/>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5DBE0B77-887D-4620-BEE7-EFC315156D12}"/>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C9D06120-1554-4111-81FA-7EF166DCDBCE}"/>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39CD2F49-3C8C-440B-AF6C-E6B99BD7404F}"/>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2AC6B5EC-BBC2-4A56-958A-9F2C88AC4FE8}"/>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A38C9678-E143-4888-9891-129F0E02D375}"/>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6F5EB433-5130-4365-88D8-D1F8C450C435}"/>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340C816C-E4A3-404D-8F72-4E2FFA46A1FB}"/>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59667A9C-9F49-4E89-85F7-CA66F4C6C59A}"/>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1660BBF-4CE4-4E12-A2B4-840CDCDF1CE7}"/>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10F6E617-49D8-4C2F-BD62-C491A2173AC4}"/>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7E6A3A37-82C6-499A-BA38-D70548F718FC}"/>
            </a:ext>
          </a:extLst>
        </xdr:cNvPr>
        <xdr:cNvSpPr txBox="1"/>
      </xdr:nvSpPr>
      <xdr:spPr>
        <a:xfrm>
          <a:off x="9542936" y="50704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49EB4CC3-8B77-4A0A-8E0D-450F99A0A1BC}"/>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E7582CE3-2B8A-494E-B0EE-EEF2DC4A1B46}"/>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6BCE65C3-9D3A-442C-8936-DE9C8C1620FA}"/>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FD57BEF6-8B04-4B5A-B462-50ED4D288D28}"/>
            </a:ext>
          </a:extLst>
        </xdr:cNvPr>
        <xdr:cNvCxnSpPr/>
      </xdr:nvCxnSpPr>
      <xdr:spPr>
        <a:xfrm flipV="1">
          <a:off x="13027660" y="5103359"/>
          <a:ext cx="1269" cy="1485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A97B348E-3E54-40BA-A801-4262EDB1B009}"/>
            </a:ext>
          </a:extLst>
        </xdr:cNvPr>
        <xdr:cNvSpPr txBox="1"/>
      </xdr:nvSpPr>
      <xdr:spPr>
        <a:xfrm>
          <a:off x="13080365" y="6592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0B8622C9-4654-48A4-933F-2B5F82AC9A06}"/>
            </a:ext>
          </a:extLst>
        </xdr:cNvPr>
        <xdr:cNvCxnSpPr/>
      </xdr:nvCxnSpPr>
      <xdr:spPr>
        <a:xfrm>
          <a:off x="12963525" y="6588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8A14BB38-E3C4-4922-A333-B834D47DA243}"/>
            </a:ext>
          </a:extLst>
        </xdr:cNvPr>
        <xdr:cNvSpPr txBox="1"/>
      </xdr:nvSpPr>
      <xdr:spPr>
        <a:xfrm>
          <a:off x="13080365" y="48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97968875-BAED-4451-BF48-224C2B7250E8}"/>
            </a:ext>
          </a:extLst>
        </xdr:cNvPr>
        <xdr:cNvCxnSpPr/>
      </xdr:nvCxnSpPr>
      <xdr:spPr>
        <a:xfrm>
          <a:off x="12963525" y="510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3BDB0A23-9F3B-4187-95D8-7AE78051ED15}"/>
            </a:ext>
          </a:extLst>
        </xdr:cNvPr>
        <xdr:cNvSpPr txBox="1"/>
      </xdr:nvSpPr>
      <xdr:spPr>
        <a:xfrm>
          <a:off x="13080365" y="561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2255C71F-D0D9-40EE-9EFA-A800A8F47389}"/>
            </a:ext>
          </a:extLst>
        </xdr:cNvPr>
        <xdr:cNvSpPr/>
      </xdr:nvSpPr>
      <xdr:spPr>
        <a:xfrm>
          <a:off x="13001625" y="5633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2CD71487-A81F-4176-88EB-099F8F233A02}"/>
            </a:ext>
          </a:extLst>
        </xdr:cNvPr>
        <xdr:cNvSpPr/>
      </xdr:nvSpPr>
      <xdr:spPr>
        <a:xfrm>
          <a:off x="12359005" y="5585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11B121ED-2147-40AD-A610-038A041A5C21}"/>
            </a:ext>
          </a:extLst>
        </xdr:cNvPr>
        <xdr:cNvSpPr/>
      </xdr:nvSpPr>
      <xdr:spPr>
        <a:xfrm>
          <a:off x="11688445" y="5791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a:extLst>
            <a:ext uri="{FF2B5EF4-FFF2-40B4-BE49-F238E27FC236}">
              <a16:creationId xmlns:a16="http://schemas.microsoft.com/office/drawing/2014/main" id="{B96257D4-8BA8-4FA6-9F00-00A580E5040C}"/>
            </a:ext>
          </a:extLst>
        </xdr:cNvPr>
        <xdr:cNvSpPr/>
      </xdr:nvSpPr>
      <xdr:spPr>
        <a:xfrm>
          <a:off x="11017885" y="587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a:extLst>
            <a:ext uri="{FF2B5EF4-FFF2-40B4-BE49-F238E27FC236}">
              <a16:creationId xmlns:a16="http://schemas.microsoft.com/office/drawing/2014/main" id="{31F4AD29-FC7C-4C90-A6A9-1B99F463E9F9}"/>
            </a:ext>
          </a:extLst>
        </xdr:cNvPr>
        <xdr:cNvSpPr/>
      </xdr:nvSpPr>
      <xdr:spPr>
        <a:xfrm>
          <a:off x="10347325" y="5874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777AF53-849A-43FB-AD75-F629BAD83FD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B5F5C7C-1014-4980-9FC0-73B1F443A2DB}"/>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AF8FC017-5BE7-4812-9877-E748AE7D43F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6005D7F9-B062-42C8-BD6A-2714B5F546D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7C211BF2-7271-49C1-B79D-FD1CC100825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25</xdr:row>
      <xdr:rowOff>91939</xdr:rowOff>
    </xdr:from>
    <xdr:to>
      <xdr:col>76</xdr:col>
      <xdr:colOff>73025</xdr:colOff>
      <xdr:row>26</xdr:row>
      <xdr:rowOff>22089</xdr:rowOff>
    </xdr:to>
    <xdr:sp macro="" textlink="">
      <xdr:nvSpPr>
        <xdr:cNvPr id="158" name="楕円 157">
          <a:extLst>
            <a:ext uri="{FF2B5EF4-FFF2-40B4-BE49-F238E27FC236}">
              <a16:creationId xmlns:a16="http://schemas.microsoft.com/office/drawing/2014/main" id="{0475B4BE-1CA1-4841-8D93-2DBA5CEDB2CB}"/>
            </a:ext>
          </a:extLst>
        </xdr:cNvPr>
        <xdr:cNvSpPr/>
      </xdr:nvSpPr>
      <xdr:spPr>
        <a:xfrm>
          <a:off x="13001625" y="50525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44966</xdr:rowOff>
    </xdr:from>
    <xdr:ext cx="469744" cy="259045"/>
    <xdr:sp macro="" textlink="">
      <xdr:nvSpPr>
        <xdr:cNvPr id="159" name="債務償還比率該当値テキスト">
          <a:extLst>
            <a:ext uri="{FF2B5EF4-FFF2-40B4-BE49-F238E27FC236}">
              <a16:creationId xmlns:a16="http://schemas.microsoft.com/office/drawing/2014/main" id="{6012AB0D-4A2F-44DC-A424-18EBBCC109A9}"/>
            </a:ext>
          </a:extLst>
        </xdr:cNvPr>
        <xdr:cNvSpPr txBox="1"/>
      </xdr:nvSpPr>
      <xdr:spPr>
        <a:xfrm>
          <a:off x="13080365" y="500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138666</xdr:rowOff>
    </xdr:from>
    <xdr:to>
      <xdr:col>72</xdr:col>
      <xdr:colOff>123825</xdr:colOff>
      <xdr:row>26</xdr:row>
      <xdr:rowOff>68816</xdr:rowOff>
    </xdr:to>
    <xdr:sp macro="" textlink="">
      <xdr:nvSpPr>
        <xdr:cNvPr id="160" name="楕円 159">
          <a:extLst>
            <a:ext uri="{FF2B5EF4-FFF2-40B4-BE49-F238E27FC236}">
              <a16:creationId xmlns:a16="http://schemas.microsoft.com/office/drawing/2014/main" id="{06384B40-CFC0-4306-9BA2-687B49CB2108}"/>
            </a:ext>
          </a:extLst>
        </xdr:cNvPr>
        <xdr:cNvSpPr/>
      </xdr:nvSpPr>
      <xdr:spPr>
        <a:xfrm>
          <a:off x="12359005" y="5099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25</xdr:row>
      <xdr:rowOff>142739</xdr:rowOff>
    </xdr:from>
    <xdr:to>
      <xdr:col>76</xdr:col>
      <xdr:colOff>22225</xdr:colOff>
      <xdr:row>26</xdr:row>
      <xdr:rowOff>18016</xdr:rowOff>
    </xdr:to>
    <xdr:cxnSp macro="">
      <xdr:nvCxnSpPr>
        <xdr:cNvPr id="161" name="直線コネクタ 160">
          <a:extLst>
            <a:ext uri="{FF2B5EF4-FFF2-40B4-BE49-F238E27FC236}">
              <a16:creationId xmlns:a16="http://schemas.microsoft.com/office/drawing/2014/main" id="{4C2BD552-EB67-48D3-9B69-150CBD85B5F0}"/>
            </a:ext>
          </a:extLst>
        </xdr:cNvPr>
        <xdr:cNvCxnSpPr/>
      </xdr:nvCxnSpPr>
      <xdr:spPr>
        <a:xfrm flipV="1">
          <a:off x="12409805" y="5103359"/>
          <a:ext cx="619760" cy="4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77633</xdr:rowOff>
    </xdr:from>
    <xdr:to>
      <xdr:col>68</xdr:col>
      <xdr:colOff>123825</xdr:colOff>
      <xdr:row>27</xdr:row>
      <xdr:rowOff>7783</xdr:rowOff>
    </xdr:to>
    <xdr:sp macro="" textlink="">
      <xdr:nvSpPr>
        <xdr:cNvPr id="162" name="楕円 161">
          <a:extLst>
            <a:ext uri="{FF2B5EF4-FFF2-40B4-BE49-F238E27FC236}">
              <a16:creationId xmlns:a16="http://schemas.microsoft.com/office/drawing/2014/main" id="{4CBC5ADD-B1BB-42F7-9053-ECE4B71BCC7D}"/>
            </a:ext>
          </a:extLst>
        </xdr:cNvPr>
        <xdr:cNvSpPr/>
      </xdr:nvSpPr>
      <xdr:spPr>
        <a:xfrm>
          <a:off x="11688445" y="5205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18016</xdr:rowOff>
    </xdr:from>
    <xdr:to>
      <xdr:col>72</xdr:col>
      <xdr:colOff>73025</xdr:colOff>
      <xdr:row>26</xdr:row>
      <xdr:rowOff>128433</xdr:rowOff>
    </xdr:to>
    <xdr:cxnSp macro="">
      <xdr:nvCxnSpPr>
        <xdr:cNvPr id="163" name="直線コネクタ 162">
          <a:extLst>
            <a:ext uri="{FF2B5EF4-FFF2-40B4-BE49-F238E27FC236}">
              <a16:creationId xmlns:a16="http://schemas.microsoft.com/office/drawing/2014/main" id="{8C90E986-461D-4BBF-A8DC-7D7F60BAB79A}"/>
            </a:ext>
          </a:extLst>
        </xdr:cNvPr>
        <xdr:cNvCxnSpPr/>
      </xdr:nvCxnSpPr>
      <xdr:spPr>
        <a:xfrm flipV="1">
          <a:off x="11739245" y="5146276"/>
          <a:ext cx="670560" cy="1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144100</xdr:rowOff>
    </xdr:from>
    <xdr:to>
      <xdr:col>64</xdr:col>
      <xdr:colOff>123825</xdr:colOff>
      <xdr:row>27</xdr:row>
      <xdr:rowOff>74250</xdr:rowOff>
    </xdr:to>
    <xdr:sp macro="" textlink="">
      <xdr:nvSpPr>
        <xdr:cNvPr id="164" name="楕円 163">
          <a:extLst>
            <a:ext uri="{FF2B5EF4-FFF2-40B4-BE49-F238E27FC236}">
              <a16:creationId xmlns:a16="http://schemas.microsoft.com/office/drawing/2014/main" id="{66F4F826-F6C3-42EB-9244-61E880720E1E}"/>
            </a:ext>
          </a:extLst>
        </xdr:cNvPr>
        <xdr:cNvSpPr/>
      </xdr:nvSpPr>
      <xdr:spPr>
        <a:xfrm>
          <a:off x="11017885" y="5272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128433</xdr:rowOff>
    </xdr:from>
    <xdr:to>
      <xdr:col>68</xdr:col>
      <xdr:colOff>73025</xdr:colOff>
      <xdr:row>27</xdr:row>
      <xdr:rowOff>23450</xdr:rowOff>
    </xdr:to>
    <xdr:cxnSp macro="">
      <xdr:nvCxnSpPr>
        <xdr:cNvPr id="165" name="直線コネクタ 164">
          <a:extLst>
            <a:ext uri="{FF2B5EF4-FFF2-40B4-BE49-F238E27FC236}">
              <a16:creationId xmlns:a16="http://schemas.microsoft.com/office/drawing/2014/main" id="{25C72E85-738D-4771-9EC3-7502C4A40B60}"/>
            </a:ext>
          </a:extLst>
        </xdr:cNvPr>
        <xdr:cNvCxnSpPr/>
      </xdr:nvCxnSpPr>
      <xdr:spPr>
        <a:xfrm flipV="1">
          <a:off x="11068685" y="5256693"/>
          <a:ext cx="670560" cy="6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17989</xdr:rowOff>
    </xdr:from>
    <xdr:to>
      <xdr:col>60</xdr:col>
      <xdr:colOff>123825</xdr:colOff>
      <xdr:row>27</xdr:row>
      <xdr:rowOff>119589</xdr:rowOff>
    </xdr:to>
    <xdr:sp macro="" textlink="">
      <xdr:nvSpPr>
        <xdr:cNvPr id="166" name="楕円 165">
          <a:extLst>
            <a:ext uri="{FF2B5EF4-FFF2-40B4-BE49-F238E27FC236}">
              <a16:creationId xmlns:a16="http://schemas.microsoft.com/office/drawing/2014/main" id="{9CB5E088-C97C-48D8-9F24-BA57E9676D66}"/>
            </a:ext>
          </a:extLst>
        </xdr:cNvPr>
        <xdr:cNvSpPr/>
      </xdr:nvSpPr>
      <xdr:spPr>
        <a:xfrm>
          <a:off x="10347325" y="53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23450</xdr:rowOff>
    </xdr:from>
    <xdr:to>
      <xdr:col>64</xdr:col>
      <xdr:colOff>73025</xdr:colOff>
      <xdr:row>27</xdr:row>
      <xdr:rowOff>68789</xdr:rowOff>
    </xdr:to>
    <xdr:cxnSp macro="">
      <xdr:nvCxnSpPr>
        <xdr:cNvPr id="167" name="直線コネクタ 166">
          <a:extLst>
            <a:ext uri="{FF2B5EF4-FFF2-40B4-BE49-F238E27FC236}">
              <a16:creationId xmlns:a16="http://schemas.microsoft.com/office/drawing/2014/main" id="{229AEF8A-97D8-4D08-9149-F9D8E7C51E61}"/>
            </a:ext>
          </a:extLst>
        </xdr:cNvPr>
        <xdr:cNvCxnSpPr/>
      </xdr:nvCxnSpPr>
      <xdr:spPr>
        <a:xfrm flipV="1">
          <a:off x="10398125" y="5319350"/>
          <a:ext cx="6705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6FDA9875-D919-46FE-99ED-74B2C13D4F70}"/>
            </a:ext>
          </a:extLst>
        </xdr:cNvPr>
        <xdr:cNvSpPr txBox="1"/>
      </xdr:nvSpPr>
      <xdr:spPr>
        <a:xfrm>
          <a:off x="12185092" y="567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a:extLst>
            <a:ext uri="{FF2B5EF4-FFF2-40B4-BE49-F238E27FC236}">
              <a16:creationId xmlns:a16="http://schemas.microsoft.com/office/drawing/2014/main" id="{1D217214-4D9D-49D5-935D-5AEF53ACC708}"/>
            </a:ext>
          </a:extLst>
        </xdr:cNvPr>
        <xdr:cNvSpPr txBox="1"/>
      </xdr:nvSpPr>
      <xdr:spPr>
        <a:xfrm>
          <a:off x="11527232"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a:extLst>
            <a:ext uri="{FF2B5EF4-FFF2-40B4-BE49-F238E27FC236}">
              <a16:creationId xmlns:a16="http://schemas.microsoft.com/office/drawing/2014/main" id="{A9181FBF-25FC-4A6E-B19F-C5F7983FB56A}"/>
            </a:ext>
          </a:extLst>
        </xdr:cNvPr>
        <xdr:cNvSpPr txBox="1"/>
      </xdr:nvSpPr>
      <xdr:spPr>
        <a:xfrm>
          <a:off x="10856672" y="59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71" name="n_4aveValue債務償還比率">
          <a:extLst>
            <a:ext uri="{FF2B5EF4-FFF2-40B4-BE49-F238E27FC236}">
              <a16:creationId xmlns:a16="http://schemas.microsoft.com/office/drawing/2014/main" id="{38F2A89D-A426-456A-96CB-93E3E638DEBA}"/>
            </a:ext>
          </a:extLst>
        </xdr:cNvPr>
        <xdr:cNvSpPr txBox="1"/>
      </xdr:nvSpPr>
      <xdr:spPr>
        <a:xfrm>
          <a:off x="10186112" y="59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85343</xdr:rowOff>
    </xdr:from>
    <xdr:ext cx="469744" cy="259045"/>
    <xdr:sp macro="" textlink="">
      <xdr:nvSpPr>
        <xdr:cNvPr id="172" name="n_1mainValue債務償還比率">
          <a:extLst>
            <a:ext uri="{FF2B5EF4-FFF2-40B4-BE49-F238E27FC236}">
              <a16:creationId xmlns:a16="http://schemas.microsoft.com/office/drawing/2014/main" id="{EB6D2901-2976-4A69-9700-CFEF85EF464F}"/>
            </a:ext>
          </a:extLst>
        </xdr:cNvPr>
        <xdr:cNvSpPr txBox="1"/>
      </xdr:nvSpPr>
      <xdr:spPr>
        <a:xfrm>
          <a:off x="12185092" y="487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24310</xdr:rowOff>
    </xdr:from>
    <xdr:ext cx="469744" cy="259045"/>
    <xdr:sp macro="" textlink="">
      <xdr:nvSpPr>
        <xdr:cNvPr id="173" name="n_2mainValue債務償還比率">
          <a:extLst>
            <a:ext uri="{FF2B5EF4-FFF2-40B4-BE49-F238E27FC236}">
              <a16:creationId xmlns:a16="http://schemas.microsoft.com/office/drawing/2014/main" id="{52E5405F-E321-4CCB-82E9-D6E50454D519}"/>
            </a:ext>
          </a:extLst>
        </xdr:cNvPr>
        <xdr:cNvSpPr txBox="1"/>
      </xdr:nvSpPr>
      <xdr:spPr>
        <a:xfrm>
          <a:off x="11527232" y="498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90777</xdr:rowOff>
    </xdr:from>
    <xdr:ext cx="469744" cy="259045"/>
    <xdr:sp macro="" textlink="">
      <xdr:nvSpPr>
        <xdr:cNvPr id="174" name="n_3mainValue債務償還比率">
          <a:extLst>
            <a:ext uri="{FF2B5EF4-FFF2-40B4-BE49-F238E27FC236}">
              <a16:creationId xmlns:a16="http://schemas.microsoft.com/office/drawing/2014/main" id="{F015DA6A-FDD0-4A81-919C-0ED0FC5F6C2E}"/>
            </a:ext>
          </a:extLst>
        </xdr:cNvPr>
        <xdr:cNvSpPr txBox="1"/>
      </xdr:nvSpPr>
      <xdr:spPr>
        <a:xfrm>
          <a:off x="10856672" y="50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136116</xdr:rowOff>
    </xdr:from>
    <xdr:ext cx="469744" cy="259045"/>
    <xdr:sp macro="" textlink="">
      <xdr:nvSpPr>
        <xdr:cNvPr id="175" name="n_4mainValue債務償還比率">
          <a:extLst>
            <a:ext uri="{FF2B5EF4-FFF2-40B4-BE49-F238E27FC236}">
              <a16:creationId xmlns:a16="http://schemas.microsoft.com/office/drawing/2014/main" id="{5A8B6A72-D560-4CE6-A9D6-4496EAC1BEE2}"/>
            </a:ext>
          </a:extLst>
        </xdr:cNvPr>
        <xdr:cNvSpPr txBox="1"/>
      </xdr:nvSpPr>
      <xdr:spPr>
        <a:xfrm>
          <a:off x="10186112" y="5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1A26E8C5-FA80-49C5-9831-9BCE120D17D3}"/>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99CA164D-BE6B-4C46-90B5-9F11BCA321E8}"/>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0165DB13-503B-4722-982E-EB09F4FAF7C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0F6BC11B-5526-41D8-A2B8-CB88591F2C68}"/>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E44A7361-56DF-4102-9C00-0C3BDDABA8A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7BCD064C-775B-4E70-A33E-34EEADC12B12}"/>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390B98-6529-4746-8038-E805A38CC48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062D0B-8AE9-4485-9D34-FC305A64BD6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2209B4-5C93-4822-90FD-3E0C488C1B3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7A4815-F4E6-499C-B3D4-55C4D9B7805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318E7B-D678-467A-B300-07B685225C7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C6BDF97-4072-4E2B-82AE-B862F3D3C87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B160C3-BC1A-4EE7-B560-6C16E149451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36AF4A-FDBE-4EA4-8A62-75B90893853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543F52-ACF6-4BF1-8162-8055097DC7D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996C48-7AE3-46BD-974B-E70D500ABA9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706DFC-CD3B-4081-AB55-D8824D0251E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8BBFA5-7ACF-4464-A436-4A9DC6A8A4F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756033-5EED-4252-B4BE-11D833697A5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A09051-43E1-434B-92C3-E3481D2B970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1E2E88-A039-4DF8-94B9-BF55462DA94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ACBF39-1919-4207-BF6F-FE188B85D164}"/>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86810A-F1B8-4E58-8D9D-B32D8197991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E4A50E-3F78-42DF-9648-60522F28189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59E818B-54A9-4C0F-8785-361D5B05A0F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57AB5F-C13E-4EC5-9E8A-7BA9C9E96E0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6AC3D8-5A57-439D-A71A-F27AF10DF46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681ABB5-3500-421E-8AC2-16D90DC117C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BC332B-AFB7-465A-A118-C79CA30BF58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F5022A9-9F57-45FE-9646-A6BAAECB938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D0D8EB-CB4F-465F-AF60-15991FEF5FF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B989B35-4C84-4F6C-8DF9-B43582ADD9C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6FACA7-B496-49E0-B9F6-2392DA00AD7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54FA8A3-DB4F-4677-B324-3BDD5516903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5AD9AA-5E90-4755-996E-E2BA3B435D8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9A64A57-8E02-4E3B-96DA-B13CD62EE49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11564CA-FD92-4588-ACC1-8F5DCA529F7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D7CCDC-4BFF-4E0D-B595-72F1C915CA4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407CBB-DCC9-4B6E-9AA9-C820EFA21CD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9D9A66-0BD2-43DD-8FD1-55D4C6E0225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05FC85-11E4-4CBE-BEBF-D54EA239D99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DCACC9-73CA-458A-AE48-4939467C0FB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7A6182F-E676-4435-84CB-2907A0E0F8B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16016A-7B20-4D7F-9045-9E3F2E02305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22A3FB-871F-400F-957B-2A4E7E34378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B10344D-475B-40A7-9D91-5DD5C0BF713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385F9C1-3441-4A41-8DE6-D5180FFF811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861078-48D9-4344-9A14-BDE6E9CFF1A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7ABA216-8AB3-4D38-BAFD-B4CC0130D566}"/>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C7142E-788C-4C6A-85BF-6BBFDEC3279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D2AC360-C94B-4C40-A04A-FB09B237A3B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38B245B-4602-4208-B053-FD3ED2FB54D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F53DDEF-71C8-44B5-AE6E-A39A196ACA5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F7B5DD0-3008-49C8-8EA0-61DF7AB56D4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3A9968D-80E4-447B-B182-A55DFFD7D4CB}"/>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42650BC-B84A-402E-B64D-44BBF0D3EBA2}"/>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5508CD4-3B68-44AA-8E01-9E01156049A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8D6BF30-7A39-4E5A-B595-4832FC402886}"/>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90BD18E-6318-45BE-B047-4B39FBB092C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22FB73E-E8F7-4C0B-B4C4-679A42A3705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A179073-2337-486C-A509-41C2480DB39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4CE49961-F970-4DE6-8484-337D6ADFF837}"/>
            </a:ext>
          </a:extLst>
        </xdr:cNvPr>
        <xdr:cNvCxnSpPr/>
      </xdr:nvCxnSpPr>
      <xdr:spPr>
        <a:xfrm flipV="1">
          <a:off x="4086225" y="561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C4639506-FD82-4BC8-8D1B-F6FD167ED4C4}"/>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52536BBE-B9DE-4147-93F1-CA4BDB2CCAA6}"/>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B794A1B0-7EC9-47D5-847C-0BDF2C2E52CC}"/>
            </a:ext>
          </a:extLst>
        </xdr:cNvPr>
        <xdr:cNvSpPr txBox="1"/>
      </xdr:nvSpPr>
      <xdr:spPr>
        <a:xfrm>
          <a:off x="412496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D03331D2-935B-42D1-B093-AF87376931E4}"/>
            </a:ext>
          </a:extLst>
        </xdr:cNvPr>
        <xdr:cNvCxnSpPr/>
      </xdr:nvCxnSpPr>
      <xdr:spPr>
        <a:xfrm>
          <a:off x="402082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04003DFE-BF99-41B0-8483-AB008B1228BE}"/>
            </a:ext>
          </a:extLst>
        </xdr:cNvPr>
        <xdr:cNvSpPr txBox="1"/>
      </xdr:nvSpPr>
      <xdr:spPr>
        <a:xfrm>
          <a:off x="412496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DFD8FBAF-A7B8-424A-A67C-675BF5401DE8}"/>
            </a:ext>
          </a:extLst>
        </xdr:cNvPr>
        <xdr:cNvSpPr/>
      </xdr:nvSpPr>
      <xdr:spPr>
        <a:xfrm>
          <a:off x="403606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28071D5C-6015-47AA-B12C-A80767169EFB}"/>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8B53506C-9E1C-44AC-813E-4E0CD72042C1}"/>
            </a:ext>
          </a:extLst>
        </xdr:cNvPr>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C19BC1D8-4413-4851-8BE8-E3160D68215A}"/>
            </a:ext>
          </a:extLst>
        </xdr:cNvPr>
        <xdr:cNvSpPr/>
      </xdr:nvSpPr>
      <xdr:spPr>
        <a:xfrm>
          <a:off x="173990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ECE0ADCB-19DA-4105-892C-885DCB0CA94D}"/>
            </a:ext>
          </a:extLst>
        </xdr:cNvPr>
        <xdr:cNvSpPr/>
      </xdr:nvSpPr>
      <xdr:spPr>
        <a:xfrm>
          <a:off x="96520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D7683AC-1541-4598-9F4F-BEC7FB7C438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5A770E-CD8A-4604-A21B-1E76C0455ED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A7945E-D6ED-4C16-AC4B-6CCAD1F8DA1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897FA90-694D-4A35-8DA7-D2E01E28364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9018FB1-BD8A-46D7-9974-F1C74BF5951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3" name="楕円 72">
          <a:extLst>
            <a:ext uri="{FF2B5EF4-FFF2-40B4-BE49-F238E27FC236}">
              <a16:creationId xmlns:a16="http://schemas.microsoft.com/office/drawing/2014/main" id="{272A0955-B6E8-401B-A242-AD82DD6E9DAA}"/>
            </a:ext>
          </a:extLst>
        </xdr:cNvPr>
        <xdr:cNvSpPr/>
      </xdr:nvSpPr>
      <xdr:spPr>
        <a:xfrm>
          <a:off x="4036060" y="653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C70BAF6B-387D-4CC3-B8F1-847E0A4752D9}"/>
            </a:ext>
          </a:extLst>
        </xdr:cNvPr>
        <xdr:cNvSpPr txBox="1"/>
      </xdr:nvSpPr>
      <xdr:spPr>
        <a:xfrm>
          <a:off x="412496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137795</xdr:rowOff>
    </xdr:from>
    <xdr:to>
      <xdr:col>20</xdr:col>
      <xdr:colOff>38100</xdr:colOff>
      <xdr:row>39</xdr:row>
      <xdr:rowOff>67945</xdr:rowOff>
    </xdr:to>
    <xdr:sp macro="" textlink="">
      <xdr:nvSpPr>
        <xdr:cNvPr id="75" name="楕円 74">
          <a:extLst>
            <a:ext uri="{FF2B5EF4-FFF2-40B4-BE49-F238E27FC236}">
              <a16:creationId xmlns:a16="http://schemas.microsoft.com/office/drawing/2014/main" id="{4F13512C-5C16-47E1-BF8B-312952F5ADE7}"/>
            </a:ext>
          </a:extLst>
        </xdr:cNvPr>
        <xdr:cNvSpPr/>
      </xdr:nvSpPr>
      <xdr:spPr>
        <a:xfrm>
          <a:off x="3312160" y="6508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17145</xdr:rowOff>
    </xdr:from>
    <xdr:to>
      <xdr:col>24</xdr:col>
      <xdr:colOff>63500</xdr:colOff>
      <xdr:row>39</xdr:row>
      <xdr:rowOff>43815</xdr:rowOff>
    </xdr:to>
    <xdr:cxnSp macro="">
      <xdr:nvCxnSpPr>
        <xdr:cNvPr id="76" name="直線コネクタ 75">
          <a:extLst>
            <a:ext uri="{FF2B5EF4-FFF2-40B4-BE49-F238E27FC236}">
              <a16:creationId xmlns:a16="http://schemas.microsoft.com/office/drawing/2014/main" id="{3ABEDCFF-1554-4D42-A14C-47E69C23E751}"/>
            </a:ext>
          </a:extLst>
        </xdr:cNvPr>
        <xdr:cNvCxnSpPr/>
      </xdr:nvCxnSpPr>
      <xdr:spPr>
        <a:xfrm>
          <a:off x="3355340" y="655510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114935</xdr:rowOff>
    </xdr:from>
    <xdr:to>
      <xdr:col>15</xdr:col>
      <xdr:colOff>101600</xdr:colOff>
      <xdr:row>39</xdr:row>
      <xdr:rowOff>45085</xdr:rowOff>
    </xdr:to>
    <xdr:sp macro="" textlink="">
      <xdr:nvSpPr>
        <xdr:cNvPr id="77" name="楕円 76">
          <a:extLst>
            <a:ext uri="{FF2B5EF4-FFF2-40B4-BE49-F238E27FC236}">
              <a16:creationId xmlns:a16="http://schemas.microsoft.com/office/drawing/2014/main" id="{A4FC6712-BC4A-419A-BB29-8BCD07EF9447}"/>
            </a:ext>
          </a:extLst>
        </xdr:cNvPr>
        <xdr:cNvSpPr/>
      </xdr:nvSpPr>
      <xdr:spPr>
        <a:xfrm>
          <a:off x="2514600"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165735</xdr:rowOff>
    </xdr:from>
    <xdr:to>
      <xdr:col>19</xdr:col>
      <xdr:colOff>177800</xdr:colOff>
      <xdr:row>39</xdr:row>
      <xdr:rowOff>17145</xdr:rowOff>
    </xdr:to>
    <xdr:cxnSp macro="">
      <xdr:nvCxnSpPr>
        <xdr:cNvPr id="78" name="直線コネクタ 77">
          <a:extLst>
            <a:ext uri="{FF2B5EF4-FFF2-40B4-BE49-F238E27FC236}">
              <a16:creationId xmlns:a16="http://schemas.microsoft.com/office/drawing/2014/main" id="{B1734A1F-9EB9-4D25-98D9-7B1BD5D7C8AF}"/>
            </a:ext>
          </a:extLst>
        </xdr:cNvPr>
        <xdr:cNvCxnSpPr/>
      </xdr:nvCxnSpPr>
      <xdr:spPr>
        <a:xfrm>
          <a:off x="2565400" y="6536055"/>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a:extLst>
            <a:ext uri="{FF2B5EF4-FFF2-40B4-BE49-F238E27FC236}">
              <a16:creationId xmlns:a16="http://schemas.microsoft.com/office/drawing/2014/main" id="{5C1B5AF5-2DD5-4D09-BC3E-D82BA9B7234A}"/>
            </a:ext>
          </a:extLst>
        </xdr:cNvPr>
        <xdr:cNvSpPr/>
      </xdr:nvSpPr>
      <xdr:spPr>
        <a:xfrm>
          <a:off x="1739900" y="6456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38</xdr:row>
      <xdr:rowOff>165735</xdr:rowOff>
    </xdr:to>
    <xdr:cxnSp macro="">
      <xdr:nvCxnSpPr>
        <xdr:cNvPr id="80" name="直線コネクタ 79">
          <a:extLst>
            <a:ext uri="{FF2B5EF4-FFF2-40B4-BE49-F238E27FC236}">
              <a16:creationId xmlns:a16="http://schemas.microsoft.com/office/drawing/2014/main" id="{1A6FF6C0-A7B0-476C-90C6-B4A6EB0C7642}"/>
            </a:ext>
          </a:extLst>
        </xdr:cNvPr>
        <xdr:cNvCxnSpPr/>
      </xdr:nvCxnSpPr>
      <xdr:spPr>
        <a:xfrm>
          <a:off x="1790700" y="650748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1" name="楕円 80">
          <a:extLst>
            <a:ext uri="{FF2B5EF4-FFF2-40B4-BE49-F238E27FC236}">
              <a16:creationId xmlns:a16="http://schemas.microsoft.com/office/drawing/2014/main" id="{091F841A-D168-4095-8827-3BF198329304}"/>
            </a:ext>
          </a:extLst>
        </xdr:cNvPr>
        <xdr:cNvSpPr/>
      </xdr:nvSpPr>
      <xdr:spPr>
        <a:xfrm>
          <a:off x="965200" y="6430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110490</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AF6761A0-4CB6-40D6-BF19-8D5B651EEAD6}"/>
            </a:ext>
          </a:extLst>
        </xdr:cNvPr>
        <xdr:cNvCxnSpPr/>
      </xdr:nvCxnSpPr>
      <xdr:spPr>
        <a:xfrm>
          <a:off x="1008380" y="648081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1857ACC2-FA73-406B-B38F-7E2DA29B515E}"/>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FBABAC92-C9FB-493A-B4E0-7DA7C4E892BE}"/>
            </a:ext>
          </a:extLst>
        </xdr:cNvPr>
        <xdr:cNvSpPr txBox="1"/>
      </xdr:nvSpPr>
      <xdr:spPr>
        <a:xfrm>
          <a:off x="238570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EA2C4C4B-A2CE-44F7-B29C-1522F7083284}"/>
            </a:ext>
          </a:extLst>
        </xdr:cNvPr>
        <xdr:cNvSpPr txBox="1"/>
      </xdr:nvSpPr>
      <xdr:spPr>
        <a:xfrm>
          <a:off x="161100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29BB0EAE-B9EA-4EFA-AE60-4F09BA9406A4}"/>
            </a:ext>
          </a:extLst>
        </xdr:cNvPr>
        <xdr:cNvSpPr txBox="1"/>
      </xdr:nvSpPr>
      <xdr:spPr>
        <a:xfrm>
          <a:off x="83630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59072</xdr:rowOff>
    </xdr:from>
    <xdr:ext cx="405111" cy="259045"/>
    <xdr:sp macro="" textlink="">
      <xdr:nvSpPr>
        <xdr:cNvPr id="87" name="n_1mainValue【道路】&#10;有形固定資産減価償却率">
          <a:extLst>
            <a:ext uri="{FF2B5EF4-FFF2-40B4-BE49-F238E27FC236}">
              <a16:creationId xmlns:a16="http://schemas.microsoft.com/office/drawing/2014/main" id="{42AF0FA7-F463-4463-8D0F-74D8294F7378}"/>
            </a:ext>
          </a:extLst>
        </xdr:cNvPr>
        <xdr:cNvSpPr txBox="1"/>
      </xdr:nvSpPr>
      <xdr:spPr>
        <a:xfrm>
          <a:off x="317056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6D5841B8-94C0-4E19-9200-69ADCB7D2EA4}"/>
            </a:ext>
          </a:extLst>
        </xdr:cNvPr>
        <xdr:cNvSpPr txBox="1"/>
      </xdr:nvSpPr>
      <xdr:spPr>
        <a:xfrm>
          <a:off x="238570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37D84D24-C18B-4600-A268-82FEB8DD2E33}"/>
            </a:ext>
          </a:extLst>
        </xdr:cNvPr>
        <xdr:cNvSpPr txBox="1"/>
      </xdr:nvSpPr>
      <xdr:spPr>
        <a:xfrm>
          <a:off x="161100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90" name="n_4mainValue【道路】&#10;有形固定資産減価償却率">
          <a:extLst>
            <a:ext uri="{FF2B5EF4-FFF2-40B4-BE49-F238E27FC236}">
              <a16:creationId xmlns:a16="http://schemas.microsoft.com/office/drawing/2014/main" id="{7DAFD950-711A-49F8-9999-4FFEDB1EE9D8}"/>
            </a:ext>
          </a:extLst>
        </xdr:cNvPr>
        <xdr:cNvSpPr txBox="1"/>
      </xdr:nvSpPr>
      <xdr:spPr>
        <a:xfrm>
          <a:off x="83630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DEC0EB1-0BCD-4717-9FE7-F59591CFD58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43D31FE-A9E1-4A62-AE0E-CCD0ED40CE6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E139334-3187-4325-AA45-98ACCE1D0EE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082E846-055F-4C16-8C63-988A77FB8A6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975BD8A-4344-4421-9396-E2746DE69BB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93B9C33-B8F1-468C-A178-024A7EC04DA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ADB3B63-C304-4685-A75F-57DBDD3B6A7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6B8ADFD-B04F-4703-8882-8BED3040116A}"/>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2A566B0-93E8-45DB-A285-0F717CEB535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7D332D7-E78E-44EA-BB22-7078C78C26C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1E035E2-BDDB-44B1-8DA4-525F98B7C849}"/>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2578CFB-6C75-4E8B-B481-631DED9A81B4}"/>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429F6D43-4CF8-40C2-A196-C2CEC86829E6}"/>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71F3ADC7-0565-453F-8323-4E749736529B}"/>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604146A-A767-4B2A-91E6-3B0EA4FB4DA1}"/>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C7DB9B5-B362-4A99-82F6-CD3B3D0F6053}"/>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2910105-6962-4E1E-854E-A79F4CCA7552}"/>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C7B0488-CF71-43A9-AF38-20C24E95BFA5}"/>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E9DD5CE-0B29-4BD2-8950-EAE05C183BBD}"/>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299E5C0B-C478-4748-ADDC-EB7844AA06A2}"/>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7DA0D150-CDCF-4A75-8584-5FF51AA75EB7}"/>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D05AEE17-634D-4CCD-A23C-36AC27B616FE}"/>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A777114-6B64-4DD8-B921-64FFDEB49F5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CB2798FA-7C68-4C90-9A7E-653AEBCC9EA7}"/>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D4DA966B-15A9-435B-BCD9-04FDF095B48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7B4E9732-7637-40FE-B0FC-6C2C3F7DFB1F}"/>
            </a:ext>
          </a:extLst>
        </xdr:cNvPr>
        <xdr:cNvCxnSpPr/>
      </xdr:nvCxnSpPr>
      <xdr:spPr>
        <a:xfrm flipV="1">
          <a:off x="9219565" y="5636830"/>
          <a:ext cx="0" cy="136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B30277C-DCA3-4EAA-B903-B2BE6AF1E532}"/>
            </a:ext>
          </a:extLst>
        </xdr:cNvPr>
        <xdr:cNvSpPr txBox="1"/>
      </xdr:nvSpPr>
      <xdr:spPr>
        <a:xfrm>
          <a:off x="9258300" y="700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BD7E184C-A37C-4F3F-B2F5-0673920CC597}"/>
            </a:ext>
          </a:extLst>
        </xdr:cNvPr>
        <xdr:cNvCxnSpPr/>
      </xdr:nvCxnSpPr>
      <xdr:spPr>
        <a:xfrm>
          <a:off x="9154160" y="700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3C559CE8-20FF-47B0-85B0-02B36180E560}"/>
            </a:ext>
          </a:extLst>
        </xdr:cNvPr>
        <xdr:cNvSpPr txBox="1"/>
      </xdr:nvSpPr>
      <xdr:spPr>
        <a:xfrm>
          <a:off x="9258300" y="5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308BDF25-855F-4ED7-9400-037DD358B9CA}"/>
            </a:ext>
          </a:extLst>
        </xdr:cNvPr>
        <xdr:cNvCxnSpPr/>
      </xdr:nvCxnSpPr>
      <xdr:spPr>
        <a:xfrm>
          <a:off x="9154160" y="563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D4505142-C067-4FD1-9D4C-7E3E59668AB1}"/>
            </a:ext>
          </a:extLst>
        </xdr:cNvPr>
        <xdr:cNvSpPr txBox="1"/>
      </xdr:nvSpPr>
      <xdr:spPr>
        <a:xfrm>
          <a:off x="9258300" y="64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28368EAE-C26F-4D8D-A92D-ED5F70DDB99A}"/>
            </a:ext>
          </a:extLst>
        </xdr:cNvPr>
        <xdr:cNvSpPr/>
      </xdr:nvSpPr>
      <xdr:spPr>
        <a:xfrm>
          <a:off x="9192260" y="6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195F200A-B1B2-483A-95B0-5AF42ADC43BB}"/>
            </a:ext>
          </a:extLst>
        </xdr:cNvPr>
        <xdr:cNvSpPr/>
      </xdr:nvSpPr>
      <xdr:spPr>
        <a:xfrm>
          <a:off x="8445500" y="6495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46657AB2-D99E-4C2A-A458-2D785472B79B}"/>
            </a:ext>
          </a:extLst>
        </xdr:cNvPr>
        <xdr:cNvSpPr/>
      </xdr:nvSpPr>
      <xdr:spPr>
        <a:xfrm>
          <a:off x="7670800" y="652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76866B11-781D-480A-8F92-A07F5D58FB37}"/>
            </a:ext>
          </a:extLst>
        </xdr:cNvPr>
        <xdr:cNvSpPr/>
      </xdr:nvSpPr>
      <xdr:spPr>
        <a:xfrm>
          <a:off x="6873240" y="655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8C7D792B-9754-4B50-83FE-C4B446DD2982}"/>
            </a:ext>
          </a:extLst>
        </xdr:cNvPr>
        <xdr:cNvSpPr/>
      </xdr:nvSpPr>
      <xdr:spPr>
        <a:xfrm>
          <a:off x="60985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B1CE5CB-3E93-4775-9073-F3D0D751D5D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E8F8F51-FF77-4397-BAAE-1F41AD9463F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9C87E92-EACB-46E8-AC87-BDA1BA6FCAF6}"/>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C56E738-81FC-4DF3-B114-3FED18E5AE2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9C652D2-8CA5-4475-84FA-E444776EBE2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45484</xdr:rowOff>
    </xdr:from>
    <xdr:to>
      <xdr:col>55</xdr:col>
      <xdr:colOff>50800</xdr:colOff>
      <xdr:row>34</xdr:row>
      <xdr:rowOff>147084</xdr:rowOff>
    </xdr:to>
    <xdr:sp macro="" textlink="">
      <xdr:nvSpPr>
        <xdr:cNvPr id="132" name="楕円 131">
          <a:extLst>
            <a:ext uri="{FF2B5EF4-FFF2-40B4-BE49-F238E27FC236}">
              <a16:creationId xmlns:a16="http://schemas.microsoft.com/office/drawing/2014/main" id="{177F36DD-7854-4457-85CC-F36596EFBC8D}"/>
            </a:ext>
          </a:extLst>
        </xdr:cNvPr>
        <xdr:cNvSpPr/>
      </xdr:nvSpPr>
      <xdr:spPr>
        <a:xfrm>
          <a:off x="9192260" y="57452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68361</xdr:rowOff>
    </xdr:from>
    <xdr:ext cx="534377" cy="259045"/>
    <xdr:sp macro="" textlink="">
      <xdr:nvSpPr>
        <xdr:cNvPr id="133" name="【道路】&#10;一人当たり延長該当値テキスト">
          <a:extLst>
            <a:ext uri="{FF2B5EF4-FFF2-40B4-BE49-F238E27FC236}">
              <a16:creationId xmlns:a16="http://schemas.microsoft.com/office/drawing/2014/main" id="{93A9C0EA-3D35-422B-A492-A079DB3DDD7C}"/>
            </a:ext>
          </a:extLst>
        </xdr:cNvPr>
        <xdr:cNvSpPr txBox="1"/>
      </xdr:nvSpPr>
      <xdr:spPr>
        <a:xfrm>
          <a:off x="9258300" y="5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71969</xdr:rowOff>
    </xdr:from>
    <xdr:to>
      <xdr:col>50</xdr:col>
      <xdr:colOff>165100</xdr:colOff>
      <xdr:row>35</xdr:row>
      <xdr:rowOff>2119</xdr:rowOff>
    </xdr:to>
    <xdr:sp macro="" textlink="">
      <xdr:nvSpPr>
        <xdr:cNvPr id="134" name="楕円 133">
          <a:extLst>
            <a:ext uri="{FF2B5EF4-FFF2-40B4-BE49-F238E27FC236}">
              <a16:creationId xmlns:a16="http://schemas.microsoft.com/office/drawing/2014/main" id="{D26A4C13-B091-4520-B619-1098A5E8214B}"/>
            </a:ext>
          </a:extLst>
        </xdr:cNvPr>
        <xdr:cNvSpPr/>
      </xdr:nvSpPr>
      <xdr:spPr>
        <a:xfrm>
          <a:off x="8445500" y="5771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96284</xdr:rowOff>
    </xdr:from>
    <xdr:to>
      <xdr:col>55</xdr:col>
      <xdr:colOff>0</xdr:colOff>
      <xdr:row>34</xdr:row>
      <xdr:rowOff>122769</xdr:rowOff>
    </xdr:to>
    <xdr:cxnSp macro="">
      <xdr:nvCxnSpPr>
        <xdr:cNvPr id="135" name="直線コネクタ 134">
          <a:extLst>
            <a:ext uri="{FF2B5EF4-FFF2-40B4-BE49-F238E27FC236}">
              <a16:creationId xmlns:a16="http://schemas.microsoft.com/office/drawing/2014/main" id="{F38463E8-9E27-469B-9018-F204B0E9187C}"/>
            </a:ext>
          </a:extLst>
        </xdr:cNvPr>
        <xdr:cNvCxnSpPr/>
      </xdr:nvCxnSpPr>
      <xdr:spPr>
        <a:xfrm flipV="1">
          <a:off x="8496300" y="5796044"/>
          <a:ext cx="723900" cy="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108121</xdr:rowOff>
    </xdr:from>
    <xdr:to>
      <xdr:col>46</xdr:col>
      <xdr:colOff>38100</xdr:colOff>
      <xdr:row>35</xdr:row>
      <xdr:rowOff>38271</xdr:rowOff>
    </xdr:to>
    <xdr:sp macro="" textlink="">
      <xdr:nvSpPr>
        <xdr:cNvPr id="136" name="楕円 135">
          <a:extLst>
            <a:ext uri="{FF2B5EF4-FFF2-40B4-BE49-F238E27FC236}">
              <a16:creationId xmlns:a16="http://schemas.microsoft.com/office/drawing/2014/main" id="{6FC40C39-07FC-4535-857A-85C26285B91A}"/>
            </a:ext>
          </a:extLst>
        </xdr:cNvPr>
        <xdr:cNvSpPr/>
      </xdr:nvSpPr>
      <xdr:spPr>
        <a:xfrm>
          <a:off x="7670800" y="58078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122769</xdr:rowOff>
    </xdr:from>
    <xdr:to>
      <xdr:col>50</xdr:col>
      <xdr:colOff>114300</xdr:colOff>
      <xdr:row>34</xdr:row>
      <xdr:rowOff>158921</xdr:rowOff>
    </xdr:to>
    <xdr:cxnSp macro="">
      <xdr:nvCxnSpPr>
        <xdr:cNvPr id="137" name="直線コネクタ 136">
          <a:extLst>
            <a:ext uri="{FF2B5EF4-FFF2-40B4-BE49-F238E27FC236}">
              <a16:creationId xmlns:a16="http://schemas.microsoft.com/office/drawing/2014/main" id="{409E1C1B-6955-4BAB-A743-00288755AA9C}"/>
            </a:ext>
          </a:extLst>
        </xdr:cNvPr>
        <xdr:cNvCxnSpPr/>
      </xdr:nvCxnSpPr>
      <xdr:spPr>
        <a:xfrm flipV="1">
          <a:off x="7713980" y="5822529"/>
          <a:ext cx="78232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123731</xdr:rowOff>
    </xdr:from>
    <xdr:to>
      <xdr:col>41</xdr:col>
      <xdr:colOff>101600</xdr:colOff>
      <xdr:row>35</xdr:row>
      <xdr:rowOff>53881</xdr:rowOff>
    </xdr:to>
    <xdr:sp macro="" textlink="">
      <xdr:nvSpPr>
        <xdr:cNvPr id="138" name="楕円 137">
          <a:extLst>
            <a:ext uri="{FF2B5EF4-FFF2-40B4-BE49-F238E27FC236}">
              <a16:creationId xmlns:a16="http://schemas.microsoft.com/office/drawing/2014/main" id="{0E1CF64D-E050-422C-B528-D78E8E927482}"/>
            </a:ext>
          </a:extLst>
        </xdr:cNvPr>
        <xdr:cNvSpPr/>
      </xdr:nvSpPr>
      <xdr:spPr>
        <a:xfrm>
          <a:off x="6873240" y="58234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158921</xdr:rowOff>
    </xdr:from>
    <xdr:to>
      <xdr:col>45</xdr:col>
      <xdr:colOff>177800</xdr:colOff>
      <xdr:row>35</xdr:row>
      <xdr:rowOff>3081</xdr:rowOff>
    </xdr:to>
    <xdr:cxnSp macro="">
      <xdr:nvCxnSpPr>
        <xdr:cNvPr id="139" name="直線コネクタ 138">
          <a:extLst>
            <a:ext uri="{FF2B5EF4-FFF2-40B4-BE49-F238E27FC236}">
              <a16:creationId xmlns:a16="http://schemas.microsoft.com/office/drawing/2014/main" id="{8C9FF9A0-EDBB-49DB-906E-DEFD01CAF570}"/>
            </a:ext>
          </a:extLst>
        </xdr:cNvPr>
        <xdr:cNvCxnSpPr/>
      </xdr:nvCxnSpPr>
      <xdr:spPr>
        <a:xfrm flipV="1">
          <a:off x="6924040" y="5858681"/>
          <a:ext cx="789940" cy="1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149824</xdr:rowOff>
    </xdr:from>
    <xdr:to>
      <xdr:col>36</xdr:col>
      <xdr:colOff>165100</xdr:colOff>
      <xdr:row>35</xdr:row>
      <xdr:rowOff>79974</xdr:rowOff>
    </xdr:to>
    <xdr:sp macro="" textlink="">
      <xdr:nvSpPr>
        <xdr:cNvPr id="140" name="楕円 139">
          <a:extLst>
            <a:ext uri="{FF2B5EF4-FFF2-40B4-BE49-F238E27FC236}">
              <a16:creationId xmlns:a16="http://schemas.microsoft.com/office/drawing/2014/main" id="{BBD8E89A-D1D4-4FF2-BAAC-D46C3F05DF8F}"/>
            </a:ext>
          </a:extLst>
        </xdr:cNvPr>
        <xdr:cNvSpPr/>
      </xdr:nvSpPr>
      <xdr:spPr>
        <a:xfrm>
          <a:off x="6098540" y="5849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3081</xdr:rowOff>
    </xdr:from>
    <xdr:to>
      <xdr:col>41</xdr:col>
      <xdr:colOff>50800</xdr:colOff>
      <xdr:row>35</xdr:row>
      <xdr:rowOff>29174</xdr:rowOff>
    </xdr:to>
    <xdr:cxnSp macro="">
      <xdr:nvCxnSpPr>
        <xdr:cNvPr id="141" name="直線コネクタ 140">
          <a:extLst>
            <a:ext uri="{FF2B5EF4-FFF2-40B4-BE49-F238E27FC236}">
              <a16:creationId xmlns:a16="http://schemas.microsoft.com/office/drawing/2014/main" id="{D4EF6B4F-097F-47DC-8A1C-03DC8C90B64A}"/>
            </a:ext>
          </a:extLst>
        </xdr:cNvPr>
        <xdr:cNvCxnSpPr/>
      </xdr:nvCxnSpPr>
      <xdr:spPr>
        <a:xfrm flipV="1">
          <a:off x="6149340" y="5870481"/>
          <a:ext cx="7747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8820C90F-04A9-4437-9051-6D4EF6935F50}"/>
            </a:ext>
          </a:extLst>
        </xdr:cNvPr>
        <xdr:cNvSpPr txBox="1"/>
      </xdr:nvSpPr>
      <xdr:spPr>
        <a:xfrm>
          <a:off x="8239271"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CBC00D34-6CAA-4CD9-AB8A-4A0B020DB167}"/>
            </a:ext>
          </a:extLst>
        </xdr:cNvPr>
        <xdr:cNvSpPr txBox="1"/>
      </xdr:nvSpPr>
      <xdr:spPr>
        <a:xfrm>
          <a:off x="7477271" y="66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a:extLst>
            <a:ext uri="{FF2B5EF4-FFF2-40B4-BE49-F238E27FC236}">
              <a16:creationId xmlns:a16="http://schemas.microsoft.com/office/drawing/2014/main" id="{801C9D27-F55C-486C-9D65-30C1E37F34A4}"/>
            </a:ext>
          </a:extLst>
        </xdr:cNvPr>
        <xdr:cNvSpPr txBox="1"/>
      </xdr:nvSpPr>
      <xdr:spPr>
        <a:xfrm>
          <a:off x="6702571" y="665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a:extLst>
            <a:ext uri="{FF2B5EF4-FFF2-40B4-BE49-F238E27FC236}">
              <a16:creationId xmlns:a16="http://schemas.microsoft.com/office/drawing/2014/main" id="{F4559ECE-E95E-48B8-A5B1-008CDA010254}"/>
            </a:ext>
          </a:extLst>
        </xdr:cNvPr>
        <xdr:cNvSpPr txBox="1"/>
      </xdr:nvSpPr>
      <xdr:spPr>
        <a:xfrm>
          <a:off x="5905011" y="66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18646</xdr:rowOff>
    </xdr:from>
    <xdr:ext cx="534377" cy="259045"/>
    <xdr:sp macro="" textlink="">
      <xdr:nvSpPr>
        <xdr:cNvPr id="146" name="n_1mainValue【道路】&#10;一人当たり延長">
          <a:extLst>
            <a:ext uri="{FF2B5EF4-FFF2-40B4-BE49-F238E27FC236}">
              <a16:creationId xmlns:a16="http://schemas.microsoft.com/office/drawing/2014/main" id="{7C835219-1926-4307-9BD4-5B86C35C43F5}"/>
            </a:ext>
          </a:extLst>
        </xdr:cNvPr>
        <xdr:cNvSpPr txBox="1"/>
      </xdr:nvSpPr>
      <xdr:spPr>
        <a:xfrm>
          <a:off x="8239271" y="55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54798</xdr:rowOff>
    </xdr:from>
    <xdr:ext cx="534377" cy="259045"/>
    <xdr:sp macro="" textlink="">
      <xdr:nvSpPr>
        <xdr:cNvPr id="147" name="n_2mainValue【道路】&#10;一人当たり延長">
          <a:extLst>
            <a:ext uri="{FF2B5EF4-FFF2-40B4-BE49-F238E27FC236}">
              <a16:creationId xmlns:a16="http://schemas.microsoft.com/office/drawing/2014/main" id="{AB07DCFD-BA42-47D9-BCBA-BDCCDAFBA7EA}"/>
            </a:ext>
          </a:extLst>
        </xdr:cNvPr>
        <xdr:cNvSpPr txBox="1"/>
      </xdr:nvSpPr>
      <xdr:spPr>
        <a:xfrm>
          <a:off x="7477271" y="558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70408</xdr:rowOff>
    </xdr:from>
    <xdr:ext cx="534377" cy="259045"/>
    <xdr:sp macro="" textlink="">
      <xdr:nvSpPr>
        <xdr:cNvPr id="148" name="n_3mainValue【道路】&#10;一人当たり延長">
          <a:extLst>
            <a:ext uri="{FF2B5EF4-FFF2-40B4-BE49-F238E27FC236}">
              <a16:creationId xmlns:a16="http://schemas.microsoft.com/office/drawing/2014/main" id="{6718F39D-E37B-4EF5-B450-FCF30FEEEC67}"/>
            </a:ext>
          </a:extLst>
        </xdr:cNvPr>
        <xdr:cNvSpPr txBox="1"/>
      </xdr:nvSpPr>
      <xdr:spPr>
        <a:xfrm>
          <a:off x="6702571" y="560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96501</xdr:rowOff>
    </xdr:from>
    <xdr:ext cx="534377" cy="259045"/>
    <xdr:sp macro="" textlink="">
      <xdr:nvSpPr>
        <xdr:cNvPr id="149" name="n_4mainValue【道路】&#10;一人当たり延長">
          <a:extLst>
            <a:ext uri="{FF2B5EF4-FFF2-40B4-BE49-F238E27FC236}">
              <a16:creationId xmlns:a16="http://schemas.microsoft.com/office/drawing/2014/main" id="{6662A9B8-F097-4EE2-910C-F785D9B670B8}"/>
            </a:ext>
          </a:extLst>
        </xdr:cNvPr>
        <xdr:cNvSpPr txBox="1"/>
      </xdr:nvSpPr>
      <xdr:spPr>
        <a:xfrm>
          <a:off x="5905011" y="5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AC24A80-A2F6-4FC6-8395-C312C0926F8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93C337B9-F81E-4A57-AE38-96585881991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B6E63385-41A5-416C-A63C-43BD19CA491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771F888-A90D-4137-BF5E-DC13613360A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0A3D328-A53B-47BD-908A-16F5C52583B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D4FC58D2-860E-47EF-A466-F26681C2C62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C3D178A4-798B-4E7F-BBBD-6D47455AC34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E5F87FBB-A0B0-49BB-A47D-E9EFC2418E8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2E79F42-6241-4376-A29E-37324C9AEB4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6C86373-89D0-4CD4-B2BE-F555C0E9B1E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81D5E7C1-1C3D-420B-B147-909AE001F76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927CE605-CE54-4B83-841E-C8E334B98002}"/>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CB01A61B-DC1D-462E-8E21-C5E7AD4B8AB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FAB03CCB-3B79-4F71-941E-29C7538DA5D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5BCB05C0-B243-4F1E-BB40-EB858B9A143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F81F4320-3CDC-405A-B269-B45D1A28B0F6}"/>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40AFF6A5-7F66-4AD4-96A2-278A002447E4}"/>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8C18253A-699E-403C-959F-803C2CEAFE8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1D8282B8-663C-4A48-B682-C62CAF35D19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1BFD2DF-248D-4869-9376-66865D17D35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D6BFDB8B-CDFB-4FD0-9F86-3F01AF2B6D3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E8ABF865-8EF9-4852-9FAA-4DB4D89D111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A93DC6F9-BC13-4A7A-B9FD-3758315F961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A715B9C-A567-4D49-811E-FC28776ED25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55233C80-39EE-4FBA-8799-B40D57DE20D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C72EF2B9-C5E7-4D43-9CA4-8DBA86C626D6}"/>
            </a:ext>
          </a:extLst>
        </xdr:cNvPr>
        <xdr:cNvCxnSpPr/>
      </xdr:nvCxnSpPr>
      <xdr:spPr>
        <a:xfrm flipV="1">
          <a:off x="4086225" y="9458053"/>
          <a:ext cx="0" cy="126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7161A825-F3F8-4293-8B8C-80772DD2244A}"/>
            </a:ext>
          </a:extLst>
        </xdr:cNvPr>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6E42F00C-BAEA-431E-96F8-83114E7F8537}"/>
            </a:ext>
          </a:extLst>
        </xdr:cNvPr>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578F8D60-23C3-4CB5-98AF-9685CD4B1F20}"/>
            </a:ext>
          </a:extLst>
        </xdr:cNvPr>
        <xdr:cNvSpPr txBox="1"/>
      </xdr:nvSpPr>
      <xdr:spPr>
        <a:xfrm>
          <a:off x="4124960" y="923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941CE400-FC02-49E1-B400-13FAF2ACC106}"/>
            </a:ext>
          </a:extLst>
        </xdr:cNvPr>
        <xdr:cNvCxnSpPr/>
      </xdr:nvCxnSpPr>
      <xdr:spPr>
        <a:xfrm>
          <a:off x="4020820" y="9458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3213867E-2B10-4CB9-A8B0-268BEE1EBB47}"/>
            </a:ext>
          </a:extLst>
        </xdr:cNvPr>
        <xdr:cNvSpPr txBox="1"/>
      </xdr:nvSpPr>
      <xdr:spPr>
        <a:xfrm>
          <a:off x="4124960" y="10241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9DB85CC7-41E0-42EA-97E1-AA373D5272F5}"/>
            </a:ext>
          </a:extLst>
        </xdr:cNvPr>
        <xdr:cNvSpPr/>
      </xdr:nvSpPr>
      <xdr:spPr>
        <a:xfrm>
          <a:off x="403606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5CFDCDE1-2CF3-4350-AC37-C77E53DF1CF9}"/>
            </a:ext>
          </a:extLst>
        </xdr:cNvPr>
        <xdr:cNvSpPr/>
      </xdr:nvSpPr>
      <xdr:spPr>
        <a:xfrm>
          <a:off x="3312160" y="10247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42220D21-0952-464E-BAE1-BA083847DC27}"/>
            </a:ext>
          </a:extLst>
        </xdr:cNvPr>
        <xdr:cNvSpPr/>
      </xdr:nvSpPr>
      <xdr:spPr>
        <a:xfrm>
          <a:off x="2514600" y="102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D9A54DF2-6AF9-4D70-B43F-5256582C6A31}"/>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2C80CE5A-9530-4CD8-9FD9-93B86BFC2881}"/>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FAB1111-C97C-4969-879F-614040B7ECA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58B0AFA-1396-45AB-B4B0-31DF505F8C4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FFAA183-D551-4F45-843A-FDA2FCC3D5FB}"/>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38B3FC63-C7B6-41D8-BC00-55CF600F13C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25A5B90-B43B-4897-AB97-10E66742CC0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19413</xdr:rowOff>
    </xdr:from>
    <xdr:to>
      <xdr:col>24</xdr:col>
      <xdr:colOff>114300</xdr:colOff>
      <xdr:row>60</xdr:row>
      <xdr:rowOff>121013</xdr:rowOff>
    </xdr:to>
    <xdr:sp macro="" textlink="">
      <xdr:nvSpPr>
        <xdr:cNvPr id="191" name="楕円 190">
          <a:extLst>
            <a:ext uri="{FF2B5EF4-FFF2-40B4-BE49-F238E27FC236}">
              <a16:creationId xmlns:a16="http://schemas.microsoft.com/office/drawing/2014/main" id="{524E78B6-3CD0-4F7B-BE85-BA6BD8C7751C}"/>
            </a:ext>
          </a:extLst>
        </xdr:cNvPr>
        <xdr:cNvSpPr/>
      </xdr:nvSpPr>
      <xdr:spPr>
        <a:xfrm>
          <a:off x="403606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42290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1D52BFC8-5181-4091-BB54-EEE81BC8D623}"/>
            </a:ext>
          </a:extLst>
        </xdr:cNvPr>
        <xdr:cNvSpPr txBox="1"/>
      </xdr:nvSpPr>
      <xdr:spPr>
        <a:xfrm>
          <a:off x="4124960"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93" name="楕円 192">
          <a:extLst>
            <a:ext uri="{FF2B5EF4-FFF2-40B4-BE49-F238E27FC236}">
              <a16:creationId xmlns:a16="http://schemas.microsoft.com/office/drawing/2014/main" id="{1DE2E3D3-F4C5-4908-A185-5F2BEA6BBC97}"/>
            </a:ext>
          </a:extLst>
        </xdr:cNvPr>
        <xdr:cNvSpPr/>
      </xdr:nvSpPr>
      <xdr:spPr>
        <a:xfrm>
          <a:off x="3312160" y="1005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70213</xdr:rowOff>
    </xdr:to>
    <xdr:cxnSp macro="">
      <xdr:nvCxnSpPr>
        <xdr:cNvPr id="194" name="直線コネクタ 193">
          <a:extLst>
            <a:ext uri="{FF2B5EF4-FFF2-40B4-BE49-F238E27FC236}">
              <a16:creationId xmlns:a16="http://schemas.microsoft.com/office/drawing/2014/main" id="{14CF173B-BBAB-4B10-AAC8-D64F69716541}"/>
            </a:ext>
          </a:extLst>
        </xdr:cNvPr>
        <xdr:cNvCxnSpPr/>
      </xdr:nvCxnSpPr>
      <xdr:spPr>
        <a:xfrm>
          <a:off x="3355340" y="10104120"/>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5" name="楕円 194">
          <a:extLst>
            <a:ext uri="{FF2B5EF4-FFF2-40B4-BE49-F238E27FC236}">
              <a16:creationId xmlns:a16="http://schemas.microsoft.com/office/drawing/2014/main" id="{48BA1F43-4000-4BA4-BFCD-3072CC31ED24}"/>
            </a:ext>
          </a:extLst>
        </xdr:cNvPr>
        <xdr:cNvSpPr/>
      </xdr:nvSpPr>
      <xdr:spPr>
        <a:xfrm>
          <a:off x="2514600" y="10045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34290</xdr:rowOff>
    </xdr:from>
    <xdr:to>
      <xdr:col>19</xdr:col>
      <xdr:colOff>177800</xdr:colOff>
      <xdr:row>60</xdr:row>
      <xdr:rowOff>45720</xdr:rowOff>
    </xdr:to>
    <xdr:cxnSp macro="">
      <xdr:nvCxnSpPr>
        <xdr:cNvPr id="196" name="直線コネクタ 195">
          <a:extLst>
            <a:ext uri="{FF2B5EF4-FFF2-40B4-BE49-F238E27FC236}">
              <a16:creationId xmlns:a16="http://schemas.microsoft.com/office/drawing/2014/main" id="{9707BB6B-54BA-4A3C-A3EC-542130FD8D38}"/>
            </a:ext>
          </a:extLst>
        </xdr:cNvPr>
        <xdr:cNvCxnSpPr/>
      </xdr:nvCxnSpPr>
      <xdr:spPr>
        <a:xfrm>
          <a:off x="2565400" y="1009269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197" name="楕円 196">
          <a:extLst>
            <a:ext uri="{FF2B5EF4-FFF2-40B4-BE49-F238E27FC236}">
              <a16:creationId xmlns:a16="http://schemas.microsoft.com/office/drawing/2014/main" id="{C513BF2B-D51F-403B-8D7D-0CFA23E06B2D}"/>
            </a:ext>
          </a:extLst>
        </xdr:cNvPr>
        <xdr:cNvSpPr/>
      </xdr:nvSpPr>
      <xdr:spPr>
        <a:xfrm>
          <a:off x="1739900" y="10021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xdr:rowOff>
    </xdr:from>
    <xdr:to>
      <xdr:col>15</xdr:col>
      <xdr:colOff>50800</xdr:colOff>
      <xdr:row>60</xdr:row>
      <xdr:rowOff>34290</xdr:rowOff>
    </xdr:to>
    <xdr:cxnSp macro="">
      <xdr:nvCxnSpPr>
        <xdr:cNvPr id="198" name="直線コネクタ 197">
          <a:extLst>
            <a:ext uri="{FF2B5EF4-FFF2-40B4-BE49-F238E27FC236}">
              <a16:creationId xmlns:a16="http://schemas.microsoft.com/office/drawing/2014/main" id="{BF845D42-00F3-46B7-9249-EF4FF6F894F6}"/>
            </a:ext>
          </a:extLst>
        </xdr:cNvPr>
        <xdr:cNvCxnSpPr/>
      </xdr:nvCxnSpPr>
      <xdr:spPr>
        <a:xfrm>
          <a:off x="1790700" y="10068197"/>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104322</xdr:rowOff>
    </xdr:from>
    <xdr:to>
      <xdr:col>6</xdr:col>
      <xdr:colOff>38100</xdr:colOff>
      <xdr:row>60</xdr:row>
      <xdr:rowOff>34472</xdr:rowOff>
    </xdr:to>
    <xdr:sp macro="" textlink="">
      <xdr:nvSpPr>
        <xdr:cNvPr id="199" name="楕円 198">
          <a:extLst>
            <a:ext uri="{FF2B5EF4-FFF2-40B4-BE49-F238E27FC236}">
              <a16:creationId xmlns:a16="http://schemas.microsoft.com/office/drawing/2014/main" id="{E3641B8A-98C8-4F3E-988D-A69D8FA3E852}"/>
            </a:ext>
          </a:extLst>
        </xdr:cNvPr>
        <xdr:cNvSpPr/>
      </xdr:nvSpPr>
      <xdr:spPr>
        <a:xfrm>
          <a:off x="965200" y="9995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155122</xdr:rowOff>
    </xdr:from>
    <xdr:to>
      <xdr:col>10</xdr:col>
      <xdr:colOff>114300</xdr:colOff>
      <xdr:row>60</xdr:row>
      <xdr:rowOff>9797</xdr:rowOff>
    </xdr:to>
    <xdr:cxnSp macro="">
      <xdr:nvCxnSpPr>
        <xdr:cNvPr id="200" name="直線コネクタ 199">
          <a:extLst>
            <a:ext uri="{FF2B5EF4-FFF2-40B4-BE49-F238E27FC236}">
              <a16:creationId xmlns:a16="http://schemas.microsoft.com/office/drawing/2014/main" id="{9B795C94-E75A-4590-A80D-5572ED21742C}"/>
            </a:ext>
          </a:extLst>
        </xdr:cNvPr>
        <xdr:cNvCxnSpPr/>
      </xdr:nvCxnSpPr>
      <xdr:spPr>
        <a:xfrm>
          <a:off x="1008380" y="10045882"/>
          <a:ext cx="78232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242B072F-3C24-4923-88DA-E3A1457149F2}"/>
            </a:ext>
          </a:extLst>
        </xdr:cNvPr>
        <xdr:cNvSpPr txBox="1"/>
      </xdr:nvSpPr>
      <xdr:spPr>
        <a:xfrm>
          <a:off x="3170564" y="1033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8CB292E4-9706-44E2-BC0C-20D0C028BFFA}"/>
            </a:ext>
          </a:extLst>
        </xdr:cNvPr>
        <xdr:cNvSpPr txBox="1"/>
      </xdr:nvSpPr>
      <xdr:spPr>
        <a:xfrm>
          <a:off x="23857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E86866F4-AD82-407D-AC57-64020F119DC9}"/>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20B88469-8CC3-4360-9874-0FFAC081CC9C}"/>
            </a:ext>
          </a:extLst>
        </xdr:cNvPr>
        <xdr:cNvSpPr txBox="1"/>
      </xdr:nvSpPr>
      <xdr:spPr>
        <a:xfrm>
          <a:off x="8363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D3C18BB-776F-4D55-9E52-03FD33CD1C13}"/>
            </a:ext>
          </a:extLst>
        </xdr:cNvPr>
        <xdr:cNvSpPr txBox="1"/>
      </xdr:nvSpPr>
      <xdr:spPr>
        <a:xfrm>
          <a:off x="317056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2565998D-9D38-449C-A73E-C35B1CDD1546}"/>
            </a:ext>
          </a:extLst>
        </xdr:cNvPr>
        <xdr:cNvSpPr txBox="1"/>
      </xdr:nvSpPr>
      <xdr:spPr>
        <a:xfrm>
          <a:off x="23857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77124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863AD431-D7B4-4217-8397-F7658756647D}"/>
            </a:ext>
          </a:extLst>
        </xdr:cNvPr>
        <xdr:cNvSpPr txBox="1"/>
      </xdr:nvSpPr>
      <xdr:spPr>
        <a:xfrm>
          <a:off x="161100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50999</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A82DE5D7-BD93-436C-95A0-426A8F32C9A0}"/>
            </a:ext>
          </a:extLst>
        </xdr:cNvPr>
        <xdr:cNvSpPr txBox="1"/>
      </xdr:nvSpPr>
      <xdr:spPr>
        <a:xfrm>
          <a:off x="83630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231160DF-68CC-4AD9-900C-30409414D3B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26D413E1-E38F-4FA0-80EE-44411FAA87B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2894244E-CBF8-4160-A1CB-1068E37210D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0326175-6DD7-408F-B918-A96B0B9A8A8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1036756-33DC-4B93-AFB1-01F12666E54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2659B5E-2902-427D-81E6-6E98539150F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52C7AC7D-E69B-455D-BE95-9DE505910DB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7DD986D-1AFC-408B-855F-A5BA5E0A4DB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BF4E6DAD-C1E7-4740-8033-0CC6D3DDED6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28D155B0-7D3A-4080-9091-C7883834A0B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C819ED01-3DAC-4AC6-8B26-86BB74F57A16}"/>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6E4AE6EE-1A76-4023-9759-D0F68990AA05}"/>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AF6E3CDA-C4FF-4A5D-AC7D-BDD080C4DF24}"/>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A4A70DDD-2E03-4687-924D-AA784FFE5AE8}"/>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B22387D1-B9B3-47EC-8F76-829FF8AE14E6}"/>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E24E3CB0-11A9-4296-AFEA-2A3913C09AF9}"/>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2C543897-7ED9-465D-A19A-0F0CA3AD4A5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498FF6F-CA22-4880-A32D-196EB411D952}"/>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D383E1BC-7358-4D16-92DB-9FFBCB01EB7A}"/>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AB33F9BF-5F16-4F04-9FCD-8C85831691C7}"/>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D5F3D8DF-46D2-428A-A811-6A9702CEA1C8}"/>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2E342A0B-1803-4159-9DB6-8F0076EF46ED}"/>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63223FF0-51DD-45AA-84FC-30BBC13DD4E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6EAE3A6C-A9CC-430F-8409-8A25325E701F}"/>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103DFC34-38E2-426C-B74C-7729EE1EC74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14E74C83-6310-4AC9-9B5C-F8756B3A0095}"/>
            </a:ext>
          </a:extLst>
        </xdr:cNvPr>
        <xdr:cNvCxnSpPr/>
      </xdr:nvCxnSpPr>
      <xdr:spPr>
        <a:xfrm flipV="1">
          <a:off x="9219565" y="9327591"/>
          <a:ext cx="0" cy="15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17FA9750-4F9B-4D60-9739-D06D34E20322}"/>
            </a:ext>
          </a:extLst>
        </xdr:cNvPr>
        <xdr:cNvSpPr txBox="1"/>
      </xdr:nvSpPr>
      <xdr:spPr>
        <a:xfrm>
          <a:off x="9258300" y="108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302E98BD-3FF1-4DDD-A30D-19D3B52E9B40}"/>
            </a:ext>
          </a:extLst>
        </xdr:cNvPr>
        <xdr:cNvCxnSpPr/>
      </xdr:nvCxnSpPr>
      <xdr:spPr>
        <a:xfrm>
          <a:off x="9154160" y="1084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B8186C7B-AD28-429E-895A-A5242BD8AE81}"/>
            </a:ext>
          </a:extLst>
        </xdr:cNvPr>
        <xdr:cNvSpPr txBox="1"/>
      </xdr:nvSpPr>
      <xdr:spPr>
        <a:xfrm>
          <a:off x="9258300" y="91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18AD97CA-1D2B-4091-88EE-A57F3A2AAC9A}"/>
            </a:ext>
          </a:extLst>
        </xdr:cNvPr>
        <xdr:cNvCxnSpPr/>
      </xdr:nvCxnSpPr>
      <xdr:spPr>
        <a:xfrm>
          <a:off x="9154160" y="9327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FAF90298-3774-42C7-B677-728CD0B4B9CF}"/>
            </a:ext>
          </a:extLst>
        </xdr:cNvPr>
        <xdr:cNvSpPr txBox="1"/>
      </xdr:nvSpPr>
      <xdr:spPr>
        <a:xfrm>
          <a:off x="9258300" y="10308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686D3C1D-EC59-4DEC-A286-E26DEA4EF426}"/>
            </a:ext>
          </a:extLst>
        </xdr:cNvPr>
        <xdr:cNvSpPr/>
      </xdr:nvSpPr>
      <xdr:spPr>
        <a:xfrm>
          <a:off x="9192260" y="1032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EB2EA09F-AE08-41F7-8C28-748CBDA2B19F}"/>
            </a:ext>
          </a:extLst>
        </xdr:cNvPr>
        <xdr:cNvSpPr/>
      </xdr:nvSpPr>
      <xdr:spPr>
        <a:xfrm>
          <a:off x="8445500" y="10332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DC0A68B4-D64D-4FF8-8CA7-9C8C015C302E}"/>
            </a:ext>
          </a:extLst>
        </xdr:cNvPr>
        <xdr:cNvSpPr/>
      </xdr:nvSpPr>
      <xdr:spPr>
        <a:xfrm>
          <a:off x="7670800" y="10391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AC77BB52-6821-4C61-83AD-159DDEECFCAE}"/>
            </a:ext>
          </a:extLst>
        </xdr:cNvPr>
        <xdr:cNvSpPr/>
      </xdr:nvSpPr>
      <xdr:spPr>
        <a:xfrm>
          <a:off x="6873240" y="104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5A2EF393-43FC-46FB-A2BE-9E8CBDEB2308}"/>
            </a:ext>
          </a:extLst>
        </xdr:cNvPr>
        <xdr:cNvSpPr/>
      </xdr:nvSpPr>
      <xdr:spPr>
        <a:xfrm>
          <a:off x="60985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C527D31-6E75-4BB8-92E7-B3B60F79A2A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53F8C36-CB60-4CEC-9527-5D71C33DA83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20DE0D85-527A-498F-A0C1-C94F0027AAE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3F60464-B475-4C7F-AE69-B818BD93AFF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22CE3D88-2107-41C2-954D-819EA429DF0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52795</xdr:rowOff>
    </xdr:from>
    <xdr:to>
      <xdr:col>55</xdr:col>
      <xdr:colOff>50800</xdr:colOff>
      <xdr:row>56</xdr:row>
      <xdr:rowOff>154395</xdr:rowOff>
    </xdr:to>
    <xdr:sp macro="" textlink="">
      <xdr:nvSpPr>
        <xdr:cNvPr id="250" name="楕円 249">
          <a:extLst>
            <a:ext uri="{FF2B5EF4-FFF2-40B4-BE49-F238E27FC236}">
              <a16:creationId xmlns:a16="http://schemas.microsoft.com/office/drawing/2014/main" id="{CEA71228-FEDE-400F-BA09-62AFD5B05898}"/>
            </a:ext>
          </a:extLst>
        </xdr:cNvPr>
        <xdr:cNvSpPr/>
      </xdr:nvSpPr>
      <xdr:spPr>
        <a:xfrm>
          <a:off x="9192260" y="9440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75672</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AAEC8F75-EAAF-47E6-B345-D29CA9D8B8A1}"/>
            </a:ext>
          </a:extLst>
        </xdr:cNvPr>
        <xdr:cNvSpPr txBox="1"/>
      </xdr:nvSpPr>
      <xdr:spPr>
        <a:xfrm>
          <a:off x="9258300" y="929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83225</xdr:rowOff>
    </xdr:from>
    <xdr:to>
      <xdr:col>50</xdr:col>
      <xdr:colOff>165100</xdr:colOff>
      <xdr:row>57</xdr:row>
      <xdr:rowOff>13375</xdr:rowOff>
    </xdr:to>
    <xdr:sp macro="" textlink="">
      <xdr:nvSpPr>
        <xdr:cNvPr id="252" name="楕円 251">
          <a:extLst>
            <a:ext uri="{FF2B5EF4-FFF2-40B4-BE49-F238E27FC236}">
              <a16:creationId xmlns:a16="http://schemas.microsoft.com/office/drawing/2014/main" id="{44C79D1D-9266-4565-824A-5E5A9B1B170C}"/>
            </a:ext>
          </a:extLst>
        </xdr:cNvPr>
        <xdr:cNvSpPr/>
      </xdr:nvSpPr>
      <xdr:spPr>
        <a:xfrm>
          <a:off x="8445500" y="9471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103595</xdr:rowOff>
    </xdr:from>
    <xdr:to>
      <xdr:col>55</xdr:col>
      <xdr:colOff>0</xdr:colOff>
      <xdr:row>56</xdr:row>
      <xdr:rowOff>134025</xdr:rowOff>
    </xdr:to>
    <xdr:cxnSp macro="">
      <xdr:nvCxnSpPr>
        <xdr:cNvPr id="253" name="直線コネクタ 252">
          <a:extLst>
            <a:ext uri="{FF2B5EF4-FFF2-40B4-BE49-F238E27FC236}">
              <a16:creationId xmlns:a16="http://schemas.microsoft.com/office/drawing/2014/main" id="{1F19E064-0D0C-417D-8ED4-554C3DD424CC}"/>
            </a:ext>
          </a:extLst>
        </xdr:cNvPr>
        <xdr:cNvCxnSpPr/>
      </xdr:nvCxnSpPr>
      <xdr:spPr>
        <a:xfrm flipV="1">
          <a:off x="8496300" y="9491435"/>
          <a:ext cx="723900" cy="3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129449</xdr:rowOff>
    </xdr:from>
    <xdr:to>
      <xdr:col>46</xdr:col>
      <xdr:colOff>38100</xdr:colOff>
      <xdr:row>57</xdr:row>
      <xdr:rowOff>59599</xdr:rowOff>
    </xdr:to>
    <xdr:sp macro="" textlink="">
      <xdr:nvSpPr>
        <xdr:cNvPr id="254" name="楕円 253">
          <a:extLst>
            <a:ext uri="{FF2B5EF4-FFF2-40B4-BE49-F238E27FC236}">
              <a16:creationId xmlns:a16="http://schemas.microsoft.com/office/drawing/2014/main" id="{7EAA66D8-3717-415D-B53D-CA5167346943}"/>
            </a:ext>
          </a:extLst>
        </xdr:cNvPr>
        <xdr:cNvSpPr/>
      </xdr:nvSpPr>
      <xdr:spPr>
        <a:xfrm>
          <a:off x="7670800" y="9517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134025</xdr:rowOff>
    </xdr:from>
    <xdr:to>
      <xdr:col>50</xdr:col>
      <xdr:colOff>114300</xdr:colOff>
      <xdr:row>57</xdr:row>
      <xdr:rowOff>8799</xdr:rowOff>
    </xdr:to>
    <xdr:cxnSp macro="">
      <xdr:nvCxnSpPr>
        <xdr:cNvPr id="255" name="直線コネクタ 254">
          <a:extLst>
            <a:ext uri="{FF2B5EF4-FFF2-40B4-BE49-F238E27FC236}">
              <a16:creationId xmlns:a16="http://schemas.microsoft.com/office/drawing/2014/main" id="{69EADE93-6D0F-4D86-8C9E-6FF5B872846D}"/>
            </a:ext>
          </a:extLst>
        </xdr:cNvPr>
        <xdr:cNvCxnSpPr/>
      </xdr:nvCxnSpPr>
      <xdr:spPr>
        <a:xfrm flipV="1">
          <a:off x="7713980" y="9521865"/>
          <a:ext cx="782320" cy="4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144926</xdr:rowOff>
    </xdr:from>
    <xdr:to>
      <xdr:col>41</xdr:col>
      <xdr:colOff>101600</xdr:colOff>
      <xdr:row>57</xdr:row>
      <xdr:rowOff>75076</xdr:rowOff>
    </xdr:to>
    <xdr:sp macro="" textlink="">
      <xdr:nvSpPr>
        <xdr:cNvPr id="256" name="楕円 255">
          <a:extLst>
            <a:ext uri="{FF2B5EF4-FFF2-40B4-BE49-F238E27FC236}">
              <a16:creationId xmlns:a16="http://schemas.microsoft.com/office/drawing/2014/main" id="{D982655B-B0EB-4E38-9835-B4E46145C9DC}"/>
            </a:ext>
          </a:extLst>
        </xdr:cNvPr>
        <xdr:cNvSpPr/>
      </xdr:nvSpPr>
      <xdr:spPr>
        <a:xfrm>
          <a:off x="6873240" y="9532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8799</xdr:rowOff>
    </xdr:from>
    <xdr:to>
      <xdr:col>45</xdr:col>
      <xdr:colOff>177800</xdr:colOff>
      <xdr:row>57</xdr:row>
      <xdr:rowOff>24276</xdr:rowOff>
    </xdr:to>
    <xdr:cxnSp macro="">
      <xdr:nvCxnSpPr>
        <xdr:cNvPr id="257" name="直線コネクタ 256">
          <a:extLst>
            <a:ext uri="{FF2B5EF4-FFF2-40B4-BE49-F238E27FC236}">
              <a16:creationId xmlns:a16="http://schemas.microsoft.com/office/drawing/2014/main" id="{AE674758-959B-4E74-AC14-8A2CF842BE0A}"/>
            </a:ext>
          </a:extLst>
        </xdr:cNvPr>
        <xdr:cNvCxnSpPr/>
      </xdr:nvCxnSpPr>
      <xdr:spPr>
        <a:xfrm flipV="1">
          <a:off x="6924040" y="9564279"/>
          <a:ext cx="789940" cy="1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1843</xdr:rowOff>
    </xdr:from>
    <xdr:to>
      <xdr:col>36</xdr:col>
      <xdr:colOff>165100</xdr:colOff>
      <xdr:row>57</xdr:row>
      <xdr:rowOff>103443</xdr:rowOff>
    </xdr:to>
    <xdr:sp macro="" textlink="">
      <xdr:nvSpPr>
        <xdr:cNvPr id="258" name="楕円 257">
          <a:extLst>
            <a:ext uri="{FF2B5EF4-FFF2-40B4-BE49-F238E27FC236}">
              <a16:creationId xmlns:a16="http://schemas.microsoft.com/office/drawing/2014/main" id="{F0C8CEE2-EF93-4F74-BBA1-192D4BF257A6}"/>
            </a:ext>
          </a:extLst>
        </xdr:cNvPr>
        <xdr:cNvSpPr/>
      </xdr:nvSpPr>
      <xdr:spPr>
        <a:xfrm>
          <a:off x="6098540" y="95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24276</xdr:rowOff>
    </xdr:from>
    <xdr:to>
      <xdr:col>41</xdr:col>
      <xdr:colOff>50800</xdr:colOff>
      <xdr:row>57</xdr:row>
      <xdr:rowOff>52643</xdr:rowOff>
    </xdr:to>
    <xdr:cxnSp macro="">
      <xdr:nvCxnSpPr>
        <xdr:cNvPr id="259" name="直線コネクタ 258">
          <a:extLst>
            <a:ext uri="{FF2B5EF4-FFF2-40B4-BE49-F238E27FC236}">
              <a16:creationId xmlns:a16="http://schemas.microsoft.com/office/drawing/2014/main" id="{D5637FBB-CB25-4096-B7E4-EDF0FE4746B6}"/>
            </a:ext>
          </a:extLst>
        </xdr:cNvPr>
        <xdr:cNvCxnSpPr/>
      </xdr:nvCxnSpPr>
      <xdr:spPr>
        <a:xfrm flipV="1">
          <a:off x="6149340" y="9579756"/>
          <a:ext cx="774700" cy="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63BBAFF3-ACAB-4291-822A-BF18A7245AB1}"/>
            </a:ext>
          </a:extLst>
        </xdr:cNvPr>
        <xdr:cNvSpPr txBox="1"/>
      </xdr:nvSpPr>
      <xdr:spPr>
        <a:xfrm>
          <a:off x="8214575" y="1042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12BEA9E5-49EA-42F0-8F58-4BBCFC3F98C3}"/>
            </a:ext>
          </a:extLst>
        </xdr:cNvPr>
        <xdr:cNvSpPr txBox="1"/>
      </xdr:nvSpPr>
      <xdr:spPr>
        <a:xfrm>
          <a:off x="7444955" y="1048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C2DDF032-C7C3-47C8-A94B-D84EB7434618}"/>
            </a:ext>
          </a:extLst>
        </xdr:cNvPr>
        <xdr:cNvSpPr txBox="1"/>
      </xdr:nvSpPr>
      <xdr:spPr>
        <a:xfrm>
          <a:off x="6670255" y="1051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FEF4B9D3-BF9E-4AFB-905C-220A371221D1}"/>
            </a:ext>
          </a:extLst>
        </xdr:cNvPr>
        <xdr:cNvSpPr txBox="1"/>
      </xdr:nvSpPr>
      <xdr:spPr>
        <a:xfrm>
          <a:off x="5872695" y="1053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29902</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254264D-3AED-4669-9F08-BAD0EF03B93A}"/>
            </a:ext>
          </a:extLst>
        </xdr:cNvPr>
        <xdr:cNvSpPr txBox="1"/>
      </xdr:nvSpPr>
      <xdr:spPr>
        <a:xfrm>
          <a:off x="8214575" y="925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76126</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5F63B4B3-5F17-440D-B32F-8A77E8FC2858}"/>
            </a:ext>
          </a:extLst>
        </xdr:cNvPr>
        <xdr:cNvSpPr txBox="1"/>
      </xdr:nvSpPr>
      <xdr:spPr>
        <a:xfrm>
          <a:off x="7444955" y="92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55</xdr:row>
      <xdr:rowOff>91603</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EA01674E-8C96-47E0-8EC6-F522FBEC94A8}"/>
            </a:ext>
          </a:extLst>
        </xdr:cNvPr>
        <xdr:cNvSpPr txBox="1"/>
      </xdr:nvSpPr>
      <xdr:spPr>
        <a:xfrm>
          <a:off x="6670255" y="931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55</xdr:row>
      <xdr:rowOff>119970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34375609-B997-4FB3-8207-F592D733A2F5}"/>
            </a:ext>
          </a:extLst>
        </xdr:cNvPr>
        <xdr:cNvSpPr txBox="1"/>
      </xdr:nvSpPr>
      <xdr:spPr>
        <a:xfrm>
          <a:off x="5872695" y="934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ECB15FAF-BBCF-421D-82B7-1EAE0B1D555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EC58AD1C-5FCB-439F-97CD-72D11399F38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AFE33490-CAEA-4495-9262-FB75B941019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A27024C-3979-4DF4-BFFE-FFCB011383B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197AFBB7-D1DE-4C3C-BF4B-81B041D4F3E6}"/>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408E1D73-C0F5-472D-8D0B-9EC24CB441B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B09D8A89-0C36-46CE-B168-9AE8DEE92F8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5DE5277F-5695-4AD7-B8E4-3C3DDFFDBE9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ADBBCEC6-566A-4D6B-B1FD-D66A30403502}"/>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552C229F-E552-4E60-815E-3BEE327A6F8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1B7D4593-59AA-446B-97F1-88310F9A5CD5}"/>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40387D53-466C-4102-BE62-416BB8D0B8FF}"/>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62971AD9-D940-4E5B-BC83-2166869267B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44D10E2-F31F-49A6-A10C-9B620128049D}"/>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D940AD2-A9BC-4B03-A177-D239EAEC641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2596DE06-C6F7-4383-A0DA-71D2B18517A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F46B69D9-C3CC-4971-9775-40C1681FAAD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363060-E851-4D39-9F66-AC98420BFBA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C723186C-378C-41AC-8D06-C62B2CE9A7F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12147B7A-1539-4FD4-B5DE-CDA86A8D442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6216E67-542D-486C-9028-2B74AEA0925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E2B94696-FAE2-46A4-BDA1-A96331F87A9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B8D0FFEC-1603-4535-8654-E3214EA0927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B5E15404-544D-4BB6-8236-4F9848BD475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F4CD9D4B-BCFD-413E-AF13-9C948429288A}"/>
            </a:ext>
          </a:extLst>
        </xdr:cNvPr>
        <xdr:cNvCxnSpPr/>
      </xdr:nvCxnSpPr>
      <xdr:spPr>
        <a:xfrm flipV="1">
          <a:off x="4086225" y="130721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82675D36-1B3D-48E7-806E-66FD9FF7CDDC}"/>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8E2C5AA6-9AD5-4D27-9880-B7C17DA0A089}"/>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72671A40-0D58-4EDF-8FA2-9E675686554A}"/>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ADADA73-4A80-4363-9A13-D9026E7662B3}"/>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3C35EAA2-7AC0-4FDF-B142-970086D5B81D}"/>
            </a:ext>
          </a:extLst>
        </xdr:cNvPr>
        <xdr:cNvSpPr txBox="1"/>
      </xdr:nvSpPr>
      <xdr:spPr>
        <a:xfrm>
          <a:off x="4124960" y="13728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BAEF8DDE-DEC9-4AA0-BDBD-74AC59E25C4E}"/>
            </a:ext>
          </a:extLst>
        </xdr:cNvPr>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8E665E87-7906-4863-91A4-B771B832A6E0}"/>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A4F890E-E0F6-49A5-A9D6-64ABBD246505}"/>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E344991D-3DF1-4A3C-B7AA-7A2DB9F26F64}"/>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F51639EB-A98E-4CC2-8B1B-E6004F85FA4F}"/>
            </a:ext>
          </a:extLst>
        </xdr:cNvPr>
        <xdr:cNvSpPr/>
      </xdr:nvSpPr>
      <xdr:spPr>
        <a:xfrm>
          <a:off x="96520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A9AD1E1-1934-4D2F-9786-2F817F2DF03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A0FA6CD-AC4F-4755-A83A-FCFFFC5DE18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B8DF984-9163-4F2E-B40E-53ED9A5DEBA2}"/>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A1FF206A-FADE-4024-B725-8E15F26DBCD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FAC1729-0377-467F-8D47-573DD2D3E82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8" name="楕円 307">
          <a:extLst>
            <a:ext uri="{FF2B5EF4-FFF2-40B4-BE49-F238E27FC236}">
              <a16:creationId xmlns:a16="http://schemas.microsoft.com/office/drawing/2014/main" id="{8B711EDE-5A99-4D80-AFA0-2434B5BFB232}"/>
            </a:ext>
          </a:extLst>
        </xdr:cNvPr>
        <xdr:cNvSpPr/>
      </xdr:nvSpPr>
      <xdr:spPr>
        <a:xfrm>
          <a:off x="4036060" y="1387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106697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D1418E01-54A7-4838-AE9B-DAD7B68DFC26}"/>
            </a:ext>
          </a:extLst>
        </xdr:cNvPr>
        <xdr:cNvSpPr txBox="1"/>
      </xdr:nvSpPr>
      <xdr:spPr>
        <a:xfrm>
          <a:off x="4124960"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88264</xdr:rowOff>
    </xdr:from>
    <xdr:to>
      <xdr:col>20</xdr:col>
      <xdr:colOff>38100</xdr:colOff>
      <xdr:row>83</xdr:row>
      <xdr:rowOff>18414</xdr:rowOff>
    </xdr:to>
    <xdr:sp macro="" textlink="">
      <xdr:nvSpPr>
        <xdr:cNvPr id="310" name="楕円 309">
          <a:extLst>
            <a:ext uri="{FF2B5EF4-FFF2-40B4-BE49-F238E27FC236}">
              <a16:creationId xmlns:a16="http://schemas.microsoft.com/office/drawing/2014/main" id="{5BB37DBB-2867-4CAB-9D2E-200EA1B0D8EC}"/>
            </a:ext>
          </a:extLst>
        </xdr:cNvPr>
        <xdr:cNvSpPr/>
      </xdr:nvSpPr>
      <xdr:spPr>
        <a:xfrm>
          <a:off x="3312160" y="13834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139064</xdr:rowOff>
    </xdr:from>
    <xdr:to>
      <xdr:col>24</xdr:col>
      <xdr:colOff>63500</xdr:colOff>
      <xdr:row>83</xdr:row>
      <xdr:rowOff>7620</xdr:rowOff>
    </xdr:to>
    <xdr:cxnSp macro="">
      <xdr:nvCxnSpPr>
        <xdr:cNvPr id="311" name="直線コネクタ 310">
          <a:extLst>
            <a:ext uri="{FF2B5EF4-FFF2-40B4-BE49-F238E27FC236}">
              <a16:creationId xmlns:a16="http://schemas.microsoft.com/office/drawing/2014/main" id="{EDAD2DDC-5D48-40F0-8D7B-A7C3B1FF7BA6}"/>
            </a:ext>
          </a:extLst>
        </xdr:cNvPr>
        <xdr:cNvCxnSpPr/>
      </xdr:nvCxnSpPr>
      <xdr:spPr>
        <a:xfrm>
          <a:off x="3355340" y="13885544"/>
          <a:ext cx="73152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312" name="楕円 311">
          <a:extLst>
            <a:ext uri="{FF2B5EF4-FFF2-40B4-BE49-F238E27FC236}">
              <a16:creationId xmlns:a16="http://schemas.microsoft.com/office/drawing/2014/main" id="{3364DC10-96D5-452D-95F8-3745A4DB47F5}"/>
            </a:ext>
          </a:extLst>
        </xdr:cNvPr>
        <xdr:cNvSpPr/>
      </xdr:nvSpPr>
      <xdr:spPr>
        <a:xfrm>
          <a:off x="2514600" y="1379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139064</xdr:rowOff>
    </xdr:to>
    <xdr:cxnSp macro="">
      <xdr:nvCxnSpPr>
        <xdr:cNvPr id="313" name="直線コネクタ 312">
          <a:extLst>
            <a:ext uri="{FF2B5EF4-FFF2-40B4-BE49-F238E27FC236}">
              <a16:creationId xmlns:a16="http://schemas.microsoft.com/office/drawing/2014/main" id="{7E5708E4-B0C5-41FF-B9E8-5F0F36B23195}"/>
            </a:ext>
          </a:extLst>
        </xdr:cNvPr>
        <xdr:cNvCxnSpPr/>
      </xdr:nvCxnSpPr>
      <xdr:spPr>
        <a:xfrm>
          <a:off x="2565400" y="13847444"/>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14" name="楕円 313">
          <a:extLst>
            <a:ext uri="{FF2B5EF4-FFF2-40B4-BE49-F238E27FC236}">
              <a16:creationId xmlns:a16="http://schemas.microsoft.com/office/drawing/2014/main" id="{8DDC0CD6-2C52-471F-87CE-011184EB196C}"/>
            </a:ext>
          </a:extLst>
        </xdr:cNvPr>
        <xdr:cNvSpPr/>
      </xdr:nvSpPr>
      <xdr:spPr>
        <a:xfrm>
          <a:off x="1739900" y="137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100964</xdr:rowOff>
    </xdr:to>
    <xdr:cxnSp macro="">
      <xdr:nvCxnSpPr>
        <xdr:cNvPr id="315" name="直線コネクタ 314">
          <a:extLst>
            <a:ext uri="{FF2B5EF4-FFF2-40B4-BE49-F238E27FC236}">
              <a16:creationId xmlns:a16="http://schemas.microsoft.com/office/drawing/2014/main" id="{3E608504-D166-4B51-A084-DABFED10A8D9}"/>
            </a:ext>
          </a:extLst>
        </xdr:cNvPr>
        <xdr:cNvCxnSpPr/>
      </xdr:nvCxnSpPr>
      <xdr:spPr>
        <a:xfrm>
          <a:off x="1790700" y="13809344"/>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141605</xdr:rowOff>
    </xdr:from>
    <xdr:to>
      <xdr:col>6</xdr:col>
      <xdr:colOff>38100</xdr:colOff>
      <xdr:row>82</xdr:row>
      <xdr:rowOff>71755</xdr:rowOff>
    </xdr:to>
    <xdr:sp macro="" textlink="">
      <xdr:nvSpPr>
        <xdr:cNvPr id="316" name="楕円 315">
          <a:extLst>
            <a:ext uri="{FF2B5EF4-FFF2-40B4-BE49-F238E27FC236}">
              <a16:creationId xmlns:a16="http://schemas.microsoft.com/office/drawing/2014/main" id="{F37FAA44-F952-496C-AE34-078C48EF5065}"/>
            </a:ext>
          </a:extLst>
        </xdr:cNvPr>
        <xdr:cNvSpPr/>
      </xdr:nvSpPr>
      <xdr:spPr>
        <a:xfrm>
          <a:off x="965200" y="13720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20955</xdr:rowOff>
    </xdr:from>
    <xdr:to>
      <xdr:col>10</xdr:col>
      <xdr:colOff>114300</xdr:colOff>
      <xdr:row>82</xdr:row>
      <xdr:rowOff>62864</xdr:rowOff>
    </xdr:to>
    <xdr:cxnSp macro="">
      <xdr:nvCxnSpPr>
        <xdr:cNvPr id="317" name="直線コネクタ 316">
          <a:extLst>
            <a:ext uri="{FF2B5EF4-FFF2-40B4-BE49-F238E27FC236}">
              <a16:creationId xmlns:a16="http://schemas.microsoft.com/office/drawing/2014/main" id="{224BAAFA-B3AC-4FCD-A4F8-C4DA6174CDD2}"/>
            </a:ext>
          </a:extLst>
        </xdr:cNvPr>
        <xdr:cNvCxnSpPr/>
      </xdr:nvCxnSpPr>
      <xdr:spPr>
        <a:xfrm>
          <a:off x="1008380" y="13767435"/>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3086C03F-2F72-40B4-9E2F-0F5F6A0EA6AF}"/>
            </a:ext>
          </a:extLst>
        </xdr:cNvPr>
        <xdr:cNvSpPr txBox="1"/>
      </xdr:nvSpPr>
      <xdr:spPr>
        <a:xfrm>
          <a:off x="317056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EBD6EC8D-2DB9-4C12-B762-1577E38CEA2F}"/>
            </a:ext>
          </a:extLst>
        </xdr:cNvPr>
        <xdr:cNvSpPr txBox="1"/>
      </xdr:nvSpPr>
      <xdr:spPr>
        <a:xfrm>
          <a:off x="23857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8D8533B4-4D98-4160-BD29-22BBB2DA11B7}"/>
            </a:ext>
          </a:extLst>
        </xdr:cNvPr>
        <xdr:cNvSpPr txBox="1"/>
      </xdr:nvSpPr>
      <xdr:spPr>
        <a:xfrm>
          <a:off x="161100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33BF05AE-4AF7-4C6E-81BF-7AA7118319CF}"/>
            </a:ext>
          </a:extLst>
        </xdr:cNvPr>
        <xdr:cNvSpPr txBox="1"/>
      </xdr:nvSpPr>
      <xdr:spPr>
        <a:xfrm>
          <a:off x="83630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9541</xdr:rowOff>
    </xdr:from>
    <xdr:ext cx="405111" cy="259045"/>
    <xdr:sp macro="" textlink="">
      <xdr:nvSpPr>
        <xdr:cNvPr id="322" name="n_1mainValue【公営住宅】&#10;有形固定資産減価償却率">
          <a:extLst>
            <a:ext uri="{FF2B5EF4-FFF2-40B4-BE49-F238E27FC236}">
              <a16:creationId xmlns:a16="http://schemas.microsoft.com/office/drawing/2014/main" id="{0BB38BC6-6108-467E-8C53-48BF443BBE23}"/>
            </a:ext>
          </a:extLst>
        </xdr:cNvPr>
        <xdr:cNvSpPr txBox="1"/>
      </xdr:nvSpPr>
      <xdr:spPr>
        <a:xfrm>
          <a:off x="3170564" y="13923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323" name="n_2mainValue【公営住宅】&#10;有形固定資産減価償却率">
          <a:extLst>
            <a:ext uri="{FF2B5EF4-FFF2-40B4-BE49-F238E27FC236}">
              <a16:creationId xmlns:a16="http://schemas.microsoft.com/office/drawing/2014/main" id="{8CB1E91A-5827-4465-9F58-E67C5514BC94}"/>
            </a:ext>
          </a:extLst>
        </xdr:cNvPr>
        <xdr:cNvSpPr txBox="1"/>
      </xdr:nvSpPr>
      <xdr:spPr>
        <a:xfrm>
          <a:off x="2385704"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24" name="n_3mainValue【公営住宅】&#10;有形固定資産減価償却率">
          <a:extLst>
            <a:ext uri="{FF2B5EF4-FFF2-40B4-BE49-F238E27FC236}">
              <a16:creationId xmlns:a16="http://schemas.microsoft.com/office/drawing/2014/main" id="{047F6CD3-7F51-4305-9FEC-3E6E1BA06E1F}"/>
            </a:ext>
          </a:extLst>
        </xdr:cNvPr>
        <xdr:cNvSpPr txBox="1"/>
      </xdr:nvSpPr>
      <xdr:spPr>
        <a:xfrm>
          <a:off x="161100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88282</xdr:rowOff>
    </xdr:from>
    <xdr:ext cx="405111" cy="259045"/>
    <xdr:sp macro="" textlink="">
      <xdr:nvSpPr>
        <xdr:cNvPr id="325" name="n_4mainValue【公営住宅】&#10;有形固定資産減価償却率">
          <a:extLst>
            <a:ext uri="{FF2B5EF4-FFF2-40B4-BE49-F238E27FC236}">
              <a16:creationId xmlns:a16="http://schemas.microsoft.com/office/drawing/2014/main" id="{2E1E89D5-424E-4501-9538-E7444AC29EF4}"/>
            </a:ext>
          </a:extLst>
        </xdr:cNvPr>
        <xdr:cNvSpPr txBox="1"/>
      </xdr:nvSpPr>
      <xdr:spPr>
        <a:xfrm>
          <a:off x="83630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12347765-47B4-4B9A-87C5-0B993E3DC7D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65E2AE84-928C-4FDF-9A33-06EE814A51E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3B92A783-C95D-44A7-8565-E2D65B125F5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4C090524-2F67-4065-83B5-D7A5B7FCD67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FC6886E0-3C14-45B7-AF65-5967B67E28E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CDE4F42-0FF5-46CA-AD86-CCBC28940F2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78A29402-C0AA-4B98-90C6-EE03708A88E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F3C664CC-4DEE-4966-A205-DB236A4252B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E7C9DDBF-2AC1-498A-A298-613DCD46623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E40C0EA6-9D53-4D98-B388-9FBC2540D10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46FEA602-5F4A-4335-A158-14E7CEBFB71F}"/>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889781DE-25B7-4B7B-98A8-9AC968A289D5}"/>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6AC9E14D-6838-4F43-8662-82FBC614770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5D5E2D62-7381-4620-84F3-E77C6A7462D2}"/>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6DA36032-910E-42D0-8E9C-28A2E21C9C8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A0142A47-2C17-4CDB-8594-BCEF5D24AF0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D0A68C78-719E-427C-A17F-7A9999C6C157}"/>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B70ECEAE-536B-4382-B1DC-B67D6A557DE4}"/>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31F9F3AD-F6F4-4A77-965A-7B1691E6DBF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771EA2AA-FBD8-4BC0-8A9B-8A5C5BC848CA}"/>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8604346F-E77E-4A11-ADE5-97366892BDA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10157DD4-51FF-4226-86FD-3520EBB1E1D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7EA1802E-2FC5-4389-A93A-329C6FE2EAA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5AD71036-8371-4AE7-8EE3-B5BFE4920025}"/>
            </a:ext>
          </a:extLst>
        </xdr:cNvPr>
        <xdr:cNvCxnSpPr/>
      </xdr:nvCxnSpPr>
      <xdr:spPr>
        <a:xfrm flipV="1">
          <a:off x="9219565" y="13019151"/>
          <a:ext cx="0" cy="147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9ACD4E4B-FE2E-4C38-890D-01A3139DB393}"/>
            </a:ext>
          </a:extLst>
        </xdr:cNvPr>
        <xdr:cNvSpPr txBox="1"/>
      </xdr:nvSpPr>
      <xdr:spPr>
        <a:xfrm>
          <a:off x="9258300" y="145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9BABF2AA-DD5C-412D-8A80-AFC56994D16A}"/>
            </a:ext>
          </a:extLst>
        </xdr:cNvPr>
        <xdr:cNvCxnSpPr/>
      </xdr:nvCxnSpPr>
      <xdr:spPr>
        <a:xfrm>
          <a:off x="9154160" y="14498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3F304825-B0B4-46D2-9808-F57D74BDF0BA}"/>
            </a:ext>
          </a:extLst>
        </xdr:cNvPr>
        <xdr:cNvSpPr txBox="1"/>
      </xdr:nvSpPr>
      <xdr:spPr>
        <a:xfrm>
          <a:off x="9258300" y="127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41E5A4A7-AA21-444C-91DF-4E302192187E}"/>
            </a:ext>
          </a:extLst>
        </xdr:cNvPr>
        <xdr:cNvCxnSpPr/>
      </xdr:nvCxnSpPr>
      <xdr:spPr>
        <a:xfrm>
          <a:off x="9154160" y="13019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BABB8BAC-5D75-416A-B61A-D3ED93659F20}"/>
            </a:ext>
          </a:extLst>
        </xdr:cNvPr>
        <xdr:cNvSpPr txBox="1"/>
      </xdr:nvSpPr>
      <xdr:spPr>
        <a:xfrm>
          <a:off x="9258300" y="1416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A3D0897F-E400-44B3-80D8-0D4547D055AA}"/>
            </a:ext>
          </a:extLst>
        </xdr:cNvPr>
        <xdr:cNvSpPr/>
      </xdr:nvSpPr>
      <xdr:spPr>
        <a:xfrm>
          <a:off x="919226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8C45D578-C5B7-4088-BC76-424FD5BE1F57}"/>
            </a:ext>
          </a:extLst>
        </xdr:cNvPr>
        <xdr:cNvSpPr/>
      </xdr:nvSpPr>
      <xdr:spPr>
        <a:xfrm>
          <a:off x="8445500" y="14186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F0DB42B3-90F3-4E9A-9CAA-256D9CE3E831}"/>
            </a:ext>
          </a:extLst>
        </xdr:cNvPr>
        <xdr:cNvSpPr/>
      </xdr:nvSpPr>
      <xdr:spPr>
        <a:xfrm>
          <a:off x="7670800" y="14194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F04D1D8-64D1-4AA8-9C9D-B9438BC38203}"/>
            </a:ext>
          </a:extLst>
        </xdr:cNvPr>
        <xdr:cNvSpPr/>
      </xdr:nvSpPr>
      <xdr:spPr>
        <a:xfrm>
          <a:off x="6873240" y="141985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40B7D5FA-0AD3-4F89-97C6-1F4D70CE14B2}"/>
            </a:ext>
          </a:extLst>
        </xdr:cNvPr>
        <xdr:cNvSpPr/>
      </xdr:nvSpPr>
      <xdr:spPr>
        <a:xfrm>
          <a:off x="60985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F66DA78-8FA8-488C-85EE-369359D8F21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924DDD3-F8EC-44D3-8D81-BF560583F59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188F0E9C-B28C-4774-9632-92B0C9A3ECB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C505B0A-F2FB-4554-8394-C47138C5ED6A}"/>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75A24D3-40AA-4333-81F3-04DCA080583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65" name="楕円 364">
          <a:extLst>
            <a:ext uri="{FF2B5EF4-FFF2-40B4-BE49-F238E27FC236}">
              <a16:creationId xmlns:a16="http://schemas.microsoft.com/office/drawing/2014/main" id="{D07747F3-F5E2-4631-B5D3-71614185AF64}"/>
            </a:ext>
          </a:extLst>
        </xdr:cNvPr>
        <xdr:cNvSpPr/>
      </xdr:nvSpPr>
      <xdr:spPr>
        <a:xfrm>
          <a:off x="9192260" y="14064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2176</xdr:rowOff>
    </xdr:from>
    <xdr:ext cx="469744" cy="259045"/>
    <xdr:sp macro="" textlink="">
      <xdr:nvSpPr>
        <xdr:cNvPr id="366" name="【公営住宅】&#10;一人当たり面積該当値テキスト">
          <a:extLst>
            <a:ext uri="{FF2B5EF4-FFF2-40B4-BE49-F238E27FC236}">
              <a16:creationId xmlns:a16="http://schemas.microsoft.com/office/drawing/2014/main" id="{4845F188-BD15-491D-AF9D-DD38CD9E0ED9}"/>
            </a:ext>
          </a:extLst>
        </xdr:cNvPr>
        <xdr:cNvSpPr txBox="1"/>
      </xdr:nvSpPr>
      <xdr:spPr>
        <a:xfrm>
          <a:off x="9258300" y="1391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159893</xdr:rowOff>
    </xdr:from>
    <xdr:to>
      <xdr:col>50</xdr:col>
      <xdr:colOff>165100</xdr:colOff>
      <xdr:row>84</xdr:row>
      <xdr:rowOff>90043</xdr:rowOff>
    </xdr:to>
    <xdr:sp macro="" textlink="">
      <xdr:nvSpPr>
        <xdr:cNvPr id="367" name="楕円 366">
          <a:extLst>
            <a:ext uri="{FF2B5EF4-FFF2-40B4-BE49-F238E27FC236}">
              <a16:creationId xmlns:a16="http://schemas.microsoft.com/office/drawing/2014/main" id="{9C869A26-7BB4-4832-A2D2-D18DA09410D4}"/>
            </a:ext>
          </a:extLst>
        </xdr:cNvPr>
        <xdr:cNvSpPr/>
      </xdr:nvSpPr>
      <xdr:spPr>
        <a:xfrm>
          <a:off x="8445500" y="140740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30099</xdr:rowOff>
    </xdr:from>
    <xdr:to>
      <xdr:col>55</xdr:col>
      <xdr:colOff>0</xdr:colOff>
      <xdr:row>84</xdr:row>
      <xdr:rowOff>39243</xdr:rowOff>
    </xdr:to>
    <xdr:cxnSp macro="">
      <xdr:nvCxnSpPr>
        <xdr:cNvPr id="368" name="直線コネクタ 367">
          <a:extLst>
            <a:ext uri="{FF2B5EF4-FFF2-40B4-BE49-F238E27FC236}">
              <a16:creationId xmlns:a16="http://schemas.microsoft.com/office/drawing/2014/main" id="{81F6BABE-C042-45A4-8BB0-7E5E584354C9}"/>
            </a:ext>
          </a:extLst>
        </xdr:cNvPr>
        <xdr:cNvCxnSpPr/>
      </xdr:nvCxnSpPr>
      <xdr:spPr>
        <a:xfrm flipV="1">
          <a:off x="8496300" y="14111859"/>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167512</xdr:rowOff>
    </xdr:from>
    <xdr:to>
      <xdr:col>46</xdr:col>
      <xdr:colOff>38100</xdr:colOff>
      <xdr:row>84</xdr:row>
      <xdr:rowOff>97662</xdr:rowOff>
    </xdr:to>
    <xdr:sp macro="" textlink="">
      <xdr:nvSpPr>
        <xdr:cNvPr id="369" name="楕円 368">
          <a:extLst>
            <a:ext uri="{FF2B5EF4-FFF2-40B4-BE49-F238E27FC236}">
              <a16:creationId xmlns:a16="http://schemas.microsoft.com/office/drawing/2014/main" id="{9C07D76E-46D5-4383-920F-24211BC80D88}"/>
            </a:ext>
          </a:extLst>
        </xdr:cNvPr>
        <xdr:cNvSpPr/>
      </xdr:nvSpPr>
      <xdr:spPr>
        <a:xfrm>
          <a:off x="7670800" y="14081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39243</xdr:rowOff>
    </xdr:from>
    <xdr:to>
      <xdr:col>50</xdr:col>
      <xdr:colOff>114300</xdr:colOff>
      <xdr:row>84</xdr:row>
      <xdr:rowOff>46862</xdr:rowOff>
    </xdr:to>
    <xdr:cxnSp macro="">
      <xdr:nvCxnSpPr>
        <xdr:cNvPr id="370" name="直線コネクタ 369">
          <a:extLst>
            <a:ext uri="{FF2B5EF4-FFF2-40B4-BE49-F238E27FC236}">
              <a16:creationId xmlns:a16="http://schemas.microsoft.com/office/drawing/2014/main" id="{4F6A7163-8DEC-4E7E-B989-F1DAF894C676}"/>
            </a:ext>
          </a:extLst>
        </xdr:cNvPr>
        <xdr:cNvCxnSpPr/>
      </xdr:nvCxnSpPr>
      <xdr:spPr>
        <a:xfrm flipV="1">
          <a:off x="7713980" y="14121003"/>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1778</xdr:rowOff>
    </xdr:from>
    <xdr:to>
      <xdr:col>41</xdr:col>
      <xdr:colOff>101600</xdr:colOff>
      <xdr:row>84</xdr:row>
      <xdr:rowOff>103378</xdr:rowOff>
    </xdr:to>
    <xdr:sp macro="" textlink="">
      <xdr:nvSpPr>
        <xdr:cNvPr id="371" name="楕円 370">
          <a:extLst>
            <a:ext uri="{FF2B5EF4-FFF2-40B4-BE49-F238E27FC236}">
              <a16:creationId xmlns:a16="http://schemas.microsoft.com/office/drawing/2014/main" id="{8217568E-24F5-430D-8745-2B3C95DFB9E0}"/>
            </a:ext>
          </a:extLst>
        </xdr:cNvPr>
        <xdr:cNvSpPr/>
      </xdr:nvSpPr>
      <xdr:spPr>
        <a:xfrm>
          <a:off x="6873240" y="140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46862</xdr:rowOff>
    </xdr:from>
    <xdr:to>
      <xdr:col>45</xdr:col>
      <xdr:colOff>177800</xdr:colOff>
      <xdr:row>84</xdr:row>
      <xdr:rowOff>52578</xdr:rowOff>
    </xdr:to>
    <xdr:cxnSp macro="">
      <xdr:nvCxnSpPr>
        <xdr:cNvPr id="372" name="直線コネクタ 371">
          <a:extLst>
            <a:ext uri="{FF2B5EF4-FFF2-40B4-BE49-F238E27FC236}">
              <a16:creationId xmlns:a16="http://schemas.microsoft.com/office/drawing/2014/main" id="{803E0933-1BB3-4FF6-8CA5-348CF82E1998}"/>
            </a:ext>
          </a:extLst>
        </xdr:cNvPr>
        <xdr:cNvCxnSpPr/>
      </xdr:nvCxnSpPr>
      <xdr:spPr>
        <a:xfrm flipV="1">
          <a:off x="6924040" y="14128622"/>
          <a:ext cx="78994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10540</xdr:rowOff>
    </xdr:from>
    <xdr:to>
      <xdr:col>36</xdr:col>
      <xdr:colOff>165100</xdr:colOff>
      <xdr:row>84</xdr:row>
      <xdr:rowOff>112140</xdr:rowOff>
    </xdr:to>
    <xdr:sp macro="" textlink="">
      <xdr:nvSpPr>
        <xdr:cNvPr id="373" name="楕円 372">
          <a:extLst>
            <a:ext uri="{FF2B5EF4-FFF2-40B4-BE49-F238E27FC236}">
              <a16:creationId xmlns:a16="http://schemas.microsoft.com/office/drawing/2014/main" id="{7D912E83-21C3-4F66-A708-475DB13EEA22}"/>
            </a:ext>
          </a:extLst>
        </xdr:cNvPr>
        <xdr:cNvSpPr/>
      </xdr:nvSpPr>
      <xdr:spPr>
        <a:xfrm>
          <a:off x="6098540" y="140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52578</xdr:rowOff>
    </xdr:from>
    <xdr:to>
      <xdr:col>41</xdr:col>
      <xdr:colOff>50800</xdr:colOff>
      <xdr:row>84</xdr:row>
      <xdr:rowOff>61340</xdr:rowOff>
    </xdr:to>
    <xdr:cxnSp macro="">
      <xdr:nvCxnSpPr>
        <xdr:cNvPr id="374" name="直線コネクタ 373">
          <a:extLst>
            <a:ext uri="{FF2B5EF4-FFF2-40B4-BE49-F238E27FC236}">
              <a16:creationId xmlns:a16="http://schemas.microsoft.com/office/drawing/2014/main" id="{F8549635-F63A-4FFB-8037-22EE3609A03C}"/>
            </a:ext>
          </a:extLst>
        </xdr:cNvPr>
        <xdr:cNvCxnSpPr/>
      </xdr:nvCxnSpPr>
      <xdr:spPr>
        <a:xfrm flipV="1">
          <a:off x="6149340" y="14134338"/>
          <a:ext cx="7747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8A59F1A3-481F-4EA8-ACC4-DD8326D98DF7}"/>
            </a:ext>
          </a:extLst>
        </xdr:cNvPr>
        <xdr:cNvSpPr txBox="1"/>
      </xdr:nvSpPr>
      <xdr:spPr>
        <a:xfrm>
          <a:off x="8271587" y="142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A34E2622-9FFE-4AD9-AFE2-8813028A28E2}"/>
            </a:ext>
          </a:extLst>
        </xdr:cNvPr>
        <xdr:cNvSpPr txBox="1"/>
      </xdr:nvSpPr>
      <xdr:spPr>
        <a:xfrm>
          <a:off x="7509587" y="142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5A4986AE-2604-4534-8330-D64708CDA499}"/>
            </a:ext>
          </a:extLst>
        </xdr:cNvPr>
        <xdr:cNvSpPr txBox="1"/>
      </xdr:nvSpPr>
      <xdr:spPr>
        <a:xfrm>
          <a:off x="67120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21173831-8CB6-4D0C-8996-501D15D429DE}"/>
            </a:ext>
          </a:extLst>
        </xdr:cNvPr>
        <xdr:cNvSpPr txBox="1"/>
      </xdr:nvSpPr>
      <xdr:spPr>
        <a:xfrm>
          <a:off x="59373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106570</xdr:rowOff>
    </xdr:from>
    <xdr:ext cx="469744" cy="259045"/>
    <xdr:sp macro="" textlink="">
      <xdr:nvSpPr>
        <xdr:cNvPr id="379" name="n_1mainValue【公営住宅】&#10;一人当たり面積">
          <a:extLst>
            <a:ext uri="{FF2B5EF4-FFF2-40B4-BE49-F238E27FC236}">
              <a16:creationId xmlns:a16="http://schemas.microsoft.com/office/drawing/2014/main" id="{76A5B005-06AE-478A-95C3-699ED8E46FE6}"/>
            </a:ext>
          </a:extLst>
        </xdr:cNvPr>
        <xdr:cNvSpPr txBox="1"/>
      </xdr:nvSpPr>
      <xdr:spPr>
        <a:xfrm>
          <a:off x="8271587" y="138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114189</xdr:rowOff>
    </xdr:from>
    <xdr:ext cx="469744" cy="259045"/>
    <xdr:sp macro="" textlink="">
      <xdr:nvSpPr>
        <xdr:cNvPr id="380" name="n_2mainValue【公営住宅】&#10;一人当たり面積">
          <a:extLst>
            <a:ext uri="{FF2B5EF4-FFF2-40B4-BE49-F238E27FC236}">
              <a16:creationId xmlns:a16="http://schemas.microsoft.com/office/drawing/2014/main" id="{7EA5EB43-6F45-42A7-838B-1E5CDFD8B737}"/>
            </a:ext>
          </a:extLst>
        </xdr:cNvPr>
        <xdr:cNvSpPr txBox="1"/>
      </xdr:nvSpPr>
      <xdr:spPr>
        <a:xfrm>
          <a:off x="7509587" y="1386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119905</xdr:rowOff>
    </xdr:from>
    <xdr:ext cx="469744" cy="259045"/>
    <xdr:sp macro="" textlink="">
      <xdr:nvSpPr>
        <xdr:cNvPr id="381" name="n_3mainValue【公営住宅】&#10;一人当たり面積">
          <a:extLst>
            <a:ext uri="{FF2B5EF4-FFF2-40B4-BE49-F238E27FC236}">
              <a16:creationId xmlns:a16="http://schemas.microsoft.com/office/drawing/2014/main" id="{2077E824-73B1-451F-A904-27FB29058617}"/>
            </a:ext>
          </a:extLst>
        </xdr:cNvPr>
        <xdr:cNvSpPr txBox="1"/>
      </xdr:nvSpPr>
      <xdr:spPr>
        <a:xfrm>
          <a:off x="6712027" y="138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128667</xdr:rowOff>
    </xdr:from>
    <xdr:ext cx="469744" cy="259045"/>
    <xdr:sp macro="" textlink="">
      <xdr:nvSpPr>
        <xdr:cNvPr id="382" name="n_4mainValue【公営住宅】&#10;一人当たり面積">
          <a:extLst>
            <a:ext uri="{FF2B5EF4-FFF2-40B4-BE49-F238E27FC236}">
              <a16:creationId xmlns:a16="http://schemas.microsoft.com/office/drawing/2014/main" id="{2A3893C1-D150-4D61-B158-63EA8E3486F7}"/>
            </a:ext>
          </a:extLst>
        </xdr:cNvPr>
        <xdr:cNvSpPr txBox="1"/>
      </xdr:nvSpPr>
      <xdr:spPr>
        <a:xfrm>
          <a:off x="5937327" y="138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0110AF9-6243-4537-BC18-1B031004CCF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151BF15-DA4B-44DA-A675-05D953F1E3F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F4745764-CFE3-4802-99EF-DF5BAAE5FCB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A15963CE-8623-4A92-8A8C-B33A8B016A4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3B57E2AE-EEE1-4266-8BE4-26D16FBBAFF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D166D20-E352-444D-A576-0660D33478A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3D12022A-C17D-416B-8321-254B60BEBCC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5CE48043-6041-42FF-8E67-467F586C57A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3A11D781-48DF-4645-A43E-DA2E3C5D161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B29AA9F6-D78D-4135-9EF2-4F25083DC5E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6C57ACA0-479B-4A2B-83C3-500EB1F2576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7692C75A-1EAF-46B8-86DA-08D7079CF59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6249219B-C91A-445B-A9D7-657E6AA4778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902F6F96-0E3B-4156-ADEE-11521D3325F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872954D9-E80B-4411-8E5B-A29A0E85D04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8FBF22FF-5BD5-40AF-AD2B-BF050700FB5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CDDBF0C8-5F11-416A-9757-0746A87030D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1116EE1A-E33F-4CE6-A19E-6375154EDC2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AF5AE74-734E-4A1C-80F4-D3FABCEB79D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86D0FC47-F8D0-4ABE-8167-91529999ADEF}"/>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5A824E0B-2FC5-4A7D-9544-45D93245B8A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EBA0E2FA-308B-4E2D-B7CC-06653FAA0B0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8708F1DF-D6AC-43D2-92C8-58F59D77920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4D3223E-1DEA-4AFC-8C6F-038D8886C4F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76866379-04BE-419B-9968-7A26C5331AE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E2A6A373-8AD8-4344-9D83-C50F99B8DD9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6CDE565E-D81E-4ACF-BA65-8D9EBF7D814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6E67BA96-594D-4B2C-915A-6ED121583F9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4E664D6C-D889-4E0F-A8A2-77ACBBAB2F4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7DE4F317-1A3E-439D-92B0-C6D5AFCAED8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FFD9EFB4-07AA-4D8B-B8B2-B48B10FEA77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51248204-EE86-4D3C-869A-11198BB2BB1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5C53D6A1-6CF9-48CC-BB34-E7C1CC0FB62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B5479BF2-4A6A-4C02-AAE4-5CBF957BEC2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E5A4A5BA-236B-4E80-9CAD-4EB1AF90519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F78320BC-3EE3-40C1-B551-DEB83A9845F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D01245D6-58B3-45DF-9CF4-6004A7F0E96C}"/>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295F5525-6B68-4184-87A9-8807EB58D1C8}"/>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7C600ABD-1148-41B7-A41B-8EEEDBFC43C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81F9915D-18F1-4169-9FE3-FD7ED02ACF7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5E5E9924-D0AE-4064-B7D5-7EEE9D8D4A8F}"/>
            </a:ext>
          </a:extLst>
        </xdr:cNvPr>
        <xdr:cNvCxnSpPr/>
      </xdr:nvCxnSpPr>
      <xdr:spPr>
        <a:xfrm flipV="1">
          <a:off x="14375764" y="558736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F603695F-7DE5-417C-B87F-B513827D9E01}"/>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8D16628E-4F42-4918-8430-15175DB3ED0F}"/>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3FCD5A45-064B-453A-A9F7-3346C050983B}"/>
            </a:ext>
          </a:extLst>
        </xdr:cNvPr>
        <xdr:cNvSpPr txBox="1"/>
      </xdr:nvSpPr>
      <xdr:spPr>
        <a:xfrm>
          <a:off x="14414500"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CADAB91E-0E58-4072-A1FD-27CAD13B3B4D}"/>
            </a:ext>
          </a:extLst>
        </xdr:cNvPr>
        <xdr:cNvCxnSpPr/>
      </xdr:nvCxnSpPr>
      <xdr:spPr>
        <a:xfrm>
          <a:off x="14287500" y="558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8D076031-A284-4757-954C-5629AFC8CE48}"/>
            </a:ext>
          </a:extLst>
        </xdr:cNvPr>
        <xdr:cNvSpPr txBox="1"/>
      </xdr:nvSpPr>
      <xdr:spPr>
        <a:xfrm>
          <a:off x="144145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52E07F0C-0838-48A0-9AFD-CC9390D1BEFC}"/>
            </a:ext>
          </a:extLst>
        </xdr:cNvPr>
        <xdr:cNvSpPr/>
      </xdr:nvSpPr>
      <xdr:spPr>
        <a:xfrm>
          <a:off x="14325600" y="61861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425857A3-BDD5-461D-A6DD-7D30809E60DC}"/>
            </a:ext>
          </a:extLst>
        </xdr:cNvPr>
        <xdr:cNvSpPr/>
      </xdr:nvSpPr>
      <xdr:spPr>
        <a:xfrm>
          <a:off x="1357884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A0CEBE9F-A7C2-4DB2-93CE-398947439D13}"/>
            </a:ext>
          </a:extLst>
        </xdr:cNvPr>
        <xdr:cNvSpPr/>
      </xdr:nvSpPr>
      <xdr:spPr>
        <a:xfrm>
          <a:off x="1280414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E124AF5B-C20A-4ED9-A3BD-46F5E98871EA}"/>
            </a:ext>
          </a:extLst>
        </xdr:cNvPr>
        <xdr:cNvSpPr/>
      </xdr:nvSpPr>
      <xdr:spPr>
        <a:xfrm>
          <a:off x="12029440" y="613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AD23BA6F-F00A-479F-A11E-8BFCF2D89E31}"/>
            </a:ext>
          </a:extLst>
        </xdr:cNvPr>
        <xdr:cNvSpPr/>
      </xdr:nvSpPr>
      <xdr:spPr>
        <a:xfrm>
          <a:off x="1123188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D365136-E13A-43B4-8CBB-DDB6D5EA472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9D4130C-67BA-4113-B795-67E1CC975D2A}"/>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7E4B47C-2E2D-496F-A969-4E5867A6FA1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C74975E7-F6EF-4A33-9025-79E791910E3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C617747B-93CD-4089-B744-D2B7304E7F0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80645</xdr:rowOff>
    </xdr:from>
    <xdr:to>
      <xdr:col>85</xdr:col>
      <xdr:colOff>177800</xdr:colOff>
      <xdr:row>41</xdr:row>
      <xdr:rowOff>10795</xdr:rowOff>
    </xdr:to>
    <xdr:sp macro="" textlink="">
      <xdr:nvSpPr>
        <xdr:cNvPr id="439" name="楕円 438">
          <a:extLst>
            <a:ext uri="{FF2B5EF4-FFF2-40B4-BE49-F238E27FC236}">
              <a16:creationId xmlns:a16="http://schemas.microsoft.com/office/drawing/2014/main" id="{52A6A22C-25C2-4BA6-B6B9-E022751BDDC9}"/>
            </a:ext>
          </a:extLst>
        </xdr:cNvPr>
        <xdr:cNvSpPr/>
      </xdr:nvSpPr>
      <xdr:spPr>
        <a:xfrm>
          <a:off x="14325600" y="67862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59072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454A6EAD-F587-4435-B369-4B20F8FC0D08}"/>
            </a:ext>
          </a:extLst>
        </xdr:cNvPr>
        <xdr:cNvSpPr txBox="1"/>
      </xdr:nvSpPr>
      <xdr:spPr>
        <a:xfrm>
          <a:off x="14414500"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55880</xdr:rowOff>
    </xdr:from>
    <xdr:to>
      <xdr:col>81</xdr:col>
      <xdr:colOff>101600</xdr:colOff>
      <xdr:row>40</xdr:row>
      <xdr:rowOff>157480</xdr:rowOff>
    </xdr:to>
    <xdr:sp macro="" textlink="">
      <xdr:nvSpPr>
        <xdr:cNvPr id="441" name="楕円 440">
          <a:extLst>
            <a:ext uri="{FF2B5EF4-FFF2-40B4-BE49-F238E27FC236}">
              <a16:creationId xmlns:a16="http://schemas.microsoft.com/office/drawing/2014/main" id="{0457014D-AA2E-4C08-A50E-B15CEE573DF8}"/>
            </a:ext>
          </a:extLst>
        </xdr:cNvPr>
        <xdr:cNvSpPr/>
      </xdr:nvSpPr>
      <xdr:spPr>
        <a:xfrm>
          <a:off x="1357884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106680</xdr:rowOff>
    </xdr:from>
    <xdr:to>
      <xdr:col>85</xdr:col>
      <xdr:colOff>127000</xdr:colOff>
      <xdr:row>40</xdr:row>
      <xdr:rowOff>131445</xdr:rowOff>
    </xdr:to>
    <xdr:cxnSp macro="">
      <xdr:nvCxnSpPr>
        <xdr:cNvPr id="442" name="直線コネクタ 441">
          <a:extLst>
            <a:ext uri="{FF2B5EF4-FFF2-40B4-BE49-F238E27FC236}">
              <a16:creationId xmlns:a16="http://schemas.microsoft.com/office/drawing/2014/main" id="{8D682EC4-683A-4142-B493-DF8E889083CB}"/>
            </a:ext>
          </a:extLst>
        </xdr:cNvPr>
        <xdr:cNvCxnSpPr/>
      </xdr:nvCxnSpPr>
      <xdr:spPr>
        <a:xfrm>
          <a:off x="13629640" y="6812280"/>
          <a:ext cx="7467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43" name="楕円 442">
          <a:extLst>
            <a:ext uri="{FF2B5EF4-FFF2-40B4-BE49-F238E27FC236}">
              <a16:creationId xmlns:a16="http://schemas.microsoft.com/office/drawing/2014/main" id="{88622367-CAFD-4363-9E5B-644AE0D7C7F8}"/>
            </a:ext>
          </a:extLst>
        </xdr:cNvPr>
        <xdr:cNvSpPr/>
      </xdr:nvSpPr>
      <xdr:spPr>
        <a:xfrm>
          <a:off x="128041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106680</xdr:rowOff>
    </xdr:to>
    <xdr:cxnSp macro="">
      <xdr:nvCxnSpPr>
        <xdr:cNvPr id="444" name="直線コネクタ 443">
          <a:extLst>
            <a:ext uri="{FF2B5EF4-FFF2-40B4-BE49-F238E27FC236}">
              <a16:creationId xmlns:a16="http://schemas.microsoft.com/office/drawing/2014/main" id="{260F2345-0108-4067-AFEA-E039921A8CD8}"/>
            </a:ext>
          </a:extLst>
        </xdr:cNvPr>
        <xdr:cNvCxnSpPr/>
      </xdr:nvCxnSpPr>
      <xdr:spPr>
        <a:xfrm>
          <a:off x="12854940" y="67818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45" name="楕円 444">
          <a:extLst>
            <a:ext uri="{FF2B5EF4-FFF2-40B4-BE49-F238E27FC236}">
              <a16:creationId xmlns:a16="http://schemas.microsoft.com/office/drawing/2014/main" id="{B1030555-433F-4DCB-9A2C-8767C2EEC221}"/>
            </a:ext>
          </a:extLst>
        </xdr:cNvPr>
        <xdr:cNvSpPr/>
      </xdr:nvSpPr>
      <xdr:spPr>
        <a:xfrm>
          <a:off x="12029440" y="6700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76200</xdr:rowOff>
    </xdr:to>
    <xdr:cxnSp macro="">
      <xdr:nvCxnSpPr>
        <xdr:cNvPr id="446" name="直線コネクタ 445">
          <a:extLst>
            <a:ext uri="{FF2B5EF4-FFF2-40B4-BE49-F238E27FC236}">
              <a16:creationId xmlns:a16="http://schemas.microsoft.com/office/drawing/2014/main" id="{AC352549-ED3D-4964-9F21-18FCF7F52487}"/>
            </a:ext>
          </a:extLst>
        </xdr:cNvPr>
        <xdr:cNvCxnSpPr/>
      </xdr:nvCxnSpPr>
      <xdr:spPr>
        <a:xfrm>
          <a:off x="12072620" y="67475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447" name="楕円 446">
          <a:extLst>
            <a:ext uri="{FF2B5EF4-FFF2-40B4-BE49-F238E27FC236}">
              <a16:creationId xmlns:a16="http://schemas.microsoft.com/office/drawing/2014/main" id="{F8D360B5-CA53-446D-99C6-18558AA6F51A}"/>
            </a:ext>
          </a:extLst>
        </xdr:cNvPr>
        <xdr:cNvSpPr/>
      </xdr:nvSpPr>
      <xdr:spPr>
        <a:xfrm>
          <a:off x="1123188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40</xdr:row>
      <xdr:rowOff>41910</xdr:rowOff>
    </xdr:to>
    <xdr:cxnSp macro="">
      <xdr:nvCxnSpPr>
        <xdr:cNvPr id="448" name="直線コネクタ 447">
          <a:extLst>
            <a:ext uri="{FF2B5EF4-FFF2-40B4-BE49-F238E27FC236}">
              <a16:creationId xmlns:a16="http://schemas.microsoft.com/office/drawing/2014/main" id="{28012C4D-30CD-42D2-99B5-895221F42B38}"/>
            </a:ext>
          </a:extLst>
        </xdr:cNvPr>
        <xdr:cNvCxnSpPr/>
      </xdr:nvCxnSpPr>
      <xdr:spPr>
        <a:xfrm>
          <a:off x="11282680" y="6400800"/>
          <a:ext cx="78994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1DA3620D-9FE2-4CC6-99DA-F5911F71BA60}"/>
            </a:ext>
          </a:extLst>
        </xdr:cNvPr>
        <xdr:cNvSpPr txBox="1"/>
      </xdr:nvSpPr>
      <xdr:spPr>
        <a:xfrm>
          <a:off x="134372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75B8F8D4-A116-4EE1-A3F4-6C6FA00E95B3}"/>
            </a:ext>
          </a:extLst>
        </xdr:cNvPr>
        <xdr:cNvSpPr txBox="1"/>
      </xdr:nvSpPr>
      <xdr:spPr>
        <a:xfrm>
          <a:off x="126752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EEF474DD-7274-4AC5-9D58-BFFA78FE3557}"/>
            </a:ext>
          </a:extLst>
        </xdr:cNvPr>
        <xdr:cNvSpPr txBox="1"/>
      </xdr:nvSpPr>
      <xdr:spPr>
        <a:xfrm>
          <a:off x="119005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79A7E69E-369E-4B25-B0BE-59E3131262FC}"/>
            </a:ext>
          </a:extLst>
        </xdr:cNvPr>
        <xdr:cNvSpPr txBox="1"/>
      </xdr:nvSpPr>
      <xdr:spPr>
        <a:xfrm>
          <a:off x="1110298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148607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43C2F19D-11D6-4CA9-B4A4-C4B164B74152}"/>
            </a:ext>
          </a:extLst>
        </xdr:cNvPr>
        <xdr:cNvSpPr txBox="1"/>
      </xdr:nvSpPr>
      <xdr:spPr>
        <a:xfrm>
          <a:off x="134372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D5E0C427-76B5-41E0-ADCD-75FC966AAAB7}"/>
            </a:ext>
          </a:extLst>
        </xdr:cNvPr>
        <xdr:cNvSpPr txBox="1"/>
      </xdr:nvSpPr>
      <xdr:spPr>
        <a:xfrm>
          <a:off x="126752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23531724-F2D6-4C0D-8DC1-9129A49A6EFB}"/>
            </a:ext>
          </a:extLst>
        </xdr:cNvPr>
        <xdr:cNvSpPr txBox="1"/>
      </xdr:nvSpPr>
      <xdr:spPr>
        <a:xfrm>
          <a:off x="119005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72407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599C802A-BF6A-4D39-87A4-D7C0C3F4D8AA}"/>
            </a:ext>
          </a:extLst>
        </xdr:cNvPr>
        <xdr:cNvSpPr txBox="1"/>
      </xdr:nvSpPr>
      <xdr:spPr>
        <a:xfrm>
          <a:off x="1110298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718E8335-B18C-45D2-A591-E3A840E109A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E1988000-8AD9-4A0B-9318-825A77F4616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FCC672BC-2987-406D-9EDC-CB12E00F438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AF3AF6A4-D9B9-4DB3-B55A-0767721E52D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5DDF99D6-DDAD-4B21-90ED-4568C750701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F6507165-7E5D-4F73-93E6-17DE61306F7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2F5E0783-0216-4EDB-A9D3-5EE74BD33D0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E3732137-4B5C-4A24-86EE-F263555267F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E40B7DDB-5653-424F-B1FD-E5655AF904C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D71D6F03-8F83-46BE-A7B7-6251E065457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26535AEF-69B1-451A-894F-8685299746E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7A4FCE13-13BD-49AF-B967-A1E50DC9B42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7BD13262-E7D6-4A9E-A547-DFC7FDA76AA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6C050B55-8857-4654-A841-AB2E0F16000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3E259182-64B7-42C6-8A9E-8C1A829AB1E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6E6DA571-2863-4ED3-A6EA-9371E16A803B}"/>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DA35F00B-CD31-43B5-A2FD-1574012CFFE7}"/>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4047BC3C-3680-4CAA-9259-577FE85CE52D}"/>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24E9FC58-2F88-4AFE-816F-5640328C54D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2B09FD5E-E358-42FF-9880-6F461634CAEC}"/>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E1BAFCC1-E2D8-45D2-BDEA-1EF88D153C9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F40D9EE6-D4EB-4143-8D23-82A4FD6AF02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CF4929C1-1789-43BF-977F-B612E0D25D6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C7793E6D-68F8-482E-8D12-D8165F39253E}"/>
            </a:ext>
          </a:extLst>
        </xdr:cNvPr>
        <xdr:cNvCxnSpPr/>
      </xdr:nvCxnSpPr>
      <xdr:spPr>
        <a:xfrm flipV="1">
          <a:off x="19509104" y="583501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E6263B16-DB73-4D18-9BAD-E65DC100ACB7}"/>
            </a:ext>
          </a:extLst>
        </xdr:cNvPr>
        <xdr:cNvSpPr txBox="1"/>
      </xdr:nvSpPr>
      <xdr:spPr>
        <a:xfrm>
          <a:off x="19547840"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CE1491E-F7F0-488A-AA44-9C465D0D7078}"/>
            </a:ext>
          </a:extLst>
        </xdr:cNvPr>
        <xdr:cNvCxnSpPr/>
      </xdr:nvCxnSpPr>
      <xdr:spPr>
        <a:xfrm>
          <a:off x="1944370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955F462C-B653-446E-8172-F27E95553FC0}"/>
            </a:ext>
          </a:extLst>
        </xdr:cNvPr>
        <xdr:cNvSpPr txBox="1"/>
      </xdr:nvSpPr>
      <xdr:spPr>
        <a:xfrm>
          <a:off x="19547840" y="56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9AA1642E-DFF3-4E4C-A1AC-5EBEF04845E9}"/>
            </a:ext>
          </a:extLst>
        </xdr:cNvPr>
        <xdr:cNvCxnSpPr/>
      </xdr:nvCxnSpPr>
      <xdr:spPr>
        <a:xfrm>
          <a:off x="194437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6AA1FBD1-2224-419F-A5C9-F1DF9FC79D23}"/>
            </a:ext>
          </a:extLst>
        </xdr:cNvPr>
        <xdr:cNvSpPr txBox="1"/>
      </xdr:nvSpPr>
      <xdr:spPr>
        <a:xfrm>
          <a:off x="1954784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AC886F49-7202-43A0-87D1-3515D4B5043A}"/>
            </a:ext>
          </a:extLst>
        </xdr:cNvPr>
        <xdr:cNvSpPr/>
      </xdr:nvSpPr>
      <xdr:spPr>
        <a:xfrm>
          <a:off x="194589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235A2A0-29A2-4CD4-8B3A-174A10FACAF5}"/>
            </a:ext>
          </a:extLst>
        </xdr:cNvPr>
        <xdr:cNvSpPr/>
      </xdr:nvSpPr>
      <xdr:spPr>
        <a:xfrm>
          <a:off x="18735040" y="6664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19DE92B4-39DE-4946-A346-7DC930E1F1ED}"/>
            </a:ext>
          </a:extLst>
        </xdr:cNvPr>
        <xdr:cNvSpPr/>
      </xdr:nvSpPr>
      <xdr:spPr>
        <a:xfrm>
          <a:off x="17937480" y="668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22E511DE-C9F6-45CF-8C22-29ABBCC4A19E}"/>
            </a:ext>
          </a:extLst>
        </xdr:cNvPr>
        <xdr:cNvSpPr/>
      </xdr:nvSpPr>
      <xdr:spPr>
        <a:xfrm>
          <a:off x="17162780" y="6692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EA1AAD5D-A823-44A1-AB97-CFB64049C155}"/>
            </a:ext>
          </a:extLst>
        </xdr:cNvPr>
        <xdr:cNvSpPr/>
      </xdr:nvSpPr>
      <xdr:spPr>
        <a:xfrm>
          <a:off x="16388080" y="6690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FD54BAC-DA94-45E9-BF7C-39409DC1DD1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050206D-02E3-4ED8-8DC5-C9E517F83CB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224F65E-482F-4019-A7D7-2F4B49DE000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F241708-77EF-4A8B-89D5-E019EF472A5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864CC10C-B6A7-4F9E-9900-7EAB39BBCA7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19685</xdr:rowOff>
    </xdr:from>
    <xdr:to>
      <xdr:col>116</xdr:col>
      <xdr:colOff>114300</xdr:colOff>
      <xdr:row>39</xdr:row>
      <xdr:rowOff>121285</xdr:rowOff>
    </xdr:to>
    <xdr:sp macro="" textlink="">
      <xdr:nvSpPr>
        <xdr:cNvPr id="496" name="楕円 495">
          <a:extLst>
            <a:ext uri="{FF2B5EF4-FFF2-40B4-BE49-F238E27FC236}">
              <a16:creationId xmlns:a16="http://schemas.microsoft.com/office/drawing/2014/main" id="{9E92F725-CB5B-4D4B-BFB2-ED01BF780D8C}"/>
            </a:ext>
          </a:extLst>
        </xdr:cNvPr>
        <xdr:cNvSpPr/>
      </xdr:nvSpPr>
      <xdr:spPr>
        <a:xfrm>
          <a:off x="1945894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42562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525BBA19-31A3-42C6-9CBE-FAD0D489C559}"/>
            </a:ext>
          </a:extLst>
        </xdr:cNvPr>
        <xdr:cNvSpPr txBox="1"/>
      </xdr:nvSpPr>
      <xdr:spPr>
        <a:xfrm>
          <a:off x="19547840"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31115</xdr:rowOff>
    </xdr:from>
    <xdr:to>
      <xdr:col>112</xdr:col>
      <xdr:colOff>38100</xdr:colOff>
      <xdr:row>39</xdr:row>
      <xdr:rowOff>132715</xdr:rowOff>
    </xdr:to>
    <xdr:sp macro="" textlink="">
      <xdr:nvSpPr>
        <xdr:cNvPr id="498" name="楕円 497">
          <a:extLst>
            <a:ext uri="{FF2B5EF4-FFF2-40B4-BE49-F238E27FC236}">
              <a16:creationId xmlns:a16="http://schemas.microsoft.com/office/drawing/2014/main" id="{7779C429-19F8-4B42-9193-71D776D2F956}"/>
            </a:ext>
          </a:extLst>
        </xdr:cNvPr>
        <xdr:cNvSpPr/>
      </xdr:nvSpPr>
      <xdr:spPr>
        <a:xfrm>
          <a:off x="18735040" y="6569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70485</xdr:rowOff>
    </xdr:from>
    <xdr:to>
      <xdr:col>116</xdr:col>
      <xdr:colOff>63500</xdr:colOff>
      <xdr:row>39</xdr:row>
      <xdr:rowOff>81915</xdr:rowOff>
    </xdr:to>
    <xdr:cxnSp macro="">
      <xdr:nvCxnSpPr>
        <xdr:cNvPr id="499" name="直線コネクタ 498">
          <a:extLst>
            <a:ext uri="{FF2B5EF4-FFF2-40B4-BE49-F238E27FC236}">
              <a16:creationId xmlns:a16="http://schemas.microsoft.com/office/drawing/2014/main" id="{15C07AFE-5ABF-405B-84EF-F25AE4C15886}"/>
            </a:ext>
          </a:extLst>
        </xdr:cNvPr>
        <xdr:cNvCxnSpPr/>
      </xdr:nvCxnSpPr>
      <xdr:spPr>
        <a:xfrm flipV="1">
          <a:off x="18778220" y="660844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40640</xdr:rowOff>
    </xdr:from>
    <xdr:to>
      <xdr:col>107</xdr:col>
      <xdr:colOff>101600</xdr:colOff>
      <xdr:row>39</xdr:row>
      <xdr:rowOff>142240</xdr:rowOff>
    </xdr:to>
    <xdr:sp macro="" textlink="">
      <xdr:nvSpPr>
        <xdr:cNvPr id="500" name="楕円 499">
          <a:extLst>
            <a:ext uri="{FF2B5EF4-FFF2-40B4-BE49-F238E27FC236}">
              <a16:creationId xmlns:a16="http://schemas.microsoft.com/office/drawing/2014/main" id="{F1579460-4B01-41D7-BF44-51B3A18F9150}"/>
            </a:ext>
          </a:extLst>
        </xdr:cNvPr>
        <xdr:cNvSpPr/>
      </xdr:nvSpPr>
      <xdr:spPr>
        <a:xfrm>
          <a:off x="1793748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81915</xdr:rowOff>
    </xdr:from>
    <xdr:to>
      <xdr:col>111</xdr:col>
      <xdr:colOff>177800</xdr:colOff>
      <xdr:row>39</xdr:row>
      <xdr:rowOff>91440</xdr:rowOff>
    </xdr:to>
    <xdr:cxnSp macro="">
      <xdr:nvCxnSpPr>
        <xdr:cNvPr id="501" name="直線コネクタ 500">
          <a:extLst>
            <a:ext uri="{FF2B5EF4-FFF2-40B4-BE49-F238E27FC236}">
              <a16:creationId xmlns:a16="http://schemas.microsoft.com/office/drawing/2014/main" id="{D9631494-903D-44A1-86D2-83596D294F08}"/>
            </a:ext>
          </a:extLst>
        </xdr:cNvPr>
        <xdr:cNvCxnSpPr/>
      </xdr:nvCxnSpPr>
      <xdr:spPr>
        <a:xfrm flipV="1">
          <a:off x="17988280" y="661987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02" name="楕円 501">
          <a:extLst>
            <a:ext uri="{FF2B5EF4-FFF2-40B4-BE49-F238E27FC236}">
              <a16:creationId xmlns:a16="http://schemas.microsoft.com/office/drawing/2014/main" id="{A829BA94-406E-4197-BFCA-FC9B6B2F004C}"/>
            </a:ext>
          </a:extLst>
        </xdr:cNvPr>
        <xdr:cNvSpPr/>
      </xdr:nvSpPr>
      <xdr:spPr>
        <a:xfrm>
          <a:off x="1716278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91440</xdr:rowOff>
    </xdr:from>
    <xdr:to>
      <xdr:col>107</xdr:col>
      <xdr:colOff>50800</xdr:colOff>
      <xdr:row>39</xdr:row>
      <xdr:rowOff>95250</xdr:rowOff>
    </xdr:to>
    <xdr:cxnSp macro="">
      <xdr:nvCxnSpPr>
        <xdr:cNvPr id="503" name="直線コネクタ 502">
          <a:extLst>
            <a:ext uri="{FF2B5EF4-FFF2-40B4-BE49-F238E27FC236}">
              <a16:creationId xmlns:a16="http://schemas.microsoft.com/office/drawing/2014/main" id="{1BB2F7EF-D0BE-4FD6-B6B7-1CD2429192E6}"/>
            </a:ext>
          </a:extLst>
        </xdr:cNvPr>
        <xdr:cNvCxnSpPr/>
      </xdr:nvCxnSpPr>
      <xdr:spPr>
        <a:xfrm flipV="1">
          <a:off x="17213580" y="662940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133985</xdr:rowOff>
    </xdr:from>
    <xdr:to>
      <xdr:col>98</xdr:col>
      <xdr:colOff>38100</xdr:colOff>
      <xdr:row>38</xdr:row>
      <xdr:rowOff>64135</xdr:rowOff>
    </xdr:to>
    <xdr:sp macro="" textlink="">
      <xdr:nvSpPr>
        <xdr:cNvPr id="504" name="楕円 503">
          <a:extLst>
            <a:ext uri="{FF2B5EF4-FFF2-40B4-BE49-F238E27FC236}">
              <a16:creationId xmlns:a16="http://schemas.microsoft.com/office/drawing/2014/main" id="{ECA6CB58-D824-4BF9-941D-FB0788C5211A}"/>
            </a:ext>
          </a:extLst>
        </xdr:cNvPr>
        <xdr:cNvSpPr/>
      </xdr:nvSpPr>
      <xdr:spPr>
        <a:xfrm>
          <a:off x="16388080" y="63366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13335</xdr:rowOff>
    </xdr:from>
    <xdr:to>
      <xdr:col>102</xdr:col>
      <xdr:colOff>114300</xdr:colOff>
      <xdr:row>39</xdr:row>
      <xdr:rowOff>95250</xdr:rowOff>
    </xdr:to>
    <xdr:cxnSp macro="">
      <xdr:nvCxnSpPr>
        <xdr:cNvPr id="505" name="直線コネクタ 504">
          <a:extLst>
            <a:ext uri="{FF2B5EF4-FFF2-40B4-BE49-F238E27FC236}">
              <a16:creationId xmlns:a16="http://schemas.microsoft.com/office/drawing/2014/main" id="{EF3F7FE9-FE09-4D15-95DE-1FDD99C4CBA0}"/>
            </a:ext>
          </a:extLst>
        </xdr:cNvPr>
        <xdr:cNvCxnSpPr/>
      </xdr:nvCxnSpPr>
      <xdr:spPr>
        <a:xfrm>
          <a:off x="16431260" y="6383655"/>
          <a:ext cx="782320" cy="2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26F61216-19A2-4E7A-AC35-D6EC3099EDE3}"/>
            </a:ext>
          </a:extLst>
        </xdr:cNvPr>
        <xdr:cNvSpPr txBox="1"/>
      </xdr:nvSpPr>
      <xdr:spPr>
        <a:xfrm>
          <a:off x="185611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6C23D324-7E45-4992-A39F-F6AB1F6F9820}"/>
            </a:ext>
          </a:extLst>
        </xdr:cNvPr>
        <xdr:cNvSpPr txBox="1"/>
      </xdr:nvSpPr>
      <xdr:spPr>
        <a:xfrm>
          <a:off x="1777626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2D3F16FD-8739-4C0D-BFA7-A10173FD090F}"/>
            </a:ext>
          </a:extLst>
        </xdr:cNvPr>
        <xdr:cNvSpPr txBox="1"/>
      </xdr:nvSpPr>
      <xdr:spPr>
        <a:xfrm>
          <a:off x="1700156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2FEC02AF-4735-42A2-A693-4DBFC5205056}"/>
            </a:ext>
          </a:extLst>
        </xdr:cNvPr>
        <xdr:cNvSpPr txBox="1"/>
      </xdr:nvSpPr>
      <xdr:spPr>
        <a:xfrm>
          <a:off x="16226867" y="67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149242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A9120CB4-BD99-439B-A3A7-A4B46D580014}"/>
            </a:ext>
          </a:extLst>
        </xdr:cNvPr>
        <xdr:cNvSpPr txBox="1"/>
      </xdr:nvSpPr>
      <xdr:spPr>
        <a:xfrm>
          <a:off x="18561127"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588211A1-6867-4DFB-8326-67A24ECA59B8}"/>
            </a:ext>
          </a:extLst>
        </xdr:cNvPr>
        <xdr:cNvSpPr txBox="1"/>
      </xdr:nvSpPr>
      <xdr:spPr>
        <a:xfrm>
          <a:off x="177762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4CAEE22F-ACA6-48D6-B04B-C4A3B0D6D6B6}"/>
            </a:ext>
          </a:extLst>
        </xdr:cNvPr>
        <xdr:cNvSpPr txBox="1"/>
      </xdr:nvSpPr>
      <xdr:spPr>
        <a:xfrm>
          <a:off x="170015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80662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C6B3542C-4F64-4E89-81E1-686CC56D0658}"/>
            </a:ext>
          </a:extLst>
        </xdr:cNvPr>
        <xdr:cNvSpPr txBox="1"/>
      </xdr:nvSpPr>
      <xdr:spPr>
        <a:xfrm>
          <a:off x="16226867" y="61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2ACF1ADF-FB3D-44BD-A5B6-0898AF3019C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C604E3C5-D343-4592-B999-32C36BA94B8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EB009958-FD14-4D23-B53B-7690D225205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B7E4D05E-ABB0-4321-89C9-0D0EC1DCE9D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CA3BB075-4EC4-480C-92C1-6E55F75494C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370BA5AB-4FD9-4067-B8DA-73DD0753CDD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AF4B4D7E-F330-48D7-A177-36B3603B6B8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30DD0B1-353A-4E98-9A9B-751C792BE00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105851D6-26A6-42C1-B4A9-D969DB897E1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547637CD-07F8-44A3-9F82-8C89A44C25C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BE192E72-08E2-4F19-A3CF-C995FA2DE6A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B09EDD7E-C2E7-4395-8520-EB1F2CF8129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E0E3C6AB-9557-47C0-82B4-6A4AAD8187D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D8EAD416-3BD4-45F8-A746-E9F7A0648E7E}"/>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FE356B65-4A98-4FFD-9C43-61D57EAF933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96BF8E1B-A666-49E5-AFCF-87045301D51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AE1D9734-147A-432F-B807-03DDA26AC42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7E3433F9-FB48-4B81-9B4E-9B9A71C94D32}"/>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379BE5B5-3E0E-4DF9-88C8-2A4016A9264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B3B3935F-FB5C-4BB7-A425-D8298D84656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A0100D38-18C7-49D6-84A0-01A35310CD6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5AE59B2F-4D07-4F12-B57E-8FD38071542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31580C11-3E85-4239-95B7-35EC81B2BF8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A15280E4-240A-4789-A188-E635E78E3B4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4EAA3288-2F34-4C82-84BA-DE8671F719D3}"/>
            </a:ext>
          </a:extLst>
        </xdr:cNvPr>
        <xdr:cNvCxnSpPr/>
      </xdr:nvCxnSpPr>
      <xdr:spPr>
        <a:xfrm flipV="1">
          <a:off x="14375764" y="950785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744E77D2-6DFF-4AEF-BA9D-10E3218F78BC}"/>
            </a:ext>
          </a:extLst>
        </xdr:cNvPr>
        <xdr:cNvSpPr txBox="1"/>
      </xdr:nvSpPr>
      <xdr:spPr>
        <a:xfrm>
          <a:off x="144145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D3AAE194-3A81-4E80-9C1C-C45DAB03E949}"/>
            </a:ext>
          </a:extLst>
        </xdr:cNvPr>
        <xdr:cNvCxnSpPr/>
      </xdr:nvCxnSpPr>
      <xdr:spPr>
        <a:xfrm>
          <a:off x="14287500" y="1056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4384B5FE-5080-43CB-9D0A-C7E322DED421}"/>
            </a:ext>
          </a:extLst>
        </xdr:cNvPr>
        <xdr:cNvSpPr txBox="1"/>
      </xdr:nvSpPr>
      <xdr:spPr>
        <a:xfrm>
          <a:off x="14414500"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3E8618FC-5F93-4184-9B51-F4200A2FA6AA}"/>
            </a:ext>
          </a:extLst>
        </xdr:cNvPr>
        <xdr:cNvCxnSpPr/>
      </xdr:nvCxnSpPr>
      <xdr:spPr>
        <a:xfrm>
          <a:off x="14287500" y="950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C89F5E06-7BEC-490A-BE3E-45AE7ADFBC0F}"/>
            </a:ext>
          </a:extLst>
        </xdr:cNvPr>
        <xdr:cNvSpPr txBox="1"/>
      </xdr:nvSpPr>
      <xdr:spPr>
        <a:xfrm>
          <a:off x="144145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807CAF57-D3A5-4812-A8D3-CC4EC6D45FFF}"/>
            </a:ext>
          </a:extLst>
        </xdr:cNvPr>
        <xdr:cNvSpPr/>
      </xdr:nvSpPr>
      <xdr:spPr>
        <a:xfrm>
          <a:off x="14325600" y="101123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45DC2170-B976-4033-9B9C-4F6FC00E0A6C}"/>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D2F74ECC-D9D3-4AB5-91BA-597B93B3C7F7}"/>
            </a:ext>
          </a:extLst>
        </xdr:cNvPr>
        <xdr:cNvSpPr/>
      </xdr:nvSpPr>
      <xdr:spPr>
        <a:xfrm>
          <a:off x="1280414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4CAD512F-6D85-4114-85D6-71AB917B506C}"/>
            </a:ext>
          </a:extLst>
        </xdr:cNvPr>
        <xdr:cNvSpPr/>
      </xdr:nvSpPr>
      <xdr:spPr>
        <a:xfrm>
          <a:off x="12029440" y="10051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CA632C73-9FC9-4BFC-A334-2922EAA05459}"/>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410BEE9-9AB6-4102-BBC5-BB01EE7C36CF}"/>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B74E44B-C062-4D7F-A192-AC3C1CB5B48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4D4290AB-3FDF-4CDD-87BE-2BE8E3FABC9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DF89296-293A-49E3-8B2A-D126D5ED029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F726520-140C-4EED-8552-A83E7A98FAD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54" name="楕円 553">
          <a:extLst>
            <a:ext uri="{FF2B5EF4-FFF2-40B4-BE49-F238E27FC236}">
              <a16:creationId xmlns:a16="http://schemas.microsoft.com/office/drawing/2014/main" id="{65D8A965-9834-4482-96E6-E6E7DCE1FB16}"/>
            </a:ext>
          </a:extLst>
        </xdr:cNvPr>
        <xdr:cNvSpPr/>
      </xdr:nvSpPr>
      <xdr:spPr>
        <a:xfrm>
          <a:off x="14325600" y="100457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6367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E17A1978-9BDD-4A83-B866-066E61A6FB3E}"/>
            </a:ext>
          </a:extLst>
        </xdr:cNvPr>
        <xdr:cNvSpPr txBox="1"/>
      </xdr:nvSpPr>
      <xdr:spPr>
        <a:xfrm>
          <a:off x="14414500"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118745</xdr:rowOff>
    </xdr:from>
    <xdr:to>
      <xdr:col>81</xdr:col>
      <xdr:colOff>101600</xdr:colOff>
      <xdr:row>60</xdr:row>
      <xdr:rowOff>48895</xdr:rowOff>
    </xdr:to>
    <xdr:sp macro="" textlink="">
      <xdr:nvSpPr>
        <xdr:cNvPr id="556" name="楕円 555">
          <a:extLst>
            <a:ext uri="{FF2B5EF4-FFF2-40B4-BE49-F238E27FC236}">
              <a16:creationId xmlns:a16="http://schemas.microsoft.com/office/drawing/2014/main" id="{D1645C04-167E-4295-9E70-313542583E68}"/>
            </a:ext>
          </a:extLst>
        </xdr:cNvPr>
        <xdr:cNvSpPr/>
      </xdr:nvSpPr>
      <xdr:spPr>
        <a:xfrm>
          <a:off x="1357884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169545</xdr:rowOff>
    </xdr:from>
    <xdr:to>
      <xdr:col>85</xdr:col>
      <xdr:colOff>127000</xdr:colOff>
      <xdr:row>60</xdr:row>
      <xdr:rowOff>34290</xdr:rowOff>
    </xdr:to>
    <xdr:cxnSp macro="">
      <xdr:nvCxnSpPr>
        <xdr:cNvPr id="557" name="直線コネクタ 556">
          <a:extLst>
            <a:ext uri="{FF2B5EF4-FFF2-40B4-BE49-F238E27FC236}">
              <a16:creationId xmlns:a16="http://schemas.microsoft.com/office/drawing/2014/main" id="{7AC0898F-8946-4C7A-BE9A-C88B14EBF287}"/>
            </a:ext>
          </a:extLst>
        </xdr:cNvPr>
        <xdr:cNvCxnSpPr/>
      </xdr:nvCxnSpPr>
      <xdr:spPr>
        <a:xfrm>
          <a:off x="13629640" y="1006030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80645</xdr:rowOff>
    </xdr:from>
    <xdr:to>
      <xdr:col>76</xdr:col>
      <xdr:colOff>165100</xdr:colOff>
      <xdr:row>60</xdr:row>
      <xdr:rowOff>10795</xdr:rowOff>
    </xdr:to>
    <xdr:sp macro="" textlink="">
      <xdr:nvSpPr>
        <xdr:cNvPr id="558" name="楕円 557">
          <a:extLst>
            <a:ext uri="{FF2B5EF4-FFF2-40B4-BE49-F238E27FC236}">
              <a16:creationId xmlns:a16="http://schemas.microsoft.com/office/drawing/2014/main" id="{53B1C298-50E3-4614-9076-F30ED5C345A6}"/>
            </a:ext>
          </a:extLst>
        </xdr:cNvPr>
        <xdr:cNvSpPr/>
      </xdr:nvSpPr>
      <xdr:spPr>
        <a:xfrm>
          <a:off x="1280414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59</xdr:row>
      <xdr:rowOff>169545</xdr:rowOff>
    </xdr:to>
    <xdr:cxnSp macro="">
      <xdr:nvCxnSpPr>
        <xdr:cNvPr id="559" name="直線コネクタ 558">
          <a:extLst>
            <a:ext uri="{FF2B5EF4-FFF2-40B4-BE49-F238E27FC236}">
              <a16:creationId xmlns:a16="http://schemas.microsoft.com/office/drawing/2014/main" id="{7D6D9049-F154-4615-B1BE-986EC7820306}"/>
            </a:ext>
          </a:extLst>
        </xdr:cNvPr>
        <xdr:cNvCxnSpPr/>
      </xdr:nvCxnSpPr>
      <xdr:spPr>
        <a:xfrm>
          <a:off x="12854940" y="1002220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46355</xdr:rowOff>
    </xdr:from>
    <xdr:to>
      <xdr:col>72</xdr:col>
      <xdr:colOff>38100</xdr:colOff>
      <xdr:row>59</xdr:row>
      <xdr:rowOff>147955</xdr:rowOff>
    </xdr:to>
    <xdr:sp macro="" textlink="">
      <xdr:nvSpPr>
        <xdr:cNvPr id="560" name="楕円 559">
          <a:extLst>
            <a:ext uri="{FF2B5EF4-FFF2-40B4-BE49-F238E27FC236}">
              <a16:creationId xmlns:a16="http://schemas.microsoft.com/office/drawing/2014/main" id="{2DADF378-7615-4ECF-9F4B-0DBD48C49F0D}"/>
            </a:ext>
          </a:extLst>
        </xdr:cNvPr>
        <xdr:cNvSpPr/>
      </xdr:nvSpPr>
      <xdr:spPr>
        <a:xfrm>
          <a:off x="12029440" y="9937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97155</xdr:rowOff>
    </xdr:from>
    <xdr:to>
      <xdr:col>76</xdr:col>
      <xdr:colOff>114300</xdr:colOff>
      <xdr:row>59</xdr:row>
      <xdr:rowOff>131445</xdr:rowOff>
    </xdr:to>
    <xdr:cxnSp macro="">
      <xdr:nvCxnSpPr>
        <xdr:cNvPr id="561" name="直線コネクタ 560">
          <a:extLst>
            <a:ext uri="{FF2B5EF4-FFF2-40B4-BE49-F238E27FC236}">
              <a16:creationId xmlns:a16="http://schemas.microsoft.com/office/drawing/2014/main" id="{CE2DAE45-AF98-4132-96D1-148569E74CE5}"/>
            </a:ext>
          </a:extLst>
        </xdr:cNvPr>
        <xdr:cNvCxnSpPr/>
      </xdr:nvCxnSpPr>
      <xdr:spPr>
        <a:xfrm>
          <a:off x="12072620" y="998791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25400</xdr:rowOff>
    </xdr:from>
    <xdr:to>
      <xdr:col>67</xdr:col>
      <xdr:colOff>101600</xdr:colOff>
      <xdr:row>59</xdr:row>
      <xdr:rowOff>127000</xdr:rowOff>
    </xdr:to>
    <xdr:sp macro="" textlink="">
      <xdr:nvSpPr>
        <xdr:cNvPr id="562" name="楕円 561">
          <a:extLst>
            <a:ext uri="{FF2B5EF4-FFF2-40B4-BE49-F238E27FC236}">
              <a16:creationId xmlns:a16="http://schemas.microsoft.com/office/drawing/2014/main" id="{0A439A0A-253A-4290-AF29-4DA09AAFAB7D}"/>
            </a:ext>
          </a:extLst>
        </xdr:cNvPr>
        <xdr:cNvSpPr/>
      </xdr:nvSpPr>
      <xdr:spPr>
        <a:xfrm>
          <a:off x="1123188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76200</xdr:rowOff>
    </xdr:from>
    <xdr:to>
      <xdr:col>71</xdr:col>
      <xdr:colOff>177800</xdr:colOff>
      <xdr:row>59</xdr:row>
      <xdr:rowOff>97155</xdr:rowOff>
    </xdr:to>
    <xdr:cxnSp macro="">
      <xdr:nvCxnSpPr>
        <xdr:cNvPr id="563" name="直線コネクタ 562">
          <a:extLst>
            <a:ext uri="{FF2B5EF4-FFF2-40B4-BE49-F238E27FC236}">
              <a16:creationId xmlns:a16="http://schemas.microsoft.com/office/drawing/2014/main" id="{338F1FB1-036A-41FB-8A4D-5F3795D4761E}"/>
            </a:ext>
          </a:extLst>
        </xdr:cNvPr>
        <xdr:cNvCxnSpPr/>
      </xdr:nvCxnSpPr>
      <xdr:spPr>
        <a:xfrm>
          <a:off x="11282680" y="996696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4" name="n_1aveValue【学校施設】&#10;有形固定資産減価償却率">
          <a:extLst>
            <a:ext uri="{FF2B5EF4-FFF2-40B4-BE49-F238E27FC236}">
              <a16:creationId xmlns:a16="http://schemas.microsoft.com/office/drawing/2014/main" id="{89C0CBE9-9FCF-43AE-A186-47584E6C22F2}"/>
            </a:ext>
          </a:extLst>
        </xdr:cNvPr>
        <xdr:cNvSpPr txBox="1"/>
      </xdr:nvSpPr>
      <xdr:spPr>
        <a:xfrm>
          <a:off x="134372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65" name="n_2aveValue【学校施設】&#10;有形固定資産減価償却率">
          <a:extLst>
            <a:ext uri="{FF2B5EF4-FFF2-40B4-BE49-F238E27FC236}">
              <a16:creationId xmlns:a16="http://schemas.microsoft.com/office/drawing/2014/main" id="{0F83A969-892A-4B04-A532-AF24D1DE272E}"/>
            </a:ext>
          </a:extLst>
        </xdr:cNvPr>
        <xdr:cNvSpPr txBox="1"/>
      </xdr:nvSpPr>
      <xdr:spPr>
        <a:xfrm>
          <a:off x="12675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566" name="n_3aveValue【学校施設】&#10;有形固定資産減価償却率">
          <a:extLst>
            <a:ext uri="{FF2B5EF4-FFF2-40B4-BE49-F238E27FC236}">
              <a16:creationId xmlns:a16="http://schemas.microsoft.com/office/drawing/2014/main" id="{1315543B-F920-4CD5-BB50-BCC06C82E5A6}"/>
            </a:ext>
          </a:extLst>
        </xdr:cNvPr>
        <xdr:cNvSpPr txBox="1"/>
      </xdr:nvSpPr>
      <xdr:spPr>
        <a:xfrm>
          <a:off x="119005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7" name="n_4aveValue【学校施設】&#10;有形固定資産減価償却率">
          <a:extLst>
            <a:ext uri="{FF2B5EF4-FFF2-40B4-BE49-F238E27FC236}">
              <a16:creationId xmlns:a16="http://schemas.microsoft.com/office/drawing/2014/main" id="{ADE15E8C-6598-4B2C-9FE4-9AD2284F9651}"/>
            </a:ext>
          </a:extLst>
        </xdr:cNvPr>
        <xdr:cNvSpPr txBox="1"/>
      </xdr:nvSpPr>
      <xdr:spPr>
        <a:xfrm>
          <a:off x="1110298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65422</xdr:rowOff>
    </xdr:from>
    <xdr:ext cx="405111" cy="259045"/>
    <xdr:sp macro="" textlink="">
      <xdr:nvSpPr>
        <xdr:cNvPr id="568" name="n_1mainValue【学校施設】&#10;有形固定資産減価償却率">
          <a:extLst>
            <a:ext uri="{FF2B5EF4-FFF2-40B4-BE49-F238E27FC236}">
              <a16:creationId xmlns:a16="http://schemas.microsoft.com/office/drawing/2014/main" id="{0BF1DEEF-B71F-422A-BBB0-6A0C4369DF0D}"/>
            </a:ext>
          </a:extLst>
        </xdr:cNvPr>
        <xdr:cNvSpPr txBox="1"/>
      </xdr:nvSpPr>
      <xdr:spPr>
        <a:xfrm>
          <a:off x="134372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27322</xdr:rowOff>
    </xdr:from>
    <xdr:ext cx="405111" cy="259045"/>
    <xdr:sp macro="" textlink="">
      <xdr:nvSpPr>
        <xdr:cNvPr id="569" name="n_2mainValue【学校施設】&#10;有形固定資産減価償却率">
          <a:extLst>
            <a:ext uri="{FF2B5EF4-FFF2-40B4-BE49-F238E27FC236}">
              <a16:creationId xmlns:a16="http://schemas.microsoft.com/office/drawing/2014/main" id="{71CF06F0-9874-4B09-80DD-000DAD01C194}"/>
            </a:ext>
          </a:extLst>
        </xdr:cNvPr>
        <xdr:cNvSpPr txBox="1"/>
      </xdr:nvSpPr>
      <xdr:spPr>
        <a:xfrm>
          <a:off x="126752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164482</xdr:rowOff>
    </xdr:from>
    <xdr:ext cx="405111" cy="259045"/>
    <xdr:sp macro="" textlink="">
      <xdr:nvSpPr>
        <xdr:cNvPr id="570" name="n_3mainValue【学校施設】&#10;有形固定資産減価償却率">
          <a:extLst>
            <a:ext uri="{FF2B5EF4-FFF2-40B4-BE49-F238E27FC236}">
              <a16:creationId xmlns:a16="http://schemas.microsoft.com/office/drawing/2014/main" id="{1D0F6D43-14C0-4222-8B07-A2AD4F4A0321}"/>
            </a:ext>
          </a:extLst>
        </xdr:cNvPr>
        <xdr:cNvSpPr txBox="1"/>
      </xdr:nvSpPr>
      <xdr:spPr>
        <a:xfrm>
          <a:off x="119005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143527</xdr:rowOff>
    </xdr:from>
    <xdr:ext cx="405111" cy="259045"/>
    <xdr:sp macro="" textlink="">
      <xdr:nvSpPr>
        <xdr:cNvPr id="571" name="n_4mainValue【学校施設】&#10;有形固定資産減価償却率">
          <a:extLst>
            <a:ext uri="{FF2B5EF4-FFF2-40B4-BE49-F238E27FC236}">
              <a16:creationId xmlns:a16="http://schemas.microsoft.com/office/drawing/2014/main" id="{CB8C931D-69D2-4A02-B45E-FE001E0295FE}"/>
            </a:ext>
          </a:extLst>
        </xdr:cNvPr>
        <xdr:cNvSpPr txBox="1"/>
      </xdr:nvSpPr>
      <xdr:spPr>
        <a:xfrm>
          <a:off x="1110298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BAF0F400-793C-4F8D-AE9A-D796D9BFF02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8A56B0CE-17F2-466F-A7C1-6333966DD58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C029C285-B86C-4F6D-818F-201F869294C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973C68C8-8E3F-42FC-B60A-DC1FDDB7F43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74366583-FE69-45A0-9CB4-AE3EBCE8517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33D49D33-C182-4C25-B8A1-410F4BE27F0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AF2176A6-441F-4D0E-93A0-B81297ACE72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B81E869E-143D-4A85-9863-F74D87EE7E1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55D40698-8581-4F2B-9A9E-6B3533D1A60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84D111D2-8F6E-484A-9D12-C51E5E2C5BA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B5436ADE-3C07-4A38-807B-AF14E21DC5D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F18EBF4A-AFB2-4206-A5BF-BF59DC706B60}"/>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659AF139-B27C-485A-867C-39C3BCC3AE2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A7A2474C-9740-4BBA-91C3-942EE077038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5D3D117F-B024-4213-A6C9-58E375E7AE46}"/>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DFF8E6A5-3B42-4315-908F-A7170B71AE8F}"/>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A1F9615-EED5-4340-BC68-C4EF78585A7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9E5C7824-D74F-4A4D-8ED1-DBC6E97B215A}"/>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CE2AB65E-39A4-454C-808A-2457D0F0D606}"/>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182901D4-0326-4AD6-BA12-72CDCB7A5E89}"/>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98258F2D-5030-4AB5-B209-E248E2D6E4F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6BAD6DDD-B19E-4E59-8250-8F788261F26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4518C3AB-E26C-4022-969F-FACE72D890AB}"/>
            </a:ext>
          </a:extLst>
        </xdr:cNvPr>
        <xdr:cNvCxnSpPr/>
      </xdr:nvCxnSpPr>
      <xdr:spPr>
        <a:xfrm flipV="1">
          <a:off x="19509104" y="9691269"/>
          <a:ext cx="0" cy="98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107F26EE-1B9F-43C6-A864-42FABCC286D3}"/>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CE6A0636-2042-445D-B8E6-D588A7B68F93}"/>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689E757F-D97E-4A54-A578-83C813740AF5}"/>
            </a:ext>
          </a:extLst>
        </xdr:cNvPr>
        <xdr:cNvSpPr txBox="1"/>
      </xdr:nvSpPr>
      <xdr:spPr>
        <a:xfrm>
          <a:off x="19547840" y="94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E46E60A6-5F16-4CD1-94E3-D5607DD95D4B}"/>
            </a:ext>
          </a:extLst>
        </xdr:cNvPr>
        <xdr:cNvCxnSpPr/>
      </xdr:nvCxnSpPr>
      <xdr:spPr>
        <a:xfrm>
          <a:off x="19443700" y="969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0DCD0623-7115-48A8-823A-336FBE1C95F5}"/>
            </a:ext>
          </a:extLst>
        </xdr:cNvPr>
        <xdr:cNvSpPr txBox="1"/>
      </xdr:nvSpPr>
      <xdr:spPr>
        <a:xfrm>
          <a:off x="19547840" y="1020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2834F501-1798-433A-9B26-D55A31E2BA7E}"/>
            </a:ext>
          </a:extLst>
        </xdr:cNvPr>
        <xdr:cNvSpPr/>
      </xdr:nvSpPr>
      <xdr:spPr>
        <a:xfrm>
          <a:off x="19458940" y="10222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B88B09B6-6811-4588-978F-009E343A8B49}"/>
            </a:ext>
          </a:extLst>
        </xdr:cNvPr>
        <xdr:cNvSpPr/>
      </xdr:nvSpPr>
      <xdr:spPr>
        <a:xfrm>
          <a:off x="18735040" y="10227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201EC901-261C-441B-BFAE-930BBF25C0FE}"/>
            </a:ext>
          </a:extLst>
        </xdr:cNvPr>
        <xdr:cNvSpPr/>
      </xdr:nvSpPr>
      <xdr:spPr>
        <a:xfrm>
          <a:off x="17937480" y="1025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746FA097-A902-408B-A320-665D03292ADD}"/>
            </a:ext>
          </a:extLst>
        </xdr:cNvPr>
        <xdr:cNvSpPr/>
      </xdr:nvSpPr>
      <xdr:spPr>
        <a:xfrm>
          <a:off x="17162780" y="102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F37F7FA2-9659-4548-B7DD-E203A1F8B0B4}"/>
            </a:ext>
          </a:extLst>
        </xdr:cNvPr>
        <xdr:cNvSpPr/>
      </xdr:nvSpPr>
      <xdr:spPr>
        <a:xfrm>
          <a:off x="16388080" y="102785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E3BDA09-3979-4013-8A8E-2F45AF0B7A1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9DD5C65-6936-4D7F-A7AA-62CA45EE4A1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3FF504A-94AF-45F0-AD36-18F775CC7C5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1BEA86C-E184-46A5-9CE0-1265E06A0CB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BDAFA18-CC76-4236-8041-994D810F4D6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610" name="楕円 609">
          <a:extLst>
            <a:ext uri="{FF2B5EF4-FFF2-40B4-BE49-F238E27FC236}">
              <a16:creationId xmlns:a16="http://schemas.microsoft.com/office/drawing/2014/main" id="{98C89C48-B80E-406F-98EE-5B1E555DE43A}"/>
            </a:ext>
          </a:extLst>
        </xdr:cNvPr>
        <xdr:cNvSpPr/>
      </xdr:nvSpPr>
      <xdr:spPr>
        <a:xfrm>
          <a:off x="19458940" y="10216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10024</xdr:rowOff>
    </xdr:from>
    <xdr:ext cx="469744" cy="259045"/>
    <xdr:sp macro="" textlink="">
      <xdr:nvSpPr>
        <xdr:cNvPr id="611" name="【学校施設】&#10;一人当たり面積該当値テキスト">
          <a:extLst>
            <a:ext uri="{FF2B5EF4-FFF2-40B4-BE49-F238E27FC236}">
              <a16:creationId xmlns:a16="http://schemas.microsoft.com/office/drawing/2014/main" id="{230895E7-86E9-42A7-8B38-3BE8070B0FE2}"/>
            </a:ext>
          </a:extLst>
        </xdr:cNvPr>
        <xdr:cNvSpPr txBox="1"/>
      </xdr:nvSpPr>
      <xdr:spPr>
        <a:xfrm>
          <a:off x="19547840" y="100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7721</xdr:rowOff>
    </xdr:from>
    <xdr:to>
      <xdr:col>112</xdr:col>
      <xdr:colOff>38100</xdr:colOff>
      <xdr:row>61</xdr:row>
      <xdr:rowOff>109321</xdr:rowOff>
    </xdr:to>
    <xdr:sp macro="" textlink="">
      <xdr:nvSpPr>
        <xdr:cNvPr id="612" name="楕円 611">
          <a:extLst>
            <a:ext uri="{FF2B5EF4-FFF2-40B4-BE49-F238E27FC236}">
              <a16:creationId xmlns:a16="http://schemas.microsoft.com/office/drawing/2014/main" id="{7A659134-0BCC-4644-B7C0-B1CF042C7037}"/>
            </a:ext>
          </a:extLst>
        </xdr:cNvPr>
        <xdr:cNvSpPr/>
      </xdr:nvSpPr>
      <xdr:spPr>
        <a:xfrm>
          <a:off x="18735040" y="102337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37947</xdr:rowOff>
    </xdr:from>
    <xdr:to>
      <xdr:col>116</xdr:col>
      <xdr:colOff>63500</xdr:colOff>
      <xdr:row>61</xdr:row>
      <xdr:rowOff>58521</xdr:rowOff>
    </xdr:to>
    <xdr:cxnSp macro="">
      <xdr:nvCxnSpPr>
        <xdr:cNvPr id="613" name="直線コネクタ 612">
          <a:extLst>
            <a:ext uri="{FF2B5EF4-FFF2-40B4-BE49-F238E27FC236}">
              <a16:creationId xmlns:a16="http://schemas.microsoft.com/office/drawing/2014/main" id="{B71690AB-54DD-4F18-8115-89B8E0882FCA}"/>
            </a:ext>
          </a:extLst>
        </xdr:cNvPr>
        <xdr:cNvCxnSpPr/>
      </xdr:nvCxnSpPr>
      <xdr:spPr>
        <a:xfrm flipV="1">
          <a:off x="18778220" y="10263987"/>
          <a:ext cx="7315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24638</xdr:rowOff>
    </xdr:from>
    <xdr:to>
      <xdr:col>107</xdr:col>
      <xdr:colOff>101600</xdr:colOff>
      <xdr:row>61</xdr:row>
      <xdr:rowOff>126238</xdr:rowOff>
    </xdr:to>
    <xdr:sp macro="" textlink="">
      <xdr:nvSpPr>
        <xdr:cNvPr id="614" name="楕円 613">
          <a:extLst>
            <a:ext uri="{FF2B5EF4-FFF2-40B4-BE49-F238E27FC236}">
              <a16:creationId xmlns:a16="http://schemas.microsoft.com/office/drawing/2014/main" id="{C685DEA1-5277-4955-B641-E4269C61C97D}"/>
            </a:ext>
          </a:extLst>
        </xdr:cNvPr>
        <xdr:cNvSpPr/>
      </xdr:nvSpPr>
      <xdr:spPr>
        <a:xfrm>
          <a:off x="17937480" y="102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58521</xdr:rowOff>
    </xdr:from>
    <xdr:to>
      <xdr:col>111</xdr:col>
      <xdr:colOff>177800</xdr:colOff>
      <xdr:row>61</xdr:row>
      <xdr:rowOff>75438</xdr:rowOff>
    </xdr:to>
    <xdr:cxnSp macro="">
      <xdr:nvCxnSpPr>
        <xdr:cNvPr id="615" name="直線コネクタ 614">
          <a:extLst>
            <a:ext uri="{FF2B5EF4-FFF2-40B4-BE49-F238E27FC236}">
              <a16:creationId xmlns:a16="http://schemas.microsoft.com/office/drawing/2014/main" id="{587AC8DF-9A5D-4009-B9C4-87E043BA9E0B}"/>
            </a:ext>
          </a:extLst>
        </xdr:cNvPr>
        <xdr:cNvCxnSpPr/>
      </xdr:nvCxnSpPr>
      <xdr:spPr>
        <a:xfrm flipV="1">
          <a:off x="17988280" y="10284561"/>
          <a:ext cx="78994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35154</xdr:rowOff>
    </xdr:from>
    <xdr:to>
      <xdr:col>102</xdr:col>
      <xdr:colOff>165100</xdr:colOff>
      <xdr:row>61</xdr:row>
      <xdr:rowOff>136754</xdr:rowOff>
    </xdr:to>
    <xdr:sp macro="" textlink="">
      <xdr:nvSpPr>
        <xdr:cNvPr id="616" name="楕円 615">
          <a:extLst>
            <a:ext uri="{FF2B5EF4-FFF2-40B4-BE49-F238E27FC236}">
              <a16:creationId xmlns:a16="http://schemas.microsoft.com/office/drawing/2014/main" id="{D2746894-046B-4EC5-B8E1-8E0747F82B7E}"/>
            </a:ext>
          </a:extLst>
        </xdr:cNvPr>
        <xdr:cNvSpPr/>
      </xdr:nvSpPr>
      <xdr:spPr>
        <a:xfrm>
          <a:off x="17162780" y="1026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75438</xdr:rowOff>
    </xdr:from>
    <xdr:to>
      <xdr:col>107</xdr:col>
      <xdr:colOff>50800</xdr:colOff>
      <xdr:row>61</xdr:row>
      <xdr:rowOff>85954</xdr:rowOff>
    </xdr:to>
    <xdr:cxnSp macro="">
      <xdr:nvCxnSpPr>
        <xdr:cNvPr id="617" name="直線コネクタ 616">
          <a:extLst>
            <a:ext uri="{FF2B5EF4-FFF2-40B4-BE49-F238E27FC236}">
              <a16:creationId xmlns:a16="http://schemas.microsoft.com/office/drawing/2014/main" id="{0F5EEFE4-12FA-49F8-9399-E16D1BEF925E}"/>
            </a:ext>
          </a:extLst>
        </xdr:cNvPr>
        <xdr:cNvCxnSpPr/>
      </xdr:nvCxnSpPr>
      <xdr:spPr>
        <a:xfrm flipV="1">
          <a:off x="17213580" y="10301478"/>
          <a:ext cx="7747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54356</xdr:rowOff>
    </xdr:from>
    <xdr:to>
      <xdr:col>98</xdr:col>
      <xdr:colOff>38100</xdr:colOff>
      <xdr:row>61</xdr:row>
      <xdr:rowOff>155956</xdr:rowOff>
    </xdr:to>
    <xdr:sp macro="" textlink="">
      <xdr:nvSpPr>
        <xdr:cNvPr id="618" name="楕円 617">
          <a:extLst>
            <a:ext uri="{FF2B5EF4-FFF2-40B4-BE49-F238E27FC236}">
              <a16:creationId xmlns:a16="http://schemas.microsoft.com/office/drawing/2014/main" id="{5A78E50C-CC41-4F5D-93F5-C2458E72ECD9}"/>
            </a:ext>
          </a:extLst>
        </xdr:cNvPr>
        <xdr:cNvSpPr/>
      </xdr:nvSpPr>
      <xdr:spPr>
        <a:xfrm>
          <a:off x="16388080" y="10280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85954</xdr:rowOff>
    </xdr:from>
    <xdr:to>
      <xdr:col>102</xdr:col>
      <xdr:colOff>114300</xdr:colOff>
      <xdr:row>61</xdr:row>
      <xdr:rowOff>105156</xdr:rowOff>
    </xdr:to>
    <xdr:cxnSp macro="">
      <xdr:nvCxnSpPr>
        <xdr:cNvPr id="619" name="直線コネクタ 618">
          <a:extLst>
            <a:ext uri="{FF2B5EF4-FFF2-40B4-BE49-F238E27FC236}">
              <a16:creationId xmlns:a16="http://schemas.microsoft.com/office/drawing/2014/main" id="{F146C4D2-49FA-451E-B33E-0A916367D41E}"/>
            </a:ext>
          </a:extLst>
        </xdr:cNvPr>
        <xdr:cNvCxnSpPr/>
      </xdr:nvCxnSpPr>
      <xdr:spPr>
        <a:xfrm flipV="1">
          <a:off x="16431260" y="10311994"/>
          <a:ext cx="78232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20" name="n_1aveValue【学校施設】&#10;一人当たり面積">
          <a:extLst>
            <a:ext uri="{FF2B5EF4-FFF2-40B4-BE49-F238E27FC236}">
              <a16:creationId xmlns:a16="http://schemas.microsoft.com/office/drawing/2014/main" id="{EB04E143-7C5F-4AEA-8B50-51EBDF28C895}"/>
            </a:ext>
          </a:extLst>
        </xdr:cNvPr>
        <xdr:cNvSpPr txBox="1"/>
      </xdr:nvSpPr>
      <xdr:spPr>
        <a:xfrm>
          <a:off x="18561127" y="1001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621" name="n_2aveValue【学校施設】&#10;一人当たり面積">
          <a:extLst>
            <a:ext uri="{FF2B5EF4-FFF2-40B4-BE49-F238E27FC236}">
              <a16:creationId xmlns:a16="http://schemas.microsoft.com/office/drawing/2014/main" id="{06033F55-D02C-4174-A922-29651BD04546}"/>
            </a:ext>
          </a:extLst>
        </xdr:cNvPr>
        <xdr:cNvSpPr txBox="1"/>
      </xdr:nvSpPr>
      <xdr:spPr>
        <a:xfrm>
          <a:off x="17776267" y="1003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6DA77EA2-D732-4E90-BD6A-DD11B9A64796}"/>
            </a:ext>
          </a:extLst>
        </xdr:cNvPr>
        <xdr:cNvSpPr txBox="1"/>
      </xdr:nvSpPr>
      <xdr:spPr>
        <a:xfrm>
          <a:off x="17001567" y="1035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623" name="n_4aveValue【学校施設】&#10;一人当たり面積">
          <a:extLst>
            <a:ext uri="{FF2B5EF4-FFF2-40B4-BE49-F238E27FC236}">
              <a16:creationId xmlns:a16="http://schemas.microsoft.com/office/drawing/2014/main" id="{436D3516-77B7-41DA-AAAF-7F1D212F2CF6}"/>
            </a:ext>
          </a:extLst>
        </xdr:cNvPr>
        <xdr:cNvSpPr txBox="1"/>
      </xdr:nvSpPr>
      <xdr:spPr>
        <a:xfrm>
          <a:off x="16226867" y="1006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100448</xdr:rowOff>
    </xdr:from>
    <xdr:ext cx="469744" cy="259045"/>
    <xdr:sp macro="" textlink="">
      <xdr:nvSpPr>
        <xdr:cNvPr id="624" name="n_1mainValue【学校施設】&#10;一人当たり面積">
          <a:extLst>
            <a:ext uri="{FF2B5EF4-FFF2-40B4-BE49-F238E27FC236}">
              <a16:creationId xmlns:a16="http://schemas.microsoft.com/office/drawing/2014/main" id="{E5F80CD3-960C-4D9E-8D8A-FC0128B60EC6}"/>
            </a:ext>
          </a:extLst>
        </xdr:cNvPr>
        <xdr:cNvSpPr txBox="1"/>
      </xdr:nvSpPr>
      <xdr:spPr>
        <a:xfrm>
          <a:off x="18561127" y="1032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117365</xdr:rowOff>
    </xdr:from>
    <xdr:ext cx="469744" cy="259045"/>
    <xdr:sp macro="" textlink="">
      <xdr:nvSpPr>
        <xdr:cNvPr id="625" name="n_2mainValue【学校施設】&#10;一人当たり面積">
          <a:extLst>
            <a:ext uri="{FF2B5EF4-FFF2-40B4-BE49-F238E27FC236}">
              <a16:creationId xmlns:a16="http://schemas.microsoft.com/office/drawing/2014/main" id="{C15248EB-8395-49CF-9B79-2C2FE625D6FF}"/>
            </a:ext>
          </a:extLst>
        </xdr:cNvPr>
        <xdr:cNvSpPr txBox="1"/>
      </xdr:nvSpPr>
      <xdr:spPr>
        <a:xfrm>
          <a:off x="17776267" y="103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153281</xdr:rowOff>
    </xdr:from>
    <xdr:ext cx="469744" cy="259045"/>
    <xdr:sp macro="" textlink="">
      <xdr:nvSpPr>
        <xdr:cNvPr id="626" name="n_3mainValue【学校施設】&#10;一人当たり面積">
          <a:extLst>
            <a:ext uri="{FF2B5EF4-FFF2-40B4-BE49-F238E27FC236}">
              <a16:creationId xmlns:a16="http://schemas.microsoft.com/office/drawing/2014/main" id="{495EA293-CBAF-4814-B37C-3660BA7F3BAC}"/>
            </a:ext>
          </a:extLst>
        </xdr:cNvPr>
        <xdr:cNvSpPr txBox="1"/>
      </xdr:nvSpPr>
      <xdr:spPr>
        <a:xfrm>
          <a:off x="17001567" y="1004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147083</xdr:rowOff>
    </xdr:from>
    <xdr:ext cx="469744" cy="259045"/>
    <xdr:sp macro="" textlink="">
      <xdr:nvSpPr>
        <xdr:cNvPr id="627" name="n_4mainValue【学校施設】&#10;一人当たり面積">
          <a:extLst>
            <a:ext uri="{FF2B5EF4-FFF2-40B4-BE49-F238E27FC236}">
              <a16:creationId xmlns:a16="http://schemas.microsoft.com/office/drawing/2014/main" id="{00B74F37-50D6-4494-8E1C-CD6F7F7047BF}"/>
            </a:ext>
          </a:extLst>
        </xdr:cNvPr>
        <xdr:cNvSpPr txBox="1"/>
      </xdr:nvSpPr>
      <xdr:spPr>
        <a:xfrm>
          <a:off x="16226867" y="103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A2E20F73-1B91-483F-88F6-291F020041C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8E0ADFCB-752E-403B-B8BB-7ABF3D11DDC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70066E0A-1CE1-4991-93B5-7AFE1018E21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715C93ED-4892-40EE-AFB4-444C091D96D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20C1CABF-7868-4E72-8A15-23178E7F69C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EBC9D6FA-8D60-4F3A-8108-CBE452C4F6A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CFF68046-B946-4B7A-9458-A6C743603CC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1F03B06E-A130-4354-880E-CB12E0708FD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C4525E17-1FFE-42C6-8533-46817D1B29A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199D49F4-60F2-4F7C-91B0-C3F92403BF9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80B52D60-6115-4B7D-B145-5B79573331C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D8B45654-7DFB-417E-BF84-C1759B20529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4D427E7D-A493-41C8-A611-DD7D4235440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6E79DB27-5B97-4C06-B8E7-7EEC7E32F05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CE11D4DD-1076-4E76-A64D-4876ADCC9BB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C5A3B9EB-816A-48A1-BD4B-98F8ED3B30D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5F689E09-07C6-4929-8F61-5C58B98FC21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C16E631C-D891-4481-BA38-3329D34F7E5C}"/>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AC4D0838-4E15-4039-9B90-B5D75190035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6D7BEFC7-C603-450B-B352-643C7F1AF76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DDD2DE72-F142-46C3-A6E4-B649A5F34E8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DF48773E-5B63-47F4-B984-F6A70DA09D3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4BB84203-09E1-4F01-AA58-5278929EA1F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D0A908A0-380E-4315-9E18-F979325A71D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73C0B93C-CBB7-436A-AB91-F4D1FFB1671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867FB61B-DC3A-4DB2-A22C-198ADF55487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839F595E-CEE9-483B-8072-4FF5C2A4B59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83D82CE2-9315-4BCC-89BB-295814591DF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64405D73-E1BF-4482-95CB-E8A78247F149}"/>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CAACB11-ECC7-4F7A-817F-6D846E3B93F4}"/>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BE0C9465-5BB6-4A2F-AC4A-37C6B272326F}"/>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436DF8EC-ED8D-434A-8EB8-F805C15D0BAC}"/>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1BD89143-FECD-4FF9-B0FF-93159CD334B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E5022F1C-8275-47B8-8DEF-CE0A8EC0921E}"/>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6685DC3D-12DB-4CC4-AFFA-91F6056B3D4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6033A6CB-FCB2-4371-8986-C0ACD940A54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444A5F89-4760-47C5-9AC0-1FCF1D49EDC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A5AAA9-2195-43EF-BB82-90B611204ED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BF224A78-96A3-43AF-9B97-71D4D66097AE}"/>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9A592132-7E74-4466-B1C9-86911B7B75B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824E7556-2704-46E0-BE47-24D727A9536A}"/>
            </a:ext>
          </a:extLst>
        </xdr:cNvPr>
        <xdr:cNvCxnSpPr/>
      </xdr:nvCxnSpPr>
      <xdr:spPr>
        <a:xfrm flipV="1">
          <a:off x="14375764" y="16697324"/>
          <a:ext cx="0" cy="1560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2A393E0F-BA71-4BF5-9791-B56255EE2445}"/>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0762B5E8-0370-4E88-A328-583C18ACAD7A}"/>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71" name="【公民館】&#10;有形固定資産減価償却率最大値テキスト">
          <a:extLst>
            <a:ext uri="{FF2B5EF4-FFF2-40B4-BE49-F238E27FC236}">
              <a16:creationId xmlns:a16="http://schemas.microsoft.com/office/drawing/2014/main" id="{F4CCC8DA-F356-4775-9089-30026302A44F}"/>
            </a:ext>
          </a:extLst>
        </xdr:cNvPr>
        <xdr:cNvSpPr txBox="1"/>
      </xdr:nvSpPr>
      <xdr:spPr>
        <a:xfrm>
          <a:off x="14414500" y="1647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72" name="直線コネクタ 671">
          <a:extLst>
            <a:ext uri="{FF2B5EF4-FFF2-40B4-BE49-F238E27FC236}">
              <a16:creationId xmlns:a16="http://schemas.microsoft.com/office/drawing/2014/main" id="{D4E0C212-1709-450E-8ECE-9AB103286E1F}"/>
            </a:ext>
          </a:extLst>
        </xdr:cNvPr>
        <xdr:cNvCxnSpPr/>
      </xdr:nvCxnSpPr>
      <xdr:spPr>
        <a:xfrm>
          <a:off x="14287500" y="1669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73" name="【公民館】&#10;有形固定資産減価償却率平均値テキスト">
          <a:extLst>
            <a:ext uri="{FF2B5EF4-FFF2-40B4-BE49-F238E27FC236}">
              <a16:creationId xmlns:a16="http://schemas.microsoft.com/office/drawing/2014/main" id="{CCDEDFA9-9375-4C3D-8453-F76B6278E407}"/>
            </a:ext>
          </a:extLst>
        </xdr:cNvPr>
        <xdr:cNvSpPr txBox="1"/>
      </xdr:nvSpPr>
      <xdr:spPr>
        <a:xfrm>
          <a:off x="14414500" y="174980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74" name="フローチャート: 判断 673">
          <a:extLst>
            <a:ext uri="{FF2B5EF4-FFF2-40B4-BE49-F238E27FC236}">
              <a16:creationId xmlns:a16="http://schemas.microsoft.com/office/drawing/2014/main" id="{8768DC9C-FBF3-4E37-993D-0F599BE4A389}"/>
            </a:ext>
          </a:extLst>
        </xdr:cNvPr>
        <xdr:cNvSpPr/>
      </xdr:nvSpPr>
      <xdr:spPr>
        <a:xfrm>
          <a:off x="14325600" y="176428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75" name="フローチャート: 判断 674">
          <a:extLst>
            <a:ext uri="{FF2B5EF4-FFF2-40B4-BE49-F238E27FC236}">
              <a16:creationId xmlns:a16="http://schemas.microsoft.com/office/drawing/2014/main" id="{97116501-CBBF-4AF4-882C-C5757986D2A0}"/>
            </a:ext>
          </a:extLst>
        </xdr:cNvPr>
        <xdr:cNvSpPr/>
      </xdr:nvSpPr>
      <xdr:spPr>
        <a:xfrm>
          <a:off x="135788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76" name="フローチャート: 判断 675">
          <a:extLst>
            <a:ext uri="{FF2B5EF4-FFF2-40B4-BE49-F238E27FC236}">
              <a16:creationId xmlns:a16="http://schemas.microsoft.com/office/drawing/2014/main" id="{7E8B2476-766E-4119-82BF-59C320C5E477}"/>
            </a:ext>
          </a:extLst>
        </xdr:cNvPr>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77" name="フローチャート: 判断 676">
          <a:extLst>
            <a:ext uri="{FF2B5EF4-FFF2-40B4-BE49-F238E27FC236}">
              <a16:creationId xmlns:a16="http://schemas.microsoft.com/office/drawing/2014/main" id="{63595FD4-9F16-4142-8D14-40568BE562DC}"/>
            </a:ext>
          </a:extLst>
        </xdr:cNvPr>
        <xdr:cNvSpPr/>
      </xdr:nvSpPr>
      <xdr:spPr>
        <a:xfrm>
          <a:off x="120294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78" name="フローチャート: 判断 677">
          <a:extLst>
            <a:ext uri="{FF2B5EF4-FFF2-40B4-BE49-F238E27FC236}">
              <a16:creationId xmlns:a16="http://schemas.microsoft.com/office/drawing/2014/main" id="{586474F0-3D53-4D6B-88C0-FDB6EFEE895C}"/>
            </a:ext>
          </a:extLst>
        </xdr:cNvPr>
        <xdr:cNvSpPr/>
      </xdr:nvSpPr>
      <xdr:spPr>
        <a:xfrm>
          <a:off x="1123188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B6111F7-548D-47F5-AF83-8EF8A505F9A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E7B3806-25A9-45C0-B68E-5B761C89FFD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54D0C6B-7860-4CE2-9ADD-CB85AFC5115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1957B128-8E48-4D83-8BF1-7AF3972B34C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EA56A5D-FB72-4BFD-AD3C-E8C008D5DAF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55880</xdr:rowOff>
    </xdr:from>
    <xdr:to>
      <xdr:col>85</xdr:col>
      <xdr:colOff>177800</xdr:colOff>
      <xdr:row>106</xdr:row>
      <xdr:rowOff>157480</xdr:rowOff>
    </xdr:to>
    <xdr:sp macro="" textlink="">
      <xdr:nvSpPr>
        <xdr:cNvPr id="684" name="楕円 683">
          <a:extLst>
            <a:ext uri="{FF2B5EF4-FFF2-40B4-BE49-F238E27FC236}">
              <a16:creationId xmlns:a16="http://schemas.microsoft.com/office/drawing/2014/main" id="{E25E1BE3-4E19-42AB-9504-0E32F073BBFC}"/>
            </a:ext>
          </a:extLst>
        </xdr:cNvPr>
        <xdr:cNvSpPr/>
      </xdr:nvSpPr>
      <xdr:spPr>
        <a:xfrm>
          <a:off x="14325600" y="178257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34307</xdr:rowOff>
    </xdr:from>
    <xdr:ext cx="405111" cy="259045"/>
    <xdr:sp macro="" textlink="">
      <xdr:nvSpPr>
        <xdr:cNvPr id="685" name="【公民館】&#10;有形固定資産減価償却率該当値テキスト">
          <a:extLst>
            <a:ext uri="{FF2B5EF4-FFF2-40B4-BE49-F238E27FC236}">
              <a16:creationId xmlns:a16="http://schemas.microsoft.com/office/drawing/2014/main" id="{9812C14E-1940-40FB-927F-99D04EE311E1}"/>
            </a:ext>
          </a:extLst>
        </xdr:cNvPr>
        <xdr:cNvSpPr txBox="1"/>
      </xdr:nvSpPr>
      <xdr:spPr>
        <a:xfrm>
          <a:off x="14414500"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23495</xdr:rowOff>
    </xdr:from>
    <xdr:to>
      <xdr:col>81</xdr:col>
      <xdr:colOff>101600</xdr:colOff>
      <xdr:row>106</xdr:row>
      <xdr:rowOff>125095</xdr:rowOff>
    </xdr:to>
    <xdr:sp macro="" textlink="">
      <xdr:nvSpPr>
        <xdr:cNvPr id="686" name="楕円 685">
          <a:extLst>
            <a:ext uri="{FF2B5EF4-FFF2-40B4-BE49-F238E27FC236}">
              <a16:creationId xmlns:a16="http://schemas.microsoft.com/office/drawing/2014/main" id="{FBB27539-CEA1-4D4E-8DE1-C8EDB9B3CC58}"/>
            </a:ext>
          </a:extLst>
        </xdr:cNvPr>
        <xdr:cNvSpPr/>
      </xdr:nvSpPr>
      <xdr:spPr>
        <a:xfrm>
          <a:off x="1357884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74295</xdr:rowOff>
    </xdr:from>
    <xdr:to>
      <xdr:col>85</xdr:col>
      <xdr:colOff>127000</xdr:colOff>
      <xdr:row>106</xdr:row>
      <xdr:rowOff>106680</xdr:rowOff>
    </xdr:to>
    <xdr:cxnSp macro="">
      <xdr:nvCxnSpPr>
        <xdr:cNvPr id="687" name="直線コネクタ 686">
          <a:extLst>
            <a:ext uri="{FF2B5EF4-FFF2-40B4-BE49-F238E27FC236}">
              <a16:creationId xmlns:a16="http://schemas.microsoft.com/office/drawing/2014/main" id="{1D0E178F-B0AD-4D79-8E08-2242BDC75488}"/>
            </a:ext>
          </a:extLst>
        </xdr:cNvPr>
        <xdr:cNvCxnSpPr/>
      </xdr:nvCxnSpPr>
      <xdr:spPr>
        <a:xfrm>
          <a:off x="13629640" y="1784413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166370</xdr:rowOff>
    </xdr:from>
    <xdr:to>
      <xdr:col>76</xdr:col>
      <xdr:colOff>165100</xdr:colOff>
      <xdr:row>106</xdr:row>
      <xdr:rowOff>96520</xdr:rowOff>
    </xdr:to>
    <xdr:sp macro="" textlink="">
      <xdr:nvSpPr>
        <xdr:cNvPr id="688" name="楕円 687">
          <a:extLst>
            <a:ext uri="{FF2B5EF4-FFF2-40B4-BE49-F238E27FC236}">
              <a16:creationId xmlns:a16="http://schemas.microsoft.com/office/drawing/2014/main" id="{B8113785-2446-4591-9DE7-F9F40770AEBD}"/>
            </a:ext>
          </a:extLst>
        </xdr:cNvPr>
        <xdr:cNvSpPr/>
      </xdr:nvSpPr>
      <xdr:spPr>
        <a:xfrm>
          <a:off x="1280414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45720</xdr:rowOff>
    </xdr:from>
    <xdr:to>
      <xdr:col>81</xdr:col>
      <xdr:colOff>50800</xdr:colOff>
      <xdr:row>106</xdr:row>
      <xdr:rowOff>74295</xdr:rowOff>
    </xdr:to>
    <xdr:cxnSp macro="">
      <xdr:nvCxnSpPr>
        <xdr:cNvPr id="689" name="直線コネクタ 688">
          <a:extLst>
            <a:ext uri="{FF2B5EF4-FFF2-40B4-BE49-F238E27FC236}">
              <a16:creationId xmlns:a16="http://schemas.microsoft.com/office/drawing/2014/main" id="{5CBF8F31-7FC6-43D9-871E-5713F9797B2B}"/>
            </a:ext>
          </a:extLst>
        </xdr:cNvPr>
        <xdr:cNvCxnSpPr/>
      </xdr:nvCxnSpPr>
      <xdr:spPr>
        <a:xfrm>
          <a:off x="12854940" y="1781556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690" name="楕円 689">
          <a:extLst>
            <a:ext uri="{FF2B5EF4-FFF2-40B4-BE49-F238E27FC236}">
              <a16:creationId xmlns:a16="http://schemas.microsoft.com/office/drawing/2014/main" id="{50994F09-E22F-489C-8C11-B1A23E206A64}"/>
            </a:ext>
          </a:extLst>
        </xdr:cNvPr>
        <xdr:cNvSpPr/>
      </xdr:nvSpPr>
      <xdr:spPr>
        <a:xfrm>
          <a:off x="12029440" y="17694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142875</xdr:rowOff>
    </xdr:from>
    <xdr:to>
      <xdr:col>76</xdr:col>
      <xdr:colOff>114300</xdr:colOff>
      <xdr:row>106</xdr:row>
      <xdr:rowOff>45720</xdr:rowOff>
    </xdr:to>
    <xdr:cxnSp macro="">
      <xdr:nvCxnSpPr>
        <xdr:cNvPr id="691" name="直線コネクタ 690">
          <a:extLst>
            <a:ext uri="{FF2B5EF4-FFF2-40B4-BE49-F238E27FC236}">
              <a16:creationId xmlns:a16="http://schemas.microsoft.com/office/drawing/2014/main" id="{ABE87AC7-8A16-47D4-B7FB-79B8B409D74A}"/>
            </a:ext>
          </a:extLst>
        </xdr:cNvPr>
        <xdr:cNvCxnSpPr/>
      </xdr:nvCxnSpPr>
      <xdr:spPr>
        <a:xfrm>
          <a:off x="12072620" y="17745075"/>
          <a:ext cx="7823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692" name="楕円 691">
          <a:extLst>
            <a:ext uri="{FF2B5EF4-FFF2-40B4-BE49-F238E27FC236}">
              <a16:creationId xmlns:a16="http://schemas.microsoft.com/office/drawing/2014/main" id="{CD385291-17B6-4B66-B76B-76490AB8B44D}"/>
            </a:ext>
          </a:extLst>
        </xdr:cNvPr>
        <xdr:cNvSpPr/>
      </xdr:nvSpPr>
      <xdr:spPr>
        <a:xfrm>
          <a:off x="1123188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142875</xdr:rowOff>
    </xdr:to>
    <xdr:cxnSp macro="">
      <xdr:nvCxnSpPr>
        <xdr:cNvPr id="693" name="直線コネクタ 692">
          <a:extLst>
            <a:ext uri="{FF2B5EF4-FFF2-40B4-BE49-F238E27FC236}">
              <a16:creationId xmlns:a16="http://schemas.microsoft.com/office/drawing/2014/main" id="{EECA2B25-1379-464D-A3CB-6BD9ADA940AB}"/>
            </a:ext>
          </a:extLst>
        </xdr:cNvPr>
        <xdr:cNvCxnSpPr/>
      </xdr:nvCxnSpPr>
      <xdr:spPr>
        <a:xfrm>
          <a:off x="11282680" y="17712689"/>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694" name="n_1aveValue【公民館】&#10;有形固定資産減価償却率">
          <a:extLst>
            <a:ext uri="{FF2B5EF4-FFF2-40B4-BE49-F238E27FC236}">
              <a16:creationId xmlns:a16="http://schemas.microsoft.com/office/drawing/2014/main" id="{0C02F85B-E71D-4B55-B860-941FA835B695}"/>
            </a:ext>
          </a:extLst>
        </xdr:cNvPr>
        <xdr:cNvSpPr txBox="1"/>
      </xdr:nvSpPr>
      <xdr:spPr>
        <a:xfrm>
          <a:off x="134372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95" name="n_2aveValue【公民館】&#10;有形固定資産減価償却率">
          <a:extLst>
            <a:ext uri="{FF2B5EF4-FFF2-40B4-BE49-F238E27FC236}">
              <a16:creationId xmlns:a16="http://schemas.microsoft.com/office/drawing/2014/main" id="{57D1FC6F-C198-4F97-8C06-22EC16E71FF5}"/>
            </a:ext>
          </a:extLst>
        </xdr:cNvPr>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696" name="n_3aveValue【公民館】&#10;有形固定資産減価償却率">
          <a:extLst>
            <a:ext uri="{FF2B5EF4-FFF2-40B4-BE49-F238E27FC236}">
              <a16:creationId xmlns:a16="http://schemas.microsoft.com/office/drawing/2014/main" id="{E052FAEB-FBC5-4A59-A6D3-0A72A9F0251A}"/>
            </a:ext>
          </a:extLst>
        </xdr:cNvPr>
        <xdr:cNvSpPr txBox="1"/>
      </xdr:nvSpPr>
      <xdr:spPr>
        <a:xfrm>
          <a:off x="119005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97" name="n_4aveValue【公民館】&#10;有形固定資産減価償却率">
          <a:extLst>
            <a:ext uri="{FF2B5EF4-FFF2-40B4-BE49-F238E27FC236}">
              <a16:creationId xmlns:a16="http://schemas.microsoft.com/office/drawing/2014/main" id="{82973D69-F428-4ABB-BE12-9BB1C5DC0A40}"/>
            </a:ext>
          </a:extLst>
        </xdr:cNvPr>
        <xdr:cNvSpPr txBox="1"/>
      </xdr:nvSpPr>
      <xdr:spPr>
        <a:xfrm>
          <a:off x="1110298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116222</xdr:rowOff>
    </xdr:from>
    <xdr:ext cx="405111" cy="259045"/>
    <xdr:sp macro="" textlink="">
      <xdr:nvSpPr>
        <xdr:cNvPr id="698" name="n_1mainValue【公民館】&#10;有形固定資産減価償却率">
          <a:extLst>
            <a:ext uri="{FF2B5EF4-FFF2-40B4-BE49-F238E27FC236}">
              <a16:creationId xmlns:a16="http://schemas.microsoft.com/office/drawing/2014/main" id="{AC46A6FD-CD86-4E3B-86D0-6D9B72176A80}"/>
            </a:ext>
          </a:extLst>
        </xdr:cNvPr>
        <xdr:cNvSpPr txBox="1"/>
      </xdr:nvSpPr>
      <xdr:spPr>
        <a:xfrm>
          <a:off x="1343724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87647</xdr:rowOff>
    </xdr:from>
    <xdr:ext cx="405111" cy="259045"/>
    <xdr:sp macro="" textlink="">
      <xdr:nvSpPr>
        <xdr:cNvPr id="699" name="n_2mainValue【公民館】&#10;有形固定資産減価償却率">
          <a:extLst>
            <a:ext uri="{FF2B5EF4-FFF2-40B4-BE49-F238E27FC236}">
              <a16:creationId xmlns:a16="http://schemas.microsoft.com/office/drawing/2014/main" id="{8240DA36-6409-45AA-83FA-70380C431209}"/>
            </a:ext>
          </a:extLst>
        </xdr:cNvPr>
        <xdr:cNvSpPr txBox="1"/>
      </xdr:nvSpPr>
      <xdr:spPr>
        <a:xfrm>
          <a:off x="12675244" y="1785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13352</xdr:rowOff>
    </xdr:from>
    <xdr:ext cx="405111" cy="259045"/>
    <xdr:sp macro="" textlink="">
      <xdr:nvSpPr>
        <xdr:cNvPr id="700" name="n_3mainValue【公民館】&#10;有形固定資産減価償却率">
          <a:extLst>
            <a:ext uri="{FF2B5EF4-FFF2-40B4-BE49-F238E27FC236}">
              <a16:creationId xmlns:a16="http://schemas.microsoft.com/office/drawing/2014/main" id="{D0523541-5179-4F5F-A31A-2A7326E915B9}"/>
            </a:ext>
          </a:extLst>
        </xdr:cNvPr>
        <xdr:cNvSpPr txBox="1"/>
      </xdr:nvSpPr>
      <xdr:spPr>
        <a:xfrm>
          <a:off x="11900544" y="1778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701" name="n_4mainValue【公民館】&#10;有形固定資産減価償却率">
          <a:extLst>
            <a:ext uri="{FF2B5EF4-FFF2-40B4-BE49-F238E27FC236}">
              <a16:creationId xmlns:a16="http://schemas.microsoft.com/office/drawing/2014/main" id="{C8628BC6-F1BB-4EC6-9C2C-9C190291563D}"/>
            </a:ext>
          </a:extLst>
        </xdr:cNvPr>
        <xdr:cNvSpPr txBox="1"/>
      </xdr:nvSpPr>
      <xdr:spPr>
        <a:xfrm>
          <a:off x="1110298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539A6C59-EA1E-422C-9BA4-1686C9D7831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60F4B556-EA39-48F3-9FD8-35A99A6D8F5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B3B671F1-F0D2-4861-989A-CC4C2B225A4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5FD3B060-9D35-4F40-A8DA-8F67AF89F22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7FBC7562-C7C8-40AD-9DC4-25099AA03FA9}"/>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1E14BCF1-B951-461B-956F-B7AD1D8F197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34E8AFE7-6C36-4E2E-8FF2-ECB5D6EDB73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48EE0638-F488-460B-A054-3B9AF3BCB67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2DE86942-14B1-46FD-B708-A19556341D1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7F5B064A-7C5C-4F5F-B177-401A92D3305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2" name="直線コネクタ 711">
          <a:extLst>
            <a:ext uri="{FF2B5EF4-FFF2-40B4-BE49-F238E27FC236}">
              <a16:creationId xmlns:a16="http://schemas.microsoft.com/office/drawing/2014/main" id="{AFAC56E0-15A3-430B-9C57-9F8E580E9F7A}"/>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557A52B2-9EA3-498A-B895-977996FC846A}"/>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4" name="直線コネクタ 713">
          <a:extLst>
            <a:ext uri="{FF2B5EF4-FFF2-40B4-BE49-F238E27FC236}">
              <a16:creationId xmlns:a16="http://schemas.microsoft.com/office/drawing/2014/main" id="{A225F66C-6A1B-4339-AE7E-523A285E9202}"/>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5" name="テキスト ボックス 714">
          <a:extLst>
            <a:ext uri="{FF2B5EF4-FFF2-40B4-BE49-F238E27FC236}">
              <a16:creationId xmlns:a16="http://schemas.microsoft.com/office/drawing/2014/main" id="{97602701-3B62-422C-98D8-656A34A3185C}"/>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6" name="直線コネクタ 715">
          <a:extLst>
            <a:ext uri="{FF2B5EF4-FFF2-40B4-BE49-F238E27FC236}">
              <a16:creationId xmlns:a16="http://schemas.microsoft.com/office/drawing/2014/main" id="{37D130A7-D735-4527-AAA4-04C7107B269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7" name="テキスト ボックス 716">
          <a:extLst>
            <a:ext uri="{FF2B5EF4-FFF2-40B4-BE49-F238E27FC236}">
              <a16:creationId xmlns:a16="http://schemas.microsoft.com/office/drawing/2014/main" id="{C52CE3D7-81D9-4D87-8731-57EB161210D9}"/>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8" name="直線コネクタ 717">
          <a:extLst>
            <a:ext uri="{FF2B5EF4-FFF2-40B4-BE49-F238E27FC236}">
              <a16:creationId xmlns:a16="http://schemas.microsoft.com/office/drawing/2014/main" id="{E6EEC24A-C1FA-4562-A567-D89FBCFE160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9" name="テキスト ボックス 718">
          <a:extLst>
            <a:ext uri="{FF2B5EF4-FFF2-40B4-BE49-F238E27FC236}">
              <a16:creationId xmlns:a16="http://schemas.microsoft.com/office/drawing/2014/main" id="{117EBD94-A70B-4DD9-B208-7F0D3C33BF24}"/>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B99DE8D1-E072-4802-B477-1B71347BA6B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FF643446-569B-4B14-A857-099CE728030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7168BDDC-076C-4E10-9691-6FD00C70E3C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23" name="直線コネクタ 722">
          <a:extLst>
            <a:ext uri="{FF2B5EF4-FFF2-40B4-BE49-F238E27FC236}">
              <a16:creationId xmlns:a16="http://schemas.microsoft.com/office/drawing/2014/main" id="{26791ECE-A1E3-4633-8919-44085211C0CC}"/>
            </a:ext>
          </a:extLst>
        </xdr:cNvPr>
        <xdr:cNvCxnSpPr/>
      </xdr:nvCxnSpPr>
      <xdr:spPr>
        <a:xfrm flipV="1">
          <a:off x="19509104" y="16783050"/>
          <a:ext cx="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24" name="【公民館】&#10;一人当たり面積最小値テキスト">
          <a:extLst>
            <a:ext uri="{FF2B5EF4-FFF2-40B4-BE49-F238E27FC236}">
              <a16:creationId xmlns:a16="http://schemas.microsoft.com/office/drawing/2014/main" id="{593A49E7-D02F-48B9-A73C-5ECB6514BD7A}"/>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5" name="直線コネクタ 724">
          <a:extLst>
            <a:ext uri="{FF2B5EF4-FFF2-40B4-BE49-F238E27FC236}">
              <a16:creationId xmlns:a16="http://schemas.microsoft.com/office/drawing/2014/main" id="{89B156FB-70B9-48D0-AA86-8682D639108B}"/>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26" name="【公民館】&#10;一人当たり面積最大値テキスト">
          <a:extLst>
            <a:ext uri="{FF2B5EF4-FFF2-40B4-BE49-F238E27FC236}">
              <a16:creationId xmlns:a16="http://schemas.microsoft.com/office/drawing/2014/main" id="{8084E7D9-EEEC-4B18-82A7-34EC132CBBFB}"/>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27" name="直線コネクタ 726">
          <a:extLst>
            <a:ext uri="{FF2B5EF4-FFF2-40B4-BE49-F238E27FC236}">
              <a16:creationId xmlns:a16="http://schemas.microsoft.com/office/drawing/2014/main" id="{1EBED432-D5A1-49EA-AE4C-21BA54CCD976}"/>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28" name="【公民館】&#10;一人当たり面積平均値テキスト">
          <a:extLst>
            <a:ext uri="{FF2B5EF4-FFF2-40B4-BE49-F238E27FC236}">
              <a16:creationId xmlns:a16="http://schemas.microsoft.com/office/drawing/2014/main" id="{5CFD6C92-87F7-4DB6-AF55-ED748267AE4C}"/>
            </a:ext>
          </a:extLst>
        </xdr:cNvPr>
        <xdr:cNvSpPr txBox="1"/>
      </xdr:nvSpPr>
      <xdr:spPr>
        <a:xfrm>
          <a:off x="19547840" y="1769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9" name="フローチャート: 判断 728">
          <a:extLst>
            <a:ext uri="{FF2B5EF4-FFF2-40B4-BE49-F238E27FC236}">
              <a16:creationId xmlns:a16="http://schemas.microsoft.com/office/drawing/2014/main" id="{EE251E33-D223-485F-9243-624B2A8ED3D9}"/>
            </a:ext>
          </a:extLst>
        </xdr:cNvPr>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30" name="フローチャート: 判断 729">
          <a:extLst>
            <a:ext uri="{FF2B5EF4-FFF2-40B4-BE49-F238E27FC236}">
              <a16:creationId xmlns:a16="http://schemas.microsoft.com/office/drawing/2014/main" id="{40676CEF-B7B1-4EFC-AC4D-2F1C2E1C32EE}"/>
            </a:ext>
          </a:extLst>
        </xdr:cNvPr>
        <xdr:cNvSpPr/>
      </xdr:nvSpPr>
      <xdr:spPr>
        <a:xfrm>
          <a:off x="18735040" y="17735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31" name="フローチャート: 判断 730">
          <a:extLst>
            <a:ext uri="{FF2B5EF4-FFF2-40B4-BE49-F238E27FC236}">
              <a16:creationId xmlns:a16="http://schemas.microsoft.com/office/drawing/2014/main" id="{40238774-2BAD-409D-9810-61C6D7DCF1E6}"/>
            </a:ext>
          </a:extLst>
        </xdr:cNvPr>
        <xdr:cNvSpPr/>
      </xdr:nvSpPr>
      <xdr:spPr>
        <a:xfrm>
          <a:off x="1793748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32" name="フローチャート: 判断 731">
          <a:extLst>
            <a:ext uri="{FF2B5EF4-FFF2-40B4-BE49-F238E27FC236}">
              <a16:creationId xmlns:a16="http://schemas.microsoft.com/office/drawing/2014/main" id="{5ED4BC24-A701-4EDC-A9F5-E7D29053A690}"/>
            </a:ext>
          </a:extLst>
        </xdr:cNvPr>
        <xdr:cNvSpPr/>
      </xdr:nvSpPr>
      <xdr:spPr>
        <a:xfrm>
          <a:off x="17162780" y="1769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33" name="フローチャート: 判断 732">
          <a:extLst>
            <a:ext uri="{FF2B5EF4-FFF2-40B4-BE49-F238E27FC236}">
              <a16:creationId xmlns:a16="http://schemas.microsoft.com/office/drawing/2014/main" id="{C43A97A1-159E-4878-9E36-ACE2409FC0B9}"/>
            </a:ext>
          </a:extLst>
        </xdr:cNvPr>
        <xdr:cNvSpPr/>
      </xdr:nvSpPr>
      <xdr:spPr>
        <a:xfrm>
          <a:off x="1638808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7D023EE-2002-42CB-AC14-8CE1228B45B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CC283F3-9008-498F-ABFA-4D4AFC1BF38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F6EB038-5B7F-4A66-AC3B-13371A8BF3A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1C620F5-DB1A-4076-B2B4-1E18BF0333B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799B6810-EB18-48AF-964D-64464098FF2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55118</xdr:rowOff>
    </xdr:from>
    <xdr:to>
      <xdr:col>116</xdr:col>
      <xdr:colOff>114300</xdr:colOff>
      <xdr:row>102</xdr:row>
      <xdr:rowOff>156718</xdr:rowOff>
    </xdr:to>
    <xdr:sp macro="" textlink="">
      <xdr:nvSpPr>
        <xdr:cNvPr id="739" name="楕円 738">
          <a:extLst>
            <a:ext uri="{FF2B5EF4-FFF2-40B4-BE49-F238E27FC236}">
              <a16:creationId xmlns:a16="http://schemas.microsoft.com/office/drawing/2014/main" id="{270B206A-9E12-4741-BDC0-9CC7CD32D358}"/>
            </a:ext>
          </a:extLst>
        </xdr:cNvPr>
        <xdr:cNvSpPr/>
      </xdr:nvSpPr>
      <xdr:spPr>
        <a:xfrm>
          <a:off x="19458940" y="1715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77995</xdr:rowOff>
    </xdr:from>
    <xdr:ext cx="469744" cy="259045"/>
    <xdr:sp macro="" textlink="">
      <xdr:nvSpPr>
        <xdr:cNvPr id="740" name="【公民館】&#10;一人当たり面積該当値テキスト">
          <a:extLst>
            <a:ext uri="{FF2B5EF4-FFF2-40B4-BE49-F238E27FC236}">
              <a16:creationId xmlns:a16="http://schemas.microsoft.com/office/drawing/2014/main" id="{A1D0FE1E-3060-4835-8095-5FF998FE08DD}"/>
            </a:ext>
          </a:extLst>
        </xdr:cNvPr>
        <xdr:cNvSpPr txBox="1"/>
      </xdr:nvSpPr>
      <xdr:spPr>
        <a:xfrm>
          <a:off x="19547840" y="170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82550</xdr:rowOff>
    </xdr:from>
    <xdr:to>
      <xdr:col>112</xdr:col>
      <xdr:colOff>38100</xdr:colOff>
      <xdr:row>103</xdr:row>
      <xdr:rowOff>12700</xdr:rowOff>
    </xdr:to>
    <xdr:sp macro="" textlink="">
      <xdr:nvSpPr>
        <xdr:cNvPr id="741" name="楕円 740">
          <a:extLst>
            <a:ext uri="{FF2B5EF4-FFF2-40B4-BE49-F238E27FC236}">
              <a16:creationId xmlns:a16="http://schemas.microsoft.com/office/drawing/2014/main" id="{890C247C-541B-4AFA-8F5C-80482CC796AF}"/>
            </a:ext>
          </a:extLst>
        </xdr:cNvPr>
        <xdr:cNvSpPr/>
      </xdr:nvSpPr>
      <xdr:spPr>
        <a:xfrm>
          <a:off x="18735040" y="17181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105918</xdr:rowOff>
    </xdr:from>
    <xdr:to>
      <xdr:col>116</xdr:col>
      <xdr:colOff>63500</xdr:colOff>
      <xdr:row>102</xdr:row>
      <xdr:rowOff>133350</xdr:rowOff>
    </xdr:to>
    <xdr:cxnSp macro="">
      <xdr:nvCxnSpPr>
        <xdr:cNvPr id="742" name="直線コネクタ 741">
          <a:extLst>
            <a:ext uri="{FF2B5EF4-FFF2-40B4-BE49-F238E27FC236}">
              <a16:creationId xmlns:a16="http://schemas.microsoft.com/office/drawing/2014/main" id="{ED18C5F3-DE0C-4087-A327-40E5913622C1}"/>
            </a:ext>
          </a:extLst>
        </xdr:cNvPr>
        <xdr:cNvCxnSpPr/>
      </xdr:nvCxnSpPr>
      <xdr:spPr>
        <a:xfrm flipV="1">
          <a:off x="18778220" y="17205198"/>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100837</xdr:rowOff>
    </xdr:from>
    <xdr:to>
      <xdr:col>107</xdr:col>
      <xdr:colOff>101600</xdr:colOff>
      <xdr:row>103</xdr:row>
      <xdr:rowOff>30987</xdr:rowOff>
    </xdr:to>
    <xdr:sp macro="" textlink="">
      <xdr:nvSpPr>
        <xdr:cNvPr id="743" name="楕円 742">
          <a:extLst>
            <a:ext uri="{FF2B5EF4-FFF2-40B4-BE49-F238E27FC236}">
              <a16:creationId xmlns:a16="http://schemas.microsoft.com/office/drawing/2014/main" id="{DA11E4D6-0153-4E37-B10D-704F52607EFF}"/>
            </a:ext>
          </a:extLst>
        </xdr:cNvPr>
        <xdr:cNvSpPr/>
      </xdr:nvSpPr>
      <xdr:spPr>
        <a:xfrm>
          <a:off x="17937480" y="17200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102</xdr:row>
      <xdr:rowOff>151637</xdr:rowOff>
    </xdr:to>
    <xdr:cxnSp macro="">
      <xdr:nvCxnSpPr>
        <xdr:cNvPr id="744" name="直線コネクタ 743">
          <a:extLst>
            <a:ext uri="{FF2B5EF4-FFF2-40B4-BE49-F238E27FC236}">
              <a16:creationId xmlns:a16="http://schemas.microsoft.com/office/drawing/2014/main" id="{72457DE4-DF6A-4D29-A689-3CB801F32D10}"/>
            </a:ext>
          </a:extLst>
        </xdr:cNvPr>
        <xdr:cNvCxnSpPr/>
      </xdr:nvCxnSpPr>
      <xdr:spPr>
        <a:xfrm flipV="1">
          <a:off x="17988280" y="17232630"/>
          <a:ext cx="78994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20828</xdr:rowOff>
    </xdr:from>
    <xdr:to>
      <xdr:col>102</xdr:col>
      <xdr:colOff>165100</xdr:colOff>
      <xdr:row>103</xdr:row>
      <xdr:rowOff>122428</xdr:rowOff>
    </xdr:to>
    <xdr:sp macro="" textlink="">
      <xdr:nvSpPr>
        <xdr:cNvPr id="745" name="楕円 744">
          <a:extLst>
            <a:ext uri="{FF2B5EF4-FFF2-40B4-BE49-F238E27FC236}">
              <a16:creationId xmlns:a16="http://schemas.microsoft.com/office/drawing/2014/main" id="{03547810-0AAC-4329-9077-6194A1A4994A}"/>
            </a:ext>
          </a:extLst>
        </xdr:cNvPr>
        <xdr:cNvSpPr/>
      </xdr:nvSpPr>
      <xdr:spPr>
        <a:xfrm>
          <a:off x="17162780" y="172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151637</xdr:rowOff>
    </xdr:from>
    <xdr:to>
      <xdr:col>107</xdr:col>
      <xdr:colOff>50800</xdr:colOff>
      <xdr:row>103</xdr:row>
      <xdr:rowOff>71628</xdr:rowOff>
    </xdr:to>
    <xdr:cxnSp macro="">
      <xdr:nvCxnSpPr>
        <xdr:cNvPr id="746" name="直線コネクタ 745">
          <a:extLst>
            <a:ext uri="{FF2B5EF4-FFF2-40B4-BE49-F238E27FC236}">
              <a16:creationId xmlns:a16="http://schemas.microsoft.com/office/drawing/2014/main" id="{AE59DFC0-B2B4-4D54-9820-EEF854B07072}"/>
            </a:ext>
          </a:extLst>
        </xdr:cNvPr>
        <xdr:cNvCxnSpPr/>
      </xdr:nvCxnSpPr>
      <xdr:spPr>
        <a:xfrm flipV="1">
          <a:off x="17213580" y="17250917"/>
          <a:ext cx="7747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39115</xdr:rowOff>
    </xdr:from>
    <xdr:to>
      <xdr:col>98</xdr:col>
      <xdr:colOff>38100</xdr:colOff>
      <xdr:row>103</xdr:row>
      <xdr:rowOff>140715</xdr:rowOff>
    </xdr:to>
    <xdr:sp macro="" textlink="">
      <xdr:nvSpPr>
        <xdr:cNvPr id="747" name="楕円 746">
          <a:extLst>
            <a:ext uri="{FF2B5EF4-FFF2-40B4-BE49-F238E27FC236}">
              <a16:creationId xmlns:a16="http://schemas.microsoft.com/office/drawing/2014/main" id="{56805291-C5C2-4DE1-8BE1-4090C1971875}"/>
            </a:ext>
          </a:extLst>
        </xdr:cNvPr>
        <xdr:cNvSpPr/>
      </xdr:nvSpPr>
      <xdr:spPr>
        <a:xfrm>
          <a:off x="16388080" y="17306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71628</xdr:rowOff>
    </xdr:from>
    <xdr:to>
      <xdr:col>102</xdr:col>
      <xdr:colOff>114300</xdr:colOff>
      <xdr:row>103</xdr:row>
      <xdr:rowOff>89915</xdr:rowOff>
    </xdr:to>
    <xdr:cxnSp macro="">
      <xdr:nvCxnSpPr>
        <xdr:cNvPr id="748" name="直線コネクタ 747">
          <a:extLst>
            <a:ext uri="{FF2B5EF4-FFF2-40B4-BE49-F238E27FC236}">
              <a16:creationId xmlns:a16="http://schemas.microsoft.com/office/drawing/2014/main" id="{40AC88F9-82F5-455D-B5DE-C2CCBBE8418C}"/>
            </a:ext>
          </a:extLst>
        </xdr:cNvPr>
        <xdr:cNvCxnSpPr/>
      </xdr:nvCxnSpPr>
      <xdr:spPr>
        <a:xfrm flipV="1">
          <a:off x="16431260" y="17338548"/>
          <a:ext cx="78232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749" name="n_1aveValue【公民館】&#10;一人当たり面積">
          <a:extLst>
            <a:ext uri="{FF2B5EF4-FFF2-40B4-BE49-F238E27FC236}">
              <a16:creationId xmlns:a16="http://schemas.microsoft.com/office/drawing/2014/main" id="{94D09619-D3B5-402C-9F7A-CE597F051DEE}"/>
            </a:ext>
          </a:extLst>
        </xdr:cNvPr>
        <xdr:cNvSpPr txBox="1"/>
      </xdr:nvSpPr>
      <xdr:spPr>
        <a:xfrm>
          <a:off x="1856112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50" name="n_2aveValue【公民館】&#10;一人当たり面積">
          <a:extLst>
            <a:ext uri="{FF2B5EF4-FFF2-40B4-BE49-F238E27FC236}">
              <a16:creationId xmlns:a16="http://schemas.microsoft.com/office/drawing/2014/main" id="{C20E38EB-1388-439F-9553-4070570CBBC7}"/>
            </a:ext>
          </a:extLst>
        </xdr:cNvPr>
        <xdr:cNvSpPr txBox="1"/>
      </xdr:nvSpPr>
      <xdr:spPr>
        <a:xfrm>
          <a:off x="1777626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51" name="n_3aveValue【公民館】&#10;一人当たり面積">
          <a:extLst>
            <a:ext uri="{FF2B5EF4-FFF2-40B4-BE49-F238E27FC236}">
              <a16:creationId xmlns:a16="http://schemas.microsoft.com/office/drawing/2014/main" id="{C2113F39-A59C-4B87-BCD7-90562A60772E}"/>
            </a:ext>
          </a:extLst>
        </xdr:cNvPr>
        <xdr:cNvSpPr txBox="1"/>
      </xdr:nvSpPr>
      <xdr:spPr>
        <a:xfrm>
          <a:off x="17001567"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752" name="n_4aveValue【公民館】&#10;一人当たり面積">
          <a:extLst>
            <a:ext uri="{FF2B5EF4-FFF2-40B4-BE49-F238E27FC236}">
              <a16:creationId xmlns:a16="http://schemas.microsoft.com/office/drawing/2014/main" id="{88F7C587-60B9-4157-B2F4-CAAA301920C2}"/>
            </a:ext>
          </a:extLst>
        </xdr:cNvPr>
        <xdr:cNvSpPr txBox="1"/>
      </xdr:nvSpPr>
      <xdr:spPr>
        <a:xfrm>
          <a:off x="162268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29227</xdr:rowOff>
    </xdr:from>
    <xdr:ext cx="469744" cy="259045"/>
    <xdr:sp macro="" textlink="">
      <xdr:nvSpPr>
        <xdr:cNvPr id="753" name="n_1mainValue【公民館】&#10;一人当たり面積">
          <a:extLst>
            <a:ext uri="{FF2B5EF4-FFF2-40B4-BE49-F238E27FC236}">
              <a16:creationId xmlns:a16="http://schemas.microsoft.com/office/drawing/2014/main" id="{F26CBAD3-33FA-45F8-AC2F-D730D33333E5}"/>
            </a:ext>
          </a:extLst>
        </xdr:cNvPr>
        <xdr:cNvSpPr txBox="1"/>
      </xdr:nvSpPr>
      <xdr:spPr>
        <a:xfrm>
          <a:off x="18561127" y="1696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47514</xdr:rowOff>
    </xdr:from>
    <xdr:ext cx="469744" cy="259045"/>
    <xdr:sp macro="" textlink="">
      <xdr:nvSpPr>
        <xdr:cNvPr id="754" name="n_2mainValue【公民館】&#10;一人当たり面積">
          <a:extLst>
            <a:ext uri="{FF2B5EF4-FFF2-40B4-BE49-F238E27FC236}">
              <a16:creationId xmlns:a16="http://schemas.microsoft.com/office/drawing/2014/main" id="{F3566B34-603A-46AD-BDFE-FAD3E41A2E7F}"/>
            </a:ext>
          </a:extLst>
        </xdr:cNvPr>
        <xdr:cNvSpPr txBox="1"/>
      </xdr:nvSpPr>
      <xdr:spPr>
        <a:xfrm>
          <a:off x="17776267" y="1697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138955</xdr:rowOff>
    </xdr:from>
    <xdr:ext cx="469744" cy="259045"/>
    <xdr:sp macro="" textlink="">
      <xdr:nvSpPr>
        <xdr:cNvPr id="755" name="n_3mainValue【公民館】&#10;一人当たり面積">
          <a:extLst>
            <a:ext uri="{FF2B5EF4-FFF2-40B4-BE49-F238E27FC236}">
              <a16:creationId xmlns:a16="http://schemas.microsoft.com/office/drawing/2014/main" id="{497324C2-8FA9-4D7E-8D27-2924D68AF826}"/>
            </a:ext>
          </a:extLst>
        </xdr:cNvPr>
        <xdr:cNvSpPr txBox="1"/>
      </xdr:nvSpPr>
      <xdr:spPr>
        <a:xfrm>
          <a:off x="17001567" y="1707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157242</xdr:rowOff>
    </xdr:from>
    <xdr:ext cx="469744" cy="259045"/>
    <xdr:sp macro="" textlink="">
      <xdr:nvSpPr>
        <xdr:cNvPr id="756" name="n_4mainValue【公民館】&#10;一人当たり面積">
          <a:extLst>
            <a:ext uri="{FF2B5EF4-FFF2-40B4-BE49-F238E27FC236}">
              <a16:creationId xmlns:a16="http://schemas.microsoft.com/office/drawing/2014/main" id="{E5DF9145-5F9B-4537-ACC4-2C0A045D8E83}"/>
            </a:ext>
          </a:extLst>
        </xdr:cNvPr>
        <xdr:cNvSpPr txBox="1"/>
      </xdr:nvSpPr>
      <xdr:spPr>
        <a:xfrm>
          <a:off x="16226867" y="170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D3882FB7-F1EE-4DA7-8DDF-CB6CB03BF7F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E4F6991A-D04B-4BCD-91C3-DCECAA73F69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1B75D905-20EF-458F-96D7-DE8E34B4B84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類似団体と比較して、特に有形固定資産減価償却率が高くなっているのが、道路、橋りょう・トンネル及び保育所である。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市では人口に対して市の面積が広大であり、集落も点在していることから、道路や橋梁、トンネルが多く整備されており、一人当たりの数値も突出する傾向となっている。道路舗装、斜面危険個所等については予防保全型の維持管理により優先順位を定め整備を進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保育所については今後、老朽化している宮川保育園の移設や神岡町の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園の保育所の複合化を検討しており、令和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年度には有形固定資産減価償却率の低下が見込めるところである。今後も子供を第一優先とした修繕を行い、適切な保育所運営を行っていく。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98BBCEC-BE03-4F4E-9F6F-68FD6A69157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EC1551D-0969-48DD-ACAD-A7405DA6156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2DA654-4C0F-494E-A110-11D698B334C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705AC8-90B2-4BC8-B702-335C1F8D88E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岐阜県飛騨市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F78916-36E6-4B43-B798-AE47FC4FF01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31460F-967D-4F6A-84CE-B3E0040D89E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920918-F00A-4009-A818-4FD0B62CD5B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8B7E18-C75A-4292-8C42-EE447F18606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141FACC-7455-4B0D-BA6C-8281371AFC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8D4C1A-7AE0-4D9A-A610-BFC14FA2B18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22,527
22,335
792.53
23,673,262
22,068,907
1,259,887
10,722,261
11,844,366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67A506-4953-479B-954F-43E096FF97A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E77342-CC74-45E0-BB3B-CED6D035BEA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8B4F43-1CF7-4FDE-B450-6609385CC74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F4C8A2-94A8-432F-A3DA-6C08D38C2AD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1ECAF3-0C0B-4EC3-8514-AC031A57250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FE6EB94-8E71-4449-A222-8B1E3FB6934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327BD9-8144-4D4C-86DE-9A2F92C5444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E1032A9-F2B0-4637-BC91-3602AFE87C6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373947-60E6-4175-9A16-61C899347C1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852739A-CD5E-49C8-8343-B798E2BDE97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C52A88-BB14-407B-8917-8E948A1A425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262692-4A4D-4284-AF94-F093B0A5ABA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A092C6-E86A-4380-9394-C4FCA65D052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0EFAC6-16F3-4D78-83FB-F767F1444D1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F0C52A-6C38-4642-B58A-279E529C1E2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7CE37F-AF39-4DAC-A1D8-7FE0FCD4605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1550AAC-B4A1-4142-A539-CC13EE3B4FA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A28F12-DEE2-4D57-9C34-E09E8736607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474950-2CAD-45CB-B948-A74BADA4C94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251E027-98FD-4645-860A-0CC66DD8902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42C324-72CB-4FB8-80F5-202440CF11A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8A8F41-6038-400B-AC60-B7F6E04072B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E1EFB2-276D-41CF-8C56-28345AD5F46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A25E44-F84B-4CF7-BFF4-80C2185C91B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10DAEC9-36C6-43E8-BC05-C8C205F648C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811E66-2EAE-4AD5-B32B-34B8346D44D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65F48E-6BC3-4025-8774-EA4EEE04013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986CA8-C9B6-4E7F-BFF7-3EA14FBB368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27FF080-3933-4346-B982-3884B58D454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37218FD-DE5B-4761-84D7-4E071CA51D2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08A645-1EEA-442E-9EDB-E1A9684679E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19D4F0-14E5-4D9F-83BC-B418292A143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13603C6-23B2-4CA5-8D2A-5402299A6415}"/>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394265-C4DA-4E16-9CE7-F6476240C77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9C7BC1F-78A3-418D-8DA0-1FC45AC1AA43}"/>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18E07A-92F7-48B0-AF46-749AE8FD8924}"/>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2011469-B164-4535-879B-77F1F165A37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3C98C19-0D25-4B02-83FF-BBD46668485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31FE276-CAD5-4AA9-9DAB-C153A1C6C05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A2C9386-C275-44CE-B07D-22C9847AFED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8BC1677-5B7F-4328-9017-9520DE26D6F4}"/>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6E113E5-D50C-48ED-AECD-6EE0FDE4CAD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1BEC48F-96B2-45B3-94B2-593CA2951BC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4FF65F7-C405-448F-B689-99D5A416F93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D9E44C5-5701-4DEF-B9A7-3D0555F1B0B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C2BA376-779A-4EAB-B9A6-2D6CC57F0A1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2BB5E3C0-E8A1-4B15-8611-1F613012450D}"/>
            </a:ext>
          </a:extLst>
        </xdr:cNvPr>
        <xdr:cNvCxnSpPr/>
      </xdr:nvCxnSpPr>
      <xdr:spPr>
        <a:xfrm flipV="1">
          <a:off x="4086225"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C56DAA1-2D9F-45C5-9A1D-F7332C6B35E3}"/>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489BA02-78AD-4A13-A0FD-FD438748C4E9}"/>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3C32E473-556A-4CFD-9FC6-926096E830F1}"/>
            </a:ext>
          </a:extLst>
        </xdr:cNvPr>
        <xdr:cNvSpPr txBox="1"/>
      </xdr:nvSpPr>
      <xdr:spPr>
        <a:xfrm>
          <a:off x="412496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81908724-A449-4B96-9548-8317B3BB835F}"/>
            </a:ext>
          </a:extLst>
        </xdr:cNvPr>
        <xdr:cNvCxnSpPr/>
      </xdr:nvCxnSpPr>
      <xdr:spPr>
        <a:xfrm>
          <a:off x="402082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0DBAA6B8-3EA0-4DD6-8418-494FD31C5148}"/>
            </a:ext>
          </a:extLst>
        </xdr:cNvPr>
        <xdr:cNvSpPr txBox="1"/>
      </xdr:nvSpPr>
      <xdr:spPr>
        <a:xfrm>
          <a:off x="4124960" y="6257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8EB8CD85-D011-4302-966A-C5BB906B88F5}"/>
            </a:ext>
          </a:extLst>
        </xdr:cNvPr>
        <xdr:cNvSpPr/>
      </xdr:nvSpPr>
      <xdr:spPr>
        <a:xfrm>
          <a:off x="403606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F19CD0C9-E8A3-406A-A572-C51B602A9676}"/>
            </a:ext>
          </a:extLst>
        </xdr:cNvPr>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17F884D8-2639-4EFD-83FC-D81DBDB6B7C2}"/>
            </a:ext>
          </a:extLst>
        </xdr:cNvPr>
        <xdr:cNvSpPr/>
      </xdr:nvSpPr>
      <xdr:spPr>
        <a:xfrm>
          <a:off x="251460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2C503994-BB5E-4116-A3C0-416B4F895E89}"/>
            </a:ext>
          </a:extLst>
        </xdr:cNvPr>
        <xdr:cNvSpPr/>
      </xdr:nvSpPr>
      <xdr:spPr>
        <a:xfrm>
          <a:off x="1739900" y="627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4B5EBEE6-87F0-4F0A-A778-0AFD70417060}"/>
            </a:ext>
          </a:extLst>
        </xdr:cNvPr>
        <xdr:cNvSpPr/>
      </xdr:nvSpPr>
      <xdr:spPr>
        <a:xfrm>
          <a:off x="96520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4051A26-8FC7-47B5-A4E3-7D130CAA9CC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65466DA-BDFA-418B-ABDA-1B606FE7A33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D1B6305-0A6B-4A87-998A-DEEC0F9A27F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B7114F-635B-455B-9689-4D722BA5F16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0B46752-F5EB-4533-B46D-00EA5D30A40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4" name="楕円 73">
          <a:extLst>
            <a:ext uri="{FF2B5EF4-FFF2-40B4-BE49-F238E27FC236}">
              <a16:creationId xmlns:a16="http://schemas.microsoft.com/office/drawing/2014/main" id="{14034845-586C-4CA3-9420-9FDAC89DC09F}"/>
            </a:ext>
          </a:extLst>
        </xdr:cNvPr>
        <xdr:cNvSpPr/>
      </xdr:nvSpPr>
      <xdr:spPr>
        <a:xfrm>
          <a:off x="4036060" y="6161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5" name="【図書館】&#10;有形固定資産減価償却率該当値テキスト">
          <a:extLst>
            <a:ext uri="{FF2B5EF4-FFF2-40B4-BE49-F238E27FC236}">
              <a16:creationId xmlns:a16="http://schemas.microsoft.com/office/drawing/2014/main" id="{03FF18DD-DF2B-4B12-8278-87459DFD3CB2}"/>
            </a:ext>
          </a:extLst>
        </xdr:cNvPr>
        <xdr:cNvSpPr txBox="1"/>
      </xdr:nvSpPr>
      <xdr:spPr>
        <a:xfrm>
          <a:off x="4124960"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93980</xdr:rowOff>
    </xdr:from>
    <xdr:to>
      <xdr:col>20</xdr:col>
      <xdr:colOff>38100</xdr:colOff>
      <xdr:row>37</xdr:row>
      <xdr:rowOff>24130</xdr:rowOff>
    </xdr:to>
    <xdr:sp macro="" textlink="">
      <xdr:nvSpPr>
        <xdr:cNvPr id="76" name="楕円 75">
          <a:extLst>
            <a:ext uri="{FF2B5EF4-FFF2-40B4-BE49-F238E27FC236}">
              <a16:creationId xmlns:a16="http://schemas.microsoft.com/office/drawing/2014/main" id="{5F2F4910-75C0-4E1A-94A3-BAD15546B917}"/>
            </a:ext>
          </a:extLst>
        </xdr:cNvPr>
        <xdr:cNvSpPr/>
      </xdr:nvSpPr>
      <xdr:spPr>
        <a:xfrm>
          <a:off x="3312160" y="6129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5987</xdr:rowOff>
    </xdr:to>
    <xdr:cxnSp macro="">
      <xdr:nvCxnSpPr>
        <xdr:cNvPr id="77" name="直線コネクタ 76">
          <a:extLst>
            <a:ext uri="{FF2B5EF4-FFF2-40B4-BE49-F238E27FC236}">
              <a16:creationId xmlns:a16="http://schemas.microsoft.com/office/drawing/2014/main" id="{5F2578AF-6CA7-40A7-BA55-46586F9017C7}"/>
            </a:ext>
          </a:extLst>
        </xdr:cNvPr>
        <xdr:cNvCxnSpPr/>
      </xdr:nvCxnSpPr>
      <xdr:spPr>
        <a:xfrm>
          <a:off x="3355340" y="6179820"/>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59690</xdr:rowOff>
    </xdr:from>
    <xdr:to>
      <xdr:col>15</xdr:col>
      <xdr:colOff>101600</xdr:colOff>
      <xdr:row>36</xdr:row>
      <xdr:rowOff>161290</xdr:rowOff>
    </xdr:to>
    <xdr:sp macro="" textlink="">
      <xdr:nvSpPr>
        <xdr:cNvPr id="78" name="楕円 77">
          <a:extLst>
            <a:ext uri="{FF2B5EF4-FFF2-40B4-BE49-F238E27FC236}">
              <a16:creationId xmlns:a16="http://schemas.microsoft.com/office/drawing/2014/main" id="{37ACA14F-4A19-4184-993F-3746E3D3A29E}"/>
            </a:ext>
          </a:extLst>
        </xdr:cNvPr>
        <xdr:cNvSpPr/>
      </xdr:nvSpPr>
      <xdr:spPr>
        <a:xfrm>
          <a:off x="25146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110490</xdr:rowOff>
    </xdr:from>
    <xdr:to>
      <xdr:col>19</xdr:col>
      <xdr:colOff>177800</xdr:colOff>
      <xdr:row>36</xdr:row>
      <xdr:rowOff>144780</xdr:rowOff>
    </xdr:to>
    <xdr:cxnSp macro="">
      <xdr:nvCxnSpPr>
        <xdr:cNvPr id="79" name="直線コネクタ 78">
          <a:extLst>
            <a:ext uri="{FF2B5EF4-FFF2-40B4-BE49-F238E27FC236}">
              <a16:creationId xmlns:a16="http://schemas.microsoft.com/office/drawing/2014/main" id="{97C50226-A19B-42C8-A33A-6EDF8CBF0113}"/>
            </a:ext>
          </a:extLst>
        </xdr:cNvPr>
        <xdr:cNvCxnSpPr/>
      </xdr:nvCxnSpPr>
      <xdr:spPr>
        <a:xfrm>
          <a:off x="2565400" y="61455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28666</xdr:rowOff>
    </xdr:from>
    <xdr:to>
      <xdr:col>10</xdr:col>
      <xdr:colOff>165100</xdr:colOff>
      <xdr:row>36</xdr:row>
      <xdr:rowOff>130266</xdr:rowOff>
    </xdr:to>
    <xdr:sp macro="" textlink="">
      <xdr:nvSpPr>
        <xdr:cNvPr id="80" name="楕円 79">
          <a:extLst>
            <a:ext uri="{FF2B5EF4-FFF2-40B4-BE49-F238E27FC236}">
              <a16:creationId xmlns:a16="http://schemas.microsoft.com/office/drawing/2014/main" id="{7F327CBC-0458-43CA-99E9-FD97C1412DE8}"/>
            </a:ext>
          </a:extLst>
        </xdr:cNvPr>
        <xdr:cNvSpPr/>
      </xdr:nvSpPr>
      <xdr:spPr>
        <a:xfrm>
          <a:off x="17399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79466</xdr:rowOff>
    </xdr:from>
    <xdr:to>
      <xdr:col>15</xdr:col>
      <xdr:colOff>50800</xdr:colOff>
      <xdr:row>36</xdr:row>
      <xdr:rowOff>110490</xdr:rowOff>
    </xdr:to>
    <xdr:cxnSp macro="">
      <xdr:nvCxnSpPr>
        <xdr:cNvPr id="81" name="直線コネクタ 80">
          <a:extLst>
            <a:ext uri="{FF2B5EF4-FFF2-40B4-BE49-F238E27FC236}">
              <a16:creationId xmlns:a16="http://schemas.microsoft.com/office/drawing/2014/main" id="{23B2D73A-E12E-496E-A6A8-34EA4EE67101}"/>
            </a:ext>
          </a:extLst>
        </xdr:cNvPr>
        <xdr:cNvCxnSpPr/>
      </xdr:nvCxnSpPr>
      <xdr:spPr>
        <a:xfrm>
          <a:off x="1790700" y="6114506"/>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167458</xdr:rowOff>
    </xdr:from>
    <xdr:to>
      <xdr:col>6</xdr:col>
      <xdr:colOff>38100</xdr:colOff>
      <xdr:row>36</xdr:row>
      <xdr:rowOff>97608</xdr:rowOff>
    </xdr:to>
    <xdr:sp macro="" textlink="">
      <xdr:nvSpPr>
        <xdr:cNvPr id="82" name="楕円 81">
          <a:extLst>
            <a:ext uri="{FF2B5EF4-FFF2-40B4-BE49-F238E27FC236}">
              <a16:creationId xmlns:a16="http://schemas.microsoft.com/office/drawing/2014/main" id="{31224776-E5E9-41E6-9943-2473F16B827A}"/>
            </a:ext>
          </a:extLst>
        </xdr:cNvPr>
        <xdr:cNvSpPr/>
      </xdr:nvSpPr>
      <xdr:spPr>
        <a:xfrm>
          <a:off x="965200" y="6034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46808</xdr:rowOff>
    </xdr:from>
    <xdr:to>
      <xdr:col>10</xdr:col>
      <xdr:colOff>114300</xdr:colOff>
      <xdr:row>36</xdr:row>
      <xdr:rowOff>79466</xdr:rowOff>
    </xdr:to>
    <xdr:cxnSp macro="">
      <xdr:nvCxnSpPr>
        <xdr:cNvPr id="83" name="直線コネクタ 82">
          <a:extLst>
            <a:ext uri="{FF2B5EF4-FFF2-40B4-BE49-F238E27FC236}">
              <a16:creationId xmlns:a16="http://schemas.microsoft.com/office/drawing/2014/main" id="{1D949F57-8FD9-4295-8525-277B11E4BFF5}"/>
            </a:ext>
          </a:extLst>
        </xdr:cNvPr>
        <xdr:cNvCxnSpPr/>
      </xdr:nvCxnSpPr>
      <xdr:spPr>
        <a:xfrm>
          <a:off x="1008380" y="6081848"/>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28AF45D-79E1-46C9-AF2B-364DE3DE4BC1}"/>
            </a:ext>
          </a:extLst>
        </xdr:cNvPr>
        <xdr:cNvSpPr txBox="1"/>
      </xdr:nvSpPr>
      <xdr:spPr>
        <a:xfrm>
          <a:off x="317056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85076366-B13A-4603-A81A-D2314DE63C95}"/>
            </a:ext>
          </a:extLst>
        </xdr:cNvPr>
        <xdr:cNvSpPr txBox="1"/>
      </xdr:nvSpPr>
      <xdr:spPr>
        <a:xfrm>
          <a:off x="238570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BED1D58F-8617-4FE2-976E-E9938C8FC489}"/>
            </a:ext>
          </a:extLst>
        </xdr:cNvPr>
        <xdr:cNvSpPr txBox="1"/>
      </xdr:nvSpPr>
      <xdr:spPr>
        <a:xfrm>
          <a:off x="1611004" y="636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368FE0F0-3B09-4CC6-9711-101AA2841580}"/>
            </a:ext>
          </a:extLst>
        </xdr:cNvPr>
        <xdr:cNvSpPr txBox="1"/>
      </xdr:nvSpPr>
      <xdr:spPr>
        <a:xfrm>
          <a:off x="8363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40657</xdr:rowOff>
    </xdr:from>
    <xdr:ext cx="405111" cy="259045"/>
    <xdr:sp macro="" textlink="">
      <xdr:nvSpPr>
        <xdr:cNvPr id="88" name="n_1mainValue【図書館】&#10;有形固定資産減価償却率">
          <a:extLst>
            <a:ext uri="{FF2B5EF4-FFF2-40B4-BE49-F238E27FC236}">
              <a16:creationId xmlns:a16="http://schemas.microsoft.com/office/drawing/2014/main" id="{DB666692-B3BA-452F-8DFD-B31F6ECFA093}"/>
            </a:ext>
          </a:extLst>
        </xdr:cNvPr>
        <xdr:cNvSpPr txBox="1"/>
      </xdr:nvSpPr>
      <xdr:spPr>
        <a:xfrm>
          <a:off x="317056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6367</xdr:rowOff>
    </xdr:from>
    <xdr:ext cx="405111" cy="259045"/>
    <xdr:sp macro="" textlink="">
      <xdr:nvSpPr>
        <xdr:cNvPr id="89" name="n_2mainValue【図書館】&#10;有形固定資産減価償却率">
          <a:extLst>
            <a:ext uri="{FF2B5EF4-FFF2-40B4-BE49-F238E27FC236}">
              <a16:creationId xmlns:a16="http://schemas.microsoft.com/office/drawing/2014/main" id="{EF54B4DC-E6F9-4E87-BE93-347DA9EE2684}"/>
            </a:ext>
          </a:extLst>
        </xdr:cNvPr>
        <xdr:cNvSpPr txBox="1"/>
      </xdr:nvSpPr>
      <xdr:spPr>
        <a:xfrm>
          <a:off x="2385704"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146793</xdr:rowOff>
    </xdr:from>
    <xdr:ext cx="405111" cy="259045"/>
    <xdr:sp macro="" textlink="">
      <xdr:nvSpPr>
        <xdr:cNvPr id="90" name="n_3mainValue【図書館】&#10;有形固定資産減価償却率">
          <a:extLst>
            <a:ext uri="{FF2B5EF4-FFF2-40B4-BE49-F238E27FC236}">
              <a16:creationId xmlns:a16="http://schemas.microsoft.com/office/drawing/2014/main" id="{EF2160E9-EB33-4301-8243-F636667DDF45}"/>
            </a:ext>
          </a:extLst>
        </xdr:cNvPr>
        <xdr:cNvSpPr txBox="1"/>
      </xdr:nvSpPr>
      <xdr:spPr>
        <a:xfrm>
          <a:off x="1611004" y="58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114135</xdr:rowOff>
    </xdr:from>
    <xdr:ext cx="405111" cy="259045"/>
    <xdr:sp macro="" textlink="">
      <xdr:nvSpPr>
        <xdr:cNvPr id="91" name="n_4mainValue【図書館】&#10;有形固定資産減価償却率">
          <a:extLst>
            <a:ext uri="{FF2B5EF4-FFF2-40B4-BE49-F238E27FC236}">
              <a16:creationId xmlns:a16="http://schemas.microsoft.com/office/drawing/2014/main" id="{C6CDC5C5-F605-45BE-B1FC-70552E15E25A}"/>
            </a:ext>
          </a:extLst>
        </xdr:cNvPr>
        <xdr:cNvSpPr txBox="1"/>
      </xdr:nvSpPr>
      <xdr:spPr>
        <a:xfrm>
          <a:off x="836304" y="5813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179AAD4-45F1-4431-95DD-E4F3C1E3897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4A1462-48BA-440B-BC10-03660A43278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AEAB97-B13F-4F2D-9856-06EC1F3A219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0450F5D-96A6-4A1D-9756-511CE683671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E816209-B17A-403B-AFB1-CA60BE0DA78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2A9FF53-314C-4412-9874-69B6AE56FF7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E789211-56AE-4F82-962A-C481A9DA54A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9CB3342-02AE-458B-9E42-4FA73B3369D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F5B77D8-CA31-454E-BD07-E13EFE4DC3B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116B9B6-459B-4427-85F3-DA93886C380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3647D14-A270-4658-A124-2F659DA89D4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CDA5D5C-C158-4645-921E-618955075FE9}"/>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DEF915B-F639-4215-89F6-E36F7283375D}"/>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A4EF429-E7A3-4885-B4FC-2AD04CE95B15}"/>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37152A2-A431-4047-8B0D-0407ABDBA29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1266894-D8A8-4368-8305-FA020BA34E0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AFCCFE4-9CA6-42D0-AD07-A0007B389E3B}"/>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F5B4C14-1F3B-46B5-9413-1FAB5CC3E235}"/>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0BD6C0A-6CE7-40DA-8DFE-B706495B2865}"/>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D53CE5D-6047-47C0-8DD5-F094E40BD4A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A73DBB6-DD6E-4E41-A19D-C014F4A391C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B73310B7-1DB4-4D08-88B6-0AE89ACDEED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981DDA7-2350-4D35-AE07-C5C9CBB3E48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5E42A582-2148-4789-930B-AE271A49C1FC}"/>
            </a:ext>
          </a:extLst>
        </xdr:cNvPr>
        <xdr:cNvCxnSpPr/>
      </xdr:nvCxnSpPr>
      <xdr:spPr>
        <a:xfrm flipV="1">
          <a:off x="9219565" y="582168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FE4D7A40-9C89-4D7F-BC4F-B358828D9575}"/>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F725AA1E-3E68-4E04-9174-BF25589A4F9D}"/>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DDC0842A-E0EF-430F-8AF5-0A865F92A5E4}"/>
            </a:ext>
          </a:extLst>
        </xdr:cNvPr>
        <xdr:cNvSpPr txBox="1"/>
      </xdr:nvSpPr>
      <xdr:spPr>
        <a:xfrm>
          <a:off x="92583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A2BC90E7-00B1-4C01-A8DB-444F171379AB}"/>
            </a:ext>
          </a:extLst>
        </xdr:cNvPr>
        <xdr:cNvCxnSpPr/>
      </xdr:nvCxnSpPr>
      <xdr:spPr>
        <a:xfrm>
          <a:off x="915416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588E1BFC-758B-4A21-B650-B8537FBED713}"/>
            </a:ext>
          </a:extLst>
        </xdr:cNvPr>
        <xdr:cNvSpPr txBox="1"/>
      </xdr:nvSpPr>
      <xdr:spPr>
        <a:xfrm>
          <a:off x="925830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44E7278E-5939-4C12-B880-FBB3465552F1}"/>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7959A854-0150-4A20-B45F-2A2D263E7244}"/>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1D3148D8-0968-475D-8D21-6BADA2F2EB66}"/>
            </a:ext>
          </a:extLst>
        </xdr:cNvPr>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EE985633-820C-46DB-B31F-EF9F81239EC2}"/>
            </a:ext>
          </a:extLst>
        </xdr:cNvPr>
        <xdr:cNvSpPr/>
      </xdr:nvSpPr>
      <xdr:spPr>
        <a:xfrm>
          <a:off x="68732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A30CD94D-5238-42A5-9ED6-20ABD337B74B}"/>
            </a:ext>
          </a:extLst>
        </xdr:cNvPr>
        <xdr:cNvSpPr/>
      </xdr:nvSpPr>
      <xdr:spPr>
        <a:xfrm>
          <a:off x="60985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16A9A5C-3B32-45BE-A13A-8220EA2A2F5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C2B59C-18E7-4833-AA1D-1844C94E632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C7882AA-EF7F-4352-8581-DAEF13EBE59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9EB175C-BF1C-47FC-A91C-E8402453AD2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245F306-C47E-40AB-8441-7F87B5BBEEA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31" name="楕円 130">
          <a:extLst>
            <a:ext uri="{FF2B5EF4-FFF2-40B4-BE49-F238E27FC236}">
              <a16:creationId xmlns:a16="http://schemas.microsoft.com/office/drawing/2014/main" id="{68FFD705-0506-4131-B091-12AEABB0C80E}"/>
            </a:ext>
          </a:extLst>
        </xdr:cNvPr>
        <xdr:cNvSpPr/>
      </xdr:nvSpPr>
      <xdr:spPr>
        <a:xfrm>
          <a:off x="9192260" y="577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24147</xdr:rowOff>
    </xdr:from>
    <xdr:ext cx="469744" cy="259045"/>
    <xdr:sp macro="" textlink="">
      <xdr:nvSpPr>
        <xdr:cNvPr id="132" name="【図書館】&#10;一人当たり面積該当値テキスト">
          <a:extLst>
            <a:ext uri="{FF2B5EF4-FFF2-40B4-BE49-F238E27FC236}">
              <a16:creationId xmlns:a16="http://schemas.microsoft.com/office/drawing/2014/main" id="{A4BD1216-DCD4-479E-A4FD-F22DC440960A}"/>
            </a:ext>
          </a:extLst>
        </xdr:cNvPr>
        <xdr:cNvSpPr txBox="1"/>
      </xdr:nvSpPr>
      <xdr:spPr>
        <a:xfrm>
          <a:off x="9258300"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93980</xdr:rowOff>
    </xdr:from>
    <xdr:to>
      <xdr:col>50</xdr:col>
      <xdr:colOff>165100</xdr:colOff>
      <xdr:row>35</xdr:row>
      <xdr:rowOff>24130</xdr:rowOff>
    </xdr:to>
    <xdr:sp macro="" textlink="">
      <xdr:nvSpPr>
        <xdr:cNvPr id="133" name="楕円 132">
          <a:extLst>
            <a:ext uri="{FF2B5EF4-FFF2-40B4-BE49-F238E27FC236}">
              <a16:creationId xmlns:a16="http://schemas.microsoft.com/office/drawing/2014/main" id="{1777C817-CBA3-431C-8E26-C708E9AEFD73}"/>
            </a:ext>
          </a:extLst>
        </xdr:cNvPr>
        <xdr:cNvSpPr/>
      </xdr:nvSpPr>
      <xdr:spPr>
        <a:xfrm>
          <a:off x="8445500" y="5793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144780</xdr:rowOff>
    </xdr:to>
    <xdr:cxnSp macro="">
      <xdr:nvCxnSpPr>
        <xdr:cNvPr id="134" name="直線コネクタ 133">
          <a:extLst>
            <a:ext uri="{FF2B5EF4-FFF2-40B4-BE49-F238E27FC236}">
              <a16:creationId xmlns:a16="http://schemas.microsoft.com/office/drawing/2014/main" id="{B2473194-902E-412D-9416-846AFEC29712}"/>
            </a:ext>
          </a:extLst>
        </xdr:cNvPr>
        <xdr:cNvCxnSpPr/>
      </xdr:nvCxnSpPr>
      <xdr:spPr>
        <a:xfrm flipV="1">
          <a:off x="8496300" y="582168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116840</xdr:rowOff>
    </xdr:from>
    <xdr:to>
      <xdr:col>46</xdr:col>
      <xdr:colOff>38100</xdr:colOff>
      <xdr:row>35</xdr:row>
      <xdr:rowOff>46990</xdr:rowOff>
    </xdr:to>
    <xdr:sp macro="" textlink="">
      <xdr:nvSpPr>
        <xdr:cNvPr id="135" name="楕円 134">
          <a:extLst>
            <a:ext uri="{FF2B5EF4-FFF2-40B4-BE49-F238E27FC236}">
              <a16:creationId xmlns:a16="http://schemas.microsoft.com/office/drawing/2014/main" id="{16582E2B-52B9-4A53-89DB-0593BCBF4B20}"/>
            </a:ext>
          </a:extLst>
        </xdr:cNvPr>
        <xdr:cNvSpPr/>
      </xdr:nvSpPr>
      <xdr:spPr>
        <a:xfrm>
          <a:off x="7670800" y="5816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144780</xdr:rowOff>
    </xdr:from>
    <xdr:to>
      <xdr:col>50</xdr:col>
      <xdr:colOff>114300</xdr:colOff>
      <xdr:row>34</xdr:row>
      <xdr:rowOff>167640</xdr:rowOff>
    </xdr:to>
    <xdr:cxnSp macro="">
      <xdr:nvCxnSpPr>
        <xdr:cNvPr id="136" name="直線コネクタ 135">
          <a:extLst>
            <a:ext uri="{FF2B5EF4-FFF2-40B4-BE49-F238E27FC236}">
              <a16:creationId xmlns:a16="http://schemas.microsoft.com/office/drawing/2014/main" id="{85D48ED1-1C42-4D69-88A5-0C2600ABB7E2}"/>
            </a:ext>
          </a:extLst>
        </xdr:cNvPr>
        <xdr:cNvCxnSpPr/>
      </xdr:nvCxnSpPr>
      <xdr:spPr>
        <a:xfrm flipV="1">
          <a:off x="7713980" y="58445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132080</xdr:rowOff>
    </xdr:from>
    <xdr:to>
      <xdr:col>41</xdr:col>
      <xdr:colOff>101600</xdr:colOff>
      <xdr:row>35</xdr:row>
      <xdr:rowOff>62230</xdr:rowOff>
    </xdr:to>
    <xdr:sp macro="" textlink="">
      <xdr:nvSpPr>
        <xdr:cNvPr id="137" name="楕円 136">
          <a:extLst>
            <a:ext uri="{FF2B5EF4-FFF2-40B4-BE49-F238E27FC236}">
              <a16:creationId xmlns:a16="http://schemas.microsoft.com/office/drawing/2014/main" id="{2DD31646-440F-4A98-ABA0-A1C14B761A2A}"/>
            </a:ext>
          </a:extLst>
        </xdr:cNvPr>
        <xdr:cNvSpPr/>
      </xdr:nvSpPr>
      <xdr:spPr>
        <a:xfrm>
          <a:off x="6873240" y="5831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167640</xdr:rowOff>
    </xdr:from>
    <xdr:to>
      <xdr:col>45</xdr:col>
      <xdr:colOff>177800</xdr:colOff>
      <xdr:row>35</xdr:row>
      <xdr:rowOff>11430</xdr:rowOff>
    </xdr:to>
    <xdr:cxnSp macro="">
      <xdr:nvCxnSpPr>
        <xdr:cNvPr id="138" name="直線コネクタ 137">
          <a:extLst>
            <a:ext uri="{FF2B5EF4-FFF2-40B4-BE49-F238E27FC236}">
              <a16:creationId xmlns:a16="http://schemas.microsoft.com/office/drawing/2014/main" id="{E41B7564-9BD5-4474-BBA1-F1143F6ED5E6}"/>
            </a:ext>
          </a:extLst>
        </xdr:cNvPr>
        <xdr:cNvCxnSpPr/>
      </xdr:nvCxnSpPr>
      <xdr:spPr>
        <a:xfrm flipV="1">
          <a:off x="6924040" y="586740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162560</xdr:rowOff>
    </xdr:from>
    <xdr:to>
      <xdr:col>36</xdr:col>
      <xdr:colOff>165100</xdr:colOff>
      <xdr:row>35</xdr:row>
      <xdr:rowOff>92710</xdr:rowOff>
    </xdr:to>
    <xdr:sp macro="" textlink="">
      <xdr:nvSpPr>
        <xdr:cNvPr id="139" name="楕円 138">
          <a:extLst>
            <a:ext uri="{FF2B5EF4-FFF2-40B4-BE49-F238E27FC236}">
              <a16:creationId xmlns:a16="http://schemas.microsoft.com/office/drawing/2014/main" id="{BA4D5438-4E22-4610-8DEC-B989E2CF3E4D}"/>
            </a:ext>
          </a:extLst>
        </xdr:cNvPr>
        <xdr:cNvSpPr/>
      </xdr:nvSpPr>
      <xdr:spPr>
        <a:xfrm>
          <a:off x="609854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11430</xdr:rowOff>
    </xdr:from>
    <xdr:to>
      <xdr:col>41</xdr:col>
      <xdr:colOff>50800</xdr:colOff>
      <xdr:row>35</xdr:row>
      <xdr:rowOff>41910</xdr:rowOff>
    </xdr:to>
    <xdr:cxnSp macro="">
      <xdr:nvCxnSpPr>
        <xdr:cNvPr id="140" name="直線コネクタ 139">
          <a:extLst>
            <a:ext uri="{FF2B5EF4-FFF2-40B4-BE49-F238E27FC236}">
              <a16:creationId xmlns:a16="http://schemas.microsoft.com/office/drawing/2014/main" id="{D37D4E07-8767-4E30-8B56-490CAC0B8EF9}"/>
            </a:ext>
          </a:extLst>
        </xdr:cNvPr>
        <xdr:cNvCxnSpPr/>
      </xdr:nvCxnSpPr>
      <xdr:spPr>
        <a:xfrm flipV="1">
          <a:off x="6149340" y="587883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1F60AD21-334C-4410-8258-AD046DAE62A6}"/>
            </a:ext>
          </a:extLst>
        </xdr:cNvPr>
        <xdr:cNvSpPr txBox="1"/>
      </xdr:nvSpPr>
      <xdr:spPr>
        <a:xfrm>
          <a:off x="827158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23546EBD-DF22-4075-8FCF-BF3D06655C72}"/>
            </a:ext>
          </a:extLst>
        </xdr:cNvPr>
        <xdr:cNvSpPr txBox="1"/>
      </xdr:nvSpPr>
      <xdr:spPr>
        <a:xfrm>
          <a:off x="750958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6C85472C-518A-4168-BCEA-1D74CDD1D67D}"/>
            </a:ext>
          </a:extLst>
        </xdr:cNvPr>
        <xdr:cNvSpPr txBox="1"/>
      </xdr:nvSpPr>
      <xdr:spPr>
        <a:xfrm>
          <a:off x="67120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640DB4B4-82B6-47F6-B295-FAA37CB9E09E}"/>
            </a:ext>
          </a:extLst>
        </xdr:cNvPr>
        <xdr:cNvSpPr txBox="1"/>
      </xdr:nvSpPr>
      <xdr:spPr>
        <a:xfrm>
          <a:off x="59373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40657</xdr:rowOff>
    </xdr:from>
    <xdr:ext cx="469744" cy="259045"/>
    <xdr:sp macro="" textlink="">
      <xdr:nvSpPr>
        <xdr:cNvPr id="145" name="n_1mainValue【図書館】&#10;一人当たり面積">
          <a:extLst>
            <a:ext uri="{FF2B5EF4-FFF2-40B4-BE49-F238E27FC236}">
              <a16:creationId xmlns:a16="http://schemas.microsoft.com/office/drawing/2014/main" id="{F0E94979-106B-4289-AF88-706BBA8B9E1C}"/>
            </a:ext>
          </a:extLst>
        </xdr:cNvPr>
        <xdr:cNvSpPr txBox="1"/>
      </xdr:nvSpPr>
      <xdr:spPr>
        <a:xfrm>
          <a:off x="8271587" y="55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63517</xdr:rowOff>
    </xdr:from>
    <xdr:ext cx="469744" cy="259045"/>
    <xdr:sp macro="" textlink="">
      <xdr:nvSpPr>
        <xdr:cNvPr id="146" name="n_2mainValue【図書館】&#10;一人当たり面積">
          <a:extLst>
            <a:ext uri="{FF2B5EF4-FFF2-40B4-BE49-F238E27FC236}">
              <a16:creationId xmlns:a16="http://schemas.microsoft.com/office/drawing/2014/main" id="{19861129-FCF4-4E31-B896-345A3BC37F09}"/>
            </a:ext>
          </a:extLst>
        </xdr:cNvPr>
        <xdr:cNvSpPr txBox="1"/>
      </xdr:nvSpPr>
      <xdr:spPr>
        <a:xfrm>
          <a:off x="7509587" y="55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78757</xdr:rowOff>
    </xdr:from>
    <xdr:ext cx="469744" cy="259045"/>
    <xdr:sp macro="" textlink="">
      <xdr:nvSpPr>
        <xdr:cNvPr id="147" name="n_3mainValue【図書館】&#10;一人当たり面積">
          <a:extLst>
            <a:ext uri="{FF2B5EF4-FFF2-40B4-BE49-F238E27FC236}">
              <a16:creationId xmlns:a16="http://schemas.microsoft.com/office/drawing/2014/main" id="{CF9DEF1B-9B2F-4C0D-83A0-50695EF3D6E8}"/>
            </a:ext>
          </a:extLst>
        </xdr:cNvPr>
        <xdr:cNvSpPr txBox="1"/>
      </xdr:nvSpPr>
      <xdr:spPr>
        <a:xfrm>
          <a:off x="6712027"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109237</xdr:rowOff>
    </xdr:from>
    <xdr:ext cx="469744" cy="259045"/>
    <xdr:sp macro="" textlink="">
      <xdr:nvSpPr>
        <xdr:cNvPr id="148" name="n_4mainValue【図書館】&#10;一人当たり面積">
          <a:extLst>
            <a:ext uri="{FF2B5EF4-FFF2-40B4-BE49-F238E27FC236}">
              <a16:creationId xmlns:a16="http://schemas.microsoft.com/office/drawing/2014/main" id="{6B0A410C-32C0-4666-86F8-247E806A6C06}"/>
            </a:ext>
          </a:extLst>
        </xdr:cNvPr>
        <xdr:cNvSpPr txBox="1"/>
      </xdr:nvSpPr>
      <xdr:spPr>
        <a:xfrm>
          <a:off x="5937327" y="56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3941481-EF90-45E5-B088-CD0B4E6E202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C9FB2EF-385B-4AE1-B267-658BCA355F6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74D563B-67D4-46EC-80F9-2825DF18DAC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12025A4-BA14-4EF5-9F9A-3013D87014B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3449E95-C74B-4AEC-B464-EB89ADF996C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2BD242A-21FC-4C6D-B6F4-786CA286E3A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5463C25-9B59-4C9F-9F7A-8305A8BF693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8F67198-1251-4130-8341-8C42E6FDA93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D8D5357-AAE8-4D88-A375-AA5E3B1F2D3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3D684AE-B667-443D-A824-906995EA002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6179C08-E9BC-474E-8201-2FD60D5C7DE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A76730E5-A2BE-4764-B170-89010E97CDE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BE180E0-DA10-463A-AC22-345AB2CDC6A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71532F1-5B64-470F-8B15-E2020D7A7057}"/>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B0B612A-04CF-40CA-8171-0A0A4254C59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9970549-44D2-4F34-B846-36EEA4733A9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ED77DA41-E289-4DDB-ACF9-4F4EF1C3D43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E9C0609-CFF7-420B-8D59-217B9521CF2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D981019-3C3F-4FA8-A803-67450604187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45538A1-12F6-4987-9414-868F02E514D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631B59F-F033-4960-B030-975C63C3A0BF}"/>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57E3EF0-CE17-4B55-A70F-8D5191390F4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9A3ADDAA-DFC3-4530-B61D-7B4766A305D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668BE971-5AE2-4C38-B10D-CAB4EDC051F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9C1288E8-A3B3-45C0-B040-40746433A40A}"/>
            </a:ext>
          </a:extLst>
        </xdr:cNvPr>
        <xdr:cNvCxnSpPr/>
      </xdr:nvCxnSpPr>
      <xdr:spPr>
        <a:xfrm flipV="1">
          <a:off x="4086225" y="94221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D2A748A-578B-4F44-A010-ECE2F070CC9D}"/>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5BD2B6E-D6A3-497B-B7DE-FB6C360BF34E}"/>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D2024D0D-4737-459A-8C83-685CA8A3DD22}"/>
            </a:ext>
          </a:extLst>
        </xdr:cNvPr>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15D2E54C-611B-4565-AD03-2F2DB04C5938}"/>
            </a:ext>
          </a:extLst>
        </xdr:cNvPr>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C1F8DDC5-02E0-4A18-A017-6C0E8D802B22}"/>
            </a:ext>
          </a:extLst>
        </xdr:cNvPr>
        <xdr:cNvSpPr txBox="1"/>
      </xdr:nvSpPr>
      <xdr:spPr>
        <a:xfrm>
          <a:off x="4124960" y="1001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40B74873-4480-42A7-8455-77D012AD8949}"/>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33C5FE18-37A7-4FE9-B245-30E54FA21383}"/>
            </a:ext>
          </a:extLst>
        </xdr:cNvPr>
        <xdr:cNvSpPr/>
      </xdr:nvSpPr>
      <xdr:spPr>
        <a:xfrm>
          <a:off x="3312160" y="1013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53D0CB05-3501-4F08-BD4F-F391DB47EB62}"/>
            </a:ext>
          </a:extLst>
        </xdr:cNvPr>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50556472-5C21-4D9F-872F-8BD4BB967117}"/>
            </a:ext>
          </a:extLst>
        </xdr:cNvPr>
        <xdr:cNvSpPr/>
      </xdr:nvSpPr>
      <xdr:spPr>
        <a:xfrm>
          <a:off x="17399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9B169261-D422-49F0-B5F7-F69B782C745B}"/>
            </a:ext>
          </a:extLst>
        </xdr:cNvPr>
        <xdr:cNvSpPr/>
      </xdr:nvSpPr>
      <xdr:spPr>
        <a:xfrm>
          <a:off x="96520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2DF3CCA-A6EC-4F3B-8E0E-57DB90559DB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BA91B5-1654-4D8C-A4D7-6E51F27EDB5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FC1198-5955-40F2-B368-74550807C71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8CAC0C-646E-4954-B3FE-366319D10E8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7D2123A-3133-44D5-89A3-E77B8DB8488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93980</xdr:rowOff>
    </xdr:from>
    <xdr:to>
      <xdr:col>24</xdr:col>
      <xdr:colOff>114300</xdr:colOff>
      <xdr:row>63</xdr:row>
      <xdr:rowOff>24130</xdr:rowOff>
    </xdr:to>
    <xdr:sp macro="" textlink="">
      <xdr:nvSpPr>
        <xdr:cNvPr id="189" name="楕円 188">
          <a:extLst>
            <a:ext uri="{FF2B5EF4-FFF2-40B4-BE49-F238E27FC236}">
              <a16:creationId xmlns:a16="http://schemas.microsoft.com/office/drawing/2014/main" id="{D916E840-CAF7-4A7B-ACB5-36842534448B}"/>
            </a:ext>
          </a:extLst>
        </xdr:cNvPr>
        <xdr:cNvSpPr/>
      </xdr:nvSpPr>
      <xdr:spPr>
        <a:xfrm>
          <a:off x="403606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72407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87B1848-5286-416C-A57E-36D41DC4E4AC}"/>
            </a:ext>
          </a:extLst>
        </xdr:cNvPr>
        <xdr:cNvSpPr txBox="1"/>
      </xdr:nvSpPr>
      <xdr:spPr>
        <a:xfrm>
          <a:off x="412496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a:extLst>
            <a:ext uri="{FF2B5EF4-FFF2-40B4-BE49-F238E27FC236}">
              <a16:creationId xmlns:a16="http://schemas.microsoft.com/office/drawing/2014/main" id="{320A341F-1FB6-47C0-ADA4-25FAA786DBDE}"/>
            </a:ext>
          </a:extLst>
        </xdr:cNvPr>
        <xdr:cNvSpPr/>
      </xdr:nvSpPr>
      <xdr:spPr>
        <a:xfrm>
          <a:off x="3312160" y="104571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144780</xdr:rowOff>
    </xdr:to>
    <xdr:cxnSp macro="">
      <xdr:nvCxnSpPr>
        <xdr:cNvPr id="192" name="直線コネクタ 191">
          <a:extLst>
            <a:ext uri="{FF2B5EF4-FFF2-40B4-BE49-F238E27FC236}">
              <a16:creationId xmlns:a16="http://schemas.microsoft.com/office/drawing/2014/main" id="{49AF8969-3ABC-4207-BB0A-AB196B4E83FC}"/>
            </a:ext>
          </a:extLst>
        </xdr:cNvPr>
        <xdr:cNvCxnSpPr/>
      </xdr:nvCxnSpPr>
      <xdr:spPr>
        <a:xfrm>
          <a:off x="3355340" y="1050798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93" name="楕円 192">
          <a:extLst>
            <a:ext uri="{FF2B5EF4-FFF2-40B4-BE49-F238E27FC236}">
              <a16:creationId xmlns:a16="http://schemas.microsoft.com/office/drawing/2014/main" id="{0C8A47FE-5B9D-4CA9-996C-94D9B6E8C5DA}"/>
            </a:ext>
          </a:extLst>
        </xdr:cNvPr>
        <xdr:cNvSpPr/>
      </xdr:nvSpPr>
      <xdr:spPr>
        <a:xfrm>
          <a:off x="25146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114300</xdr:rowOff>
    </xdr:to>
    <xdr:cxnSp macro="">
      <xdr:nvCxnSpPr>
        <xdr:cNvPr id="194" name="直線コネクタ 193">
          <a:extLst>
            <a:ext uri="{FF2B5EF4-FFF2-40B4-BE49-F238E27FC236}">
              <a16:creationId xmlns:a16="http://schemas.microsoft.com/office/drawing/2014/main" id="{7D8CE19B-E89F-42FF-8059-A78BB1167366}"/>
            </a:ext>
          </a:extLst>
        </xdr:cNvPr>
        <xdr:cNvCxnSpPr/>
      </xdr:nvCxnSpPr>
      <xdr:spPr>
        <a:xfrm>
          <a:off x="2565400" y="1047940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19685</xdr:rowOff>
    </xdr:from>
    <xdr:to>
      <xdr:col>10</xdr:col>
      <xdr:colOff>165100</xdr:colOff>
      <xdr:row>62</xdr:row>
      <xdr:rowOff>121285</xdr:rowOff>
    </xdr:to>
    <xdr:sp macro="" textlink="">
      <xdr:nvSpPr>
        <xdr:cNvPr id="195" name="楕円 194">
          <a:extLst>
            <a:ext uri="{FF2B5EF4-FFF2-40B4-BE49-F238E27FC236}">
              <a16:creationId xmlns:a16="http://schemas.microsoft.com/office/drawing/2014/main" id="{CC3BAC70-D8AF-43F7-A7BA-416D999FEDE6}"/>
            </a:ext>
          </a:extLst>
        </xdr:cNvPr>
        <xdr:cNvSpPr/>
      </xdr:nvSpPr>
      <xdr:spPr>
        <a:xfrm>
          <a:off x="17399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70485</xdr:rowOff>
    </xdr:from>
    <xdr:to>
      <xdr:col>15</xdr:col>
      <xdr:colOff>50800</xdr:colOff>
      <xdr:row>62</xdr:row>
      <xdr:rowOff>85725</xdr:rowOff>
    </xdr:to>
    <xdr:cxnSp macro="">
      <xdr:nvCxnSpPr>
        <xdr:cNvPr id="196" name="直線コネクタ 195">
          <a:extLst>
            <a:ext uri="{FF2B5EF4-FFF2-40B4-BE49-F238E27FC236}">
              <a16:creationId xmlns:a16="http://schemas.microsoft.com/office/drawing/2014/main" id="{B699823A-8076-48CA-943B-A10F71A21160}"/>
            </a:ext>
          </a:extLst>
        </xdr:cNvPr>
        <xdr:cNvCxnSpPr/>
      </xdr:nvCxnSpPr>
      <xdr:spPr>
        <a:xfrm>
          <a:off x="1790700" y="1046416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164465</xdr:rowOff>
    </xdr:from>
    <xdr:to>
      <xdr:col>6</xdr:col>
      <xdr:colOff>38100</xdr:colOff>
      <xdr:row>62</xdr:row>
      <xdr:rowOff>94615</xdr:rowOff>
    </xdr:to>
    <xdr:sp macro="" textlink="">
      <xdr:nvSpPr>
        <xdr:cNvPr id="197" name="楕円 196">
          <a:extLst>
            <a:ext uri="{FF2B5EF4-FFF2-40B4-BE49-F238E27FC236}">
              <a16:creationId xmlns:a16="http://schemas.microsoft.com/office/drawing/2014/main" id="{2D4BE0F3-8D9E-4324-B7AB-6E91AD179DC8}"/>
            </a:ext>
          </a:extLst>
        </xdr:cNvPr>
        <xdr:cNvSpPr/>
      </xdr:nvSpPr>
      <xdr:spPr>
        <a:xfrm>
          <a:off x="965200" y="10390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43815</xdr:rowOff>
    </xdr:from>
    <xdr:to>
      <xdr:col>10</xdr:col>
      <xdr:colOff>114300</xdr:colOff>
      <xdr:row>62</xdr:row>
      <xdr:rowOff>70485</xdr:rowOff>
    </xdr:to>
    <xdr:cxnSp macro="">
      <xdr:nvCxnSpPr>
        <xdr:cNvPr id="198" name="直線コネクタ 197">
          <a:extLst>
            <a:ext uri="{FF2B5EF4-FFF2-40B4-BE49-F238E27FC236}">
              <a16:creationId xmlns:a16="http://schemas.microsoft.com/office/drawing/2014/main" id="{DCCFA806-A2D3-4939-AAC9-E137407401F8}"/>
            </a:ext>
          </a:extLst>
        </xdr:cNvPr>
        <xdr:cNvCxnSpPr/>
      </xdr:nvCxnSpPr>
      <xdr:spPr>
        <a:xfrm>
          <a:off x="1008380" y="1043749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9147D57B-1551-4E7C-AEAE-D142DE79F73A}"/>
            </a:ext>
          </a:extLst>
        </xdr:cNvPr>
        <xdr:cNvSpPr txBox="1"/>
      </xdr:nvSpPr>
      <xdr:spPr>
        <a:xfrm>
          <a:off x="317056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7BBDF399-449F-45B5-B810-26A7D23782AE}"/>
            </a:ext>
          </a:extLst>
        </xdr:cNvPr>
        <xdr:cNvSpPr txBox="1"/>
      </xdr:nvSpPr>
      <xdr:spPr>
        <a:xfrm>
          <a:off x="23857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34C434BC-AFDF-4BCF-A0C3-3CCC13AFF74F}"/>
            </a:ext>
          </a:extLst>
        </xdr:cNvPr>
        <xdr:cNvSpPr txBox="1"/>
      </xdr:nvSpPr>
      <xdr:spPr>
        <a:xfrm>
          <a:off x="161100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F9958E01-D730-46BB-B793-2448E8E91F4B}"/>
            </a:ext>
          </a:extLst>
        </xdr:cNvPr>
        <xdr:cNvSpPr txBox="1"/>
      </xdr:nvSpPr>
      <xdr:spPr>
        <a:xfrm>
          <a:off x="8363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体育館・プール】&#10;有形固定資産減価償却率">
          <a:extLst>
            <a:ext uri="{FF2B5EF4-FFF2-40B4-BE49-F238E27FC236}">
              <a16:creationId xmlns:a16="http://schemas.microsoft.com/office/drawing/2014/main" id="{74906FDE-9487-47AF-BAA0-871A88B31C97}"/>
            </a:ext>
          </a:extLst>
        </xdr:cNvPr>
        <xdr:cNvSpPr txBox="1"/>
      </xdr:nvSpPr>
      <xdr:spPr>
        <a:xfrm>
          <a:off x="317056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4" name="n_2mainValue【体育館・プール】&#10;有形固定資産減価償却率">
          <a:extLst>
            <a:ext uri="{FF2B5EF4-FFF2-40B4-BE49-F238E27FC236}">
              <a16:creationId xmlns:a16="http://schemas.microsoft.com/office/drawing/2014/main" id="{51B9F0BC-61D9-44AC-9B8A-B324C2F4BBF8}"/>
            </a:ext>
          </a:extLst>
        </xdr:cNvPr>
        <xdr:cNvSpPr txBox="1"/>
      </xdr:nvSpPr>
      <xdr:spPr>
        <a:xfrm>
          <a:off x="238570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112412</xdr:rowOff>
    </xdr:from>
    <xdr:ext cx="405111" cy="259045"/>
    <xdr:sp macro="" textlink="">
      <xdr:nvSpPr>
        <xdr:cNvPr id="205" name="n_3mainValue【体育館・プール】&#10;有形固定資産減価償却率">
          <a:extLst>
            <a:ext uri="{FF2B5EF4-FFF2-40B4-BE49-F238E27FC236}">
              <a16:creationId xmlns:a16="http://schemas.microsoft.com/office/drawing/2014/main" id="{EE34CBAC-6C8B-4784-A70D-CDC55FA55A9F}"/>
            </a:ext>
          </a:extLst>
        </xdr:cNvPr>
        <xdr:cNvSpPr txBox="1"/>
      </xdr:nvSpPr>
      <xdr:spPr>
        <a:xfrm>
          <a:off x="161100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85742</xdr:rowOff>
    </xdr:from>
    <xdr:ext cx="405111" cy="259045"/>
    <xdr:sp macro="" textlink="">
      <xdr:nvSpPr>
        <xdr:cNvPr id="206" name="n_4mainValue【体育館・プール】&#10;有形固定資産減価償却率">
          <a:extLst>
            <a:ext uri="{FF2B5EF4-FFF2-40B4-BE49-F238E27FC236}">
              <a16:creationId xmlns:a16="http://schemas.microsoft.com/office/drawing/2014/main" id="{CED8E941-8F41-47EB-AF7F-E26B5A154AAD}"/>
            </a:ext>
          </a:extLst>
        </xdr:cNvPr>
        <xdr:cNvSpPr txBox="1"/>
      </xdr:nvSpPr>
      <xdr:spPr>
        <a:xfrm>
          <a:off x="83630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1526340-4DED-4068-8036-B72EF5B3722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E8A6B35-6BD2-4DE9-B31F-B848767B49A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BBA94DC-D0B4-4A38-9C73-A41EDC72FF1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9D8931E-39F7-498B-803A-AFE22AC07E9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19F6CCA-9EFB-4ACF-9804-53D89EE4F77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83C8C09-CDDF-4199-B552-9EEA2697C77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621B422-A06D-439B-B743-35824B4346F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C062A79-8E4E-47C3-85A4-50819E5A297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9CD6C7-14E1-4EB3-824C-CCCEF1C9BA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7671E2D-0572-44B4-A486-436627A203F8}"/>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C6C7E852-4DD5-4485-8F87-57AAB1AC02B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32A7B725-B168-4ACF-A09D-A179AA5910DF}"/>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8825523F-7949-40FB-96AE-6668BE2D9E3D}"/>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6F0ED991-2B3A-4D46-B8C7-6B74183DB595}"/>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82848E2-4038-4A8F-9D81-3E6D1DF413B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77675358-0ABC-48D9-B011-54D72389344A}"/>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1DA8175-D8C6-4672-888B-D6C36E231729}"/>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876DDC1A-FFEF-4FBB-9553-59107B273CE8}"/>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B936F4C7-BC9D-4102-8D75-46B16FDAE013}"/>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D8E8115B-E93F-40E7-910E-637096F3F6C1}"/>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A45A72E-99B6-4596-AE5D-05AB0E12294E}"/>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D567AEE-6B6B-4BCC-AAEE-7452ABFCC4F1}"/>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B61FF2C-E790-4D7C-A3C1-7261663EBD0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DD300EF-1A43-4DA5-996B-20A3D2B0EE59}"/>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D4398848-98DA-4F4F-A5C8-147F26DD58D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80D6732F-FC8D-4E25-96A3-7FC4610D2075}"/>
            </a:ext>
          </a:extLst>
        </xdr:cNvPr>
        <xdr:cNvCxnSpPr/>
      </xdr:nvCxnSpPr>
      <xdr:spPr>
        <a:xfrm flipV="1">
          <a:off x="9219565" y="934919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EB977870-168B-4C86-AF00-17A11E797C62}"/>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5F1DC3F6-39A2-4E03-B71F-05487E63F810}"/>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771C1200-1492-4133-9E05-90001A7965A2}"/>
            </a:ext>
          </a:extLst>
        </xdr:cNvPr>
        <xdr:cNvSpPr txBox="1"/>
      </xdr:nvSpPr>
      <xdr:spPr>
        <a:xfrm>
          <a:off x="9258300" y="91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52FA56CC-CCDE-4F92-A003-22D1D0680CF7}"/>
            </a:ext>
          </a:extLst>
        </xdr:cNvPr>
        <xdr:cNvCxnSpPr/>
      </xdr:nvCxnSpPr>
      <xdr:spPr>
        <a:xfrm>
          <a:off x="915416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C3486C29-44A7-4420-92CA-AA972DF7F8FA}"/>
            </a:ext>
          </a:extLst>
        </xdr:cNvPr>
        <xdr:cNvSpPr txBox="1"/>
      </xdr:nvSpPr>
      <xdr:spPr>
        <a:xfrm>
          <a:off x="9258300" y="1029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232CC582-49E7-46AA-9EFC-36D7D6F29EEF}"/>
            </a:ext>
          </a:extLst>
        </xdr:cNvPr>
        <xdr:cNvSpPr/>
      </xdr:nvSpPr>
      <xdr:spPr>
        <a:xfrm>
          <a:off x="9192260" y="10315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E241BA72-B878-494C-A780-8D8366FCE715}"/>
            </a:ext>
          </a:extLst>
        </xdr:cNvPr>
        <xdr:cNvSpPr/>
      </xdr:nvSpPr>
      <xdr:spPr>
        <a:xfrm>
          <a:off x="84455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5BFC5176-4311-4BED-A0B3-77E151246CF9}"/>
            </a:ext>
          </a:extLst>
        </xdr:cNvPr>
        <xdr:cNvSpPr/>
      </xdr:nvSpPr>
      <xdr:spPr>
        <a:xfrm>
          <a:off x="7670800" y="10328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6F9B3F9-6B6B-404F-B031-88E002B30530}"/>
            </a:ext>
          </a:extLst>
        </xdr:cNvPr>
        <xdr:cNvSpPr/>
      </xdr:nvSpPr>
      <xdr:spPr>
        <a:xfrm>
          <a:off x="6873240" y="10348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1CB5B17C-8130-4925-94B1-E7AF94CCFC46}"/>
            </a:ext>
          </a:extLst>
        </xdr:cNvPr>
        <xdr:cNvSpPr/>
      </xdr:nvSpPr>
      <xdr:spPr>
        <a:xfrm>
          <a:off x="60985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F16D6DC-BBD4-47BA-8735-6AEF8B45A3F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68E5B2A-54F1-46C8-B3FE-F90B2A15EEC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0D06280-1D15-4267-BCB1-9E08675FA08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19B6741-2DFA-4C65-88F9-3A44B94FCFF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CBD3EAD-62CC-4270-9889-A29F17A7937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154940</xdr:rowOff>
    </xdr:from>
    <xdr:to>
      <xdr:col>55</xdr:col>
      <xdr:colOff>50800</xdr:colOff>
      <xdr:row>60</xdr:row>
      <xdr:rowOff>85090</xdr:rowOff>
    </xdr:to>
    <xdr:sp macro="" textlink="">
      <xdr:nvSpPr>
        <xdr:cNvPr id="248" name="楕円 247">
          <a:extLst>
            <a:ext uri="{FF2B5EF4-FFF2-40B4-BE49-F238E27FC236}">
              <a16:creationId xmlns:a16="http://schemas.microsoft.com/office/drawing/2014/main" id="{07673EF5-C591-41A6-A15D-54EF11E991F4}"/>
            </a:ext>
          </a:extLst>
        </xdr:cNvPr>
        <xdr:cNvSpPr/>
      </xdr:nvSpPr>
      <xdr:spPr>
        <a:xfrm>
          <a:off x="9192260" y="10045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6367</xdr:rowOff>
    </xdr:from>
    <xdr:ext cx="469744" cy="259045"/>
    <xdr:sp macro="" textlink="">
      <xdr:nvSpPr>
        <xdr:cNvPr id="249" name="【体育館・プール】&#10;一人当たり面積該当値テキスト">
          <a:extLst>
            <a:ext uri="{FF2B5EF4-FFF2-40B4-BE49-F238E27FC236}">
              <a16:creationId xmlns:a16="http://schemas.microsoft.com/office/drawing/2014/main" id="{CC09394D-0DD8-4430-A602-3724B23C1C88}"/>
            </a:ext>
          </a:extLst>
        </xdr:cNvPr>
        <xdr:cNvSpPr txBox="1"/>
      </xdr:nvSpPr>
      <xdr:spPr>
        <a:xfrm>
          <a:off x="9258300"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171269</xdr:rowOff>
    </xdr:from>
    <xdr:to>
      <xdr:col>50</xdr:col>
      <xdr:colOff>165100</xdr:colOff>
      <xdr:row>60</xdr:row>
      <xdr:rowOff>101419</xdr:rowOff>
    </xdr:to>
    <xdr:sp macro="" textlink="">
      <xdr:nvSpPr>
        <xdr:cNvPr id="250" name="楕円 249">
          <a:extLst>
            <a:ext uri="{FF2B5EF4-FFF2-40B4-BE49-F238E27FC236}">
              <a16:creationId xmlns:a16="http://schemas.microsoft.com/office/drawing/2014/main" id="{AC66EF51-52A8-45DB-A020-C2AF040AC365}"/>
            </a:ext>
          </a:extLst>
        </xdr:cNvPr>
        <xdr:cNvSpPr/>
      </xdr:nvSpPr>
      <xdr:spPr>
        <a:xfrm>
          <a:off x="8445500" y="1006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34290</xdr:rowOff>
    </xdr:from>
    <xdr:to>
      <xdr:col>55</xdr:col>
      <xdr:colOff>0</xdr:colOff>
      <xdr:row>60</xdr:row>
      <xdr:rowOff>50619</xdr:rowOff>
    </xdr:to>
    <xdr:cxnSp macro="">
      <xdr:nvCxnSpPr>
        <xdr:cNvPr id="251" name="直線コネクタ 250">
          <a:extLst>
            <a:ext uri="{FF2B5EF4-FFF2-40B4-BE49-F238E27FC236}">
              <a16:creationId xmlns:a16="http://schemas.microsoft.com/office/drawing/2014/main" id="{CEE11978-4FBF-45BC-B2C2-9827999EDAE1}"/>
            </a:ext>
          </a:extLst>
        </xdr:cNvPr>
        <xdr:cNvCxnSpPr/>
      </xdr:nvCxnSpPr>
      <xdr:spPr>
        <a:xfrm flipV="1">
          <a:off x="8496300" y="10092690"/>
          <a:ext cx="7239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3084</xdr:rowOff>
    </xdr:from>
    <xdr:to>
      <xdr:col>46</xdr:col>
      <xdr:colOff>38100</xdr:colOff>
      <xdr:row>59</xdr:row>
      <xdr:rowOff>104684</xdr:rowOff>
    </xdr:to>
    <xdr:sp macro="" textlink="">
      <xdr:nvSpPr>
        <xdr:cNvPr id="252" name="楕円 251">
          <a:extLst>
            <a:ext uri="{FF2B5EF4-FFF2-40B4-BE49-F238E27FC236}">
              <a16:creationId xmlns:a16="http://schemas.microsoft.com/office/drawing/2014/main" id="{D1DCFDB2-116E-4C13-9CFE-F9C19F6EA42B}"/>
            </a:ext>
          </a:extLst>
        </xdr:cNvPr>
        <xdr:cNvSpPr/>
      </xdr:nvSpPr>
      <xdr:spPr>
        <a:xfrm>
          <a:off x="7670800" y="9893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53884</xdr:rowOff>
    </xdr:from>
    <xdr:to>
      <xdr:col>50</xdr:col>
      <xdr:colOff>114300</xdr:colOff>
      <xdr:row>60</xdr:row>
      <xdr:rowOff>50619</xdr:rowOff>
    </xdr:to>
    <xdr:cxnSp macro="">
      <xdr:nvCxnSpPr>
        <xdr:cNvPr id="253" name="直線コネクタ 252">
          <a:extLst>
            <a:ext uri="{FF2B5EF4-FFF2-40B4-BE49-F238E27FC236}">
              <a16:creationId xmlns:a16="http://schemas.microsoft.com/office/drawing/2014/main" id="{5C7B7819-B411-43E1-BF02-34B6C9D89D28}"/>
            </a:ext>
          </a:extLst>
        </xdr:cNvPr>
        <xdr:cNvCxnSpPr/>
      </xdr:nvCxnSpPr>
      <xdr:spPr>
        <a:xfrm>
          <a:off x="7713980" y="9944644"/>
          <a:ext cx="782320" cy="1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14515</xdr:rowOff>
    </xdr:from>
    <xdr:to>
      <xdr:col>41</xdr:col>
      <xdr:colOff>101600</xdr:colOff>
      <xdr:row>59</xdr:row>
      <xdr:rowOff>116115</xdr:rowOff>
    </xdr:to>
    <xdr:sp macro="" textlink="">
      <xdr:nvSpPr>
        <xdr:cNvPr id="254" name="楕円 253">
          <a:extLst>
            <a:ext uri="{FF2B5EF4-FFF2-40B4-BE49-F238E27FC236}">
              <a16:creationId xmlns:a16="http://schemas.microsoft.com/office/drawing/2014/main" id="{75C2EFFE-251D-4892-9389-38693305011D}"/>
            </a:ext>
          </a:extLst>
        </xdr:cNvPr>
        <xdr:cNvSpPr/>
      </xdr:nvSpPr>
      <xdr:spPr>
        <a:xfrm>
          <a:off x="6873240" y="99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53884</xdr:rowOff>
    </xdr:from>
    <xdr:to>
      <xdr:col>45</xdr:col>
      <xdr:colOff>177800</xdr:colOff>
      <xdr:row>59</xdr:row>
      <xdr:rowOff>65315</xdr:rowOff>
    </xdr:to>
    <xdr:cxnSp macro="">
      <xdr:nvCxnSpPr>
        <xdr:cNvPr id="255" name="直線コネクタ 254">
          <a:extLst>
            <a:ext uri="{FF2B5EF4-FFF2-40B4-BE49-F238E27FC236}">
              <a16:creationId xmlns:a16="http://schemas.microsoft.com/office/drawing/2014/main" id="{F2C2255B-F808-44BE-B525-29368B272069}"/>
            </a:ext>
          </a:extLst>
        </xdr:cNvPr>
        <xdr:cNvCxnSpPr/>
      </xdr:nvCxnSpPr>
      <xdr:spPr>
        <a:xfrm flipV="1">
          <a:off x="6924040" y="9944644"/>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115751</xdr:rowOff>
    </xdr:from>
    <xdr:to>
      <xdr:col>36</xdr:col>
      <xdr:colOff>165100</xdr:colOff>
      <xdr:row>60</xdr:row>
      <xdr:rowOff>45901</xdr:rowOff>
    </xdr:to>
    <xdr:sp macro="" textlink="">
      <xdr:nvSpPr>
        <xdr:cNvPr id="256" name="楕円 255">
          <a:extLst>
            <a:ext uri="{FF2B5EF4-FFF2-40B4-BE49-F238E27FC236}">
              <a16:creationId xmlns:a16="http://schemas.microsoft.com/office/drawing/2014/main" id="{7644E590-C38D-44A1-85D9-F134F912F0FD}"/>
            </a:ext>
          </a:extLst>
        </xdr:cNvPr>
        <xdr:cNvSpPr/>
      </xdr:nvSpPr>
      <xdr:spPr>
        <a:xfrm>
          <a:off x="6098540" y="10006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65315</xdr:rowOff>
    </xdr:from>
    <xdr:to>
      <xdr:col>41</xdr:col>
      <xdr:colOff>50800</xdr:colOff>
      <xdr:row>59</xdr:row>
      <xdr:rowOff>166551</xdr:rowOff>
    </xdr:to>
    <xdr:cxnSp macro="">
      <xdr:nvCxnSpPr>
        <xdr:cNvPr id="257" name="直線コネクタ 256">
          <a:extLst>
            <a:ext uri="{FF2B5EF4-FFF2-40B4-BE49-F238E27FC236}">
              <a16:creationId xmlns:a16="http://schemas.microsoft.com/office/drawing/2014/main" id="{9642675F-C757-47C0-BD3A-03E9263FE4DA}"/>
            </a:ext>
          </a:extLst>
        </xdr:cNvPr>
        <xdr:cNvCxnSpPr/>
      </xdr:nvCxnSpPr>
      <xdr:spPr>
        <a:xfrm flipV="1">
          <a:off x="6149340" y="9956075"/>
          <a:ext cx="7747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008B7AE3-3E61-489C-88A2-3E919F09BC1E}"/>
            </a:ext>
          </a:extLst>
        </xdr:cNvPr>
        <xdr:cNvSpPr txBox="1"/>
      </xdr:nvSpPr>
      <xdr:spPr>
        <a:xfrm>
          <a:off x="827158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D17FBA55-A9DF-44DA-AD9C-092211443321}"/>
            </a:ext>
          </a:extLst>
        </xdr:cNvPr>
        <xdr:cNvSpPr txBox="1"/>
      </xdr:nvSpPr>
      <xdr:spPr>
        <a:xfrm>
          <a:off x="7509587" y="1041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455223E8-3B85-4D46-8AA2-3A672EAAD0DB}"/>
            </a:ext>
          </a:extLst>
        </xdr:cNvPr>
        <xdr:cNvSpPr txBox="1"/>
      </xdr:nvSpPr>
      <xdr:spPr>
        <a:xfrm>
          <a:off x="6712027" y="104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58F0EE15-D53F-448F-9DB0-3630791690F5}"/>
            </a:ext>
          </a:extLst>
        </xdr:cNvPr>
        <xdr:cNvSpPr txBox="1"/>
      </xdr:nvSpPr>
      <xdr:spPr>
        <a:xfrm>
          <a:off x="593732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117946</xdr:rowOff>
    </xdr:from>
    <xdr:ext cx="469744" cy="259045"/>
    <xdr:sp macro="" textlink="">
      <xdr:nvSpPr>
        <xdr:cNvPr id="262" name="n_1mainValue【体育館・プール】&#10;一人当たり面積">
          <a:extLst>
            <a:ext uri="{FF2B5EF4-FFF2-40B4-BE49-F238E27FC236}">
              <a16:creationId xmlns:a16="http://schemas.microsoft.com/office/drawing/2014/main" id="{B4B32BCC-277D-494A-8936-168E20C547C6}"/>
            </a:ext>
          </a:extLst>
        </xdr:cNvPr>
        <xdr:cNvSpPr txBox="1"/>
      </xdr:nvSpPr>
      <xdr:spPr>
        <a:xfrm>
          <a:off x="8271587" y="98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121211</xdr:rowOff>
    </xdr:from>
    <xdr:ext cx="469744" cy="259045"/>
    <xdr:sp macro="" textlink="">
      <xdr:nvSpPr>
        <xdr:cNvPr id="263" name="n_2mainValue【体育館・プール】&#10;一人当たり面積">
          <a:extLst>
            <a:ext uri="{FF2B5EF4-FFF2-40B4-BE49-F238E27FC236}">
              <a16:creationId xmlns:a16="http://schemas.microsoft.com/office/drawing/2014/main" id="{AC4B9319-ACF5-4C32-9981-AB3EC073068B}"/>
            </a:ext>
          </a:extLst>
        </xdr:cNvPr>
        <xdr:cNvSpPr txBox="1"/>
      </xdr:nvSpPr>
      <xdr:spPr>
        <a:xfrm>
          <a:off x="7509587" y="967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132642</xdr:rowOff>
    </xdr:from>
    <xdr:ext cx="469744" cy="259045"/>
    <xdr:sp macro="" textlink="">
      <xdr:nvSpPr>
        <xdr:cNvPr id="264" name="n_3mainValue【体育館・プール】&#10;一人当たり面積">
          <a:extLst>
            <a:ext uri="{FF2B5EF4-FFF2-40B4-BE49-F238E27FC236}">
              <a16:creationId xmlns:a16="http://schemas.microsoft.com/office/drawing/2014/main" id="{41D1249F-1625-4169-8118-3D0360CC0979}"/>
            </a:ext>
          </a:extLst>
        </xdr:cNvPr>
        <xdr:cNvSpPr txBox="1"/>
      </xdr:nvSpPr>
      <xdr:spPr>
        <a:xfrm>
          <a:off x="6712027" y="96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62428</xdr:rowOff>
    </xdr:from>
    <xdr:ext cx="469744" cy="259045"/>
    <xdr:sp macro="" textlink="">
      <xdr:nvSpPr>
        <xdr:cNvPr id="265" name="n_4mainValue【体育館・プール】&#10;一人当たり面積">
          <a:extLst>
            <a:ext uri="{FF2B5EF4-FFF2-40B4-BE49-F238E27FC236}">
              <a16:creationId xmlns:a16="http://schemas.microsoft.com/office/drawing/2014/main" id="{EE2A4F8D-26C9-4B9A-BA90-067BC2BD9D09}"/>
            </a:ext>
          </a:extLst>
        </xdr:cNvPr>
        <xdr:cNvSpPr txBox="1"/>
      </xdr:nvSpPr>
      <xdr:spPr>
        <a:xfrm>
          <a:off x="5937327" y="978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C9DC557-051C-454A-A17B-E0F186219CF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BAF3A04-DB55-4983-956F-4C6BEC52AB0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3150894-23E2-4F30-ABDC-816FF5FFAF4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D8ECDE3-729E-4CF2-A23D-01E07710B3B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3B1D87C-EFD1-435A-B85D-205DC3DCD96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5FC354F5-11D1-45C7-92B4-D0A74AFCE52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9EB8A148-AF08-448E-BC67-854A149394A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C96A999-4A53-49FC-AF1F-2AD0A15EC47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D456CFA-FEBD-4FE7-B5DA-08391D12EAB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799C7F4D-8451-49E7-B98E-9D71D9895BF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F4446F6C-B0E1-445A-A688-6933CED0057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DD811B8-7118-4585-A75C-9781A85B826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4B7347D-CBE6-4157-8AB3-3A89CA12113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2FD33C36-3089-4F5F-8B31-E725F97243B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3662230-848F-4C3B-B7A1-D280D55AC9D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9D2D349-337F-4796-B8E6-A3C4E0A1F6D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5AA4F3F-1D4C-454B-8246-EBFDFBC25CA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A0920E31-4664-4CA2-9B1A-E85E0882CD0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63B40C6-4588-4D4C-8759-B5C6D3EF64F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7FAD611-5773-4920-A966-AE49A33D76C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5AF6880-5D2F-4E18-94BD-C6FA885056CC}"/>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0A45F01-B3E0-4C9E-89D9-0B5FB1DB61E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F1EB25E1-48F4-4225-80D8-9481AEBFD267}"/>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B9D81A5E-6E96-4125-AD72-55CF8CB3C61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6A4E4FDB-77F7-49F8-B3AD-EEF8AF27B829}"/>
            </a:ext>
          </a:extLst>
        </xdr:cNvPr>
        <xdr:cNvCxnSpPr/>
      </xdr:nvCxnSpPr>
      <xdr:spPr>
        <a:xfrm flipV="1">
          <a:off x="4086225" y="1300353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8D6E160B-7A27-4F36-91E1-E16589770C29}"/>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2EB2BCDD-5964-4A9C-B1EE-CF29859949BE}"/>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AAB3E8F7-82C2-4A58-9F5F-B80633341403}"/>
            </a:ext>
          </a:extLst>
        </xdr:cNvPr>
        <xdr:cNvSpPr txBox="1"/>
      </xdr:nvSpPr>
      <xdr:spPr>
        <a:xfrm>
          <a:off x="4124960" y="1278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4A2BCBBB-8480-41F2-A8FE-CE875DAE19D0}"/>
            </a:ext>
          </a:extLst>
        </xdr:cNvPr>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95D4F18E-E38D-4D4E-BF26-9075E686215F}"/>
            </a:ext>
          </a:extLst>
        </xdr:cNvPr>
        <xdr:cNvSpPr txBox="1"/>
      </xdr:nvSpPr>
      <xdr:spPr>
        <a:xfrm>
          <a:off x="4124960" y="1365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DE7E27EE-73D0-42BD-BE92-40EBE790D66B}"/>
            </a:ext>
          </a:extLst>
        </xdr:cNvPr>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9D0CBF57-31AA-4B98-B872-A07D866020AE}"/>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382527F0-BAED-467C-A4FC-6FA25802CAF5}"/>
            </a:ext>
          </a:extLst>
        </xdr:cNvPr>
        <xdr:cNvSpPr/>
      </xdr:nvSpPr>
      <xdr:spPr>
        <a:xfrm>
          <a:off x="25146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C6DF5AE7-D04E-4798-9C29-36675015FFAB}"/>
            </a:ext>
          </a:extLst>
        </xdr:cNvPr>
        <xdr:cNvSpPr/>
      </xdr:nvSpPr>
      <xdr:spPr>
        <a:xfrm>
          <a:off x="173990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7FD7CDE3-C677-48A0-90F6-F482603C3E38}"/>
            </a:ext>
          </a:extLst>
        </xdr:cNvPr>
        <xdr:cNvSpPr/>
      </xdr:nvSpPr>
      <xdr:spPr>
        <a:xfrm>
          <a:off x="96520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319BF66-EA5C-4949-9817-5B41B8ADAA2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B2031D0-8480-417C-938D-382BD62A43D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5D51EB-7E19-4E18-B6F1-9D41E4C6DC6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C46530A-3BD6-4B22-99E7-2118E806ECF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9326C9D-EE38-4C70-B920-BC881C8FB29E}"/>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158750</xdr:rowOff>
    </xdr:from>
    <xdr:to>
      <xdr:col>24</xdr:col>
      <xdr:colOff>114300</xdr:colOff>
      <xdr:row>78</xdr:row>
      <xdr:rowOff>88900</xdr:rowOff>
    </xdr:to>
    <xdr:sp macro="" textlink="">
      <xdr:nvSpPr>
        <xdr:cNvPr id="306" name="楕円 305">
          <a:extLst>
            <a:ext uri="{FF2B5EF4-FFF2-40B4-BE49-F238E27FC236}">
              <a16:creationId xmlns:a16="http://schemas.microsoft.com/office/drawing/2014/main" id="{457FE7A6-EA1F-41CF-872E-DF20641260F7}"/>
            </a:ext>
          </a:extLst>
        </xdr:cNvPr>
        <xdr:cNvSpPr/>
      </xdr:nvSpPr>
      <xdr:spPr>
        <a:xfrm>
          <a:off x="403606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73677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5660BBDE-DBDC-4FBA-89F2-F99881D734AF}"/>
            </a:ext>
          </a:extLst>
        </xdr:cNvPr>
        <xdr:cNvSpPr txBox="1"/>
      </xdr:nvSpPr>
      <xdr:spPr>
        <a:xfrm>
          <a:off x="4124960" y="1298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86361</xdr:rowOff>
    </xdr:from>
    <xdr:to>
      <xdr:col>20</xdr:col>
      <xdr:colOff>38100</xdr:colOff>
      <xdr:row>78</xdr:row>
      <xdr:rowOff>16511</xdr:rowOff>
    </xdr:to>
    <xdr:sp macro="" textlink="">
      <xdr:nvSpPr>
        <xdr:cNvPr id="308" name="楕円 307">
          <a:extLst>
            <a:ext uri="{FF2B5EF4-FFF2-40B4-BE49-F238E27FC236}">
              <a16:creationId xmlns:a16="http://schemas.microsoft.com/office/drawing/2014/main" id="{748120F1-5EB1-48EE-82BD-A6715B86181A}"/>
            </a:ext>
          </a:extLst>
        </xdr:cNvPr>
        <xdr:cNvSpPr/>
      </xdr:nvSpPr>
      <xdr:spPr>
        <a:xfrm>
          <a:off x="3312160" y="12994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137161</xdr:rowOff>
    </xdr:from>
    <xdr:to>
      <xdr:col>24</xdr:col>
      <xdr:colOff>63500</xdr:colOff>
      <xdr:row>78</xdr:row>
      <xdr:rowOff>38100</xdr:rowOff>
    </xdr:to>
    <xdr:cxnSp macro="">
      <xdr:nvCxnSpPr>
        <xdr:cNvPr id="309" name="直線コネクタ 308">
          <a:extLst>
            <a:ext uri="{FF2B5EF4-FFF2-40B4-BE49-F238E27FC236}">
              <a16:creationId xmlns:a16="http://schemas.microsoft.com/office/drawing/2014/main" id="{A1E24CA3-46C7-4139-A871-A3BBDCDBC2B8}"/>
            </a:ext>
          </a:extLst>
        </xdr:cNvPr>
        <xdr:cNvCxnSpPr/>
      </xdr:nvCxnSpPr>
      <xdr:spPr>
        <a:xfrm>
          <a:off x="3355340" y="13045441"/>
          <a:ext cx="73152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xdr:rowOff>
    </xdr:from>
    <xdr:to>
      <xdr:col>15</xdr:col>
      <xdr:colOff>101600</xdr:colOff>
      <xdr:row>77</xdr:row>
      <xdr:rowOff>117475</xdr:rowOff>
    </xdr:to>
    <xdr:sp macro="" textlink="">
      <xdr:nvSpPr>
        <xdr:cNvPr id="310" name="楕円 309">
          <a:extLst>
            <a:ext uri="{FF2B5EF4-FFF2-40B4-BE49-F238E27FC236}">
              <a16:creationId xmlns:a16="http://schemas.microsoft.com/office/drawing/2014/main" id="{56A70878-10D6-44E5-8291-86EA71A0CF68}"/>
            </a:ext>
          </a:extLst>
        </xdr:cNvPr>
        <xdr:cNvSpPr/>
      </xdr:nvSpPr>
      <xdr:spPr>
        <a:xfrm>
          <a:off x="25146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66675</xdr:rowOff>
    </xdr:from>
    <xdr:to>
      <xdr:col>19</xdr:col>
      <xdr:colOff>177800</xdr:colOff>
      <xdr:row>77</xdr:row>
      <xdr:rowOff>137161</xdr:rowOff>
    </xdr:to>
    <xdr:cxnSp macro="">
      <xdr:nvCxnSpPr>
        <xdr:cNvPr id="311" name="直線コネクタ 310">
          <a:extLst>
            <a:ext uri="{FF2B5EF4-FFF2-40B4-BE49-F238E27FC236}">
              <a16:creationId xmlns:a16="http://schemas.microsoft.com/office/drawing/2014/main" id="{558588AE-F994-4198-8ECB-30D61CABD4DA}"/>
            </a:ext>
          </a:extLst>
        </xdr:cNvPr>
        <xdr:cNvCxnSpPr/>
      </xdr:nvCxnSpPr>
      <xdr:spPr>
        <a:xfrm>
          <a:off x="2565400" y="12974955"/>
          <a:ext cx="78994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4445</xdr:rowOff>
    </xdr:from>
    <xdr:to>
      <xdr:col>10</xdr:col>
      <xdr:colOff>165100</xdr:colOff>
      <xdr:row>77</xdr:row>
      <xdr:rowOff>106045</xdr:rowOff>
    </xdr:to>
    <xdr:sp macro="" textlink="">
      <xdr:nvSpPr>
        <xdr:cNvPr id="312" name="楕円 311">
          <a:extLst>
            <a:ext uri="{FF2B5EF4-FFF2-40B4-BE49-F238E27FC236}">
              <a16:creationId xmlns:a16="http://schemas.microsoft.com/office/drawing/2014/main" id="{C093644A-3685-41CE-ABDE-7422BB1CECF6}"/>
            </a:ext>
          </a:extLst>
        </xdr:cNvPr>
        <xdr:cNvSpPr/>
      </xdr:nvSpPr>
      <xdr:spPr>
        <a:xfrm>
          <a:off x="17399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55245</xdr:rowOff>
    </xdr:from>
    <xdr:to>
      <xdr:col>15</xdr:col>
      <xdr:colOff>50800</xdr:colOff>
      <xdr:row>77</xdr:row>
      <xdr:rowOff>66675</xdr:rowOff>
    </xdr:to>
    <xdr:cxnSp macro="">
      <xdr:nvCxnSpPr>
        <xdr:cNvPr id="313" name="直線コネクタ 312">
          <a:extLst>
            <a:ext uri="{FF2B5EF4-FFF2-40B4-BE49-F238E27FC236}">
              <a16:creationId xmlns:a16="http://schemas.microsoft.com/office/drawing/2014/main" id="{198E8AF9-35BF-4CF8-A266-5E114AE2A141}"/>
            </a:ext>
          </a:extLst>
        </xdr:cNvPr>
        <xdr:cNvCxnSpPr/>
      </xdr:nvCxnSpPr>
      <xdr:spPr>
        <a:xfrm>
          <a:off x="1790700" y="1296352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4" name="楕円 313">
          <a:extLst>
            <a:ext uri="{FF2B5EF4-FFF2-40B4-BE49-F238E27FC236}">
              <a16:creationId xmlns:a16="http://schemas.microsoft.com/office/drawing/2014/main" id="{2BA1DFC5-9966-4D96-981D-80934C057FBB}"/>
            </a:ext>
          </a:extLst>
        </xdr:cNvPr>
        <xdr:cNvSpPr/>
      </xdr:nvSpPr>
      <xdr:spPr>
        <a:xfrm>
          <a:off x="965200" y="13914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55245</xdr:rowOff>
    </xdr:from>
    <xdr:to>
      <xdr:col>10</xdr:col>
      <xdr:colOff>114300</xdr:colOff>
      <xdr:row>83</xdr:row>
      <xdr:rowOff>47625</xdr:rowOff>
    </xdr:to>
    <xdr:cxnSp macro="">
      <xdr:nvCxnSpPr>
        <xdr:cNvPr id="315" name="直線コネクタ 314">
          <a:extLst>
            <a:ext uri="{FF2B5EF4-FFF2-40B4-BE49-F238E27FC236}">
              <a16:creationId xmlns:a16="http://schemas.microsoft.com/office/drawing/2014/main" id="{CA154AA8-AE45-4344-AE36-CDA9359C6DFF}"/>
            </a:ext>
          </a:extLst>
        </xdr:cNvPr>
        <xdr:cNvCxnSpPr/>
      </xdr:nvCxnSpPr>
      <xdr:spPr>
        <a:xfrm flipV="1">
          <a:off x="1008380" y="12963525"/>
          <a:ext cx="782320" cy="99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51299440-4ED4-4762-8F19-479E6E2782A3}"/>
            </a:ext>
          </a:extLst>
        </xdr:cNvPr>
        <xdr:cNvSpPr txBox="1"/>
      </xdr:nvSpPr>
      <xdr:spPr>
        <a:xfrm>
          <a:off x="317056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625DD06B-0F90-4EB3-8F36-9072797F6C66}"/>
            </a:ext>
          </a:extLst>
        </xdr:cNvPr>
        <xdr:cNvSpPr txBox="1"/>
      </xdr:nvSpPr>
      <xdr:spPr>
        <a:xfrm>
          <a:off x="238570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8673186C-0FF8-4BD9-9F98-7F60FCB61CCC}"/>
            </a:ext>
          </a:extLst>
        </xdr:cNvPr>
        <xdr:cNvSpPr txBox="1"/>
      </xdr:nvSpPr>
      <xdr:spPr>
        <a:xfrm>
          <a:off x="161100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7FC4DFC5-3C40-4193-AE46-CD39A03D3021}"/>
            </a:ext>
          </a:extLst>
        </xdr:cNvPr>
        <xdr:cNvSpPr txBox="1"/>
      </xdr:nvSpPr>
      <xdr:spPr>
        <a:xfrm>
          <a:off x="8363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33038</xdr:rowOff>
    </xdr:from>
    <xdr:ext cx="405111" cy="259045"/>
    <xdr:sp macro="" textlink="">
      <xdr:nvSpPr>
        <xdr:cNvPr id="320" name="n_1mainValue【福祉施設】&#10;有形固定資産減価償却率">
          <a:extLst>
            <a:ext uri="{FF2B5EF4-FFF2-40B4-BE49-F238E27FC236}">
              <a16:creationId xmlns:a16="http://schemas.microsoft.com/office/drawing/2014/main" id="{36732154-2F7E-4D00-93AB-BB269691D184}"/>
            </a:ext>
          </a:extLst>
        </xdr:cNvPr>
        <xdr:cNvSpPr txBox="1"/>
      </xdr:nvSpPr>
      <xdr:spPr>
        <a:xfrm>
          <a:off x="3170564" y="127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134002</xdr:rowOff>
    </xdr:from>
    <xdr:ext cx="405111" cy="259045"/>
    <xdr:sp macro="" textlink="">
      <xdr:nvSpPr>
        <xdr:cNvPr id="321" name="n_2mainValue【福祉施設】&#10;有形固定資産減価償却率">
          <a:extLst>
            <a:ext uri="{FF2B5EF4-FFF2-40B4-BE49-F238E27FC236}">
              <a16:creationId xmlns:a16="http://schemas.microsoft.com/office/drawing/2014/main" id="{63B96648-4157-4F9A-A4E4-8F672538E364}"/>
            </a:ext>
          </a:extLst>
        </xdr:cNvPr>
        <xdr:cNvSpPr txBox="1"/>
      </xdr:nvSpPr>
      <xdr:spPr>
        <a:xfrm>
          <a:off x="2385704" y="1270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122572</xdr:rowOff>
    </xdr:from>
    <xdr:ext cx="405111" cy="259045"/>
    <xdr:sp macro="" textlink="">
      <xdr:nvSpPr>
        <xdr:cNvPr id="322" name="n_3mainValue【福祉施設】&#10;有形固定資産減価償却率">
          <a:extLst>
            <a:ext uri="{FF2B5EF4-FFF2-40B4-BE49-F238E27FC236}">
              <a16:creationId xmlns:a16="http://schemas.microsoft.com/office/drawing/2014/main" id="{10AA92B8-6500-4CD5-A1BD-FA9160B243BA}"/>
            </a:ext>
          </a:extLst>
        </xdr:cNvPr>
        <xdr:cNvSpPr txBox="1"/>
      </xdr:nvSpPr>
      <xdr:spPr>
        <a:xfrm>
          <a:off x="1611004" y="1269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89552</xdr:rowOff>
    </xdr:from>
    <xdr:ext cx="405111" cy="259045"/>
    <xdr:sp macro="" textlink="">
      <xdr:nvSpPr>
        <xdr:cNvPr id="323" name="n_4mainValue【福祉施設】&#10;有形固定資産減価償却率">
          <a:extLst>
            <a:ext uri="{FF2B5EF4-FFF2-40B4-BE49-F238E27FC236}">
              <a16:creationId xmlns:a16="http://schemas.microsoft.com/office/drawing/2014/main" id="{514CB298-1AA3-4B85-BCD3-7CD262E3FDB6}"/>
            </a:ext>
          </a:extLst>
        </xdr:cNvPr>
        <xdr:cNvSpPr txBox="1"/>
      </xdr:nvSpPr>
      <xdr:spPr>
        <a:xfrm>
          <a:off x="83630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8F1FBC1-887D-4A0A-BBA9-B80BA9F742B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9A819642-C0E7-4AD0-B773-8A8B007C048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AFCFDDEF-ED1C-4982-8CE3-5A7B66ADC2E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3531A64-4412-414D-8116-0F8F6760E37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E5DBA86-F131-469A-9CA5-FF6FE75095D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142C75A2-93C6-4CAB-B12C-1B55B1296C3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D16EF10-464F-4B14-9A99-1C1FF32DE3E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C4D8E027-12B5-4ED8-A45F-6BF5D3AF862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46ECA6D-83B0-45E5-9F8E-9E18EE7F797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A8B164C0-AEA1-4594-95FE-062246BAF35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F8D79C3F-BEEE-43CE-8B25-3184BE467E5A}"/>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218B0138-769D-4BDD-AF09-7EFBE9F51015}"/>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D520F2BC-10E2-4DCC-89F3-40FA01DDCCB3}"/>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2C1991E8-6DD4-46A6-8FA6-2BA5C5B6960A}"/>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8F480F24-7668-4834-B908-6339321965D9}"/>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8490171C-7A62-4FA3-B202-1B7DFD21C752}"/>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B18ACA38-E005-468F-A16D-5F79B61DC3A5}"/>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30AA77BA-F9CB-42E5-AE19-32D98E78678F}"/>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5F3DEEAF-863C-4FF0-803E-86154CFA421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3193229B-285C-45C9-B344-FAE87DC3D7E8}"/>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9A8C88F-CE81-401C-B991-276A5A045DF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EB9FE82D-DD72-46A7-8887-9E6D577103B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CE6AF961-C71A-41D9-8E90-341D12122ED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8A04375-2BE8-4DAD-B027-100877F19D5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22EBFC11-6909-4CAB-A39C-7FCE35DA050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992AE5BC-BAED-426E-AF4B-82B82045C47C}"/>
            </a:ext>
          </a:extLst>
        </xdr:cNvPr>
        <xdr:cNvCxnSpPr/>
      </xdr:nvCxnSpPr>
      <xdr:spPr>
        <a:xfrm flipV="1">
          <a:off x="9219565" y="13023124"/>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33BE62EE-C598-46CC-A9D3-2A9104819D28}"/>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72439750-FF6D-4597-A27C-5C67C5EAA457}"/>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7FA7B216-3792-44FF-AB7F-E181AE1D360E}"/>
            </a:ext>
          </a:extLst>
        </xdr:cNvPr>
        <xdr:cNvSpPr txBox="1"/>
      </xdr:nvSpPr>
      <xdr:spPr>
        <a:xfrm>
          <a:off x="9258300" y="128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3FC96243-AA35-4B45-8435-EF9F2B917AA6}"/>
            </a:ext>
          </a:extLst>
        </xdr:cNvPr>
        <xdr:cNvCxnSpPr/>
      </xdr:nvCxnSpPr>
      <xdr:spPr>
        <a:xfrm>
          <a:off x="915416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3D32CE49-D161-415F-8DF0-17A514A1D2FB}"/>
            </a:ext>
          </a:extLst>
        </xdr:cNvPr>
        <xdr:cNvSpPr txBox="1"/>
      </xdr:nvSpPr>
      <xdr:spPr>
        <a:xfrm>
          <a:off x="9258300" y="13934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3CECA09B-E548-4E72-8D7E-8CAFF2A24C09}"/>
            </a:ext>
          </a:extLst>
        </xdr:cNvPr>
        <xdr:cNvSpPr/>
      </xdr:nvSpPr>
      <xdr:spPr>
        <a:xfrm>
          <a:off x="91922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808E55C4-AE94-47A8-8665-5BBB041A9270}"/>
            </a:ext>
          </a:extLst>
        </xdr:cNvPr>
        <xdr:cNvSpPr/>
      </xdr:nvSpPr>
      <xdr:spPr>
        <a:xfrm>
          <a:off x="8445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BF77F166-F137-4FE8-95E0-C7A48E0AF84D}"/>
            </a:ext>
          </a:extLst>
        </xdr:cNvPr>
        <xdr:cNvSpPr/>
      </xdr:nvSpPr>
      <xdr:spPr>
        <a:xfrm>
          <a:off x="7670800" y="140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6CF8431C-B5C5-4A43-AC14-21AC5E8CE8B1}"/>
            </a:ext>
          </a:extLst>
        </xdr:cNvPr>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5BD661A9-6DA4-40CA-BE07-AEE07BC5FEE7}"/>
            </a:ext>
          </a:extLst>
        </xdr:cNvPr>
        <xdr:cNvSpPr/>
      </xdr:nvSpPr>
      <xdr:spPr>
        <a:xfrm>
          <a:off x="60985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506613F-E2B8-4370-BECB-6939649B509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C0E0B84-89A4-415E-B185-FDE94301A4F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25745FD-3F80-4A18-8CA3-5D29512A5DF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CEFC101-8813-44E0-B63E-AD6851D9250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F851855-D411-4F1C-B73C-18D26DD8FCA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78739</xdr:rowOff>
    </xdr:from>
    <xdr:to>
      <xdr:col>55</xdr:col>
      <xdr:colOff>50800</xdr:colOff>
      <xdr:row>85</xdr:row>
      <xdr:rowOff>8889</xdr:rowOff>
    </xdr:to>
    <xdr:sp macro="" textlink="">
      <xdr:nvSpPr>
        <xdr:cNvPr id="365" name="楕円 364">
          <a:extLst>
            <a:ext uri="{FF2B5EF4-FFF2-40B4-BE49-F238E27FC236}">
              <a16:creationId xmlns:a16="http://schemas.microsoft.com/office/drawing/2014/main" id="{F7976085-037D-44BA-9728-615D5960CB78}"/>
            </a:ext>
          </a:extLst>
        </xdr:cNvPr>
        <xdr:cNvSpPr/>
      </xdr:nvSpPr>
      <xdr:spPr>
        <a:xfrm>
          <a:off x="9192260" y="14160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57166</xdr:rowOff>
    </xdr:from>
    <xdr:ext cx="469744" cy="259045"/>
    <xdr:sp macro="" textlink="">
      <xdr:nvSpPr>
        <xdr:cNvPr id="366" name="【福祉施設】&#10;一人当たり面積該当値テキスト">
          <a:extLst>
            <a:ext uri="{FF2B5EF4-FFF2-40B4-BE49-F238E27FC236}">
              <a16:creationId xmlns:a16="http://schemas.microsoft.com/office/drawing/2014/main" id="{626D657B-1B37-4DFA-976D-441293DABF33}"/>
            </a:ext>
          </a:extLst>
        </xdr:cNvPr>
        <xdr:cNvSpPr txBox="1"/>
      </xdr:nvSpPr>
      <xdr:spPr>
        <a:xfrm>
          <a:off x="9258300"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88537</xdr:rowOff>
    </xdr:from>
    <xdr:to>
      <xdr:col>50</xdr:col>
      <xdr:colOff>165100</xdr:colOff>
      <xdr:row>85</xdr:row>
      <xdr:rowOff>18687</xdr:rowOff>
    </xdr:to>
    <xdr:sp macro="" textlink="">
      <xdr:nvSpPr>
        <xdr:cNvPr id="367" name="楕円 366">
          <a:extLst>
            <a:ext uri="{FF2B5EF4-FFF2-40B4-BE49-F238E27FC236}">
              <a16:creationId xmlns:a16="http://schemas.microsoft.com/office/drawing/2014/main" id="{0E59F402-0889-47E4-8B06-5047C50531BC}"/>
            </a:ext>
          </a:extLst>
        </xdr:cNvPr>
        <xdr:cNvSpPr/>
      </xdr:nvSpPr>
      <xdr:spPr>
        <a:xfrm>
          <a:off x="8445500" y="14170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129539</xdr:rowOff>
    </xdr:from>
    <xdr:to>
      <xdr:col>55</xdr:col>
      <xdr:colOff>0</xdr:colOff>
      <xdr:row>84</xdr:row>
      <xdr:rowOff>139337</xdr:rowOff>
    </xdr:to>
    <xdr:cxnSp macro="">
      <xdr:nvCxnSpPr>
        <xdr:cNvPr id="368" name="直線コネクタ 367">
          <a:extLst>
            <a:ext uri="{FF2B5EF4-FFF2-40B4-BE49-F238E27FC236}">
              <a16:creationId xmlns:a16="http://schemas.microsoft.com/office/drawing/2014/main" id="{A3B828E7-595A-4DA2-94D2-ADD01DAE26B0}"/>
            </a:ext>
          </a:extLst>
        </xdr:cNvPr>
        <xdr:cNvCxnSpPr/>
      </xdr:nvCxnSpPr>
      <xdr:spPr>
        <a:xfrm flipV="1">
          <a:off x="8496300" y="14211299"/>
          <a:ext cx="7239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95069</xdr:rowOff>
    </xdr:from>
    <xdr:to>
      <xdr:col>46</xdr:col>
      <xdr:colOff>38100</xdr:colOff>
      <xdr:row>85</xdr:row>
      <xdr:rowOff>25219</xdr:rowOff>
    </xdr:to>
    <xdr:sp macro="" textlink="">
      <xdr:nvSpPr>
        <xdr:cNvPr id="369" name="楕円 368">
          <a:extLst>
            <a:ext uri="{FF2B5EF4-FFF2-40B4-BE49-F238E27FC236}">
              <a16:creationId xmlns:a16="http://schemas.microsoft.com/office/drawing/2014/main" id="{BD6D93E1-3EF1-4A4A-9921-443208212998}"/>
            </a:ext>
          </a:extLst>
        </xdr:cNvPr>
        <xdr:cNvSpPr/>
      </xdr:nvSpPr>
      <xdr:spPr>
        <a:xfrm>
          <a:off x="7670800" y="141768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139337</xdr:rowOff>
    </xdr:from>
    <xdr:to>
      <xdr:col>50</xdr:col>
      <xdr:colOff>114300</xdr:colOff>
      <xdr:row>84</xdr:row>
      <xdr:rowOff>145869</xdr:rowOff>
    </xdr:to>
    <xdr:cxnSp macro="">
      <xdr:nvCxnSpPr>
        <xdr:cNvPr id="370" name="直線コネクタ 369">
          <a:extLst>
            <a:ext uri="{FF2B5EF4-FFF2-40B4-BE49-F238E27FC236}">
              <a16:creationId xmlns:a16="http://schemas.microsoft.com/office/drawing/2014/main" id="{5DB8076D-F59F-459F-9F4F-340979F55BF1}"/>
            </a:ext>
          </a:extLst>
        </xdr:cNvPr>
        <xdr:cNvCxnSpPr/>
      </xdr:nvCxnSpPr>
      <xdr:spPr>
        <a:xfrm flipV="1">
          <a:off x="7713980" y="1422109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28121</xdr:rowOff>
    </xdr:from>
    <xdr:to>
      <xdr:col>41</xdr:col>
      <xdr:colOff>101600</xdr:colOff>
      <xdr:row>83</xdr:row>
      <xdr:rowOff>129721</xdr:rowOff>
    </xdr:to>
    <xdr:sp macro="" textlink="">
      <xdr:nvSpPr>
        <xdr:cNvPr id="371" name="楕円 370">
          <a:extLst>
            <a:ext uri="{FF2B5EF4-FFF2-40B4-BE49-F238E27FC236}">
              <a16:creationId xmlns:a16="http://schemas.microsoft.com/office/drawing/2014/main" id="{7DF676F2-3EE0-472E-AF80-761146E27E7D}"/>
            </a:ext>
          </a:extLst>
        </xdr:cNvPr>
        <xdr:cNvSpPr/>
      </xdr:nvSpPr>
      <xdr:spPr>
        <a:xfrm>
          <a:off x="6873240" y="1394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78921</xdr:rowOff>
    </xdr:from>
    <xdr:to>
      <xdr:col>45</xdr:col>
      <xdr:colOff>177800</xdr:colOff>
      <xdr:row>84</xdr:row>
      <xdr:rowOff>145869</xdr:rowOff>
    </xdr:to>
    <xdr:cxnSp macro="">
      <xdr:nvCxnSpPr>
        <xdr:cNvPr id="372" name="直線コネクタ 371">
          <a:extLst>
            <a:ext uri="{FF2B5EF4-FFF2-40B4-BE49-F238E27FC236}">
              <a16:creationId xmlns:a16="http://schemas.microsoft.com/office/drawing/2014/main" id="{B8F0F1AA-CC85-4759-8231-E4455ECF6938}"/>
            </a:ext>
          </a:extLst>
        </xdr:cNvPr>
        <xdr:cNvCxnSpPr/>
      </xdr:nvCxnSpPr>
      <xdr:spPr>
        <a:xfrm>
          <a:off x="6924040" y="13993041"/>
          <a:ext cx="789940" cy="23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50981</xdr:rowOff>
    </xdr:from>
    <xdr:to>
      <xdr:col>36</xdr:col>
      <xdr:colOff>165100</xdr:colOff>
      <xdr:row>85</xdr:row>
      <xdr:rowOff>152581</xdr:rowOff>
    </xdr:to>
    <xdr:sp macro="" textlink="">
      <xdr:nvSpPr>
        <xdr:cNvPr id="373" name="楕円 372">
          <a:extLst>
            <a:ext uri="{FF2B5EF4-FFF2-40B4-BE49-F238E27FC236}">
              <a16:creationId xmlns:a16="http://schemas.microsoft.com/office/drawing/2014/main" id="{96FFC39F-37CE-4895-B872-03E81DFAFA0C}"/>
            </a:ext>
          </a:extLst>
        </xdr:cNvPr>
        <xdr:cNvSpPr/>
      </xdr:nvSpPr>
      <xdr:spPr>
        <a:xfrm>
          <a:off x="6098540" y="1430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78921</xdr:rowOff>
    </xdr:from>
    <xdr:to>
      <xdr:col>41</xdr:col>
      <xdr:colOff>50800</xdr:colOff>
      <xdr:row>85</xdr:row>
      <xdr:rowOff>101781</xdr:rowOff>
    </xdr:to>
    <xdr:cxnSp macro="">
      <xdr:nvCxnSpPr>
        <xdr:cNvPr id="374" name="直線コネクタ 373">
          <a:extLst>
            <a:ext uri="{FF2B5EF4-FFF2-40B4-BE49-F238E27FC236}">
              <a16:creationId xmlns:a16="http://schemas.microsoft.com/office/drawing/2014/main" id="{E101B98A-4B77-48FD-BBC7-DB965F4F9730}"/>
            </a:ext>
          </a:extLst>
        </xdr:cNvPr>
        <xdr:cNvCxnSpPr/>
      </xdr:nvCxnSpPr>
      <xdr:spPr>
        <a:xfrm flipV="1">
          <a:off x="6149340" y="13993041"/>
          <a:ext cx="7747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298D9C66-2CA0-4F8B-8066-B06FBA5C0B1A}"/>
            </a:ext>
          </a:extLst>
        </xdr:cNvPr>
        <xdr:cNvSpPr txBox="1"/>
      </xdr:nvSpPr>
      <xdr:spPr>
        <a:xfrm>
          <a:off x="8271587" y="138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A8F41041-5E27-4BF0-98D0-17CCC3457328}"/>
            </a:ext>
          </a:extLst>
        </xdr:cNvPr>
        <xdr:cNvSpPr txBox="1"/>
      </xdr:nvSpPr>
      <xdr:spPr>
        <a:xfrm>
          <a:off x="750958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a:extLst>
            <a:ext uri="{FF2B5EF4-FFF2-40B4-BE49-F238E27FC236}">
              <a16:creationId xmlns:a16="http://schemas.microsoft.com/office/drawing/2014/main" id="{8922F379-E968-4BF1-81A6-59DCCB272A2D}"/>
            </a:ext>
          </a:extLst>
        </xdr:cNvPr>
        <xdr:cNvSpPr txBox="1"/>
      </xdr:nvSpPr>
      <xdr:spPr>
        <a:xfrm>
          <a:off x="671202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EE1799D3-E8D8-48BF-BBBA-F4FB8A068B98}"/>
            </a:ext>
          </a:extLst>
        </xdr:cNvPr>
        <xdr:cNvSpPr txBox="1"/>
      </xdr:nvSpPr>
      <xdr:spPr>
        <a:xfrm>
          <a:off x="59373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9814</xdr:rowOff>
    </xdr:from>
    <xdr:ext cx="469744" cy="259045"/>
    <xdr:sp macro="" textlink="">
      <xdr:nvSpPr>
        <xdr:cNvPr id="379" name="n_1mainValue【福祉施設】&#10;一人当たり面積">
          <a:extLst>
            <a:ext uri="{FF2B5EF4-FFF2-40B4-BE49-F238E27FC236}">
              <a16:creationId xmlns:a16="http://schemas.microsoft.com/office/drawing/2014/main" id="{48A7BBCA-5FF5-4FB1-92E8-8F966FD5A03F}"/>
            </a:ext>
          </a:extLst>
        </xdr:cNvPr>
        <xdr:cNvSpPr txBox="1"/>
      </xdr:nvSpPr>
      <xdr:spPr>
        <a:xfrm>
          <a:off x="8271587" y="1425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80" name="n_2mainValue【福祉施設】&#10;一人当たり面積">
          <a:extLst>
            <a:ext uri="{FF2B5EF4-FFF2-40B4-BE49-F238E27FC236}">
              <a16:creationId xmlns:a16="http://schemas.microsoft.com/office/drawing/2014/main" id="{AF58F6D2-DEFC-4BF3-85EC-9DB9D7C6CF08}"/>
            </a:ext>
          </a:extLst>
        </xdr:cNvPr>
        <xdr:cNvSpPr txBox="1"/>
      </xdr:nvSpPr>
      <xdr:spPr>
        <a:xfrm>
          <a:off x="7509587" y="1426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146248</xdr:rowOff>
    </xdr:from>
    <xdr:ext cx="469744" cy="259045"/>
    <xdr:sp macro="" textlink="">
      <xdr:nvSpPr>
        <xdr:cNvPr id="381" name="n_3mainValue【福祉施設】&#10;一人当たり面積">
          <a:extLst>
            <a:ext uri="{FF2B5EF4-FFF2-40B4-BE49-F238E27FC236}">
              <a16:creationId xmlns:a16="http://schemas.microsoft.com/office/drawing/2014/main" id="{788312DE-8F44-4132-BCA4-F6C627968C9E}"/>
            </a:ext>
          </a:extLst>
        </xdr:cNvPr>
        <xdr:cNvSpPr txBox="1"/>
      </xdr:nvSpPr>
      <xdr:spPr>
        <a:xfrm>
          <a:off x="6712027" y="1372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143708</xdr:rowOff>
    </xdr:from>
    <xdr:ext cx="469744" cy="259045"/>
    <xdr:sp macro="" textlink="">
      <xdr:nvSpPr>
        <xdr:cNvPr id="382" name="n_4mainValue【福祉施設】&#10;一人当たり面積">
          <a:extLst>
            <a:ext uri="{FF2B5EF4-FFF2-40B4-BE49-F238E27FC236}">
              <a16:creationId xmlns:a16="http://schemas.microsoft.com/office/drawing/2014/main" id="{84ADF21D-B5EF-4108-9663-D1ECACEAD33D}"/>
            </a:ext>
          </a:extLst>
        </xdr:cNvPr>
        <xdr:cNvSpPr txBox="1"/>
      </xdr:nvSpPr>
      <xdr:spPr>
        <a:xfrm>
          <a:off x="5937327" y="143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1E11C57-8E9F-4B01-A5B7-027D0021A2E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8B7D371-7449-4CE6-B448-C90E3D07641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9FAE922-42AC-4302-BCE3-1B026D8807C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C0FB9F9-1C77-4C3E-8D1D-D96D3EBCCA7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227991-3093-4699-885E-E307C61FA75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F966E455-563F-437B-A83A-72DCB52BFA1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5793A5D-9351-4648-93A5-41FB19467FF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41E6F4DC-A72E-4FD7-A1A2-0DF35C82660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49DD62F2-A4A0-4CF1-9DA2-627D67E83704}"/>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2661EFA4-4226-48BE-83DD-65BCFAF4694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719B3F4-B6A7-4642-A9D7-C2FC2A3110F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DF30A13C-998C-4ABF-999C-E2A89F195DD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1B5B41CF-80E3-4A65-8D83-7FD90692BE2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2238CD0C-AEBD-46B9-8906-577DBE07630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E7CB9097-68E0-4F8F-A441-931E5B99209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D9244871-8A63-4E5F-9CC5-6B691CFC580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AF9A30E6-8840-41DB-8B9A-0B58389F83B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2060CE57-1207-4701-BEBA-8190967D6CF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3982C551-4D8B-4A64-B489-417C40E1A82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8C973C82-87E8-43ED-9FEE-7F7DD9D966D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CBF4B714-4B94-490C-B0DD-225A598D5C9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9D6AC901-B66A-4492-A2CF-43F06FD8670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B9B49FA7-985C-4A0C-8708-7F620C3446E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B8CFF4DF-7312-4BC3-8A8F-425CBC100EC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625731A-FC7C-469F-A617-84B8050FCEF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EDC7AA55-5E31-4D2E-83F2-593CB30FCEE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D917E8C6-32CC-40E1-8D68-E88996E21AE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B66102D3-70B2-4204-83ED-73F394A381D9}"/>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502846AC-BC5F-4EAE-8039-0CB0AC112A4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90D8F5-FB05-486B-A928-C78AFF6F612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238ADD1C-1987-4E40-B7B4-29D9B6872EE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44039141-83E4-469A-AA2D-9E96426B8A1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41EB0156-63E2-46E7-BC86-AA613B9CD8E4}"/>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BE1AB322-8EBA-4BEF-B232-8759BA9048B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2ED61B98-B316-43F0-9D21-A31E900648DE}"/>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F30962A3-84C3-4D2C-8249-9643D487191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B6AB412F-7BD6-459D-8F50-69565882EBD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FFF6668-95F2-4D6B-9DED-E0B1D8E16A4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6581586B-AA0F-4AA7-BF2C-95C7625A869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a:extLst>
            <a:ext uri="{FF2B5EF4-FFF2-40B4-BE49-F238E27FC236}">
              <a16:creationId xmlns:a16="http://schemas.microsoft.com/office/drawing/2014/main" id="{51E82DBA-5DC5-4873-9561-9AC17F306FC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423" name="直線コネクタ 422">
          <a:extLst>
            <a:ext uri="{FF2B5EF4-FFF2-40B4-BE49-F238E27FC236}">
              <a16:creationId xmlns:a16="http://schemas.microsoft.com/office/drawing/2014/main" id="{B3505AFD-92CE-4737-B645-984B2A45B14D}"/>
            </a:ext>
          </a:extLst>
        </xdr:cNvPr>
        <xdr:cNvCxnSpPr/>
      </xdr:nvCxnSpPr>
      <xdr:spPr>
        <a:xfrm flipV="1">
          <a:off x="14375764" y="55473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24" name="【一般廃棄物処理施設】&#10;有形固定資産減価償却率最小値テキスト">
          <a:extLst>
            <a:ext uri="{FF2B5EF4-FFF2-40B4-BE49-F238E27FC236}">
              <a16:creationId xmlns:a16="http://schemas.microsoft.com/office/drawing/2014/main" id="{57C3C96B-1929-456A-9663-D75578405152}"/>
            </a:ext>
          </a:extLst>
        </xdr:cNvPr>
        <xdr:cNvSpPr txBox="1"/>
      </xdr:nvSpPr>
      <xdr:spPr>
        <a:xfrm>
          <a:off x="144145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25" name="直線コネクタ 424">
          <a:extLst>
            <a:ext uri="{FF2B5EF4-FFF2-40B4-BE49-F238E27FC236}">
              <a16:creationId xmlns:a16="http://schemas.microsoft.com/office/drawing/2014/main" id="{11EE047B-C86E-4775-8BAD-217A122BED58}"/>
            </a:ext>
          </a:extLst>
        </xdr:cNvPr>
        <xdr:cNvCxnSpPr/>
      </xdr:nvCxnSpPr>
      <xdr:spPr>
        <a:xfrm>
          <a:off x="142875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426" name="【一般廃棄物処理施設】&#10;有形固定資産減価償却率最大値テキスト">
          <a:extLst>
            <a:ext uri="{FF2B5EF4-FFF2-40B4-BE49-F238E27FC236}">
              <a16:creationId xmlns:a16="http://schemas.microsoft.com/office/drawing/2014/main" id="{828502C4-2B05-4D67-A312-7DE5067E9FE0}"/>
            </a:ext>
          </a:extLst>
        </xdr:cNvPr>
        <xdr:cNvSpPr txBox="1"/>
      </xdr:nvSpPr>
      <xdr:spPr>
        <a:xfrm>
          <a:off x="14414500"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427" name="直線コネクタ 426">
          <a:extLst>
            <a:ext uri="{FF2B5EF4-FFF2-40B4-BE49-F238E27FC236}">
              <a16:creationId xmlns:a16="http://schemas.microsoft.com/office/drawing/2014/main" id="{1651BAD7-921F-496F-9EBC-68110FD7743D}"/>
            </a:ext>
          </a:extLst>
        </xdr:cNvPr>
        <xdr:cNvCxnSpPr/>
      </xdr:nvCxnSpPr>
      <xdr:spPr>
        <a:xfrm>
          <a:off x="14287500" y="554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428" name="【一般廃棄物処理施設】&#10;有形固定資産減価償却率平均値テキスト">
          <a:extLst>
            <a:ext uri="{FF2B5EF4-FFF2-40B4-BE49-F238E27FC236}">
              <a16:creationId xmlns:a16="http://schemas.microsoft.com/office/drawing/2014/main" id="{8AF31433-24D3-4711-A237-BC4F7EBC1A85}"/>
            </a:ext>
          </a:extLst>
        </xdr:cNvPr>
        <xdr:cNvSpPr txBox="1"/>
      </xdr:nvSpPr>
      <xdr:spPr>
        <a:xfrm>
          <a:off x="144145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29" name="フローチャート: 判断 428">
          <a:extLst>
            <a:ext uri="{FF2B5EF4-FFF2-40B4-BE49-F238E27FC236}">
              <a16:creationId xmlns:a16="http://schemas.microsoft.com/office/drawing/2014/main" id="{2A7979FB-D215-4EE9-A238-2A56E4EEB4BF}"/>
            </a:ext>
          </a:extLst>
        </xdr:cNvPr>
        <xdr:cNvSpPr/>
      </xdr:nvSpPr>
      <xdr:spPr>
        <a:xfrm>
          <a:off x="14325600" y="6405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430" name="フローチャート: 判断 429">
          <a:extLst>
            <a:ext uri="{FF2B5EF4-FFF2-40B4-BE49-F238E27FC236}">
              <a16:creationId xmlns:a16="http://schemas.microsoft.com/office/drawing/2014/main" id="{38371925-7542-4436-9AEF-8FF4DECDC253}"/>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1" name="フローチャート: 判断 430">
          <a:extLst>
            <a:ext uri="{FF2B5EF4-FFF2-40B4-BE49-F238E27FC236}">
              <a16:creationId xmlns:a16="http://schemas.microsoft.com/office/drawing/2014/main" id="{CBD21CC3-AE1B-41A3-A7B8-6700DEC66336}"/>
            </a:ext>
          </a:extLst>
        </xdr:cNvPr>
        <xdr:cNvSpPr/>
      </xdr:nvSpPr>
      <xdr:spPr>
        <a:xfrm>
          <a:off x="1280414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D0F78E75-0C2A-4EFB-800F-9E56E27FD009}"/>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433" name="フローチャート: 判断 432">
          <a:extLst>
            <a:ext uri="{FF2B5EF4-FFF2-40B4-BE49-F238E27FC236}">
              <a16:creationId xmlns:a16="http://schemas.microsoft.com/office/drawing/2014/main" id="{CE301731-B185-4979-B694-E50BBB48BB38}"/>
            </a:ext>
          </a:extLst>
        </xdr:cNvPr>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CB73152-E1BD-4415-8793-4B635F3B56F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A253ED4-EC13-4AFA-B513-30117B6406F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8A18A7D-0CF9-4E2F-9FC0-FA30731FEA0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44ACB41-6FB4-4182-A8D6-C331B463378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31C78BC9-7A9E-438B-95AD-DB5B970D293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88265</xdr:rowOff>
    </xdr:from>
    <xdr:to>
      <xdr:col>85</xdr:col>
      <xdr:colOff>177800</xdr:colOff>
      <xdr:row>37</xdr:row>
      <xdr:rowOff>18415</xdr:rowOff>
    </xdr:to>
    <xdr:sp macro="" textlink="">
      <xdr:nvSpPr>
        <xdr:cNvPr id="439" name="楕円 438">
          <a:extLst>
            <a:ext uri="{FF2B5EF4-FFF2-40B4-BE49-F238E27FC236}">
              <a16:creationId xmlns:a16="http://schemas.microsoft.com/office/drawing/2014/main" id="{75D129C3-5624-4AC4-A310-94010BB1CFE8}"/>
            </a:ext>
          </a:extLst>
        </xdr:cNvPr>
        <xdr:cNvSpPr/>
      </xdr:nvSpPr>
      <xdr:spPr>
        <a:xfrm>
          <a:off x="14325600" y="612330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111142</xdr:rowOff>
    </xdr:from>
    <xdr:ext cx="405111" cy="259045"/>
    <xdr:sp macro="" textlink="">
      <xdr:nvSpPr>
        <xdr:cNvPr id="440" name="【一般廃棄物処理施設】&#10;有形固定資産減価償却率該当値テキスト">
          <a:extLst>
            <a:ext uri="{FF2B5EF4-FFF2-40B4-BE49-F238E27FC236}">
              <a16:creationId xmlns:a16="http://schemas.microsoft.com/office/drawing/2014/main" id="{DFD15567-8653-4890-A12F-016A4E7C122D}"/>
            </a:ext>
          </a:extLst>
        </xdr:cNvPr>
        <xdr:cNvSpPr txBox="1"/>
      </xdr:nvSpPr>
      <xdr:spPr>
        <a:xfrm>
          <a:off x="144145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441" name="楕円 440">
          <a:extLst>
            <a:ext uri="{FF2B5EF4-FFF2-40B4-BE49-F238E27FC236}">
              <a16:creationId xmlns:a16="http://schemas.microsoft.com/office/drawing/2014/main" id="{85B38DCB-1214-4C62-B506-1D16EA075DCF}"/>
            </a:ext>
          </a:extLst>
        </xdr:cNvPr>
        <xdr:cNvSpPr/>
      </xdr:nvSpPr>
      <xdr:spPr>
        <a:xfrm>
          <a:off x="1357884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95250</xdr:rowOff>
    </xdr:from>
    <xdr:to>
      <xdr:col>85</xdr:col>
      <xdr:colOff>127000</xdr:colOff>
      <xdr:row>36</xdr:row>
      <xdr:rowOff>139065</xdr:rowOff>
    </xdr:to>
    <xdr:cxnSp macro="">
      <xdr:nvCxnSpPr>
        <xdr:cNvPr id="442" name="直線コネクタ 441">
          <a:extLst>
            <a:ext uri="{FF2B5EF4-FFF2-40B4-BE49-F238E27FC236}">
              <a16:creationId xmlns:a16="http://schemas.microsoft.com/office/drawing/2014/main" id="{654B8E0F-0E85-48D4-A24E-4F562A283903}"/>
            </a:ext>
          </a:extLst>
        </xdr:cNvPr>
        <xdr:cNvCxnSpPr/>
      </xdr:nvCxnSpPr>
      <xdr:spPr>
        <a:xfrm>
          <a:off x="13629640" y="613029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143510</xdr:rowOff>
    </xdr:from>
    <xdr:to>
      <xdr:col>76</xdr:col>
      <xdr:colOff>165100</xdr:colOff>
      <xdr:row>36</xdr:row>
      <xdr:rowOff>73660</xdr:rowOff>
    </xdr:to>
    <xdr:sp macro="" textlink="">
      <xdr:nvSpPr>
        <xdr:cNvPr id="443" name="楕円 442">
          <a:extLst>
            <a:ext uri="{FF2B5EF4-FFF2-40B4-BE49-F238E27FC236}">
              <a16:creationId xmlns:a16="http://schemas.microsoft.com/office/drawing/2014/main" id="{5286CA35-11EF-4270-8E1A-8A7CA4864CB1}"/>
            </a:ext>
          </a:extLst>
        </xdr:cNvPr>
        <xdr:cNvSpPr/>
      </xdr:nvSpPr>
      <xdr:spPr>
        <a:xfrm>
          <a:off x="12804140" y="601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22860</xdr:rowOff>
    </xdr:from>
    <xdr:to>
      <xdr:col>81</xdr:col>
      <xdr:colOff>50800</xdr:colOff>
      <xdr:row>36</xdr:row>
      <xdr:rowOff>95250</xdr:rowOff>
    </xdr:to>
    <xdr:cxnSp macro="">
      <xdr:nvCxnSpPr>
        <xdr:cNvPr id="444" name="直線コネクタ 443">
          <a:extLst>
            <a:ext uri="{FF2B5EF4-FFF2-40B4-BE49-F238E27FC236}">
              <a16:creationId xmlns:a16="http://schemas.microsoft.com/office/drawing/2014/main" id="{5B763EE9-1D24-4909-A78F-CE577A6A4AFC}"/>
            </a:ext>
          </a:extLst>
        </xdr:cNvPr>
        <xdr:cNvCxnSpPr/>
      </xdr:nvCxnSpPr>
      <xdr:spPr>
        <a:xfrm>
          <a:off x="12854940" y="605790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105410</xdr:rowOff>
    </xdr:from>
    <xdr:to>
      <xdr:col>72</xdr:col>
      <xdr:colOff>38100</xdr:colOff>
      <xdr:row>36</xdr:row>
      <xdr:rowOff>35560</xdr:rowOff>
    </xdr:to>
    <xdr:sp macro="" textlink="">
      <xdr:nvSpPr>
        <xdr:cNvPr id="445" name="楕円 444">
          <a:extLst>
            <a:ext uri="{FF2B5EF4-FFF2-40B4-BE49-F238E27FC236}">
              <a16:creationId xmlns:a16="http://schemas.microsoft.com/office/drawing/2014/main" id="{262FC0BA-56AE-48E0-91CF-75D1B3C17155}"/>
            </a:ext>
          </a:extLst>
        </xdr:cNvPr>
        <xdr:cNvSpPr/>
      </xdr:nvSpPr>
      <xdr:spPr>
        <a:xfrm>
          <a:off x="1202944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156210</xdr:rowOff>
    </xdr:from>
    <xdr:to>
      <xdr:col>76</xdr:col>
      <xdr:colOff>114300</xdr:colOff>
      <xdr:row>36</xdr:row>
      <xdr:rowOff>22860</xdr:rowOff>
    </xdr:to>
    <xdr:cxnSp macro="">
      <xdr:nvCxnSpPr>
        <xdr:cNvPr id="446" name="直線コネクタ 445">
          <a:extLst>
            <a:ext uri="{FF2B5EF4-FFF2-40B4-BE49-F238E27FC236}">
              <a16:creationId xmlns:a16="http://schemas.microsoft.com/office/drawing/2014/main" id="{CC5CFA6D-29D6-4C51-8192-3920A0F1B354}"/>
            </a:ext>
          </a:extLst>
        </xdr:cNvPr>
        <xdr:cNvCxnSpPr/>
      </xdr:nvCxnSpPr>
      <xdr:spPr>
        <a:xfrm>
          <a:off x="12072620" y="60236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53975</xdr:rowOff>
    </xdr:from>
    <xdr:to>
      <xdr:col>67</xdr:col>
      <xdr:colOff>101600</xdr:colOff>
      <xdr:row>35</xdr:row>
      <xdr:rowOff>155575</xdr:rowOff>
    </xdr:to>
    <xdr:sp macro="" textlink="">
      <xdr:nvSpPr>
        <xdr:cNvPr id="447" name="楕円 446">
          <a:extLst>
            <a:ext uri="{FF2B5EF4-FFF2-40B4-BE49-F238E27FC236}">
              <a16:creationId xmlns:a16="http://schemas.microsoft.com/office/drawing/2014/main" id="{97EDBE98-CF80-4F67-B574-C3FEE2C9003D}"/>
            </a:ext>
          </a:extLst>
        </xdr:cNvPr>
        <xdr:cNvSpPr/>
      </xdr:nvSpPr>
      <xdr:spPr>
        <a:xfrm>
          <a:off x="11231880" y="59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104775</xdr:rowOff>
    </xdr:from>
    <xdr:to>
      <xdr:col>71</xdr:col>
      <xdr:colOff>177800</xdr:colOff>
      <xdr:row>35</xdr:row>
      <xdr:rowOff>156210</xdr:rowOff>
    </xdr:to>
    <xdr:cxnSp macro="">
      <xdr:nvCxnSpPr>
        <xdr:cNvPr id="448" name="直線コネクタ 447">
          <a:extLst>
            <a:ext uri="{FF2B5EF4-FFF2-40B4-BE49-F238E27FC236}">
              <a16:creationId xmlns:a16="http://schemas.microsoft.com/office/drawing/2014/main" id="{0948D810-FED8-422B-AD1E-6BA3D003E5AD}"/>
            </a:ext>
          </a:extLst>
        </xdr:cNvPr>
        <xdr:cNvCxnSpPr/>
      </xdr:nvCxnSpPr>
      <xdr:spPr>
        <a:xfrm>
          <a:off x="11282680" y="5972175"/>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49" name="n_1aveValue【一般廃棄物処理施設】&#10;有形固定資産減価償却率">
          <a:extLst>
            <a:ext uri="{FF2B5EF4-FFF2-40B4-BE49-F238E27FC236}">
              <a16:creationId xmlns:a16="http://schemas.microsoft.com/office/drawing/2014/main" id="{D16006A8-DC80-4FF1-BB2E-449B71A59E6F}"/>
            </a:ext>
          </a:extLst>
        </xdr:cNvPr>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450" name="n_2aveValue【一般廃棄物処理施設】&#10;有形固定資産減価償却率">
          <a:extLst>
            <a:ext uri="{FF2B5EF4-FFF2-40B4-BE49-F238E27FC236}">
              <a16:creationId xmlns:a16="http://schemas.microsoft.com/office/drawing/2014/main" id="{AAF5A0EA-F548-4114-B24C-8040679A2144}"/>
            </a:ext>
          </a:extLst>
        </xdr:cNvPr>
        <xdr:cNvSpPr txBox="1"/>
      </xdr:nvSpPr>
      <xdr:spPr>
        <a:xfrm>
          <a:off x="126752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451" name="n_3aveValue【一般廃棄物処理施設】&#10;有形固定資産減価償却率">
          <a:extLst>
            <a:ext uri="{FF2B5EF4-FFF2-40B4-BE49-F238E27FC236}">
              <a16:creationId xmlns:a16="http://schemas.microsoft.com/office/drawing/2014/main" id="{48791C37-5D75-40B5-AC13-CEB3C7AF0BCC}"/>
            </a:ext>
          </a:extLst>
        </xdr:cNvPr>
        <xdr:cNvSpPr txBox="1"/>
      </xdr:nvSpPr>
      <xdr:spPr>
        <a:xfrm>
          <a:off x="119005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55262</xdr:rowOff>
    </xdr:from>
    <xdr:ext cx="405111" cy="259045"/>
    <xdr:sp macro="" textlink="">
      <xdr:nvSpPr>
        <xdr:cNvPr id="452" name="n_4aveValue【一般廃棄物処理施設】&#10;有形固定資産減価償却率">
          <a:extLst>
            <a:ext uri="{FF2B5EF4-FFF2-40B4-BE49-F238E27FC236}">
              <a16:creationId xmlns:a16="http://schemas.microsoft.com/office/drawing/2014/main" id="{B2DC1110-F14B-4048-8AAD-BDDF330C4107}"/>
            </a:ext>
          </a:extLst>
        </xdr:cNvPr>
        <xdr:cNvSpPr txBox="1"/>
      </xdr:nvSpPr>
      <xdr:spPr>
        <a:xfrm>
          <a:off x="1110298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453" name="n_1mainValue【一般廃棄物処理施設】&#10;有形固定資産減価償却率">
          <a:extLst>
            <a:ext uri="{FF2B5EF4-FFF2-40B4-BE49-F238E27FC236}">
              <a16:creationId xmlns:a16="http://schemas.microsoft.com/office/drawing/2014/main" id="{8EB15EB6-758C-4577-9E46-54DCF2848BAE}"/>
            </a:ext>
          </a:extLst>
        </xdr:cNvPr>
        <xdr:cNvSpPr txBox="1"/>
      </xdr:nvSpPr>
      <xdr:spPr>
        <a:xfrm>
          <a:off x="134372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90187</xdr:rowOff>
    </xdr:from>
    <xdr:ext cx="405111" cy="259045"/>
    <xdr:sp macro="" textlink="">
      <xdr:nvSpPr>
        <xdr:cNvPr id="454" name="n_2mainValue【一般廃棄物処理施設】&#10;有形固定資産減価償却率">
          <a:extLst>
            <a:ext uri="{FF2B5EF4-FFF2-40B4-BE49-F238E27FC236}">
              <a16:creationId xmlns:a16="http://schemas.microsoft.com/office/drawing/2014/main" id="{AD1D2B7F-1A81-4AEB-9137-6F10AD6D59A9}"/>
            </a:ext>
          </a:extLst>
        </xdr:cNvPr>
        <xdr:cNvSpPr txBox="1"/>
      </xdr:nvSpPr>
      <xdr:spPr>
        <a:xfrm>
          <a:off x="126752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52087</xdr:rowOff>
    </xdr:from>
    <xdr:ext cx="405111" cy="259045"/>
    <xdr:sp macro="" textlink="">
      <xdr:nvSpPr>
        <xdr:cNvPr id="455" name="n_3mainValue【一般廃棄物処理施設】&#10;有形固定資産減価償却率">
          <a:extLst>
            <a:ext uri="{FF2B5EF4-FFF2-40B4-BE49-F238E27FC236}">
              <a16:creationId xmlns:a16="http://schemas.microsoft.com/office/drawing/2014/main" id="{2000FBCD-E89F-46E3-B380-C3F1ED521466}"/>
            </a:ext>
          </a:extLst>
        </xdr:cNvPr>
        <xdr:cNvSpPr txBox="1"/>
      </xdr:nvSpPr>
      <xdr:spPr>
        <a:xfrm>
          <a:off x="119005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652</xdr:rowOff>
    </xdr:from>
    <xdr:ext cx="405111" cy="259045"/>
    <xdr:sp macro="" textlink="">
      <xdr:nvSpPr>
        <xdr:cNvPr id="456" name="n_4mainValue【一般廃棄物処理施設】&#10;有形固定資産減価償却率">
          <a:extLst>
            <a:ext uri="{FF2B5EF4-FFF2-40B4-BE49-F238E27FC236}">
              <a16:creationId xmlns:a16="http://schemas.microsoft.com/office/drawing/2014/main" id="{39B5D703-ADC5-437B-BBBE-69AB15141225}"/>
            </a:ext>
          </a:extLst>
        </xdr:cNvPr>
        <xdr:cNvSpPr txBox="1"/>
      </xdr:nvSpPr>
      <xdr:spPr>
        <a:xfrm>
          <a:off x="1110298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E7100DBD-E169-41A3-9EB9-87980391BBE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8A764B6F-C7C1-4439-9B18-86ABDB965B2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654C12C2-7C15-4243-A4B6-D08A9E03999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53E3FB85-8D1B-492D-9867-C54F20F7AF8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FEA2886F-F74D-413E-B6D3-AD8EB022698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9E1A205B-99F1-4E28-8985-54A4C4D940B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D17A010-AE31-4E1B-961C-C0A495DA762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8CC94259-E222-4796-A8F0-C3DAED2655E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3656D0DD-30AD-4604-AECE-B0C62FAA54E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905B4F61-B2C0-4727-98F0-7B0EB01F7B0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7" name="直線コネクタ 466">
          <a:extLst>
            <a:ext uri="{FF2B5EF4-FFF2-40B4-BE49-F238E27FC236}">
              <a16:creationId xmlns:a16="http://schemas.microsoft.com/office/drawing/2014/main" id="{4C2393F2-0977-4C53-A0BD-ACA31598A41E}"/>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8" name="テキスト ボックス 467">
          <a:extLst>
            <a:ext uri="{FF2B5EF4-FFF2-40B4-BE49-F238E27FC236}">
              <a16:creationId xmlns:a16="http://schemas.microsoft.com/office/drawing/2014/main" id="{5C1912A9-0F78-4185-9B99-B0752F22B17F}"/>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9" name="直線コネクタ 468">
          <a:extLst>
            <a:ext uri="{FF2B5EF4-FFF2-40B4-BE49-F238E27FC236}">
              <a16:creationId xmlns:a16="http://schemas.microsoft.com/office/drawing/2014/main" id="{F92940B4-681A-4726-9A7B-BDE11ABCE336}"/>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0" name="テキスト ボックス 469">
          <a:extLst>
            <a:ext uri="{FF2B5EF4-FFF2-40B4-BE49-F238E27FC236}">
              <a16:creationId xmlns:a16="http://schemas.microsoft.com/office/drawing/2014/main" id="{AA81BFD0-A12E-4EFC-92CC-559BF36E68F1}"/>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1" name="直線コネクタ 470">
          <a:extLst>
            <a:ext uri="{FF2B5EF4-FFF2-40B4-BE49-F238E27FC236}">
              <a16:creationId xmlns:a16="http://schemas.microsoft.com/office/drawing/2014/main" id="{8FF2AB8B-43F0-48E7-9BC2-E1AFFF3BFFE3}"/>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2" name="テキスト ボックス 471">
          <a:extLst>
            <a:ext uri="{FF2B5EF4-FFF2-40B4-BE49-F238E27FC236}">
              <a16:creationId xmlns:a16="http://schemas.microsoft.com/office/drawing/2014/main" id="{3288A172-5DE9-4ED9-9C88-84A9D81FAEF1}"/>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3" name="直線コネクタ 472">
          <a:extLst>
            <a:ext uri="{FF2B5EF4-FFF2-40B4-BE49-F238E27FC236}">
              <a16:creationId xmlns:a16="http://schemas.microsoft.com/office/drawing/2014/main" id="{71F913B4-F7B6-45D5-983B-334386F1B798}"/>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4" name="テキスト ボックス 473">
          <a:extLst>
            <a:ext uri="{FF2B5EF4-FFF2-40B4-BE49-F238E27FC236}">
              <a16:creationId xmlns:a16="http://schemas.microsoft.com/office/drawing/2014/main" id="{A303BCDA-C534-4BED-85A4-CEB5BD39B9E4}"/>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5" name="直線コネクタ 474">
          <a:extLst>
            <a:ext uri="{FF2B5EF4-FFF2-40B4-BE49-F238E27FC236}">
              <a16:creationId xmlns:a16="http://schemas.microsoft.com/office/drawing/2014/main" id="{B103C4C7-879A-44BB-A3F5-8A4A1C8A1AD6}"/>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6" name="テキスト ボックス 475">
          <a:extLst>
            <a:ext uri="{FF2B5EF4-FFF2-40B4-BE49-F238E27FC236}">
              <a16:creationId xmlns:a16="http://schemas.microsoft.com/office/drawing/2014/main" id="{423C4490-E9C7-42B1-A0DE-451E59B17610}"/>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7" name="直線コネクタ 476">
          <a:extLst>
            <a:ext uri="{FF2B5EF4-FFF2-40B4-BE49-F238E27FC236}">
              <a16:creationId xmlns:a16="http://schemas.microsoft.com/office/drawing/2014/main" id="{10D054B4-5144-4EC3-8547-AF81D9113C8C}"/>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8" name="テキスト ボックス 477">
          <a:extLst>
            <a:ext uri="{FF2B5EF4-FFF2-40B4-BE49-F238E27FC236}">
              <a16:creationId xmlns:a16="http://schemas.microsoft.com/office/drawing/2014/main" id="{0AF4E3D1-702E-4ED6-8E81-1481F144F007}"/>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00DE436C-D828-4D53-8BF7-C9F1EAF1FB3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0" name="テキスト ボックス 479">
          <a:extLst>
            <a:ext uri="{FF2B5EF4-FFF2-40B4-BE49-F238E27FC236}">
              <a16:creationId xmlns:a16="http://schemas.microsoft.com/office/drawing/2014/main" id="{353111FD-1339-4912-BF36-5E05C2B0340E}"/>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95AEB275-A236-4F0C-8C22-0560FED5942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482" name="直線コネクタ 481">
          <a:extLst>
            <a:ext uri="{FF2B5EF4-FFF2-40B4-BE49-F238E27FC236}">
              <a16:creationId xmlns:a16="http://schemas.microsoft.com/office/drawing/2014/main" id="{02466845-C9FF-46E2-A640-E6128017229A}"/>
            </a:ext>
          </a:extLst>
        </xdr:cNvPr>
        <xdr:cNvCxnSpPr/>
      </xdr:nvCxnSpPr>
      <xdr:spPr>
        <a:xfrm flipV="1">
          <a:off x="19509104" y="5572338"/>
          <a:ext cx="0" cy="1554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483" name="【一般廃棄物処理施設】&#10;一人当たり有形固定資産（償却資産）額最小値テキスト">
          <a:extLst>
            <a:ext uri="{FF2B5EF4-FFF2-40B4-BE49-F238E27FC236}">
              <a16:creationId xmlns:a16="http://schemas.microsoft.com/office/drawing/2014/main" id="{CF3C75B0-07B4-4557-A712-50286E1E5713}"/>
            </a:ext>
          </a:extLst>
        </xdr:cNvPr>
        <xdr:cNvSpPr txBox="1"/>
      </xdr:nvSpPr>
      <xdr:spPr>
        <a:xfrm>
          <a:off x="19547840" y="71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484" name="直線コネクタ 483">
          <a:extLst>
            <a:ext uri="{FF2B5EF4-FFF2-40B4-BE49-F238E27FC236}">
              <a16:creationId xmlns:a16="http://schemas.microsoft.com/office/drawing/2014/main" id="{5AB3AE8B-ABC4-4A0E-9D37-3FA60CA615C8}"/>
            </a:ext>
          </a:extLst>
        </xdr:cNvPr>
        <xdr:cNvCxnSpPr/>
      </xdr:nvCxnSpPr>
      <xdr:spPr>
        <a:xfrm>
          <a:off x="19443700" y="7127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B5A2C9D5-26FE-430E-B2B7-7538D325C04D}"/>
            </a:ext>
          </a:extLst>
        </xdr:cNvPr>
        <xdr:cNvSpPr txBox="1"/>
      </xdr:nvSpPr>
      <xdr:spPr>
        <a:xfrm>
          <a:off x="19547840" y="535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486" name="直線コネクタ 485">
          <a:extLst>
            <a:ext uri="{FF2B5EF4-FFF2-40B4-BE49-F238E27FC236}">
              <a16:creationId xmlns:a16="http://schemas.microsoft.com/office/drawing/2014/main" id="{EE312663-42F9-4EE8-9561-E9F559F10438}"/>
            </a:ext>
          </a:extLst>
        </xdr:cNvPr>
        <xdr:cNvCxnSpPr/>
      </xdr:nvCxnSpPr>
      <xdr:spPr>
        <a:xfrm>
          <a:off x="19443700" y="557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487" name="【一般廃棄物処理施設】&#10;一人当たり有形固定資産（償却資産）額平均値テキスト">
          <a:extLst>
            <a:ext uri="{FF2B5EF4-FFF2-40B4-BE49-F238E27FC236}">
              <a16:creationId xmlns:a16="http://schemas.microsoft.com/office/drawing/2014/main" id="{05C156FE-F2D3-4961-8799-C8614B4E6F88}"/>
            </a:ext>
          </a:extLst>
        </xdr:cNvPr>
        <xdr:cNvSpPr txBox="1"/>
      </xdr:nvSpPr>
      <xdr:spPr>
        <a:xfrm>
          <a:off x="19547840" y="670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488" name="フローチャート: 判断 487">
          <a:extLst>
            <a:ext uri="{FF2B5EF4-FFF2-40B4-BE49-F238E27FC236}">
              <a16:creationId xmlns:a16="http://schemas.microsoft.com/office/drawing/2014/main" id="{A7C0E057-256C-4C48-A827-301C577F3B4C}"/>
            </a:ext>
          </a:extLst>
        </xdr:cNvPr>
        <xdr:cNvSpPr/>
      </xdr:nvSpPr>
      <xdr:spPr>
        <a:xfrm>
          <a:off x="19458940" y="673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489" name="フローチャート: 判断 488">
          <a:extLst>
            <a:ext uri="{FF2B5EF4-FFF2-40B4-BE49-F238E27FC236}">
              <a16:creationId xmlns:a16="http://schemas.microsoft.com/office/drawing/2014/main" id="{BD9A2B12-B836-497F-8103-16ED04CE6D38}"/>
            </a:ext>
          </a:extLst>
        </xdr:cNvPr>
        <xdr:cNvSpPr/>
      </xdr:nvSpPr>
      <xdr:spPr>
        <a:xfrm>
          <a:off x="18735040" y="6741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490" name="フローチャート: 判断 489">
          <a:extLst>
            <a:ext uri="{FF2B5EF4-FFF2-40B4-BE49-F238E27FC236}">
              <a16:creationId xmlns:a16="http://schemas.microsoft.com/office/drawing/2014/main" id="{FD4358C3-B2CF-4280-9C53-59BEA5034307}"/>
            </a:ext>
          </a:extLst>
        </xdr:cNvPr>
        <xdr:cNvSpPr/>
      </xdr:nvSpPr>
      <xdr:spPr>
        <a:xfrm>
          <a:off x="17937480" y="67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491" name="フローチャート: 判断 490">
          <a:extLst>
            <a:ext uri="{FF2B5EF4-FFF2-40B4-BE49-F238E27FC236}">
              <a16:creationId xmlns:a16="http://schemas.microsoft.com/office/drawing/2014/main" id="{BC3395C7-0782-4C2E-BF6F-BAD16BC13941}"/>
            </a:ext>
          </a:extLst>
        </xdr:cNvPr>
        <xdr:cNvSpPr/>
      </xdr:nvSpPr>
      <xdr:spPr>
        <a:xfrm>
          <a:off x="171627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492" name="フローチャート: 判断 491">
          <a:extLst>
            <a:ext uri="{FF2B5EF4-FFF2-40B4-BE49-F238E27FC236}">
              <a16:creationId xmlns:a16="http://schemas.microsoft.com/office/drawing/2014/main" id="{28E0023D-979F-47BF-AAB4-8E0898BCF5DF}"/>
            </a:ext>
          </a:extLst>
        </xdr:cNvPr>
        <xdr:cNvSpPr/>
      </xdr:nvSpPr>
      <xdr:spPr>
        <a:xfrm>
          <a:off x="16388080" y="682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6325A65E-4543-4777-AA9A-AAD6313DBC4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C1F7E073-EC30-43C1-B478-A33C2DB1D0D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1981D1CD-479E-47DA-A635-AD5605BAE08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81D3739-350C-4C41-B68C-C4DCAD7D464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555FCCB2-CE4D-476A-BADC-8867D21F652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43730</xdr:rowOff>
    </xdr:from>
    <xdr:to>
      <xdr:col>116</xdr:col>
      <xdr:colOff>114300</xdr:colOff>
      <xdr:row>36</xdr:row>
      <xdr:rowOff>145330</xdr:rowOff>
    </xdr:to>
    <xdr:sp macro="" textlink="">
      <xdr:nvSpPr>
        <xdr:cNvPr id="498" name="楕円 497">
          <a:extLst>
            <a:ext uri="{FF2B5EF4-FFF2-40B4-BE49-F238E27FC236}">
              <a16:creationId xmlns:a16="http://schemas.microsoft.com/office/drawing/2014/main" id="{2E33DD31-4307-4611-B701-8A4F39AA6A71}"/>
            </a:ext>
          </a:extLst>
        </xdr:cNvPr>
        <xdr:cNvSpPr/>
      </xdr:nvSpPr>
      <xdr:spPr>
        <a:xfrm>
          <a:off x="19458940" y="60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66607</xdr:rowOff>
    </xdr:from>
    <xdr:ext cx="599010" cy="259045"/>
    <xdr:sp macro="" textlink="">
      <xdr:nvSpPr>
        <xdr:cNvPr id="499" name="【一般廃棄物処理施設】&#10;一人当たり有形固定資産（償却資産）額該当値テキスト">
          <a:extLst>
            <a:ext uri="{FF2B5EF4-FFF2-40B4-BE49-F238E27FC236}">
              <a16:creationId xmlns:a16="http://schemas.microsoft.com/office/drawing/2014/main" id="{91CD638E-A04A-4AE6-BFD5-5C7045E8DCE0}"/>
            </a:ext>
          </a:extLst>
        </xdr:cNvPr>
        <xdr:cNvSpPr txBox="1"/>
      </xdr:nvSpPr>
      <xdr:spPr>
        <a:xfrm>
          <a:off x="19547840" y="593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73863</xdr:rowOff>
    </xdr:from>
    <xdr:to>
      <xdr:col>112</xdr:col>
      <xdr:colOff>38100</xdr:colOff>
      <xdr:row>37</xdr:row>
      <xdr:rowOff>4013</xdr:rowOff>
    </xdr:to>
    <xdr:sp macro="" textlink="">
      <xdr:nvSpPr>
        <xdr:cNvPr id="500" name="楕円 499">
          <a:extLst>
            <a:ext uri="{FF2B5EF4-FFF2-40B4-BE49-F238E27FC236}">
              <a16:creationId xmlns:a16="http://schemas.microsoft.com/office/drawing/2014/main" id="{6DE19A29-9F34-4FC8-A3E4-3041D57EAFED}"/>
            </a:ext>
          </a:extLst>
        </xdr:cNvPr>
        <xdr:cNvSpPr/>
      </xdr:nvSpPr>
      <xdr:spPr>
        <a:xfrm>
          <a:off x="18735040" y="61089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94530</xdr:rowOff>
    </xdr:from>
    <xdr:to>
      <xdr:col>116</xdr:col>
      <xdr:colOff>63500</xdr:colOff>
      <xdr:row>36</xdr:row>
      <xdr:rowOff>124663</xdr:rowOff>
    </xdr:to>
    <xdr:cxnSp macro="">
      <xdr:nvCxnSpPr>
        <xdr:cNvPr id="501" name="直線コネクタ 500">
          <a:extLst>
            <a:ext uri="{FF2B5EF4-FFF2-40B4-BE49-F238E27FC236}">
              <a16:creationId xmlns:a16="http://schemas.microsoft.com/office/drawing/2014/main" id="{8D16AB13-CAB8-4D3A-9FB8-ACBFBFDFFDAE}"/>
            </a:ext>
          </a:extLst>
        </xdr:cNvPr>
        <xdr:cNvCxnSpPr/>
      </xdr:nvCxnSpPr>
      <xdr:spPr>
        <a:xfrm flipV="1">
          <a:off x="18778220" y="6129570"/>
          <a:ext cx="731520" cy="3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29907</xdr:rowOff>
    </xdr:from>
    <xdr:to>
      <xdr:col>107</xdr:col>
      <xdr:colOff>101600</xdr:colOff>
      <xdr:row>36</xdr:row>
      <xdr:rowOff>131507</xdr:rowOff>
    </xdr:to>
    <xdr:sp macro="" textlink="">
      <xdr:nvSpPr>
        <xdr:cNvPr id="502" name="楕円 501">
          <a:extLst>
            <a:ext uri="{FF2B5EF4-FFF2-40B4-BE49-F238E27FC236}">
              <a16:creationId xmlns:a16="http://schemas.microsoft.com/office/drawing/2014/main" id="{5D843421-B468-4862-B6D6-8F5F30E58C4B}"/>
            </a:ext>
          </a:extLst>
        </xdr:cNvPr>
        <xdr:cNvSpPr/>
      </xdr:nvSpPr>
      <xdr:spPr>
        <a:xfrm>
          <a:off x="17937480" y="60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80707</xdr:rowOff>
    </xdr:from>
    <xdr:to>
      <xdr:col>111</xdr:col>
      <xdr:colOff>177800</xdr:colOff>
      <xdr:row>36</xdr:row>
      <xdr:rowOff>124663</xdr:rowOff>
    </xdr:to>
    <xdr:cxnSp macro="">
      <xdr:nvCxnSpPr>
        <xdr:cNvPr id="503" name="直線コネクタ 502">
          <a:extLst>
            <a:ext uri="{FF2B5EF4-FFF2-40B4-BE49-F238E27FC236}">
              <a16:creationId xmlns:a16="http://schemas.microsoft.com/office/drawing/2014/main" id="{827A3204-8A46-4F5E-9A76-C3373ED746D2}"/>
            </a:ext>
          </a:extLst>
        </xdr:cNvPr>
        <xdr:cNvCxnSpPr/>
      </xdr:nvCxnSpPr>
      <xdr:spPr>
        <a:xfrm>
          <a:off x="17988280" y="6115747"/>
          <a:ext cx="78994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58263</xdr:rowOff>
    </xdr:from>
    <xdr:to>
      <xdr:col>102</xdr:col>
      <xdr:colOff>165100</xdr:colOff>
      <xdr:row>36</xdr:row>
      <xdr:rowOff>159863</xdr:rowOff>
    </xdr:to>
    <xdr:sp macro="" textlink="">
      <xdr:nvSpPr>
        <xdr:cNvPr id="504" name="楕円 503">
          <a:extLst>
            <a:ext uri="{FF2B5EF4-FFF2-40B4-BE49-F238E27FC236}">
              <a16:creationId xmlns:a16="http://schemas.microsoft.com/office/drawing/2014/main" id="{4101DB05-AF70-47D3-B623-127D3D4C248C}"/>
            </a:ext>
          </a:extLst>
        </xdr:cNvPr>
        <xdr:cNvSpPr/>
      </xdr:nvSpPr>
      <xdr:spPr>
        <a:xfrm>
          <a:off x="17162780" y="60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80707</xdr:rowOff>
    </xdr:from>
    <xdr:to>
      <xdr:col>107</xdr:col>
      <xdr:colOff>50800</xdr:colOff>
      <xdr:row>36</xdr:row>
      <xdr:rowOff>109063</xdr:rowOff>
    </xdr:to>
    <xdr:cxnSp macro="">
      <xdr:nvCxnSpPr>
        <xdr:cNvPr id="505" name="直線コネクタ 504">
          <a:extLst>
            <a:ext uri="{FF2B5EF4-FFF2-40B4-BE49-F238E27FC236}">
              <a16:creationId xmlns:a16="http://schemas.microsoft.com/office/drawing/2014/main" id="{BED8C232-7824-4F70-B293-AA0E61AADDEF}"/>
            </a:ext>
          </a:extLst>
        </xdr:cNvPr>
        <xdr:cNvCxnSpPr/>
      </xdr:nvCxnSpPr>
      <xdr:spPr>
        <a:xfrm flipV="1">
          <a:off x="17213580" y="6115747"/>
          <a:ext cx="774700" cy="2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81381</xdr:rowOff>
    </xdr:from>
    <xdr:to>
      <xdr:col>98</xdr:col>
      <xdr:colOff>38100</xdr:colOff>
      <xdr:row>37</xdr:row>
      <xdr:rowOff>11531</xdr:rowOff>
    </xdr:to>
    <xdr:sp macro="" textlink="">
      <xdr:nvSpPr>
        <xdr:cNvPr id="506" name="楕円 505">
          <a:extLst>
            <a:ext uri="{FF2B5EF4-FFF2-40B4-BE49-F238E27FC236}">
              <a16:creationId xmlns:a16="http://schemas.microsoft.com/office/drawing/2014/main" id="{0DAFC2CA-23EA-4FB8-91BD-16694246E581}"/>
            </a:ext>
          </a:extLst>
        </xdr:cNvPr>
        <xdr:cNvSpPr/>
      </xdr:nvSpPr>
      <xdr:spPr>
        <a:xfrm>
          <a:off x="16388080" y="61164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109063</xdr:rowOff>
    </xdr:from>
    <xdr:to>
      <xdr:col>102</xdr:col>
      <xdr:colOff>114300</xdr:colOff>
      <xdr:row>36</xdr:row>
      <xdr:rowOff>132181</xdr:rowOff>
    </xdr:to>
    <xdr:cxnSp macro="">
      <xdr:nvCxnSpPr>
        <xdr:cNvPr id="507" name="直線コネクタ 506">
          <a:extLst>
            <a:ext uri="{FF2B5EF4-FFF2-40B4-BE49-F238E27FC236}">
              <a16:creationId xmlns:a16="http://schemas.microsoft.com/office/drawing/2014/main" id="{8BF53A55-AC8B-43B9-9A34-8371AC32FFD8}"/>
            </a:ext>
          </a:extLst>
        </xdr:cNvPr>
        <xdr:cNvCxnSpPr/>
      </xdr:nvCxnSpPr>
      <xdr:spPr>
        <a:xfrm flipV="1">
          <a:off x="16431260" y="6144103"/>
          <a:ext cx="782320" cy="2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508" name="n_1aveValue【一般廃棄物処理施設】&#10;一人当たり有形固定資産（償却資産）額">
          <a:extLst>
            <a:ext uri="{FF2B5EF4-FFF2-40B4-BE49-F238E27FC236}">
              <a16:creationId xmlns:a16="http://schemas.microsoft.com/office/drawing/2014/main" id="{BB9A5D76-AB0F-4916-9E18-79C091386D2C}"/>
            </a:ext>
          </a:extLst>
        </xdr:cNvPr>
        <xdr:cNvSpPr txBox="1"/>
      </xdr:nvSpPr>
      <xdr:spPr>
        <a:xfrm>
          <a:off x="18496495" y="683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509" name="n_2aveValue【一般廃棄物処理施設】&#10;一人当たり有形固定資産（償却資産）額">
          <a:extLst>
            <a:ext uri="{FF2B5EF4-FFF2-40B4-BE49-F238E27FC236}">
              <a16:creationId xmlns:a16="http://schemas.microsoft.com/office/drawing/2014/main" id="{C24F3F2C-AE7E-45F1-BE1C-953E18768ABA}"/>
            </a:ext>
          </a:extLst>
        </xdr:cNvPr>
        <xdr:cNvSpPr txBox="1"/>
      </xdr:nvSpPr>
      <xdr:spPr>
        <a:xfrm>
          <a:off x="17766811" y="68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510" name="n_3aveValue【一般廃棄物処理施設】&#10;一人当たり有形固定資産（償却資産）額">
          <a:extLst>
            <a:ext uri="{FF2B5EF4-FFF2-40B4-BE49-F238E27FC236}">
              <a16:creationId xmlns:a16="http://schemas.microsoft.com/office/drawing/2014/main" id="{B0C02045-53DD-49D5-9B2E-3AE28445F392}"/>
            </a:ext>
          </a:extLst>
        </xdr:cNvPr>
        <xdr:cNvSpPr txBox="1"/>
      </xdr:nvSpPr>
      <xdr:spPr>
        <a:xfrm>
          <a:off x="16969251" y="688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511" name="n_4aveValue【一般廃棄物処理施設】&#10;一人当たり有形固定資産（償却資産）額">
          <a:extLst>
            <a:ext uri="{FF2B5EF4-FFF2-40B4-BE49-F238E27FC236}">
              <a16:creationId xmlns:a16="http://schemas.microsoft.com/office/drawing/2014/main" id="{14340BED-F98E-4FEA-B849-EC0D6B65599C}"/>
            </a:ext>
          </a:extLst>
        </xdr:cNvPr>
        <xdr:cNvSpPr txBox="1"/>
      </xdr:nvSpPr>
      <xdr:spPr>
        <a:xfrm>
          <a:off x="16194551" y="69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20540</xdr:rowOff>
    </xdr:from>
    <xdr:ext cx="599010" cy="259045"/>
    <xdr:sp macro="" textlink="">
      <xdr:nvSpPr>
        <xdr:cNvPr id="512" name="n_1mainValue【一般廃棄物処理施設】&#10;一人当たり有形固定資産（償却資産）額">
          <a:extLst>
            <a:ext uri="{FF2B5EF4-FFF2-40B4-BE49-F238E27FC236}">
              <a16:creationId xmlns:a16="http://schemas.microsoft.com/office/drawing/2014/main" id="{FB68460E-3210-431A-B024-C481E8B65E39}"/>
            </a:ext>
          </a:extLst>
        </xdr:cNvPr>
        <xdr:cNvSpPr txBox="1"/>
      </xdr:nvSpPr>
      <xdr:spPr>
        <a:xfrm>
          <a:off x="18496495" y="588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148034</xdr:rowOff>
    </xdr:from>
    <xdr:ext cx="599010" cy="259045"/>
    <xdr:sp macro="" textlink="">
      <xdr:nvSpPr>
        <xdr:cNvPr id="513" name="n_2mainValue【一般廃棄物処理施設】&#10;一人当たり有形固定資産（償却資産）額">
          <a:extLst>
            <a:ext uri="{FF2B5EF4-FFF2-40B4-BE49-F238E27FC236}">
              <a16:creationId xmlns:a16="http://schemas.microsoft.com/office/drawing/2014/main" id="{5E75274C-D736-4AF6-8C06-9C0009CE53D6}"/>
            </a:ext>
          </a:extLst>
        </xdr:cNvPr>
        <xdr:cNvSpPr txBox="1"/>
      </xdr:nvSpPr>
      <xdr:spPr>
        <a:xfrm>
          <a:off x="17734495" y="584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4940</xdr:rowOff>
    </xdr:from>
    <xdr:ext cx="599010" cy="259045"/>
    <xdr:sp macro="" textlink="">
      <xdr:nvSpPr>
        <xdr:cNvPr id="514" name="n_3mainValue【一般廃棄物処理施設】&#10;一人当たり有形固定資産（償却資産）額">
          <a:extLst>
            <a:ext uri="{FF2B5EF4-FFF2-40B4-BE49-F238E27FC236}">
              <a16:creationId xmlns:a16="http://schemas.microsoft.com/office/drawing/2014/main" id="{E89DF243-A276-4DF4-954D-EBE28D077A0D}"/>
            </a:ext>
          </a:extLst>
        </xdr:cNvPr>
        <xdr:cNvSpPr txBox="1"/>
      </xdr:nvSpPr>
      <xdr:spPr>
        <a:xfrm>
          <a:off x="16936935" y="5872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28058</xdr:rowOff>
    </xdr:from>
    <xdr:ext cx="599010" cy="259045"/>
    <xdr:sp macro="" textlink="">
      <xdr:nvSpPr>
        <xdr:cNvPr id="515" name="n_4mainValue【一般廃棄物処理施設】&#10;一人当たり有形固定資産（償却資産）額">
          <a:extLst>
            <a:ext uri="{FF2B5EF4-FFF2-40B4-BE49-F238E27FC236}">
              <a16:creationId xmlns:a16="http://schemas.microsoft.com/office/drawing/2014/main" id="{F214861A-6C05-4B37-9B71-DAACD0440251}"/>
            </a:ext>
          </a:extLst>
        </xdr:cNvPr>
        <xdr:cNvSpPr txBox="1"/>
      </xdr:nvSpPr>
      <xdr:spPr>
        <a:xfrm>
          <a:off x="16162235" y="589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a:extLst>
            <a:ext uri="{FF2B5EF4-FFF2-40B4-BE49-F238E27FC236}">
              <a16:creationId xmlns:a16="http://schemas.microsoft.com/office/drawing/2014/main" id="{7C2249DB-6AD2-4ACD-800E-E0B01EE2F4C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a:extLst>
            <a:ext uri="{FF2B5EF4-FFF2-40B4-BE49-F238E27FC236}">
              <a16:creationId xmlns:a16="http://schemas.microsoft.com/office/drawing/2014/main" id="{B5F8897A-14B3-4DFF-88E5-5C9D6271BB8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a:extLst>
            <a:ext uri="{FF2B5EF4-FFF2-40B4-BE49-F238E27FC236}">
              <a16:creationId xmlns:a16="http://schemas.microsoft.com/office/drawing/2014/main" id="{A9136D3F-98C7-46CC-BAF7-D7105ED736C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a:extLst>
            <a:ext uri="{FF2B5EF4-FFF2-40B4-BE49-F238E27FC236}">
              <a16:creationId xmlns:a16="http://schemas.microsoft.com/office/drawing/2014/main" id="{F1513E90-55BC-40DF-99B0-A14F8D96732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a:extLst>
            <a:ext uri="{FF2B5EF4-FFF2-40B4-BE49-F238E27FC236}">
              <a16:creationId xmlns:a16="http://schemas.microsoft.com/office/drawing/2014/main" id="{B8D5CB15-937A-44BC-B7F9-A7EA5849889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a:extLst>
            <a:ext uri="{FF2B5EF4-FFF2-40B4-BE49-F238E27FC236}">
              <a16:creationId xmlns:a16="http://schemas.microsoft.com/office/drawing/2014/main" id="{682D9FFC-1F3B-47DB-8B84-B322E95ED31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a:extLst>
            <a:ext uri="{FF2B5EF4-FFF2-40B4-BE49-F238E27FC236}">
              <a16:creationId xmlns:a16="http://schemas.microsoft.com/office/drawing/2014/main" id="{07084F0D-F0A9-4169-9D60-377AB849019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a:extLst>
            <a:ext uri="{FF2B5EF4-FFF2-40B4-BE49-F238E27FC236}">
              <a16:creationId xmlns:a16="http://schemas.microsoft.com/office/drawing/2014/main" id="{7C0393B3-4F56-4BFC-AC89-C69C3AE8B3C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a:extLst>
            <a:ext uri="{FF2B5EF4-FFF2-40B4-BE49-F238E27FC236}">
              <a16:creationId xmlns:a16="http://schemas.microsoft.com/office/drawing/2014/main" id="{BCD9440C-BA7B-40F6-B754-6B3E3E9D300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a:extLst>
            <a:ext uri="{FF2B5EF4-FFF2-40B4-BE49-F238E27FC236}">
              <a16:creationId xmlns:a16="http://schemas.microsoft.com/office/drawing/2014/main" id="{A1E5F021-FACF-49EC-BB14-C6CF38DC69C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a:extLst>
            <a:ext uri="{FF2B5EF4-FFF2-40B4-BE49-F238E27FC236}">
              <a16:creationId xmlns:a16="http://schemas.microsoft.com/office/drawing/2014/main" id="{8F4735B4-FA5F-4F7A-8DB9-050DEAFF00F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7" name="直線コネクタ 526">
          <a:extLst>
            <a:ext uri="{FF2B5EF4-FFF2-40B4-BE49-F238E27FC236}">
              <a16:creationId xmlns:a16="http://schemas.microsoft.com/office/drawing/2014/main" id="{F2E6C124-6722-40CA-A82C-493C2A0957D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04615F4A-D00A-4EDE-97C5-43356D503B4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9" name="直線コネクタ 528">
          <a:extLst>
            <a:ext uri="{FF2B5EF4-FFF2-40B4-BE49-F238E27FC236}">
              <a16:creationId xmlns:a16="http://schemas.microsoft.com/office/drawing/2014/main" id="{1B341FCE-8BFE-4781-8120-0E8033B91589}"/>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0" name="テキスト ボックス 529">
          <a:extLst>
            <a:ext uri="{FF2B5EF4-FFF2-40B4-BE49-F238E27FC236}">
              <a16:creationId xmlns:a16="http://schemas.microsoft.com/office/drawing/2014/main" id="{273ED26B-788E-483D-B5EB-8C1B004F9EA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1" name="直線コネクタ 530">
          <a:extLst>
            <a:ext uri="{FF2B5EF4-FFF2-40B4-BE49-F238E27FC236}">
              <a16:creationId xmlns:a16="http://schemas.microsoft.com/office/drawing/2014/main" id="{62284174-E687-4CE5-97FB-A76D3108F3A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2" name="テキスト ボックス 531">
          <a:extLst>
            <a:ext uri="{FF2B5EF4-FFF2-40B4-BE49-F238E27FC236}">
              <a16:creationId xmlns:a16="http://schemas.microsoft.com/office/drawing/2014/main" id="{EE08EE39-822A-4451-B7AD-BFB274941B4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3" name="直線コネクタ 532">
          <a:extLst>
            <a:ext uri="{FF2B5EF4-FFF2-40B4-BE49-F238E27FC236}">
              <a16:creationId xmlns:a16="http://schemas.microsoft.com/office/drawing/2014/main" id="{BEC725CC-9F2D-4DB3-B7E0-ABE564DE73C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4" name="テキスト ボックス 533">
          <a:extLst>
            <a:ext uri="{FF2B5EF4-FFF2-40B4-BE49-F238E27FC236}">
              <a16:creationId xmlns:a16="http://schemas.microsoft.com/office/drawing/2014/main" id="{E21FA808-F6F3-4A34-BAB1-A2AF2AA2B2EA}"/>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5" name="直線コネクタ 534">
          <a:extLst>
            <a:ext uri="{FF2B5EF4-FFF2-40B4-BE49-F238E27FC236}">
              <a16:creationId xmlns:a16="http://schemas.microsoft.com/office/drawing/2014/main" id="{34F49324-AD92-4EA1-BCD5-A6A0646DA5A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6" name="テキスト ボックス 535">
          <a:extLst>
            <a:ext uri="{FF2B5EF4-FFF2-40B4-BE49-F238E27FC236}">
              <a16:creationId xmlns:a16="http://schemas.microsoft.com/office/drawing/2014/main" id="{439F39FB-71A0-4F8F-8BCC-CEBE804A0431}"/>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7" name="直線コネクタ 536">
          <a:extLst>
            <a:ext uri="{FF2B5EF4-FFF2-40B4-BE49-F238E27FC236}">
              <a16:creationId xmlns:a16="http://schemas.microsoft.com/office/drawing/2014/main" id="{D61293E6-5372-44EF-A27F-1FEA0C5D868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8" name="テキスト ボックス 537">
          <a:extLst>
            <a:ext uri="{FF2B5EF4-FFF2-40B4-BE49-F238E27FC236}">
              <a16:creationId xmlns:a16="http://schemas.microsoft.com/office/drawing/2014/main" id="{64F3609D-AAF0-4AFE-9C54-185A18E5092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E360F862-8533-4BE7-A787-54895DE7EDF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0" name="【保健センター・保健所】&#10;有形固定資産減価償却率グラフ枠">
          <a:extLst>
            <a:ext uri="{FF2B5EF4-FFF2-40B4-BE49-F238E27FC236}">
              <a16:creationId xmlns:a16="http://schemas.microsoft.com/office/drawing/2014/main" id="{A0181BD9-04C1-49AB-B0AA-A52CB0A4605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541" name="直線コネクタ 540">
          <a:extLst>
            <a:ext uri="{FF2B5EF4-FFF2-40B4-BE49-F238E27FC236}">
              <a16:creationId xmlns:a16="http://schemas.microsoft.com/office/drawing/2014/main" id="{0278DFA9-AE5A-4C4E-BC35-A167B46521F3}"/>
            </a:ext>
          </a:extLst>
        </xdr:cNvPr>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542" name="【保健センター・保健所】&#10;有形固定資産減価償却率最小値テキスト">
          <a:extLst>
            <a:ext uri="{FF2B5EF4-FFF2-40B4-BE49-F238E27FC236}">
              <a16:creationId xmlns:a16="http://schemas.microsoft.com/office/drawing/2014/main" id="{4AE5A486-08E5-40D2-8650-F3B2CEC5BDEA}"/>
            </a:ext>
          </a:extLst>
        </xdr:cNvPr>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543" name="直線コネクタ 542">
          <a:extLst>
            <a:ext uri="{FF2B5EF4-FFF2-40B4-BE49-F238E27FC236}">
              <a16:creationId xmlns:a16="http://schemas.microsoft.com/office/drawing/2014/main" id="{55AF9AC1-0AB7-46B9-A1C6-CA8D787CE82B}"/>
            </a:ext>
          </a:extLst>
        </xdr:cNvPr>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44" name="【保健センター・保健所】&#10;有形固定資産減価償却率最大値テキスト">
          <a:extLst>
            <a:ext uri="{FF2B5EF4-FFF2-40B4-BE49-F238E27FC236}">
              <a16:creationId xmlns:a16="http://schemas.microsoft.com/office/drawing/2014/main" id="{62FBEE54-DE4C-4C8D-8DAA-67E29C45E787}"/>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5" name="直線コネクタ 544">
          <a:extLst>
            <a:ext uri="{FF2B5EF4-FFF2-40B4-BE49-F238E27FC236}">
              <a16:creationId xmlns:a16="http://schemas.microsoft.com/office/drawing/2014/main" id="{410081A4-04E5-4F62-B112-C7FF16A91F55}"/>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546" name="【保健センター・保健所】&#10;有形固定資産減価償却率平均値テキスト">
          <a:extLst>
            <a:ext uri="{FF2B5EF4-FFF2-40B4-BE49-F238E27FC236}">
              <a16:creationId xmlns:a16="http://schemas.microsoft.com/office/drawing/2014/main" id="{654A48E8-9F1C-4AE1-BD5E-D0C595A119B7}"/>
            </a:ext>
          </a:extLst>
        </xdr:cNvPr>
        <xdr:cNvSpPr txBox="1"/>
      </xdr:nvSpPr>
      <xdr:spPr>
        <a:xfrm>
          <a:off x="14414500" y="9921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547" name="フローチャート: 判断 546">
          <a:extLst>
            <a:ext uri="{FF2B5EF4-FFF2-40B4-BE49-F238E27FC236}">
              <a16:creationId xmlns:a16="http://schemas.microsoft.com/office/drawing/2014/main" id="{79938B29-E557-414F-A123-E9308137A78A}"/>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8" name="フローチャート: 判断 547">
          <a:extLst>
            <a:ext uri="{FF2B5EF4-FFF2-40B4-BE49-F238E27FC236}">
              <a16:creationId xmlns:a16="http://schemas.microsoft.com/office/drawing/2014/main" id="{9B5E4A6F-574D-4470-A315-F56965DF4F68}"/>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549" name="フローチャート: 判断 548">
          <a:extLst>
            <a:ext uri="{FF2B5EF4-FFF2-40B4-BE49-F238E27FC236}">
              <a16:creationId xmlns:a16="http://schemas.microsoft.com/office/drawing/2014/main" id="{99F8225E-24CB-43A8-A11F-0FC47916A53C}"/>
            </a:ext>
          </a:extLst>
        </xdr:cNvPr>
        <xdr:cNvSpPr/>
      </xdr:nvSpPr>
      <xdr:spPr>
        <a:xfrm>
          <a:off x="12804140" y="9996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550" name="フローチャート: 判断 549">
          <a:extLst>
            <a:ext uri="{FF2B5EF4-FFF2-40B4-BE49-F238E27FC236}">
              <a16:creationId xmlns:a16="http://schemas.microsoft.com/office/drawing/2014/main" id="{F3B5BA42-CB82-4FB9-A152-6576779A08A0}"/>
            </a:ext>
          </a:extLst>
        </xdr:cNvPr>
        <xdr:cNvSpPr/>
      </xdr:nvSpPr>
      <xdr:spPr>
        <a:xfrm>
          <a:off x="120294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551" name="フローチャート: 判断 550">
          <a:extLst>
            <a:ext uri="{FF2B5EF4-FFF2-40B4-BE49-F238E27FC236}">
              <a16:creationId xmlns:a16="http://schemas.microsoft.com/office/drawing/2014/main" id="{C2991803-D178-406B-A9D9-8CAFDD77A7B1}"/>
            </a:ext>
          </a:extLst>
        </xdr:cNvPr>
        <xdr:cNvSpPr/>
      </xdr:nvSpPr>
      <xdr:spPr>
        <a:xfrm>
          <a:off x="1123188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2EDFE39C-1CC0-4398-8ABF-676EC0A6CDD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C830DCD-A75C-4403-8284-6ED7CB7AF84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BCC8EC4-2DEE-4855-A2C6-27A87475E22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46B5DC2-49E1-4F60-AF4C-2A524CE96F6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A89B6AB6-3D64-4083-99EB-BD774010027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xdr:rowOff>
    </xdr:from>
    <xdr:to>
      <xdr:col>85</xdr:col>
      <xdr:colOff>177800</xdr:colOff>
      <xdr:row>61</xdr:row>
      <xdr:rowOff>117747</xdr:rowOff>
    </xdr:to>
    <xdr:sp macro="" textlink="">
      <xdr:nvSpPr>
        <xdr:cNvPr id="557" name="楕円 556">
          <a:extLst>
            <a:ext uri="{FF2B5EF4-FFF2-40B4-BE49-F238E27FC236}">
              <a16:creationId xmlns:a16="http://schemas.microsoft.com/office/drawing/2014/main" id="{D82B17FF-5FDC-4100-89A2-44C0935B5E96}"/>
            </a:ext>
          </a:extLst>
        </xdr:cNvPr>
        <xdr:cNvSpPr/>
      </xdr:nvSpPr>
      <xdr:spPr>
        <a:xfrm>
          <a:off x="14325600" y="1024218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166024</xdr:rowOff>
    </xdr:from>
    <xdr:ext cx="405111" cy="259045"/>
    <xdr:sp macro="" textlink="">
      <xdr:nvSpPr>
        <xdr:cNvPr id="558" name="【保健センター・保健所】&#10;有形固定資産減価償却率該当値テキスト">
          <a:extLst>
            <a:ext uri="{FF2B5EF4-FFF2-40B4-BE49-F238E27FC236}">
              <a16:creationId xmlns:a16="http://schemas.microsoft.com/office/drawing/2014/main" id="{66429B06-9612-4FC4-9753-A08626AED9C3}"/>
            </a:ext>
          </a:extLst>
        </xdr:cNvPr>
        <xdr:cNvSpPr txBox="1"/>
      </xdr:nvSpPr>
      <xdr:spPr>
        <a:xfrm>
          <a:off x="144145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559" name="楕円 558">
          <a:extLst>
            <a:ext uri="{FF2B5EF4-FFF2-40B4-BE49-F238E27FC236}">
              <a16:creationId xmlns:a16="http://schemas.microsoft.com/office/drawing/2014/main" id="{F086AEAE-B999-4968-AA21-E686C3CD1586}"/>
            </a:ext>
          </a:extLst>
        </xdr:cNvPr>
        <xdr:cNvSpPr/>
      </xdr:nvSpPr>
      <xdr:spPr>
        <a:xfrm>
          <a:off x="13578840" y="102117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66947</xdr:rowOff>
    </xdr:to>
    <xdr:cxnSp macro="">
      <xdr:nvCxnSpPr>
        <xdr:cNvPr id="560" name="直線コネクタ 559">
          <a:extLst>
            <a:ext uri="{FF2B5EF4-FFF2-40B4-BE49-F238E27FC236}">
              <a16:creationId xmlns:a16="http://schemas.microsoft.com/office/drawing/2014/main" id="{5B58C228-2D30-4810-9368-E7CC390B2F52}"/>
            </a:ext>
          </a:extLst>
        </xdr:cNvPr>
        <xdr:cNvCxnSpPr/>
      </xdr:nvCxnSpPr>
      <xdr:spPr>
        <a:xfrm>
          <a:off x="13629640" y="10258697"/>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61" name="楕円 560">
          <a:extLst>
            <a:ext uri="{FF2B5EF4-FFF2-40B4-BE49-F238E27FC236}">
              <a16:creationId xmlns:a16="http://schemas.microsoft.com/office/drawing/2014/main" id="{2C265F37-4F40-4DFE-B18C-87A8452A5666}"/>
            </a:ext>
          </a:extLst>
        </xdr:cNvPr>
        <xdr:cNvSpPr/>
      </xdr:nvSpPr>
      <xdr:spPr>
        <a:xfrm>
          <a:off x="12804140" y="101774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32657</xdr:rowOff>
    </xdr:to>
    <xdr:cxnSp macro="">
      <xdr:nvCxnSpPr>
        <xdr:cNvPr id="562" name="直線コネクタ 561">
          <a:extLst>
            <a:ext uri="{FF2B5EF4-FFF2-40B4-BE49-F238E27FC236}">
              <a16:creationId xmlns:a16="http://schemas.microsoft.com/office/drawing/2014/main" id="{618D857E-B82D-4E1F-BD74-E3D46AA6B0A0}"/>
            </a:ext>
          </a:extLst>
        </xdr:cNvPr>
        <xdr:cNvCxnSpPr/>
      </xdr:nvCxnSpPr>
      <xdr:spPr>
        <a:xfrm>
          <a:off x="12854940" y="10228217"/>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63" name="楕円 562">
          <a:extLst>
            <a:ext uri="{FF2B5EF4-FFF2-40B4-BE49-F238E27FC236}">
              <a16:creationId xmlns:a16="http://schemas.microsoft.com/office/drawing/2014/main" id="{CBD60FCA-52E3-4A0F-803E-3F5DBA6CBE81}"/>
            </a:ext>
          </a:extLst>
        </xdr:cNvPr>
        <xdr:cNvSpPr/>
      </xdr:nvSpPr>
      <xdr:spPr>
        <a:xfrm>
          <a:off x="12029440" y="1013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169817</xdr:rowOff>
    </xdr:to>
    <xdr:cxnSp macro="">
      <xdr:nvCxnSpPr>
        <xdr:cNvPr id="564" name="直線コネクタ 563">
          <a:extLst>
            <a:ext uri="{FF2B5EF4-FFF2-40B4-BE49-F238E27FC236}">
              <a16:creationId xmlns:a16="http://schemas.microsoft.com/office/drawing/2014/main" id="{CA66296A-3B7E-4F11-8F72-43D1592A7580}"/>
            </a:ext>
          </a:extLst>
        </xdr:cNvPr>
        <xdr:cNvCxnSpPr/>
      </xdr:nvCxnSpPr>
      <xdr:spPr>
        <a:xfrm>
          <a:off x="12072620" y="10189028"/>
          <a:ext cx="78232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565" name="楕円 564">
          <a:extLst>
            <a:ext uri="{FF2B5EF4-FFF2-40B4-BE49-F238E27FC236}">
              <a16:creationId xmlns:a16="http://schemas.microsoft.com/office/drawing/2014/main" id="{F05CA503-AD40-4C22-A563-9544FA9E3189}"/>
            </a:ext>
          </a:extLst>
        </xdr:cNvPr>
        <xdr:cNvSpPr/>
      </xdr:nvSpPr>
      <xdr:spPr>
        <a:xfrm>
          <a:off x="1123188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130628</xdr:rowOff>
    </xdr:to>
    <xdr:cxnSp macro="">
      <xdr:nvCxnSpPr>
        <xdr:cNvPr id="566" name="直線コネクタ 565">
          <a:extLst>
            <a:ext uri="{FF2B5EF4-FFF2-40B4-BE49-F238E27FC236}">
              <a16:creationId xmlns:a16="http://schemas.microsoft.com/office/drawing/2014/main" id="{FFC24227-D090-490C-A396-E8A969F9BC68}"/>
            </a:ext>
          </a:extLst>
        </xdr:cNvPr>
        <xdr:cNvCxnSpPr/>
      </xdr:nvCxnSpPr>
      <xdr:spPr>
        <a:xfrm>
          <a:off x="11282680" y="10156372"/>
          <a:ext cx="78994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7" name="n_1aveValue【保健センター・保健所】&#10;有形固定資産減価償却率">
          <a:extLst>
            <a:ext uri="{FF2B5EF4-FFF2-40B4-BE49-F238E27FC236}">
              <a16:creationId xmlns:a16="http://schemas.microsoft.com/office/drawing/2014/main" id="{B1D422B4-FDBF-4F79-A840-D4A3AD869EF2}"/>
            </a:ext>
          </a:extLst>
        </xdr:cNvPr>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568" name="n_2aveValue【保健センター・保健所】&#10;有形固定資産減価償却率">
          <a:extLst>
            <a:ext uri="{FF2B5EF4-FFF2-40B4-BE49-F238E27FC236}">
              <a16:creationId xmlns:a16="http://schemas.microsoft.com/office/drawing/2014/main" id="{00FC772D-8F6F-4329-AF88-4DAC9ACFBCD3}"/>
            </a:ext>
          </a:extLst>
        </xdr:cNvPr>
        <xdr:cNvSpPr txBox="1"/>
      </xdr:nvSpPr>
      <xdr:spPr>
        <a:xfrm>
          <a:off x="12675244"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569" name="n_3aveValue【保健センター・保健所】&#10;有形固定資産減価償却率">
          <a:extLst>
            <a:ext uri="{FF2B5EF4-FFF2-40B4-BE49-F238E27FC236}">
              <a16:creationId xmlns:a16="http://schemas.microsoft.com/office/drawing/2014/main" id="{7D8871FB-C297-4271-96E9-F734743A5BF4}"/>
            </a:ext>
          </a:extLst>
        </xdr:cNvPr>
        <xdr:cNvSpPr txBox="1"/>
      </xdr:nvSpPr>
      <xdr:spPr>
        <a:xfrm>
          <a:off x="119005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570" name="n_4aveValue【保健センター・保健所】&#10;有形固定資産減価償却率">
          <a:extLst>
            <a:ext uri="{FF2B5EF4-FFF2-40B4-BE49-F238E27FC236}">
              <a16:creationId xmlns:a16="http://schemas.microsoft.com/office/drawing/2014/main" id="{34AE3071-E9AC-49E0-9EF8-D8B9D58104DA}"/>
            </a:ext>
          </a:extLst>
        </xdr:cNvPr>
        <xdr:cNvSpPr txBox="1"/>
      </xdr:nvSpPr>
      <xdr:spPr>
        <a:xfrm>
          <a:off x="1110298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ECA7C425-C3DC-4FB9-AB1E-FA7584BBE10A}"/>
            </a:ext>
          </a:extLst>
        </xdr:cNvPr>
        <xdr:cNvSpPr txBox="1"/>
      </xdr:nvSpPr>
      <xdr:spPr>
        <a:xfrm>
          <a:off x="13437244" y="1030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40294</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813E3D0E-75CD-482A-A71F-BEC6EC0BC2E4}"/>
            </a:ext>
          </a:extLst>
        </xdr:cNvPr>
        <xdr:cNvSpPr txBox="1"/>
      </xdr:nvSpPr>
      <xdr:spPr>
        <a:xfrm>
          <a:off x="1267524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73" name="n_3mainValue【保健センター・保健所】&#10;有形固定資産減価償却率">
          <a:extLst>
            <a:ext uri="{FF2B5EF4-FFF2-40B4-BE49-F238E27FC236}">
              <a16:creationId xmlns:a16="http://schemas.microsoft.com/office/drawing/2014/main" id="{3C4EBEAD-29E1-4767-A7E1-CC42241095D6}"/>
            </a:ext>
          </a:extLst>
        </xdr:cNvPr>
        <xdr:cNvSpPr txBox="1"/>
      </xdr:nvSpPr>
      <xdr:spPr>
        <a:xfrm>
          <a:off x="1190054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574" name="n_4mainValue【保健センター・保健所】&#10;有形固定資産減価償却率">
          <a:extLst>
            <a:ext uri="{FF2B5EF4-FFF2-40B4-BE49-F238E27FC236}">
              <a16:creationId xmlns:a16="http://schemas.microsoft.com/office/drawing/2014/main" id="{7779E02D-5BF6-4C6A-B173-EA230AC216CD}"/>
            </a:ext>
          </a:extLst>
        </xdr:cNvPr>
        <xdr:cNvSpPr txBox="1"/>
      </xdr:nvSpPr>
      <xdr:spPr>
        <a:xfrm>
          <a:off x="1110298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908462C2-8B31-4777-A769-CF724376389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BED5DD22-D125-457B-969E-F48678CD052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C83FF5B2-6E4D-44AC-91D5-3339FCFC5DE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2593494E-0F4F-4CD4-8A86-293848C36EB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53714689-E63D-4EDD-8605-1206525D9EE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EE6CD1C0-75DD-40E2-984D-1B466AB3E8C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A2108842-513A-45FF-8A35-B7F7D6A517A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369FCEE3-A4F9-4756-BB7D-BE855CC084B5}"/>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D62A36F5-4D3B-4025-9829-1FDAF0D227B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73ED1317-F3F4-4DAB-B982-DFE0E187C01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C85CB6F9-2A01-4D3B-B788-2B1A7E5FE2A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294E35BF-372C-4DAD-ADB9-B796446C4E0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38F2519C-A031-4BDE-8A2A-6F6D91D8EA9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BB2FE906-82F9-4CF6-BC62-920D6B6E3DF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286808D1-4F50-4EBA-8C31-734729C1E7E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5A59F0F3-0E6A-45DC-AA99-584AB5B7C9E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B55EF7D2-68C7-4D4A-93E1-FA7268ADFC2E}"/>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02D54737-F3C1-41A4-9E0F-557BABD035B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C38AD2CB-F766-404D-BA36-21E9722849A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CED15CC6-61DB-48E2-B3DC-2C57BF39AAC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C6DDAC72-E439-4D36-ADDA-69DCA3D46101}"/>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26FE4B8E-1F55-45B4-B23C-037D3D86C76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F988643C-67C2-4229-BE5D-FFA88850F18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98" name="直線コネクタ 597">
          <a:extLst>
            <a:ext uri="{FF2B5EF4-FFF2-40B4-BE49-F238E27FC236}">
              <a16:creationId xmlns:a16="http://schemas.microsoft.com/office/drawing/2014/main" id="{C119D521-B3CB-487A-BA37-48F5BBD71ADF}"/>
            </a:ext>
          </a:extLst>
        </xdr:cNvPr>
        <xdr:cNvCxnSpPr/>
      </xdr:nvCxnSpPr>
      <xdr:spPr>
        <a:xfrm flipV="1">
          <a:off x="19509104" y="92544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7E89C211-500F-4B95-858A-8F79A75EE4BC}"/>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00" name="直線コネクタ 599">
          <a:extLst>
            <a:ext uri="{FF2B5EF4-FFF2-40B4-BE49-F238E27FC236}">
              <a16:creationId xmlns:a16="http://schemas.microsoft.com/office/drawing/2014/main" id="{6F676ACC-FACE-4F4F-9F6B-6747461E80D2}"/>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A7291CDA-0006-4EB2-8F52-40E57E56BEDF}"/>
            </a:ext>
          </a:extLst>
        </xdr:cNvPr>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02" name="直線コネクタ 601">
          <a:extLst>
            <a:ext uri="{FF2B5EF4-FFF2-40B4-BE49-F238E27FC236}">
              <a16:creationId xmlns:a16="http://schemas.microsoft.com/office/drawing/2014/main" id="{7BAE4AC0-01D7-4F42-86D2-4E19B326B766}"/>
            </a:ext>
          </a:extLst>
        </xdr:cNvPr>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9B462F7A-62E3-4BA9-B8D4-8CAF7A8ACFE6}"/>
            </a:ext>
          </a:extLst>
        </xdr:cNvPr>
        <xdr:cNvSpPr txBox="1"/>
      </xdr:nvSpPr>
      <xdr:spPr>
        <a:xfrm>
          <a:off x="1954784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04" name="フローチャート: 判断 603">
          <a:extLst>
            <a:ext uri="{FF2B5EF4-FFF2-40B4-BE49-F238E27FC236}">
              <a16:creationId xmlns:a16="http://schemas.microsoft.com/office/drawing/2014/main" id="{E8F47E38-2A2C-46F6-B751-A3B558261212}"/>
            </a:ext>
          </a:extLst>
        </xdr:cNvPr>
        <xdr:cNvSpPr/>
      </xdr:nvSpPr>
      <xdr:spPr>
        <a:xfrm>
          <a:off x="19458940" y="1052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05" name="フローチャート: 判断 604">
          <a:extLst>
            <a:ext uri="{FF2B5EF4-FFF2-40B4-BE49-F238E27FC236}">
              <a16:creationId xmlns:a16="http://schemas.microsoft.com/office/drawing/2014/main" id="{208606F0-6013-45E1-A8E5-EC7E1A61C8DF}"/>
            </a:ext>
          </a:extLst>
        </xdr:cNvPr>
        <xdr:cNvSpPr/>
      </xdr:nvSpPr>
      <xdr:spPr>
        <a:xfrm>
          <a:off x="18735040" y="10533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06" name="フローチャート: 判断 605">
          <a:extLst>
            <a:ext uri="{FF2B5EF4-FFF2-40B4-BE49-F238E27FC236}">
              <a16:creationId xmlns:a16="http://schemas.microsoft.com/office/drawing/2014/main" id="{DB833909-B87D-4893-BE5D-D76287271746}"/>
            </a:ext>
          </a:extLst>
        </xdr:cNvPr>
        <xdr:cNvSpPr/>
      </xdr:nvSpPr>
      <xdr:spPr>
        <a:xfrm>
          <a:off x="1793748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607" name="フローチャート: 判断 606">
          <a:extLst>
            <a:ext uri="{FF2B5EF4-FFF2-40B4-BE49-F238E27FC236}">
              <a16:creationId xmlns:a16="http://schemas.microsoft.com/office/drawing/2014/main" id="{D33E1C31-3144-456E-A5D2-87B673880C48}"/>
            </a:ext>
          </a:extLst>
        </xdr:cNvPr>
        <xdr:cNvSpPr/>
      </xdr:nvSpPr>
      <xdr:spPr>
        <a:xfrm>
          <a:off x="171627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608" name="フローチャート: 判断 607">
          <a:extLst>
            <a:ext uri="{FF2B5EF4-FFF2-40B4-BE49-F238E27FC236}">
              <a16:creationId xmlns:a16="http://schemas.microsoft.com/office/drawing/2014/main" id="{0C02B688-533E-42FB-A4CD-49169618BDF7}"/>
            </a:ext>
          </a:extLst>
        </xdr:cNvPr>
        <xdr:cNvSpPr/>
      </xdr:nvSpPr>
      <xdr:spPr>
        <a:xfrm>
          <a:off x="16388080" y="1057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5F75A89-1B22-4D74-8FFF-5A1E2BBAB8D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97E6694-8CA6-4D78-B3E8-ECCEC720755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2D6C0C0-3F68-40E2-A53E-14B8A541EDE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DAB8EFC1-7A32-46DD-8C4F-5AA4E17AE30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AF616F32-A461-4818-B65D-A36D1BF7D3F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116840</xdr:rowOff>
    </xdr:from>
    <xdr:to>
      <xdr:col>116</xdr:col>
      <xdr:colOff>114300</xdr:colOff>
      <xdr:row>57</xdr:row>
      <xdr:rowOff>46990</xdr:rowOff>
    </xdr:to>
    <xdr:sp macro="" textlink="">
      <xdr:nvSpPr>
        <xdr:cNvPr id="614" name="楕円 613">
          <a:extLst>
            <a:ext uri="{FF2B5EF4-FFF2-40B4-BE49-F238E27FC236}">
              <a16:creationId xmlns:a16="http://schemas.microsoft.com/office/drawing/2014/main" id="{3B4167B6-7824-4F00-A9FB-9B4086EAB28F}"/>
            </a:ext>
          </a:extLst>
        </xdr:cNvPr>
        <xdr:cNvSpPr/>
      </xdr:nvSpPr>
      <xdr:spPr>
        <a:xfrm>
          <a:off x="19458940" y="950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139717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568E2B55-6FE2-417E-B02A-CD4DD4AD9352}"/>
            </a:ext>
          </a:extLst>
        </xdr:cNvPr>
        <xdr:cNvSpPr txBox="1"/>
      </xdr:nvSpPr>
      <xdr:spPr>
        <a:xfrm>
          <a:off x="19547840" y="93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33020</xdr:rowOff>
    </xdr:from>
    <xdr:to>
      <xdr:col>112</xdr:col>
      <xdr:colOff>38100</xdr:colOff>
      <xdr:row>57</xdr:row>
      <xdr:rowOff>134620</xdr:rowOff>
    </xdr:to>
    <xdr:sp macro="" textlink="">
      <xdr:nvSpPr>
        <xdr:cNvPr id="616" name="楕円 615">
          <a:extLst>
            <a:ext uri="{FF2B5EF4-FFF2-40B4-BE49-F238E27FC236}">
              <a16:creationId xmlns:a16="http://schemas.microsoft.com/office/drawing/2014/main" id="{55D4463E-F83E-41A8-AAD7-09F379D48421}"/>
            </a:ext>
          </a:extLst>
        </xdr:cNvPr>
        <xdr:cNvSpPr/>
      </xdr:nvSpPr>
      <xdr:spPr>
        <a:xfrm>
          <a:off x="18735040" y="9588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167640</xdr:rowOff>
    </xdr:from>
    <xdr:to>
      <xdr:col>116</xdr:col>
      <xdr:colOff>63500</xdr:colOff>
      <xdr:row>57</xdr:row>
      <xdr:rowOff>83820</xdr:rowOff>
    </xdr:to>
    <xdr:cxnSp macro="">
      <xdr:nvCxnSpPr>
        <xdr:cNvPr id="617" name="直線コネクタ 616">
          <a:extLst>
            <a:ext uri="{FF2B5EF4-FFF2-40B4-BE49-F238E27FC236}">
              <a16:creationId xmlns:a16="http://schemas.microsoft.com/office/drawing/2014/main" id="{3696FD7D-CF31-4379-BFFD-C1CC7DA23740}"/>
            </a:ext>
          </a:extLst>
        </xdr:cNvPr>
        <xdr:cNvCxnSpPr/>
      </xdr:nvCxnSpPr>
      <xdr:spPr>
        <a:xfrm flipV="1">
          <a:off x="18778220" y="955548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55880</xdr:rowOff>
    </xdr:from>
    <xdr:to>
      <xdr:col>107</xdr:col>
      <xdr:colOff>101600</xdr:colOff>
      <xdr:row>57</xdr:row>
      <xdr:rowOff>157480</xdr:rowOff>
    </xdr:to>
    <xdr:sp macro="" textlink="">
      <xdr:nvSpPr>
        <xdr:cNvPr id="618" name="楕円 617">
          <a:extLst>
            <a:ext uri="{FF2B5EF4-FFF2-40B4-BE49-F238E27FC236}">
              <a16:creationId xmlns:a16="http://schemas.microsoft.com/office/drawing/2014/main" id="{195A24DF-4975-403C-BB63-F99B9AB56F68}"/>
            </a:ext>
          </a:extLst>
        </xdr:cNvPr>
        <xdr:cNvSpPr/>
      </xdr:nvSpPr>
      <xdr:spPr>
        <a:xfrm>
          <a:off x="1793748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83820</xdr:rowOff>
    </xdr:from>
    <xdr:to>
      <xdr:col>111</xdr:col>
      <xdr:colOff>177800</xdr:colOff>
      <xdr:row>57</xdr:row>
      <xdr:rowOff>106680</xdr:rowOff>
    </xdr:to>
    <xdr:cxnSp macro="">
      <xdr:nvCxnSpPr>
        <xdr:cNvPr id="619" name="直線コネクタ 618">
          <a:extLst>
            <a:ext uri="{FF2B5EF4-FFF2-40B4-BE49-F238E27FC236}">
              <a16:creationId xmlns:a16="http://schemas.microsoft.com/office/drawing/2014/main" id="{1F3103B0-4CB6-4F8A-AE84-6A1C62E01551}"/>
            </a:ext>
          </a:extLst>
        </xdr:cNvPr>
        <xdr:cNvCxnSpPr/>
      </xdr:nvCxnSpPr>
      <xdr:spPr>
        <a:xfrm flipV="1">
          <a:off x="17988280" y="96393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71120</xdr:rowOff>
    </xdr:from>
    <xdr:to>
      <xdr:col>102</xdr:col>
      <xdr:colOff>165100</xdr:colOff>
      <xdr:row>58</xdr:row>
      <xdr:rowOff>1270</xdr:rowOff>
    </xdr:to>
    <xdr:sp macro="" textlink="">
      <xdr:nvSpPr>
        <xdr:cNvPr id="620" name="楕円 619">
          <a:extLst>
            <a:ext uri="{FF2B5EF4-FFF2-40B4-BE49-F238E27FC236}">
              <a16:creationId xmlns:a16="http://schemas.microsoft.com/office/drawing/2014/main" id="{C70706CA-B28D-4F24-B97F-A6D23827A448}"/>
            </a:ext>
          </a:extLst>
        </xdr:cNvPr>
        <xdr:cNvSpPr/>
      </xdr:nvSpPr>
      <xdr:spPr>
        <a:xfrm>
          <a:off x="17162780" y="962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106680</xdr:rowOff>
    </xdr:from>
    <xdr:to>
      <xdr:col>107</xdr:col>
      <xdr:colOff>50800</xdr:colOff>
      <xdr:row>57</xdr:row>
      <xdr:rowOff>121920</xdr:rowOff>
    </xdr:to>
    <xdr:cxnSp macro="">
      <xdr:nvCxnSpPr>
        <xdr:cNvPr id="621" name="直線コネクタ 620">
          <a:extLst>
            <a:ext uri="{FF2B5EF4-FFF2-40B4-BE49-F238E27FC236}">
              <a16:creationId xmlns:a16="http://schemas.microsoft.com/office/drawing/2014/main" id="{4CA189F7-7A62-4B46-940B-27E8BC42E014}"/>
            </a:ext>
          </a:extLst>
        </xdr:cNvPr>
        <xdr:cNvCxnSpPr/>
      </xdr:nvCxnSpPr>
      <xdr:spPr>
        <a:xfrm flipV="1">
          <a:off x="17213580" y="966216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93980</xdr:rowOff>
    </xdr:from>
    <xdr:to>
      <xdr:col>98</xdr:col>
      <xdr:colOff>38100</xdr:colOff>
      <xdr:row>58</xdr:row>
      <xdr:rowOff>24130</xdr:rowOff>
    </xdr:to>
    <xdr:sp macro="" textlink="">
      <xdr:nvSpPr>
        <xdr:cNvPr id="622" name="楕円 621">
          <a:extLst>
            <a:ext uri="{FF2B5EF4-FFF2-40B4-BE49-F238E27FC236}">
              <a16:creationId xmlns:a16="http://schemas.microsoft.com/office/drawing/2014/main" id="{365EC528-3D9C-43B4-9F32-E5D4B559BB07}"/>
            </a:ext>
          </a:extLst>
        </xdr:cNvPr>
        <xdr:cNvSpPr/>
      </xdr:nvSpPr>
      <xdr:spPr>
        <a:xfrm>
          <a:off x="16388080" y="9649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121920</xdr:rowOff>
    </xdr:from>
    <xdr:to>
      <xdr:col>102</xdr:col>
      <xdr:colOff>114300</xdr:colOff>
      <xdr:row>57</xdr:row>
      <xdr:rowOff>144780</xdr:rowOff>
    </xdr:to>
    <xdr:cxnSp macro="">
      <xdr:nvCxnSpPr>
        <xdr:cNvPr id="623" name="直線コネクタ 622">
          <a:extLst>
            <a:ext uri="{FF2B5EF4-FFF2-40B4-BE49-F238E27FC236}">
              <a16:creationId xmlns:a16="http://schemas.microsoft.com/office/drawing/2014/main" id="{7927CF9E-7DD9-4E9E-9375-3E582E556869}"/>
            </a:ext>
          </a:extLst>
        </xdr:cNvPr>
        <xdr:cNvCxnSpPr/>
      </xdr:nvCxnSpPr>
      <xdr:spPr>
        <a:xfrm flipV="1">
          <a:off x="16431260" y="96774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624" name="n_1aveValue【保健センター・保健所】&#10;一人当たり面積">
          <a:extLst>
            <a:ext uri="{FF2B5EF4-FFF2-40B4-BE49-F238E27FC236}">
              <a16:creationId xmlns:a16="http://schemas.microsoft.com/office/drawing/2014/main" id="{3653930B-C927-4C7F-BD08-B1C5E602A38F}"/>
            </a:ext>
          </a:extLst>
        </xdr:cNvPr>
        <xdr:cNvSpPr txBox="1"/>
      </xdr:nvSpPr>
      <xdr:spPr>
        <a:xfrm>
          <a:off x="185611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625" name="n_2aveValue【保健センター・保健所】&#10;一人当たり面積">
          <a:extLst>
            <a:ext uri="{FF2B5EF4-FFF2-40B4-BE49-F238E27FC236}">
              <a16:creationId xmlns:a16="http://schemas.microsoft.com/office/drawing/2014/main" id="{010CC25D-1934-4DE5-8BB8-6DF0C17945E0}"/>
            </a:ext>
          </a:extLst>
        </xdr:cNvPr>
        <xdr:cNvSpPr txBox="1"/>
      </xdr:nvSpPr>
      <xdr:spPr>
        <a:xfrm>
          <a:off x="1777626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626" name="n_3aveValue【保健センター・保健所】&#10;一人当たり面積">
          <a:extLst>
            <a:ext uri="{FF2B5EF4-FFF2-40B4-BE49-F238E27FC236}">
              <a16:creationId xmlns:a16="http://schemas.microsoft.com/office/drawing/2014/main" id="{CCF05372-1C4B-485E-B204-44F6CFFA73F4}"/>
            </a:ext>
          </a:extLst>
        </xdr:cNvPr>
        <xdr:cNvSpPr txBox="1"/>
      </xdr:nvSpPr>
      <xdr:spPr>
        <a:xfrm>
          <a:off x="1700156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627" name="n_4aveValue【保健センター・保健所】&#10;一人当たり面積">
          <a:extLst>
            <a:ext uri="{FF2B5EF4-FFF2-40B4-BE49-F238E27FC236}">
              <a16:creationId xmlns:a16="http://schemas.microsoft.com/office/drawing/2014/main" id="{C4D67FFD-0841-4211-B498-FFB0CB6729DC}"/>
            </a:ext>
          </a:extLst>
        </xdr:cNvPr>
        <xdr:cNvSpPr txBox="1"/>
      </xdr:nvSpPr>
      <xdr:spPr>
        <a:xfrm>
          <a:off x="162268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151147</xdr:rowOff>
    </xdr:from>
    <xdr:ext cx="469744" cy="259045"/>
    <xdr:sp macro="" textlink="">
      <xdr:nvSpPr>
        <xdr:cNvPr id="628" name="n_1mainValue【保健センター・保健所】&#10;一人当たり面積">
          <a:extLst>
            <a:ext uri="{FF2B5EF4-FFF2-40B4-BE49-F238E27FC236}">
              <a16:creationId xmlns:a16="http://schemas.microsoft.com/office/drawing/2014/main" id="{1E8ACBAE-6C0A-4568-B98B-5FAF8A2C7ACE}"/>
            </a:ext>
          </a:extLst>
        </xdr:cNvPr>
        <xdr:cNvSpPr txBox="1"/>
      </xdr:nvSpPr>
      <xdr:spPr>
        <a:xfrm>
          <a:off x="185611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2557</xdr:rowOff>
    </xdr:from>
    <xdr:ext cx="469744" cy="259045"/>
    <xdr:sp macro="" textlink="">
      <xdr:nvSpPr>
        <xdr:cNvPr id="629" name="n_2mainValue【保健センター・保健所】&#10;一人当たり面積">
          <a:extLst>
            <a:ext uri="{FF2B5EF4-FFF2-40B4-BE49-F238E27FC236}">
              <a16:creationId xmlns:a16="http://schemas.microsoft.com/office/drawing/2014/main" id="{44E7634D-A71C-4E0D-B33D-274A64983A20}"/>
            </a:ext>
          </a:extLst>
        </xdr:cNvPr>
        <xdr:cNvSpPr txBox="1"/>
      </xdr:nvSpPr>
      <xdr:spPr>
        <a:xfrm>
          <a:off x="17776267" y="939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17797</xdr:rowOff>
    </xdr:from>
    <xdr:ext cx="469744" cy="259045"/>
    <xdr:sp macro="" textlink="">
      <xdr:nvSpPr>
        <xdr:cNvPr id="630" name="n_3mainValue【保健センター・保健所】&#10;一人当たり面積">
          <a:extLst>
            <a:ext uri="{FF2B5EF4-FFF2-40B4-BE49-F238E27FC236}">
              <a16:creationId xmlns:a16="http://schemas.microsoft.com/office/drawing/2014/main" id="{318E0D65-1B59-4755-AD96-75E48F8AB373}"/>
            </a:ext>
          </a:extLst>
        </xdr:cNvPr>
        <xdr:cNvSpPr txBox="1"/>
      </xdr:nvSpPr>
      <xdr:spPr>
        <a:xfrm>
          <a:off x="1700156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40657</xdr:rowOff>
    </xdr:from>
    <xdr:ext cx="469744" cy="259045"/>
    <xdr:sp macro="" textlink="">
      <xdr:nvSpPr>
        <xdr:cNvPr id="631" name="n_4mainValue【保健センター・保健所】&#10;一人当たり面積">
          <a:extLst>
            <a:ext uri="{FF2B5EF4-FFF2-40B4-BE49-F238E27FC236}">
              <a16:creationId xmlns:a16="http://schemas.microsoft.com/office/drawing/2014/main" id="{36AE09BD-AC73-4AFD-A878-C8C9CE832B31}"/>
            </a:ext>
          </a:extLst>
        </xdr:cNvPr>
        <xdr:cNvSpPr txBox="1"/>
      </xdr:nvSpPr>
      <xdr:spPr>
        <a:xfrm>
          <a:off x="16226867" y="942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F26224F2-9190-4BCC-977B-7291F4A29DC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a:extLst>
            <a:ext uri="{FF2B5EF4-FFF2-40B4-BE49-F238E27FC236}">
              <a16:creationId xmlns:a16="http://schemas.microsoft.com/office/drawing/2014/main" id="{58B0EF29-1FC3-4515-8FFE-586D07F4988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a:extLst>
            <a:ext uri="{FF2B5EF4-FFF2-40B4-BE49-F238E27FC236}">
              <a16:creationId xmlns:a16="http://schemas.microsoft.com/office/drawing/2014/main" id="{4AABC83B-DCF0-4AA0-9A3D-18D29188DCA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a:extLst>
            <a:ext uri="{FF2B5EF4-FFF2-40B4-BE49-F238E27FC236}">
              <a16:creationId xmlns:a16="http://schemas.microsoft.com/office/drawing/2014/main" id="{FD28D727-AED4-4AA7-956F-8FBA6FBF0CD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a:extLst>
            <a:ext uri="{FF2B5EF4-FFF2-40B4-BE49-F238E27FC236}">
              <a16:creationId xmlns:a16="http://schemas.microsoft.com/office/drawing/2014/main" id="{75200427-BCF2-40D3-903A-FD25D902C91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a:extLst>
            <a:ext uri="{FF2B5EF4-FFF2-40B4-BE49-F238E27FC236}">
              <a16:creationId xmlns:a16="http://schemas.microsoft.com/office/drawing/2014/main" id="{4633B894-01C8-474B-B937-0D0DE289769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a:extLst>
            <a:ext uri="{FF2B5EF4-FFF2-40B4-BE49-F238E27FC236}">
              <a16:creationId xmlns:a16="http://schemas.microsoft.com/office/drawing/2014/main" id="{7AC8D27E-175D-4CFB-8FDF-5F9702CE849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a:extLst>
            <a:ext uri="{FF2B5EF4-FFF2-40B4-BE49-F238E27FC236}">
              <a16:creationId xmlns:a16="http://schemas.microsoft.com/office/drawing/2014/main" id="{1EE4E3CE-A560-4E2A-AB19-8F83E9FEF86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a:extLst>
            <a:ext uri="{FF2B5EF4-FFF2-40B4-BE49-F238E27FC236}">
              <a16:creationId xmlns:a16="http://schemas.microsoft.com/office/drawing/2014/main" id="{F8BD372D-19D6-43A7-A6CF-96A1B12594E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a:extLst>
            <a:ext uri="{FF2B5EF4-FFF2-40B4-BE49-F238E27FC236}">
              <a16:creationId xmlns:a16="http://schemas.microsoft.com/office/drawing/2014/main" id="{12384ABB-4BFA-44F9-8786-B6F01DA6C86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a:extLst>
            <a:ext uri="{FF2B5EF4-FFF2-40B4-BE49-F238E27FC236}">
              <a16:creationId xmlns:a16="http://schemas.microsoft.com/office/drawing/2014/main" id="{5219B13D-1F8A-4B88-B0D1-3CAE9698707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a:extLst>
            <a:ext uri="{FF2B5EF4-FFF2-40B4-BE49-F238E27FC236}">
              <a16:creationId xmlns:a16="http://schemas.microsoft.com/office/drawing/2014/main" id="{6C020344-659A-4902-BD81-528DDFCFDC7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a:extLst>
            <a:ext uri="{FF2B5EF4-FFF2-40B4-BE49-F238E27FC236}">
              <a16:creationId xmlns:a16="http://schemas.microsoft.com/office/drawing/2014/main" id="{4D39B06F-D485-4BAA-AEF6-FF76238FD17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a:extLst>
            <a:ext uri="{FF2B5EF4-FFF2-40B4-BE49-F238E27FC236}">
              <a16:creationId xmlns:a16="http://schemas.microsoft.com/office/drawing/2014/main" id="{92E6276E-F7AC-4492-BECE-4B68BBAF5D0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a:extLst>
            <a:ext uri="{FF2B5EF4-FFF2-40B4-BE49-F238E27FC236}">
              <a16:creationId xmlns:a16="http://schemas.microsoft.com/office/drawing/2014/main" id="{871FF2E5-CD27-4893-9BAC-9938F8C7DDA5}"/>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a:extLst>
            <a:ext uri="{FF2B5EF4-FFF2-40B4-BE49-F238E27FC236}">
              <a16:creationId xmlns:a16="http://schemas.microsoft.com/office/drawing/2014/main" id="{0E51C90A-3BD2-4ED1-8943-7832788FC0C9}"/>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a:extLst>
            <a:ext uri="{FF2B5EF4-FFF2-40B4-BE49-F238E27FC236}">
              <a16:creationId xmlns:a16="http://schemas.microsoft.com/office/drawing/2014/main" id="{082A4739-3634-4186-B3DD-E3241D7A9B7C}"/>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a:extLst>
            <a:ext uri="{FF2B5EF4-FFF2-40B4-BE49-F238E27FC236}">
              <a16:creationId xmlns:a16="http://schemas.microsoft.com/office/drawing/2014/main" id="{3D4E3C2D-B562-413C-80AA-07B9715215A9}"/>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a:extLst>
            <a:ext uri="{FF2B5EF4-FFF2-40B4-BE49-F238E27FC236}">
              <a16:creationId xmlns:a16="http://schemas.microsoft.com/office/drawing/2014/main" id="{44618D14-8D6D-4623-BC43-46699B295BF4}"/>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a:extLst>
            <a:ext uri="{FF2B5EF4-FFF2-40B4-BE49-F238E27FC236}">
              <a16:creationId xmlns:a16="http://schemas.microsoft.com/office/drawing/2014/main" id="{78D7B802-95EF-4D7F-BB83-EDA6C8CF73E9}"/>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a:extLst>
            <a:ext uri="{FF2B5EF4-FFF2-40B4-BE49-F238E27FC236}">
              <a16:creationId xmlns:a16="http://schemas.microsoft.com/office/drawing/2014/main" id="{A14B3B89-0C09-40AE-A12C-C430874EBE67}"/>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4C4CDCD-1EE5-4527-8DC2-3274F5F6A32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a:extLst>
            <a:ext uri="{FF2B5EF4-FFF2-40B4-BE49-F238E27FC236}">
              <a16:creationId xmlns:a16="http://schemas.microsoft.com/office/drawing/2014/main" id="{CD1C13FB-B35E-49FD-A046-1387D39C31B4}"/>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a:extLst>
            <a:ext uri="{FF2B5EF4-FFF2-40B4-BE49-F238E27FC236}">
              <a16:creationId xmlns:a16="http://schemas.microsoft.com/office/drawing/2014/main" id="{22CB037B-F14E-42AC-A75B-EE56180E6BD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a:extLst>
            <a:ext uri="{FF2B5EF4-FFF2-40B4-BE49-F238E27FC236}">
              <a16:creationId xmlns:a16="http://schemas.microsoft.com/office/drawing/2014/main" id="{B03C4635-75E3-4F1E-A49D-FD97A077D98F}"/>
            </a:ext>
          </a:extLst>
        </xdr:cNvPr>
        <xdr:cNvCxnSpPr/>
      </xdr:nvCxnSpPr>
      <xdr:spPr>
        <a:xfrm flipV="1">
          <a:off x="14375764" y="1309497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a:extLst>
            <a:ext uri="{FF2B5EF4-FFF2-40B4-BE49-F238E27FC236}">
              <a16:creationId xmlns:a16="http://schemas.microsoft.com/office/drawing/2014/main" id="{AC496BA7-3442-43A8-8F08-50D65E5B2BA2}"/>
            </a:ext>
          </a:extLst>
        </xdr:cNvPr>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a:extLst>
            <a:ext uri="{FF2B5EF4-FFF2-40B4-BE49-F238E27FC236}">
              <a16:creationId xmlns:a16="http://schemas.microsoft.com/office/drawing/2014/main" id="{B7B967F3-C9FF-45F5-998B-52C206A709DF}"/>
            </a:ext>
          </a:extLst>
        </xdr:cNvPr>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a:extLst>
            <a:ext uri="{FF2B5EF4-FFF2-40B4-BE49-F238E27FC236}">
              <a16:creationId xmlns:a16="http://schemas.microsoft.com/office/drawing/2014/main" id="{6099533B-CBBA-4172-9B63-A0E08AD92B48}"/>
            </a:ext>
          </a:extLst>
        </xdr:cNvPr>
        <xdr:cNvSpPr txBox="1"/>
      </xdr:nvSpPr>
      <xdr:spPr>
        <a:xfrm>
          <a:off x="1441450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a:extLst>
            <a:ext uri="{FF2B5EF4-FFF2-40B4-BE49-F238E27FC236}">
              <a16:creationId xmlns:a16="http://schemas.microsoft.com/office/drawing/2014/main" id="{EF9D79DD-613B-4674-A939-66806AB1CA31}"/>
            </a:ext>
          </a:extLst>
        </xdr:cNvPr>
        <xdr:cNvCxnSpPr/>
      </xdr:nvCxnSpPr>
      <xdr:spPr>
        <a:xfrm>
          <a:off x="142875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661" name="【消防施設】&#10;有形固定資産減価償却率平均値テキスト">
          <a:extLst>
            <a:ext uri="{FF2B5EF4-FFF2-40B4-BE49-F238E27FC236}">
              <a16:creationId xmlns:a16="http://schemas.microsoft.com/office/drawing/2014/main" id="{F89917A2-D0DE-4044-A831-6C3DB0B34319}"/>
            </a:ext>
          </a:extLst>
        </xdr:cNvPr>
        <xdr:cNvSpPr txBox="1"/>
      </xdr:nvSpPr>
      <xdr:spPr>
        <a:xfrm>
          <a:off x="14414500" y="13630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a:extLst>
            <a:ext uri="{FF2B5EF4-FFF2-40B4-BE49-F238E27FC236}">
              <a16:creationId xmlns:a16="http://schemas.microsoft.com/office/drawing/2014/main" id="{B1E000FD-E49E-4930-8720-F59B384B90C1}"/>
            </a:ext>
          </a:extLst>
        </xdr:cNvPr>
        <xdr:cNvSpPr/>
      </xdr:nvSpPr>
      <xdr:spPr>
        <a:xfrm>
          <a:off x="14325600" y="137756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a:extLst>
            <a:ext uri="{FF2B5EF4-FFF2-40B4-BE49-F238E27FC236}">
              <a16:creationId xmlns:a16="http://schemas.microsoft.com/office/drawing/2014/main" id="{18888D85-E0BE-4D79-9168-DAFDB5A21E04}"/>
            </a:ext>
          </a:extLst>
        </xdr:cNvPr>
        <xdr:cNvSpPr/>
      </xdr:nvSpPr>
      <xdr:spPr>
        <a:xfrm>
          <a:off x="135788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a:extLst>
            <a:ext uri="{FF2B5EF4-FFF2-40B4-BE49-F238E27FC236}">
              <a16:creationId xmlns:a16="http://schemas.microsoft.com/office/drawing/2014/main" id="{1441D67C-358A-443F-9049-ED2231A92168}"/>
            </a:ext>
          </a:extLst>
        </xdr:cNvPr>
        <xdr:cNvSpPr/>
      </xdr:nvSpPr>
      <xdr:spPr>
        <a:xfrm>
          <a:off x="1280414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a:extLst>
            <a:ext uri="{FF2B5EF4-FFF2-40B4-BE49-F238E27FC236}">
              <a16:creationId xmlns:a16="http://schemas.microsoft.com/office/drawing/2014/main" id="{D728DC1B-0F42-4CEE-9365-D6A8ED4D62F3}"/>
            </a:ext>
          </a:extLst>
        </xdr:cNvPr>
        <xdr:cNvSpPr/>
      </xdr:nvSpPr>
      <xdr:spPr>
        <a:xfrm>
          <a:off x="12029440" y="13680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a:extLst>
            <a:ext uri="{FF2B5EF4-FFF2-40B4-BE49-F238E27FC236}">
              <a16:creationId xmlns:a16="http://schemas.microsoft.com/office/drawing/2014/main" id="{BE879DCB-6A4F-4DA9-875F-D5ABBAB5A904}"/>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B4E1E3B-073A-4426-B64E-6EC38FE83164}"/>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FA23B8C-354E-4361-B145-5F87A583DCC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E93016BD-83F4-47EC-BC9C-993C87A76B8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F192796B-3C5B-4057-8AA6-FA711616CD8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ECE87437-6FC7-47A4-A080-2F3A2B4C611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168275</xdr:rowOff>
    </xdr:from>
    <xdr:to>
      <xdr:col>85</xdr:col>
      <xdr:colOff>177800</xdr:colOff>
      <xdr:row>84</xdr:row>
      <xdr:rowOff>98425</xdr:rowOff>
    </xdr:to>
    <xdr:sp macro="" textlink="">
      <xdr:nvSpPr>
        <xdr:cNvPr id="672" name="楕円 671">
          <a:extLst>
            <a:ext uri="{FF2B5EF4-FFF2-40B4-BE49-F238E27FC236}">
              <a16:creationId xmlns:a16="http://schemas.microsoft.com/office/drawing/2014/main" id="{83BF1275-1BA2-4586-99F5-90ED2658B338}"/>
            </a:ext>
          </a:extLst>
        </xdr:cNvPr>
        <xdr:cNvSpPr/>
      </xdr:nvSpPr>
      <xdr:spPr>
        <a:xfrm>
          <a:off x="14325600" y="140823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146702</xdr:rowOff>
    </xdr:from>
    <xdr:ext cx="405111" cy="259045"/>
    <xdr:sp macro="" textlink="">
      <xdr:nvSpPr>
        <xdr:cNvPr id="673" name="【消防施設】&#10;有形固定資産減価償却率該当値テキスト">
          <a:extLst>
            <a:ext uri="{FF2B5EF4-FFF2-40B4-BE49-F238E27FC236}">
              <a16:creationId xmlns:a16="http://schemas.microsoft.com/office/drawing/2014/main" id="{6CD510D7-62DC-4FD3-A73D-8CE4FBE91866}"/>
            </a:ext>
          </a:extLst>
        </xdr:cNvPr>
        <xdr:cNvSpPr txBox="1"/>
      </xdr:nvSpPr>
      <xdr:spPr>
        <a:xfrm>
          <a:off x="14414500"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132080</xdr:rowOff>
    </xdr:from>
    <xdr:to>
      <xdr:col>81</xdr:col>
      <xdr:colOff>101600</xdr:colOff>
      <xdr:row>84</xdr:row>
      <xdr:rowOff>62230</xdr:rowOff>
    </xdr:to>
    <xdr:sp macro="" textlink="">
      <xdr:nvSpPr>
        <xdr:cNvPr id="674" name="楕円 673">
          <a:extLst>
            <a:ext uri="{FF2B5EF4-FFF2-40B4-BE49-F238E27FC236}">
              <a16:creationId xmlns:a16="http://schemas.microsoft.com/office/drawing/2014/main" id="{E91BC44B-89E0-4729-8146-AE6A99927B5F}"/>
            </a:ext>
          </a:extLst>
        </xdr:cNvPr>
        <xdr:cNvSpPr/>
      </xdr:nvSpPr>
      <xdr:spPr>
        <a:xfrm>
          <a:off x="13578840" y="14046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xdr:rowOff>
    </xdr:from>
    <xdr:to>
      <xdr:col>85</xdr:col>
      <xdr:colOff>127000</xdr:colOff>
      <xdr:row>84</xdr:row>
      <xdr:rowOff>47625</xdr:rowOff>
    </xdr:to>
    <xdr:cxnSp macro="">
      <xdr:nvCxnSpPr>
        <xdr:cNvPr id="675" name="直線コネクタ 674">
          <a:extLst>
            <a:ext uri="{FF2B5EF4-FFF2-40B4-BE49-F238E27FC236}">
              <a16:creationId xmlns:a16="http://schemas.microsoft.com/office/drawing/2014/main" id="{1BE77613-FE52-4C15-9701-19B084128203}"/>
            </a:ext>
          </a:extLst>
        </xdr:cNvPr>
        <xdr:cNvCxnSpPr/>
      </xdr:nvCxnSpPr>
      <xdr:spPr>
        <a:xfrm>
          <a:off x="13629640" y="1409319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76" name="楕円 675">
          <a:extLst>
            <a:ext uri="{FF2B5EF4-FFF2-40B4-BE49-F238E27FC236}">
              <a16:creationId xmlns:a16="http://schemas.microsoft.com/office/drawing/2014/main" id="{7386C057-5B41-432B-B7E5-F600DA1C908A}"/>
            </a:ext>
          </a:extLst>
        </xdr:cNvPr>
        <xdr:cNvSpPr/>
      </xdr:nvSpPr>
      <xdr:spPr>
        <a:xfrm>
          <a:off x="12804140" y="140214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158114</xdr:rowOff>
    </xdr:from>
    <xdr:to>
      <xdr:col>81</xdr:col>
      <xdr:colOff>50800</xdr:colOff>
      <xdr:row>84</xdr:row>
      <xdr:rowOff>11430</xdr:rowOff>
    </xdr:to>
    <xdr:cxnSp macro="">
      <xdr:nvCxnSpPr>
        <xdr:cNvPr id="677" name="直線コネクタ 676">
          <a:extLst>
            <a:ext uri="{FF2B5EF4-FFF2-40B4-BE49-F238E27FC236}">
              <a16:creationId xmlns:a16="http://schemas.microsoft.com/office/drawing/2014/main" id="{4189D70A-36DE-4998-8120-CC9F82F5A252}"/>
            </a:ext>
          </a:extLst>
        </xdr:cNvPr>
        <xdr:cNvCxnSpPr/>
      </xdr:nvCxnSpPr>
      <xdr:spPr>
        <a:xfrm>
          <a:off x="12854940" y="14072234"/>
          <a:ext cx="7747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678" name="楕円 677">
          <a:extLst>
            <a:ext uri="{FF2B5EF4-FFF2-40B4-BE49-F238E27FC236}">
              <a16:creationId xmlns:a16="http://schemas.microsoft.com/office/drawing/2014/main" id="{281C1647-AF70-4DE5-B7E8-6694E5DA3261}"/>
            </a:ext>
          </a:extLst>
        </xdr:cNvPr>
        <xdr:cNvSpPr/>
      </xdr:nvSpPr>
      <xdr:spPr>
        <a:xfrm>
          <a:off x="12029440" y="13992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158114</xdr:rowOff>
    </xdr:to>
    <xdr:cxnSp macro="">
      <xdr:nvCxnSpPr>
        <xdr:cNvPr id="679" name="直線コネクタ 678">
          <a:extLst>
            <a:ext uri="{FF2B5EF4-FFF2-40B4-BE49-F238E27FC236}">
              <a16:creationId xmlns:a16="http://schemas.microsoft.com/office/drawing/2014/main" id="{1A8A8303-EFDC-4E99-A935-382326E1A1AD}"/>
            </a:ext>
          </a:extLst>
        </xdr:cNvPr>
        <xdr:cNvCxnSpPr/>
      </xdr:nvCxnSpPr>
      <xdr:spPr>
        <a:xfrm>
          <a:off x="12072620" y="14043659"/>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680" name="楕円 679">
          <a:extLst>
            <a:ext uri="{FF2B5EF4-FFF2-40B4-BE49-F238E27FC236}">
              <a16:creationId xmlns:a16="http://schemas.microsoft.com/office/drawing/2014/main" id="{CD9E4B21-3A37-4BBA-988E-CDE9554AFF47}"/>
            </a:ext>
          </a:extLst>
        </xdr:cNvPr>
        <xdr:cNvSpPr/>
      </xdr:nvSpPr>
      <xdr:spPr>
        <a:xfrm>
          <a:off x="1123188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129539</xdr:rowOff>
    </xdr:to>
    <xdr:cxnSp macro="">
      <xdr:nvCxnSpPr>
        <xdr:cNvPr id="681" name="直線コネクタ 680">
          <a:extLst>
            <a:ext uri="{FF2B5EF4-FFF2-40B4-BE49-F238E27FC236}">
              <a16:creationId xmlns:a16="http://schemas.microsoft.com/office/drawing/2014/main" id="{B7D1A60D-C8CC-41B2-BE9C-7BF5B6D212EB}"/>
            </a:ext>
          </a:extLst>
        </xdr:cNvPr>
        <xdr:cNvCxnSpPr/>
      </xdr:nvCxnSpPr>
      <xdr:spPr>
        <a:xfrm>
          <a:off x="11282680" y="13997940"/>
          <a:ext cx="78994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682" name="n_1aveValue【消防施設】&#10;有形固定資産減価償却率">
          <a:extLst>
            <a:ext uri="{FF2B5EF4-FFF2-40B4-BE49-F238E27FC236}">
              <a16:creationId xmlns:a16="http://schemas.microsoft.com/office/drawing/2014/main" id="{EE4FA44D-A531-4567-9A24-235DD922D7CE}"/>
            </a:ext>
          </a:extLst>
        </xdr:cNvPr>
        <xdr:cNvSpPr txBox="1"/>
      </xdr:nvSpPr>
      <xdr:spPr>
        <a:xfrm>
          <a:off x="134372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683" name="n_2aveValue【消防施設】&#10;有形固定資産減価償却率">
          <a:extLst>
            <a:ext uri="{FF2B5EF4-FFF2-40B4-BE49-F238E27FC236}">
              <a16:creationId xmlns:a16="http://schemas.microsoft.com/office/drawing/2014/main" id="{A94EEECE-F62B-423E-834D-4E91EA1DD510}"/>
            </a:ext>
          </a:extLst>
        </xdr:cNvPr>
        <xdr:cNvSpPr txBox="1"/>
      </xdr:nvSpPr>
      <xdr:spPr>
        <a:xfrm>
          <a:off x="126752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684" name="n_3aveValue【消防施設】&#10;有形固定資産減価償却率">
          <a:extLst>
            <a:ext uri="{FF2B5EF4-FFF2-40B4-BE49-F238E27FC236}">
              <a16:creationId xmlns:a16="http://schemas.microsoft.com/office/drawing/2014/main" id="{471D975F-BE78-412F-BDF4-5A2E37470781}"/>
            </a:ext>
          </a:extLst>
        </xdr:cNvPr>
        <xdr:cNvSpPr txBox="1"/>
      </xdr:nvSpPr>
      <xdr:spPr>
        <a:xfrm>
          <a:off x="119005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5" name="n_4aveValue【消防施設】&#10;有形固定資産減価償却率">
          <a:extLst>
            <a:ext uri="{FF2B5EF4-FFF2-40B4-BE49-F238E27FC236}">
              <a16:creationId xmlns:a16="http://schemas.microsoft.com/office/drawing/2014/main" id="{014CF941-2848-4769-8285-5F7C9C4F425F}"/>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53357</xdr:rowOff>
    </xdr:from>
    <xdr:ext cx="405111" cy="259045"/>
    <xdr:sp macro="" textlink="">
      <xdr:nvSpPr>
        <xdr:cNvPr id="686" name="n_1mainValue【消防施設】&#10;有形固定資産減価償却率">
          <a:extLst>
            <a:ext uri="{FF2B5EF4-FFF2-40B4-BE49-F238E27FC236}">
              <a16:creationId xmlns:a16="http://schemas.microsoft.com/office/drawing/2014/main" id="{B268D81E-C224-4D1E-86F3-B5551C744306}"/>
            </a:ext>
          </a:extLst>
        </xdr:cNvPr>
        <xdr:cNvSpPr txBox="1"/>
      </xdr:nvSpPr>
      <xdr:spPr>
        <a:xfrm>
          <a:off x="13437244" y="1413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87" name="n_2mainValue【消防施設】&#10;有形固定資産減価償却率">
          <a:extLst>
            <a:ext uri="{FF2B5EF4-FFF2-40B4-BE49-F238E27FC236}">
              <a16:creationId xmlns:a16="http://schemas.microsoft.com/office/drawing/2014/main" id="{589C60AE-A185-4289-9C6A-09A7B4F9D924}"/>
            </a:ext>
          </a:extLst>
        </xdr:cNvPr>
        <xdr:cNvSpPr txBox="1"/>
      </xdr:nvSpPr>
      <xdr:spPr>
        <a:xfrm>
          <a:off x="12675244" y="1411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xdr:rowOff>
    </xdr:from>
    <xdr:ext cx="405111" cy="259045"/>
    <xdr:sp macro="" textlink="">
      <xdr:nvSpPr>
        <xdr:cNvPr id="688" name="n_3mainValue【消防施設】&#10;有形固定資産減価償却率">
          <a:extLst>
            <a:ext uri="{FF2B5EF4-FFF2-40B4-BE49-F238E27FC236}">
              <a16:creationId xmlns:a16="http://schemas.microsoft.com/office/drawing/2014/main" id="{5EB443F5-5096-4D37-A7B7-E08A396C555F}"/>
            </a:ext>
          </a:extLst>
        </xdr:cNvPr>
        <xdr:cNvSpPr txBox="1"/>
      </xdr:nvSpPr>
      <xdr:spPr>
        <a:xfrm>
          <a:off x="11900544" y="14081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689" name="n_4mainValue【消防施設】&#10;有形固定資産減価償却率">
          <a:extLst>
            <a:ext uri="{FF2B5EF4-FFF2-40B4-BE49-F238E27FC236}">
              <a16:creationId xmlns:a16="http://schemas.microsoft.com/office/drawing/2014/main" id="{091A170D-DED8-46DD-B105-897B8916C163}"/>
            </a:ext>
          </a:extLst>
        </xdr:cNvPr>
        <xdr:cNvSpPr txBox="1"/>
      </xdr:nvSpPr>
      <xdr:spPr>
        <a:xfrm>
          <a:off x="1110298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A6789182-63F1-4930-B65E-1D66CBCD777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A74D745A-1ECC-4ACD-BD1A-191EE736656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E4159ADA-1205-4434-A97D-228F2A6669F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3EBF4CBA-3586-420D-84B5-A16570F397B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57B0D7A8-8C4C-4510-934A-87D13054FA2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D45ECE27-650C-47EE-91BA-21E9CC3C943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414CC95C-0785-4D56-A053-AF626A6DDB3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FBDEC015-5FC1-4AA7-A9DD-E4BF1615439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94E94763-51BE-4CE4-893A-57834252C4C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D6ACF8DA-2067-4D35-8EE6-0BA390E8CAE5}"/>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a:extLst>
            <a:ext uri="{FF2B5EF4-FFF2-40B4-BE49-F238E27FC236}">
              <a16:creationId xmlns:a16="http://schemas.microsoft.com/office/drawing/2014/main" id="{24A780AD-5768-4633-89D4-B739C14A2B76}"/>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a:extLst>
            <a:ext uri="{FF2B5EF4-FFF2-40B4-BE49-F238E27FC236}">
              <a16:creationId xmlns:a16="http://schemas.microsoft.com/office/drawing/2014/main" id="{4A3F9416-141D-4388-8D87-2B8CA33B3A8B}"/>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a:extLst>
            <a:ext uri="{FF2B5EF4-FFF2-40B4-BE49-F238E27FC236}">
              <a16:creationId xmlns:a16="http://schemas.microsoft.com/office/drawing/2014/main" id="{3E7BC9B2-38E7-4C64-8A85-BC1D941314E6}"/>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a:extLst>
            <a:ext uri="{FF2B5EF4-FFF2-40B4-BE49-F238E27FC236}">
              <a16:creationId xmlns:a16="http://schemas.microsoft.com/office/drawing/2014/main" id="{87252412-5EBB-4D5B-BA63-C22EFCB6B86D}"/>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a:extLst>
            <a:ext uri="{FF2B5EF4-FFF2-40B4-BE49-F238E27FC236}">
              <a16:creationId xmlns:a16="http://schemas.microsoft.com/office/drawing/2014/main" id="{CA5AB262-CFBA-44DE-BE51-16A172B6C546}"/>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a:extLst>
            <a:ext uri="{FF2B5EF4-FFF2-40B4-BE49-F238E27FC236}">
              <a16:creationId xmlns:a16="http://schemas.microsoft.com/office/drawing/2014/main" id="{DFFC316F-8A34-4BF7-91CE-1FACBEE9F29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a:extLst>
            <a:ext uri="{FF2B5EF4-FFF2-40B4-BE49-F238E27FC236}">
              <a16:creationId xmlns:a16="http://schemas.microsoft.com/office/drawing/2014/main" id="{91ED229D-97C3-4E89-8B97-99EF55DB5FB9}"/>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a:extLst>
            <a:ext uri="{FF2B5EF4-FFF2-40B4-BE49-F238E27FC236}">
              <a16:creationId xmlns:a16="http://schemas.microsoft.com/office/drawing/2014/main" id="{16C3B253-6683-4ED9-A2AE-1555C24E07C7}"/>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a:extLst>
            <a:ext uri="{FF2B5EF4-FFF2-40B4-BE49-F238E27FC236}">
              <a16:creationId xmlns:a16="http://schemas.microsoft.com/office/drawing/2014/main" id="{3F51F538-4C89-4269-97C5-5ADE5E04AE2E}"/>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a:extLst>
            <a:ext uri="{FF2B5EF4-FFF2-40B4-BE49-F238E27FC236}">
              <a16:creationId xmlns:a16="http://schemas.microsoft.com/office/drawing/2014/main" id="{7A5A80DE-9CEA-4A28-893A-B7487797D48B}"/>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a:extLst>
            <a:ext uri="{FF2B5EF4-FFF2-40B4-BE49-F238E27FC236}">
              <a16:creationId xmlns:a16="http://schemas.microsoft.com/office/drawing/2014/main" id="{1B831BF9-9EFA-41B7-A3A4-A150AD17B5D5}"/>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a:extLst>
            <a:ext uri="{FF2B5EF4-FFF2-40B4-BE49-F238E27FC236}">
              <a16:creationId xmlns:a16="http://schemas.microsoft.com/office/drawing/2014/main" id="{DCF26DE2-5EE0-4FE2-875F-9BDD0159DF16}"/>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a:extLst>
            <a:ext uri="{FF2B5EF4-FFF2-40B4-BE49-F238E27FC236}">
              <a16:creationId xmlns:a16="http://schemas.microsoft.com/office/drawing/2014/main" id="{0721C3B2-110D-40BF-9FE3-2A30B3AE6DA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a:extLst>
            <a:ext uri="{FF2B5EF4-FFF2-40B4-BE49-F238E27FC236}">
              <a16:creationId xmlns:a16="http://schemas.microsoft.com/office/drawing/2014/main" id="{3517FA94-847F-4ED6-8BA4-F32887C0752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a:extLst>
            <a:ext uri="{FF2B5EF4-FFF2-40B4-BE49-F238E27FC236}">
              <a16:creationId xmlns:a16="http://schemas.microsoft.com/office/drawing/2014/main" id="{ECAF4669-A7E0-4858-9CF7-F97ACE87D12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a:extLst>
            <a:ext uri="{FF2B5EF4-FFF2-40B4-BE49-F238E27FC236}">
              <a16:creationId xmlns:a16="http://schemas.microsoft.com/office/drawing/2014/main" id="{FD970818-F49C-4A7E-B8BF-BEDBF0CA1E0A}"/>
            </a:ext>
          </a:extLst>
        </xdr:cNvPr>
        <xdr:cNvCxnSpPr/>
      </xdr:nvCxnSpPr>
      <xdr:spPr>
        <a:xfrm flipV="1">
          <a:off x="19509104" y="13157563"/>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a:extLst>
            <a:ext uri="{FF2B5EF4-FFF2-40B4-BE49-F238E27FC236}">
              <a16:creationId xmlns:a16="http://schemas.microsoft.com/office/drawing/2014/main" id="{36242CA7-E7AD-43C4-8985-E673C0247E84}"/>
            </a:ext>
          </a:extLst>
        </xdr:cNvPr>
        <xdr:cNvSpPr txBox="1"/>
      </xdr:nvSpPr>
      <xdr:spPr>
        <a:xfrm>
          <a:off x="19547840" y="1456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a:extLst>
            <a:ext uri="{FF2B5EF4-FFF2-40B4-BE49-F238E27FC236}">
              <a16:creationId xmlns:a16="http://schemas.microsoft.com/office/drawing/2014/main" id="{F4024557-97B3-4B20-80AC-69FFFA151231}"/>
            </a:ext>
          </a:extLst>
        </xdr:cNvPr>
        <xdr:cNvCxnSpPr/>
      </xdr:nvCxnSpPr>
      <xdr:spPr>
        <a:xfrm>
          <a:off x="19443700" y="14565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a:extLst>
            <a:ext uri="{FF2B5EF4-FFF2-40B4-BE49-F238E27FC236}">
              <a16:creationId xmlns:a16="http://schemas.microsoft.com/office/drawing/2014/main" id="{F0718AB8-4BC2-40BB-9B14-DB7F65BFA99A}"/>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a:extLst>
            <a:ext uri="{FF2B5EF4-FFF2-40B4-BE49-F238E27FC236}">
              <a16:creationId xmlns:a16="http://schemas.microsoft.com/office/drawing/2014/main" id="{C12A64C8-3A69-453D-A157-5429E289E77C}"/>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720" name="【消防施設】&#10;一人当たり面積平均値テキスト">
          <a:extLst>
            <a:ext uri="{FF2B5EF4-FFF2-40B4-BE49-F238E27FC236}">
              <a16:creationId xmlns:a16="http://schemas.microsoft.com/office/drawing/2014/main" id="{F3A0D2C6-0187-4A8A-9C7B-1F2D219D20BD}"/>
            </a:ext>
          </a:extLst>
        </xdr:cNvPr>
        <xdr:cNvSpPr txBox="1"/>
      </xdr:nvSpPr>
      <xdr:spPr>
        <a:xfrm>
          <a:off x="19547840" y="14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a:extLst>
            <a:ext uri="{FF2B5EF4-FFF2-40B4-BE49-F238E27FC236}">
              <a16:creationId xmlns:a16="http://schemas.microsoft.com/office/drawing/2014/main" id="{63B6BFB1-24DF-40AE-93AC-41D995D029A7}"/>
            </a:ext>
          </a:extLst>
        </xdr:cNvPr>
        <xdr:cNvSpPr/>
      </xdr:nvSpPr>
      <xdr:spPr>
        <a:xfrm>
          <a:off x="19458940" y="14397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a:extLst>
            <a:ext uri="{FF2B5EF4-FFF2-40B4-BE49-F238E27FC236}">
              <a16:creationId xmlns:a16="http://schemas.microsoft.com/office/drawing/2014/main" id="{6C3F9474-44CF-435A-B4B8-DBF20A1637A5}"/>
            </a:ext>
          </a:extLst>
        </xdr:cNvPr>
        <xdr:cNvSpPr/>
      </xdr:nvSpPr>
      <xdr:spPr>
        <a:xfrm>
          <a:off x="18735040" y="14396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a:extLst>
            <a:ext uri="{FF2B5EF4-FFF2-40B4-BE49-F238E27FC236}">
              <a16:creationId xmlns:a16="http://schemas.microsoft.com/office/drawing/2014/main" id="{7DCC337F-4C72-4A8A-AF8E-040857B2519D}"/>
            </a:ext>
          </a:extLst>
        </xdr:cNvPr>
        <xdr:cNvSpPr/>
      </xdr:nvSpPr>
      <xdr:spPr>
        <a:xfrm>
          <a:off x="17937480" y="14404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a:extLst>
            <a:ext uri="{FF2B5EF4-FFF2-40B4-BE49-F238E27FC236}">
              <a16:creationId xmlns:a16="http://schemas.microsoft.com/office/drawing/2014/main" id="{E6357252-23D3-4E21-BA9B-269B10013B3C}"/>
            </a:ext>
          </a:extLst>
        </xdr:cNvPr>
        <xdr:cNvSpPr/>
      </xdr:nvSpPr>
      <xdr:spPr>
        <a:xfrm>
          <a:off x="171627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a:extLst>
            <a:ext uri="{FF2B5EF4-FFF2-40B4-BE49-F238E27FC236}">
              <a16:creationId xmlns:a16="http://schemas.microsoft.com/office/drawing/2014/main" id="{D6CF8EF4-C4DC-420E-A490-F41F25257B70}"/>
            </a:ext>
          </a:extLst>
        </xdr:cNvPr>
        <xdr:cNvSpPr/>
      </xdr:nvSpPr>
      <xdr:spPr>
        <a:xfrm>
          <a:off x="16388080" y="14412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2EED329D-BF02-4084-9D51-85EFCF6C42C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7BD8F2AE-6214-4295-95FC-1E4FB243D5D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55C2C662-AB25-4807-A21F-AEC105B3B38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2875720B-79E1-4E7D-AE76-7973CAD556C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A27B8521-748D-41AC-B4F2-1B079AC81B2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130992</xdr:rowOff>
    </xdr:from>
    <xdr:to>
      <xdr:col>116</xdr:col>
      <xdr:colOff>114300</xdr:colOff>
      <xdr:row>85</xdr:row>
      <xdr:rowOff>61142</xdr:rowOff>
    </xdr:to>
    <xdr:sp macro="" textlink="">
      <xdr:nvSpPr>
        <xdr:cNvPr id="731" name="楕円 730">
          <a:extLst>
            <a:ext uri="{FF2B5EF4-FFF2-40B4-BE49-F238E27FC236}">
              <a16:creationId xmlns:a16="http://schemas.microsoft.com/office/drawing/2014/main" id="{E7AC2002-77B4-41B8-9A90-6FF1D156F809}"/>
            </a:ext>
          </a:extLst>
        </xdr:cNvPr>
        <xdr:cNvSpPr/>
      </xdr:nvSpPr>
      <xdr:spPr>
        <a:xfrm>
          <a:off x="19458940" y="14212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153869</xdr:rowOff>
    </xdr:from>
    <xdr:ext cx="469744" cy="259045"/>
    <xdr:sp macro="" textlink="">
      <xdr:nvSpPr>
        <xdr:cNvPr id="732" name="【消防施設】&#10;一人当たり面積該当値テキスト">
          <a:extLst>
            <a:ext uri="{FF2B5EF4-FFF2-40B4-BE49-F238E27FC236}">
              <a16:creationId xmlns:a16="http://schemas.microsoft.com/office/drawing/2014/main" id="{E6988E59-9063-4423-9EB4-FDABFA440C0B}"/>
            </a:ext>
          </a:extLst>
        </xdr:cNvPr>
        <xdr:cNvSpPr txBox="1"/>
      </xdr:nvSpPr>
      <xdr:spPr>
        <a:xfrm>
          <a:off x="19547840" y="1406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137523</xdr:rowOff>
    </xdr:from>
    <xdr:to>
      <xdr:col>112</xdr:col>
      <xdr:colOff>38100</xdr:colOff>
      <xdr:row>85</xdr:row>
      <xdr:rowOff>67673</xdr:rowOff>
    </xdr:to>
    <xdr:sp macro="" textlink="">
      <xdr:nvSpPr>
        <xdr:cNvPr id="733" name="楕円 732">
          <a:extLst>
            <a:ext uri="{FF2B5EF4-FFF2-40B4-BE49-F238E27FC236}">
              <a16:creationId xmlns:a16="http://schemas.microsoft.com/office/drawing/2014/main" id="{1261B88E-8B54-4D7C-A31C-3DF4B7035FED}"/>
            </a:ext>
          </a:extLst>
        </xdr:cNvPr>
        <xdr:cNvSpPr/>
      </xdr:nvSpPr>
      <xdr:spPr>
        <a:xfrm>
          <a:off x="18735040" y="142192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10342</xdr:rowOff>
    </xdr:from>
    <xdr:to>
      <xdr:col>116</xdr:col>
      <xdr:colOff>63500</xdr:colOff>
      <xdr:row>85</xdr:row>
      <xdr:rowOff>16873</xdr:rowOff>
    </xdr:to>
    <xdr:cxnSp macro="">
      <xdr:nvCxnSpPr>
        <xdr:cNvPr id="734" name="直線コネクタ 733">
          <a:extLst>
            <a:ext uri="{FF2B5EF4-FFF2-40B4-BE49-F238E27FC236}">
              <a16:creationId xmlns:a16="http://schemas.microsoft.com/office/drawing/2014/main" id="{AD25A971-63FB-437A-9107-8CC5A3EFC1B9}"/>
            </a:ext>
          </a:extLst>
        </xdr:cNvPr>
        <xdr:cNvCxnSpPr/>
      </xdr:nvCxnSpPr>
      <xdr:spPr>
        <a:xfrm flipV="1">
          <a:off x="18778220" y="14259742"/>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141877</xdr:rowOff>
    </xdr:from>
    <xdr:to>
      <xdr:col>107</xdr:col>
      <xdr:colOff>101600</xdr:colOff>
      <xdr:row>85</xdr:row>
      <xdr:rowOff>72027</xdr:rowOff>
    </xdr:to>
    <xdr:sp macro="" textlink="">
      <xdr:nvSpPr>
        <xdr:cNvPr id="735" name="楕円 734">
          <a:extLst>
            <a:ext uri="{FF2B5EF4-FFF2-40B4-BE49-F238E27FC236}">
              <a16:creationId xmlns:a16="http://schemas.microsoft.com/office/drawing/2014/main" id="{4DD656D3-C140-4CFD-836E-2A6372F2765B}"/>
            </a:ext>
          </a:extLst>
        </xdr:cNvPr>
        <xdr:cNvSpPr/>
      </xdr:nvSpPr>
      <xdr:spPr>
        <a:xfrm>
          <a:off x="17937480" y="14223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16873</xdr:rowOff>
    </xdr:from>
    <xdr:to>
      <xdr:col>111</xdr:col>
      <xdr:colOff>177800</xdr:colOff>
      <xdr:row>85</xdr:row>
      <xdr:rowOff>21227</xdr:rowOff>
    </xdr:to>
    <xdr:cxnSp macro="">
      <xdr:nvCxnSpPr>
        <xdr:cNvPr id="736" name="直線コネクタ 735">
          <a:extLst>
            <a:ext uri="{FF2B5EF4-FFF2-40B4-BE49-F238E27FC236}">
              <a16:creationId xmlns:a16="http://schemas.microsoft.com/office/drawing/2014/main" id="{A7FA1C50-C724-4892-9AA2-5CDA5EB994B4}"/>
            </a:ext>
          </a:extLst>
        </xdr:cNvPr>
        <xdr:cNvCxnSpPr/>
      </xdr:nvCxnSpPr>
      <xdr:spPr>
        <a:xfrm flipV="1">
          <a:off x="17988280" y="14266273"/>
          <a:ext cx="78994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146231</xdr:rowOff>
    </xdr:from>
    <xdr:to>
      <xdr:col>102</xdr:col>
      <xdr:colOff>165100</xdr:colOff>
      <xdr:row>85</xdr:row>
      <xdr:rowOff>76381</xdr:rowOff>
    </xdr:to>
    <xdr:sp macro="" textlink="">
      <xdr:nvSpPr>
        <xdr:cNvPr id="737" name="楕円 736">
          <a:extLst>
            <a:ext uri="{FF2B5EF4-FFF2-40B4-BE49-F238E27FC236}">
              <a16:creationId xmlns:a16="http://schemas.microsoft.com/office/drawing/2014/main" id="{1689167C-1168-499D-BB30-32740B6C5378}"/>
            </a:ext>
          </a:extLst>
        </xdr:cNvPr>
        <xdr:cNvSpPr/>
      </xdr:nvSpPr>
      <xdr:spPr>
        <a:xfrm>
          <a:off x="17162780" y="14227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21227</xdr:rowOff>
    </xdr:from>
    <xdr:to>
      <xdr:col>107</xdr:col>
      <xdr:colOff>50800</xdr:colOff>
      <xdr:row>85</xdr:row>
      <xdr:rowOff>25581</xdr:rowOff>
    </xdr:to>
    <xdr:cxnSp macro="">
      <xdr:nvCxnSpPr>
        <xdr:cNvPr id="738" name="直線コネクタ 737">
          <a:extLst>
            <a:ext uri="{FF2B5EF4-FFF2-40B4-BE49-F238E27FC236}">
              <a16:creationId xmlns:a16="http://schemas.microsoft.com/office/drawing/2014/main" id="{41CA5F5B-4462-4848-BF5F-E6D9CA9AF5B8}"/>
            </a:ext>
          </a:extLst>
        </xdr:cNvPr>
        <xdr:cNvCxnSpPr/>
      </xdr:nvCxnSpPr>
      <xdr:spPr>
        <a:xfrm flipV="1">
          <a:off x="17213580" y="14270627"/>
          <a:ext cx="7747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148408</xdr:rowOff>
    </xdr:from>
    <xdr:to>
      <xdr:col>98</xdr:col>
      <xdr:colOff>38100</xdr:colOff>
      <xdr:row>85</xdr:row>
      <xdr:rowOff>78558</xdr:rowOff>
    </xdr:to>
    <xdr:sp macro="" textlink="">
      <xdr:nvSpPr>
        <xdr:cNvPr id="739" name="楕円 738">
          <a:extLst>
            <a:ext uri="{FF2B5EF4-FFF2-40B4-BE49-F238E27FC236}">
              <a16:creationId xmlns:a16="http://schemas.microsoft.com/office/drawing/2014/main" id="{581E8311-0138-445E-8BF1-A17C48CCA571}"/>
            </a:ext>
          </a:extLst>
        </xdr:cNvPr>
        <xdr:cNvSpPr/>
      </xdr:nvSpPr>
      <xdr:spPr>
        <a:xfrm>
          <a:off x="16388080" y="14230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25581</xdr:rowOff>
    </xdr:from>
    <xdr:to>
      <xdr:col>102</xdr:col>
      <xdr:colOff>114300</xdr:colOff>
      <xdr:row>85</xdr:row>
      <xdr:rowOff>27758</xdr:rowOff>
    </xdr:to>
    <xdr:cxnSp macro="">
      <xdr:nvCxnSpPr>
        <xdr:cNvPr id="740" name="直線コネクタ 739">
          <a:extLst>
            <a:ext uri="{FF2B5EF4-FFF2-40B4-BE49-F238E27FC236}">
              <a16:creationId xmlns:a16="http://schemas.microsoft.com/office/drawing/2014/main" id="{B10D90B0-A8D7-470D-AE04-D29E0A60AF94}"/>
            </a:ext>
          </a:extLst>
        </xdr:cNvPr>
        <xdr:cNvCxnSpPr/>
      </xdr:nvCxnSpPr>
      <xdr:spPr>
        <a:xfrm flipV="1">
          <a:off x="16431260" y="14274981"/>
          <a:ext cx="78232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741" name="n_1aveValue【消防施設】&#10;一人当たり面積">
          <a:extLst>
            <a:ext uri="{FF2B5EF4-FFF2-40B4-BE49-F238E27FC236}">
              <a16:creationId xmlns:a16="http://schemas.microsoft.com/office/drawing/2014/main" id="{C3B1E57B-93F8-40B8-8AD0-8C22F6D19C98}"/>
            </a:ext>
          </a:extLst>
        </xdr:cNvPr>
        <xdr:cNvSpPr txBox="1"/>
      </xdr:nvSpPr>
      <xdr:spPr>
        <a:xfrm>
          <a:off x="185611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742" name="n_2aveValue【消防施設】&#10;一人当たり面積">
          <a:extLst>
            <a:ext uri="{FF2B5EF4-FFF2-40B4-BE49-F238E27FC236}">
              <a16:creationId xmlns:a16="http://schemas.microsoft.com/office/drawing/2014/main" id="{29BB3484-82B5-4AB1-A201-5EA12F576263}"/>
            </a:ext>
          </a:extLst>
        </xdr:cNvPr>
        <xdr:cNvSpPr txBox="1"/>
      </xdr:nvSpPr>
      <xdr:spPr>
        <a:xfrm>
          <a:off x="17776267" y="1449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743" name="n_3aveValue【消防施設】&#10;一人当たり面積">
          <a:extLst>
            <a:ext uri="{FF2B5EF4-FFF2-40B4-BE49-F238E27FC236}">
              <a16:creationId xmlns:a16="http://schemas.microsoft.com/office/drawing/2014/main" id="{D37522BA-8647-4E95-8EC3-DEF77DAC8AD8}"/>
            </a:ext>
          </a:extLst>
        </xdr:cNvPr>
        <xdr:cNvSpPr txBox="1"/>
      </xdr:nvSpPr>
      <xdr:spPr>
        <a:xfrm>
          <a:off x="17001567" y="145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744" name="n_4aveValue【消防施設】&#10;一人当たり面積">
          <a:extLst>
            <a:ext uri="{FF2B5EF4-FFF2-40B4-BE49-F238E27FC236}">
              <a16:creationId xmlns:a16="http://schemas.microsoft.com/office/drawing/2014/main" id="{E1DBD495-074A-4A6E-A85B-1104B041E7C5}"/>
            </a:ext>
          </a:extLst>
        </xdr:cNvPr>
        <xdr:cNvSpPr txBox="1"/>
      </xdr:nvSpPr>
      <xdr:spPr>
        <a:xfrm>
          <a:off x="16226867" y="145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84200</xdr:rowOff>
    </xdr:from>
    <xdr:ext cx="469744" cy="259045"/>
    <xdr:sp macro="" textlink="">
      <xdr:nvSpPr>
        <xdr:cNvPr id="745" name="n_1mainValue【消防施設】&#10;一人当たり面積">
          <a:extLst>
            <a:ext uri="{FF2B5EF4-FFF2-40B4-BE49-F238E27FC236}">
              <a16:creationId xmlns:a16="http://schemas.microsoft.com/office/drawing/2014/main" id="{23FA600D-BE76-4481-9DC9-4F084931145E}"/>
            </a:ext>
          </a:extLst>
        </xdr:cNvPr>
        <xdr:cNvSpPr txBox="1"/>
      </xdr:nvSpPr>
      <xdr:spPr>
        <a:xfrm>
          <a:off x="18561127" y="1399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88554</xdr:rowOff>
    </xdr:from>
    <xdr:ext cx="469744" cy="259045"/>
    <xdr:sp macro="" textlink="">
      <xdr:nvSpPr>
        <xdr:cNvPr id="746" name="n_2mainValue【消防施設】&#10;一人当たり面積">
          <a:extLst>
            <a:ext uri="{FF2B5EF4-FFF2-40B4-BE49-F238E27FC236}">
              <a16:creationId xmlns:a16="http://schemas.microsoft.com/office/drawing/2014/main" id="{246AE225-2247-41A5-B83D-22673724A3B3}"/>
            </a:ext>
          </a:extLst>
        </xdr:cNvPr>
        <xdr:cNvSpPr txBox="1"/>
      </xdr:nvSpPr>
      <xdr:spPr>
        <a:xfrm>
          <a:off x="17776267" y="1400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92908</xdr:rowOff>
    </xdr:from>
    <xdr:ext cx="469744" cy="259045"/>
    <xdr:sp macro="" textlink="">
      <xdr:nvSpPr>
        <xdr:cNvPr id="747" name="n_3mainValue【消防施設】&#10;一人当たり面積">
          <a:extLst>
            <a:ext uri="{FF2B5EF4-FFF2-40B4-BE49-F238E27FC236}">
              <a16:creationId xmlns:a16="http://schemas.microsoft.com/office/drawing/2014/main" id="{85CD5652-3F00-4EDC-96DA-F08540FD9BD6}"/>
            </a:ext>
          </a:extLst>
        </xdr:cNvPr>
        <xdr:cNvSpPr txBox="1"/>
      </xdr:nvSpPr>
      <xdr:spPr>
        <a:xfrm>
          <a:off x="17001567" y="1400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95085</xdr:rowOff>
    </xdr:from>
    <xdr:ext cx="469744" cy="259045"/>
    <xdr:sp macro="" textlink="">
      <xdr:nvSpPr>
        <xdr:cNvPr id="748" name="n_4mainValue【消防施設】&#10;一人当たり面積">
          <a:extLst>
            <a:ext uri="{FF2B5EF4-FFF2-40B4-BE49-F238E27FC236}">
              <a16:creationId xmlns:a16="http://schemas.microsoft.com/office/drawing/2014/main" id="{6FA48898-0922-46B4-B947-7BC7D1528159}"/>
            </a:ext>
          </a:extLst>
        </xdr:cNvPr>
        <xdr:cNvSpPr txBox="1"/>
      </xdr:nvSpPr>
      <xdr:spPr>
        <a:xfrm>
          <a:off x="16226867" y="1400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a:extLst>
            <a:ext uri="{FF2B5EF4-FFF2-40B4-BE49-F238E27FC236}">
              <a16:creationId xmlns:a16="http://schemas.microsoft.com/office/drawing/2014/main" id="{842C2693-7002-4673-BE2F-9974169F503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a:extLst>
            <a:ext uri="{FF2B5EF4-FFF2-40B4-BE49-F238E27FC236}">
              <a16:creationId xmlns:a16="http://schemas.microsoft.com/office/drawing/2014/main" id="{FD0B50A6-8497-4D05-98E9-D740B36AA23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a:extLst>
            <a:ext uri="{FF2B5EF4-FFF2-40B4-BE49-F238E27FC236}">
              <a16:creationId xmlns:a16="http://schemas.microsoft.com/office/drawing/2014/main" id="{3DC2E909-A446-449F-945A-EF1E438BA86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a:extLst>
            <a:ext uri="{FF2B5EF4-FFF2-40B4-BE49-F238E27FC236}">
              <a16:creationId xmlns:a16="http://schemas.microsoft.com/office/drawing/2014/main" id="{3411A4BB-7930-45CE-B85F-CC398CF88AF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a:extLst>
            <a:ext uri="{FF2B5EF4-FFF2-40B4-BE49-F238E27FC236}">
              <a16:creationId xmlns:a16="http://schemas.microsoft.com/office/drawing/2014/main" id="{224DF0CC-C21E-430D-9C30-1D1B6D31C63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a:extLst>
            <a:ext uri="{FF2B5EF4-FFF2-40B4-BE49-F238E27FC236}">
              <a16:creationId xmlns:a16="http://schemas.microsoft.com/office/drawing/2014/main" id="{09F12296-67FE-4071-82D7-500E7A453EA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a:extLst>
            <a:ext uri="{FF2B5EF4-FFF2-40B4-BE49-F238E27FC236}">
              <a16:creationId xmlns:a16="http://schemas.microsoft.com/office/drawing/2014/main" id="{039B3E90-0C61-49CF-83F0-90C6BA03400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a:extLst>
            <a:ext uri="{FF2B5EF4-FFF2-40B4-BE49-F238E27FC236}">
              <a16:creationId xmlns:a16="http://schemas.microsoft.com/office/drawing/2014/main" id="{A30A7372-ECBD-4B5C-B83B-71434DC7833E}"/>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a:extLst>
            <a:ext uri="{FF2B5EF4-FFF2-40B4-BE49-F238E27FC236}">
              <a16:creationId xmlns:a16="http://schemas.microsoft.com/office/drawing/2014/main" id="{2549EB8B-8F2D-47AB-96D9-BB801258F3B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a:extLst>
            <a:ext uri="{FF2B5EF4-FFF2-40B4-BE49-F238E27FC236}">
              <a16:creationId xmlns:a16="http://schemas.microsoft.com/office/drawing/2014/main" id="{7CD13823-00F8-44BC-AF8F-37DC07533C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07E23EED-38D5-4E04-A39A-59F7922E23D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a:extLst>
            <a:ext uri="{FF2B5EF4-FFF2-40B4-BE49-F238E27FC236}">
              <a16:creationId xmlns:a16="http://schemas.microsoft.com/office/drawing/2014/main" id="{56AA7BB0-B21C-416D-B42E-1DC694D5417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F18B56BA-C2C0-410D-88FA-864C9BFD887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a:extLst>
            <a:ext uri="{FF2B5EF4-FFF2-40B4-BE49-F238E27FC236}">
              <a16:creationId xmlns:a16="http://schemas.microsoft.com/office/drawing/2014/main" id="{5F3FB9D8-9019-49D0-8110-4BC42AE251A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a:extLst>
            <a:ext uri="{FF2B5EF4-FFF2-40B4-BE49-F238E27FC236}">
              <a16:creationId xmlns:a16="http://schemas.microsoft.com/office/drawing/2014/main" id="{4EF39495-3C43-4F6E-89EA-9E2FACEF0AB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a:extLst>
            <a:ext uri="{FF2B5EF4-FFF2-40B4-BE49-F238E27FC236}">
              <a16:creationId xmlns:a16="http://schemas.microsoft.com/office/drawing/2014/main" id="{9146433E-C3D3-46E1-A9BB-FC2659E7DD7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a:extLst>
            <a:ext uri="{FF2B5EF4-FFF2-40B4-BE49-F238E27FC236}">
              <a16:creationId xmlns:a16="http://schemas.microsoft.com/office/drawing/2014/main" id="{8617BCC7-C24F-4C81-A038-736D4C87DD6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a:extLst>
            <a:ext uri="{FF2B5EF4-FFF2-40B4-BE49-F238E27FC236}">
              <a16:creationId xmlns:a16="http://schemas.microsoft.com/office/drawing/2014/main" id="{0C2565F2-5687-4828-AE71-0C989522D00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a:extLst>
            <a:ext uri="{FF2B5EF4-FFF2-40B4-BE49-F238E27FC236}">
              <a16:creationId xmlns:a16="http://schemas.microsoft.com/office/drawing/2014/main" id="{C7646DF7-CE1E-446A-9A58-89F2F09458C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a:extLst>
            <a:ext uri="{FF2B5EF4-FFF2-40B4-BE49-F238E27FC236}">
              <a16:creationId xmlns:a16="http://schemas.microsoft.com/office/drawing/2014/main" id="{DEA6FFBC-4F8A-4183-9608-38384AFA2A3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a:extLst>
            <a:ext uri="{FF2B5EF4-FFF2-40B4-BE49-F238E27FC236}">
              <a16:creationId xmlns:a16="http://schemas.microsoft.com/office/drawing/2014/main" id="{462F10E5-A944-4EFF-BF0E-AB8D0CA8E91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a:extLst>
            <a:ext uri="{FF2B5EF4-FFF2-40B4-BE49-F238E27FC236}">
              <a16:creationId xmlns:a16="http://schemas.microsoft.com/office/drawing/2014/main" id="{196C6188-420D-443A-834A-ACFEC7E82F5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a:extLst>
            <a:ext uri="{FF2B5EF4-FFF2-40B4-BE49-F238E27FC236}">
              <a16:creationId xmlns:a16="http://schemas.microsoft.com/office/drawing/2014/main" id="{7E50A171-227B-4BEE-ADFE-A9064C9CE00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a:extLst>
            <a:ext uri="{FF2B5EF4-FFF2-40B4-BE49-F238E27FC236}">
              <a16:creationId xmlns:a16="http://schemas.microsoft.com/office/drawing/2014/main" id="{5A013C94-B698-421B-A2BB-5E61FEA6839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a:extLst>
            <a:ext uri="{FF2B5EF4-FFF2-40B4-BE49-F238E27FC236}">
              <a16:creationId xmlns:a16="http://schemas.microsoft.com/office/drawing/2014/main" id="{EACB2EB9-B12C-430F-8B06-6F2A6E12733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a:extLst>
            <a:ext uri="{FF2B5EF4-FFF2-40B4-BE49-F238E27FC236}">
              <a16:creationId xmlns:a16="http://schemas.microsoft.com/office/drawing/2014/main" id="{A88C4C47-37B5-4AB8-9441-5C3B269EC1AC}"/>
            </a:ext>
          </a:extLst>
        </xdr:cNvPr>
        <xdr:cNvCxnSpPr/>
      </xdr:nvCxnSpPr>
      <xdr:spPr>
        <a:xfrm flipV="1">
          <a:off x="14375764" y="1678631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a:extLst>
            <a:ext uri="{FF2B5EF4-FFF2-40B4-BE49-F238E27FC236}">
              <a16:creationId xmlns:a16="http://schemas.microsoft.com/office/drawing/2014/main" id="{3AFD82C7-D5C2-457E-98DA-6A10AD654EBE}"/>
            </a:ext>
          </a:extLst>
        </xdr:cNvPr>
        <xdr:cNvSpPr txBox="1"/>
      </xdr:nvSpPr>
      <xdr:spPr>
        <a:xfrm>
          <a:off x="1441450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a:extLst>
            <a:ext uri="{FF2B5EF4-FFF2-40B4-BE49-F238E27FC236}">
              <a16:creationId xmlns:a16="http://schemas.microsoft.com/office/drawing/2014/main" id="{CE411621-C193-4CB9-936D-E29E4FACB931}"/>
            </a:ext>
          </a:extLst>
        </xdr:cNvPr>
        <xdr:cNvCxnSpPr/>
      </xdr:nvCxnSpPr>
      <xdr:spPr>
        <a:xfrm>
          <a:off x="142875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a:extLst>
            <a:ext uri="{FF2B5EF4-FFF2-40B4-BE49-F238E27FC236}">
              <a16:creationId xmlns:a16="http://schemas.microsoft.com/office/drawing/2014/main" id="{3432B680-7951-4A43-A732-2F48D4CC87DF}"/>
            </a:ext>
          </a:extLst>
        </xdr:cNvPr>
        <xdr:cNvSpPr txBox="1"/>
      </xdr:nvSpPr>
      <xdr:spPr>
        <a:xfrm>
          <a:off x="14414500" y="16569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a:extLst>
            <a:ext uri="{FF2B5EF4-FFF2-40B4-BE49-F238E27FC236}">
              <a16:creationId xmlns:a16="http://schemas.microsoft.com/office/drawing/2014/main" id="{54CE1872-8879-4FE0-B97A-291431EDE80F}"/>
            </a:ext>
          </a:extLst>
        </xdr:cNvPr>
        <xdr:cNvCxnSpPr/>
      </xdr:nvCxnSpPr>
      <xdr:spPr>
        <a:xfrm>
          <a:off x="142875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779" name="【庁舎】&#10;有形固定資産減価償却率平均値テキスト">
          <a:extLst>
            <a:ext uri="{FF2B5EF4-FFF2-40B4-BE49-F238E27FC236}">
              <a16:creationId xmlns:a16="http://schemas.microsoft.com/office/drawing/2014/main" id="{90C97F15-FA04-44B0-B6CE-71362A53C7D2}"/>
            </a:ext>
          </a:extLst>
        </xdr:cNvPr>
        <xdr:cNvSpPr txBox="1"/>
      </xdr:nvSpPr>
      <xdr:spPr>
        <a:xfrm>
          <a:off x="14414500" y="1737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a:extLst>
            <a:ext uri="{FF2B5EF4-FFF2-40B4-BE49-F238E27FC236}">
              <a16:creationId xmlns:a16="http://schemas.microsoft.com/office/drawing/2014/main" id="{5B66BEA7-049D-4644-A36A-79116A9A3905}"/>
            </a:ext>
          </a:extLst>
        </xdr:cNvPr>
        <xdr:cNvSpPr/>
      </xdr:nvSpPr>
      <xdr:spPr>
        <a:xfrm>
          <a:off x="14325600" y="175187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a:extLst>
            <a:ext uri="{FF2B5EF4-FFF2-40B4-BE49-F238E27FC236}">
              <a16:creationId xmlns:a16="http://schemas.microsoft.com/office/drawing/2014/main" id="{ECFC4BEA-5BA2-4CC6-9C4B-E9DD182B8395}"/>
            </a:ext>
          </a:extLst>
        </xdr:cNvPr>
        <xdr:cNvSpPr/>
      </xdr:nvSpPr>
      <xdr:spPr>
        <a:xfrm>
          <a:off x="1357884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a:extLst>
            <a:ext uri="{FF2B5EF4-FFF2-40B4-BE49-F238E27FC236}">
              <a16:creationId xmlns:a16="http://schemas.microsoft.com/office/drawing/2014/main" id="{3E11FD16-56C0-4102-A97D-E563BA1F9C31}"/>
            </a:ext>
          </a:extLst>
        </xdr:cNvPr>
        <xdr:cNvSpPr/>
      </xdr:nvSpPr>
      <xdr:spPr>
        <a:xfrm>
          <a:off x="1280414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a:extLst>
            <a:ext uri="{FF2B5EF4-FFF2-40B4-BE49-F238E27FC236}">
              <a16:creationId xmlns:a16="http://schemas.microsoft.com/office/drawing/2014/main" id="{844822C6-82F5-4F66-8337-92B694F84D53}"/>
            </a:ext>
          </a:extLst>
        </xdr:cNvPr>
        <xdr:cNvSpPr/>
      </xdr:nvSpPr>
      <xdr:spPr>
        <a:xfrm>
          <a:off x="12029440" y="17481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a:extLst>
            <a:ext uri="{FF2B5EF4-FFF2-40B4-BE49-F238E27FC236}">
              <a16:creationId xmlns:a16="http://schemas.microsoft.com/office/drawing/2014/main" id="{479FD6F4-74A3-4047-A063-4607DB35F4DD}"/>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C575E70D-4E75-49AC-8E0B-16E9C4C504A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A228A60D-8E43-4723-A995-10C5B5C6896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7DB3F71F-CBB8-43C3-87BB-443D59518E7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60EF4753-BD95-421E-9E4E-3FC631FE93D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EDABE73B-5E79-4FFC-A089-8FC4D85BF75B}"/>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790" name="楕円 789">
          <a:extLst>
            <a:ext uri="{FF2B5EF4-FFF2-40B4-BE49-F238E27FC236}">
              <a16:creationId xmlns:a16="http://schemas.microsoft.com/office/drawing/2014/main" id="{B9D7EF0A-195C-4E05-B6CA-CD426D488F2A}"/>
            </a:ext>
          </a:extLst>
        </xdr:cNvPr>
        <xdr:cNvSpPr/>
      </xdr:nvSpPr>
      <xdr:spPr>
        <a:xfrm>
          <a:off x="14325600" y="1762596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2195</xdr:rowOff>
    </xdr:from>
    <xdr:ext cx="405111" cy="259045"/>
    <xdr:sp macro="" textlink="">
      <xdr:nvSpPr>
        <xdr:cNvPr id="791" name="【庁舎】&#10;有形固定資産減価償却率該当値テキスト">
          <a:extLst>
            <a:ext uri="{FF2B5EF4-FFF2-40B4-BE49-F238E27FC236}">
              <a16:creationId xmlns:a16="http://schemas.microsoft.com/office/drawing/2014/main" id="{9EE7CAD7-ABE4-4538-890F-CF15583A2189}"/>
            </a:ext>
          </a:extLst>
        </xdr:cNvPr>
        <xdr:cNvSpPr txBox="1"/>
      </xdr:nvSpPr>
      <xdr:spPr>
        <a:xfrm>
          <a:off x="14414500"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792" name="楕円 791">
          <a:extLst>
            <a:ext uri="{FF2B5EF4-FFF2-40B4-BE49-F238E27FC236}">
              <a16:creationId xmlns:a16="http://schemas.microsoft.com/office/drawing/2014/main" id="{C22D4150-66D8-42B5-AA98-7452CE4C1DB9}"/>
            </a:ext>
          </a:extLst>
        </xdr:cNvPr>
        <xdr:cNvSpPr/>
      </xdr:nvSpPr>
      <xdr:spPr>
        <a:xfrm>
          <a:off x="13578840" y="1759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38644</xdr:rowOff>
    </xdr:from>
    <xdr:to>
      <xdr:col>85</xdr:col>
      <xdr:colOff>127000</xdr:colOff>
      <xdr:row>105</xdr:row>
      <xdr:rowOff>74568</xdr:rowOff>
    </xdr:to>
    <xdr:cxnSp macro="">
      <xdr:nvCxnSpPr>
        <xdr:cNvPr id="793" name="直線コネクタ 792">
          <a:extLst>
            <a:ext uri="{FF2B5EF4-FFF2-40B4-BE49-F238E27FC236}">
              <a16:creationId xmlns:a16="http://schemas.microsoft.com/office/drawing/2014/main" id="{12DC2DF0-D09E-4B70-827A-BEE18169E388}"/>
            </a:ext>
          </a:extLst>
        </xdr:cNvPr>
        <xdr:cNvCxnSpPr/>
      </xdr:nvCxnSpPr>
      <xdr:spPr>
        <a:xfrm>
          <a:off x="13629640" y="17640844"/>
          <a:ext cx="74676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125005</xdr:rowOff>
    </xdr:from>
    <xdr:to>
      <xdr:col>76</xdr:col>
      <xdr:colOff>165100</xdr:colOff>
      <xdr:row>105</xdr:row>
      <xdr:rowOff>55155</xdr:rowOff>
    </xdr:to>
    <xdr:sp macro="" textlink="">
      <xdr:nvSpPr>
        <xdr:cNvPr id="794" name="楕円 793">
          <a:extLst>
            <a:ext uri="{FF2B5EF4-FFF2-40B4-BE49-F238E27FC236}">
              <a16:creationId xmlns:a16="http://schemas.microsoft.com/office/drawing/2014/main" id="{A4D4CF06-02A3-40F7-9C08-8CA1B7E6082D}"/>
            </a:ext>
          </a:extLst>
        </xdr:cNvPr>
        <xdr:cNvSpPr/>
      </xdr:nvSpPr>
      <xdr:spPr>
        <a:xfrm>
          <a:off x="1280414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4355</xdr:rowOff>
    </xdr:from>
    <xdr:to>
      <xdr:col>81</xdr:col>
      <xdr:colOff>50800</xdr:colOff>
      <xdr:row>105</xdr:row>
      <xdr:rowOff>38644</xdr:rowOff>
    </xdr:to>
    <xdr:cxnSp macro="">
      <xdr:nvCxnSpPr>
        <xdr:cNvPr id="795" name="直線コネクタ 794">
          <a:extLst>
            <a:ext uri="{FF2B5EF4-FFF2-40B4-BE49-F238E27FC236}">
              <a16:creationId xmlns:a16="http://schemas.microsoft.com/office/drawing/2014/main" id="{8CC690DC-CDE8-4F48-B844-D4D39DF21B88}"/>
            </a:ext>
          </a:extLst>
        </xdr:cNvPr>
        <xdr:cNvCxnSpPr/>
      </xdr:nvCxnSpPr>
      <xdr:spPr>
        <a:xfrm>
          <a:off x="12854940" y="17606555"/>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796" name="楕円 795">
          <a:extLst>
            <a:ext uri="{FF2B5EF4-FFF2-40B4-BE49-F238E27FC236}">
              <a16:creationId xmlns:a16="http://schemas.microsoft.com/office/drawing/2014/main" id="{F7DA807C-BA15-42D3-8B8E-328054D4AA50}"/>
            </a:ext>
          </a:extLst>
        </xdr:cNvPr>
        <xdr:cNvSpPr/>
      </xdr:nvSpPr>
      <xdr:spPr>
        <a:xfrm>
          <a:off x="12029440" y="175334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149679</xdr:rowOff>
    </xdr:from>
    <xdr:to>
      <xdr:col>76</xdr:col>
      <xdr:colOff>114300</xdr:colOff>
      <xdr:row>105</xdr:row>
      <xdr:rowOff>4355</xdr:rowOff>
    </xdr:to>
    <xdr:cxnSp macro="">
      <xdr:nvCxnSpPr>
        <xdr:cNvPr id="797" name="直線コネクタ 796">
          <a:extLst>
            <a:ext uri="{FF2B5EF4-FFF2-40B4-BE49-F238E27FC236}">
              <a16:creationId xmlns:a16="http://schemas.microsoft.com/office/drawing/2014/main" id="{53A959D3-5A16-460A-B630-53C89C19DB61}"/>
            </a:ext>
          </a:extLst>
        </xdr:cNvPr>
        <xdr:cNvCxnSpPr/>
      </xdr:nvCxnSpPr>
      <xdr:spPr>
        <a:xfrm>
          <a:off x="12072620" y="17584239"/>
          <a:ext cx="78232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69487</xdr:rowOff>
    </xdr:from>
    <xdr:to>
      <xdr:col>67</xdr:col>
      <xdr:colOff>101600</xdr:colOff>
      <xdr:row>104</xdr:row>
      <xdr:rowOff>171087</xdr:rowOff>
    </xdr:to>
    <xdr:sp macro="" textlink="">
      <xdr:nvSpPr>
        <xdr:cNvPr id="798" name="楕円 797">
          <a:extLst>
            <a:ext uri="{FF2B5EF4-FFF2-40B4-BE49-F238E27FC236}">
              <a16:creationId xmlns:a16="http://schemas.microsoft.com/office/drawing/2014/main" id="{5C6D52F3-91FF-4C44-8575-CEC8629BD008}"/>
            </a:ext>
          </a:extLst>
        </xdr:cNvPr>
        <xdr:cNvSpPr/>
      </xdr:nvSpPr>
      <xdr:spPr>
        <a:xfrm>
          <a:off x="11231880" y="175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120287</xdr:rowOff>
    </xdr:from>
    <xdr:to>
      <xdr:col>71</xdr:col>
      <xdr:colOff>177800</xdr:colOff>
      <xdr:row>104</xdr:row>
      <xdr:rowOff>149679</xdr:rowOff>
    </xdr:to>
    <xdr:cxnSp macro="">
      <xdr:nvCxnSpPr>
        <xdr:cNvPr id="799" name="直線コネクタ 798">
          <a:extLst>
            <a:ext uri="{FF2B5EF4-FFF2-40B4-BE49-F238E27FC236}">
              <a16:creationId xmlns:a16="http://schemas.microsoft.com/office/drawing/2014/main" id="{5D08BD86-C004-43CE-A289-946A7424B340}"/>
            </a:ext>
          </a:extLst>
        </xdr:cNvPr>
        <xdr:cNvCxnSpPr/>
      </xdr:nvCxnSpPr>
      <xdr:spPr>
        <a:xfrm>
          <a:off x="11282680" y="17554847"/>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00" name="n_1aveValue【庁舎】&#10;有形固定資産減価償却率">
          <a:extLst>
            <a:ext uri="{FF2B5EF4-FFF2-40B4-BE49-F238E27FC236}">
              <a16:creationId xmlns:a16="http://schemas.microsoft.com/office/drawing/2014/main" id="{BFAF92F8-0DD3-483A-BE78-AAEFFCAFEE0E}"/>
            </a:ext>
          </a:extLst>
        </xdr:cNvPr>
        <xdr:cNvSpPr txBox="1"/>
      </xdr:nvSpPr>
      <xdr:spPr>
        <a:xfrm>
          <a:off x="134372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01" name="n_2aveValue【庁舎】&#10;有形固定資産減価償却率">
          <a:extLst>
            <a:ext uri="{FF2B5EF4-FFF2-40B4-BE49-F238E27FC236}">
              <a16:creationId xmlns:a16="http://schemas.microsoft.com/office/drawing/2014/main" id="{90098BBD-1AC4-476D-8477-E835986EC95B}"/>
            </a:ext>
          </a:extLst>
        </xdr:cNvPr>
        <xdr:cNvSpPr txBox="1"/>
      </xdr:nvSpPr>
      <xdr:spPr>
        <a:xfrm>
          <a:off x="1267524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02" name="n_3aveValue【庁舎】&#10;有形固定資産減価償却率">
          <a:extLst>
            <a:ext uri="{FF2B5EF4-FFF2-40B4-BE49-F238E27FC236}">
              <a16:creationId xmlns:a16="http://schemas.microsoft.com/office/drawing/2014/main" id="{00775A9D-C7F7-4ED1-9F6D-D0D518E1B541}"/>
            </a:ext>
          </a:extLst>
        </xdr:cNvPr>
        <xdr:cNvSpPr txBox="1"/>
      </xdr:nvSpPr>
      <xdr:spPr>
        <a:xfrm>
          <a:off x="119005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03" name="n_4aveValue【庁舎】&#10;有形固定資産減価償却率">
          <a:extLst>
            <a:ext uri="{FF2B5EF4-FFF2-40B4-BE49-F238E27FC236}">
              <a16:creationId xmlns:a16="http://schemas.microsoft.com/office/drawing/2014/main" id="{17FDAB73-18C5-47D4-8C12-89412FC21B5D}"/>
            </a:ext>
          </a:extLst>
        </xdr:cNvPr>
        <xdr:cNvSpPr txBox="1"/>
      </xdr:nvSpPr>
      <xdr:spPr>
        <a:xfrm>
          <a:off x="11102984" y="177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80571</xdr:rowOff>
    </xdr:from>
    <xdr:ext cx="405111" cy="259045"/>
    <xdr:sp macro="" textlink="">
      <xdr:nvSpPr>
        <xdr:cNvPr id="804" name="n_1mainValue【庁舎】&#10;有形固定資産減価償却率">
          <a:extLst>
            <a:ext uri="{FF2B5EF4-FFF2-40B4-BE49-F238E27FC236}">
              <a16:creationId xmlns:a16="http://schemas.microsoft.com/office/drawing/2014/main" id="{52A65928-9D15-4F3E-BF42-C9DAD67E2A5C}"/>
            </a:ext>
          </a:extLst>
        </xdr:cNvPr>
        <xdr:cNvSpPr txBox="1"/>
      </xdr:nvSpPr>
      <xdr:spPr>
        <a:xfrm>
          <a:off x="134372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46282</xdr:rowOff>
    </xdr:from>
    <xdr:ext cx="405111" cy="259045"/>
    <xdr:sp macro="" textlink="">
      <xdr:nvSpPr>
        <xdr:cNvPr id="805" name="n_2mainValue【庁舎】&#10;有形固定資産減価償却率">
          <a:extLst>
            <a:ext uri="{FF2B5EF4-FFF2-40B4-BE49-F238E27FC236}">
              <a16:creationId xmlns:a16="http://schemas.microsoft.com/office/drawing/2014/main" id="{06CA3CF7-16D9-4B6F-9604-53EDAC0D8952}"/>
            </a:ext>
          </a:extLst>
        </xdr:cNvPr>
        <xdr:cNvSpPr txBox="1"/>
      </xdr:nvSpPr>
      <xdr:spPr>
        <a:xfrm>
          <a:off x="1267524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20156</xdr:rowOff>
    </xdr:from>
    <xdr:ext cx="405111" cy="259045"/>
    <xdr:sp macro="" textlink="">
      <xdr:nvSpPr>
        <xdr:cNvPr id="806" name="n_3mainValue【庁舎】&#10;有形固定資産減価償却率">
          <a:extLst>
            <a:ext uri="{FF2B5EF4-FFF2-40B4-BE49-F238E27FC236}">
              <a16:creationId xmlns:a16="http://schemas.microsoft.com/office/drawing/2014/main" id="{CA06EB62-FA68-4E3B-AD47-4D79C6309F0E}"/>
            </a:ext>
          </a:extLst>
        </xdr:cNvPr>
        <xdr:cNvSpPr txBox="1"/>
      </xdr:nvSpPr>
      <xdr:spPr>
        <a:xfrm>
          <a:off x="1190054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16164</xdr:rowOff>
    </xdr:from>
    <xdr:ext cx="405111" cy="259045"/>
    <xdr:sp macro="" textlink="">
      <xdr:nvSpPr>
        <xdr:cNvPr id="807" name="n_4mainValue【庁舎】&#10;有形固定資産減価償却率">
          <a:extLst>
            <a:ext uri="{FF2B5EF4-FFF2-40B4-BE49-F238E27FC236}">
              <a16:creationId xmlns:a16="http://schemas.microsoft.com/office/drawing/2014/main" id="{E1510B8E-DD34-4EEF-BC1F-910D85BB1A21}"/>
            </a:ext>
          </a:extLst>
        </xdr:cNvPr>
        <xdr:cNvSpPr txBox="1"/>
      </xdr:nvSpPr>
      <xdr:spPr>
        <a:xfrm>
          <a:off x="1110298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a:extLst>
            <a:ext uri="{FF2B5EF4-FFF2-40B4-BE49-F238E27FC236}">
              <a16:creationId xmlns:a16="http://schemas.microsoft.com/office/drawing/2014/main" id="{2DB2EBE7-9A83-4C11-AEF5-1D46048AB69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a:extLst>
            <a:ext uri="{FF2B5EF4-FFF2-40B4-BE49-F238E27FC236}">
              <a16:creationId xmlns:a16="http://schemas.microsoft.com/office/drawing/2014/main" id="{E854D362-4A71-4F07-B23D-C66D97D937C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a:extLst>
            <a:ext uri="{FF2B5EF4-FFF2-40B4-BE49-F238E27FC236}">
              <a16:creationId xmlns:a16="http://schemas.microsoft.com/office/drawing/2014/main" id="{E892486F-235E-432C-9D23-EC5658072DF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a:extLst>
            <a:ext uri="{FF2B5EF4-FFF2-40B4-BE49-F238E27FC236}">
              <a16:creationId xmlns:a16="http://schemas.microsoft.com/office/drawing/2014/main" id="{BBEE529A-4281-44AF-A54F-ED5413FB78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a:extLst>
            <a:ext uri="{FF2B5EF4-FFF2-40B4-BE49-F238E27FC236}">
              <a16:creationId xmlns:a16="http://schemas.microsoft.com/office/drawing/2014/main" id="{D978B6AB-BF96-4E48-A8A9-2580B688045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a:extLst>
            <a:ext uri="{FF2B5EF4-FFF2-40B4-BE49-F238E27FC236}">
              <a16:creationId xmlns:a16="http://schemas.microsoft.com/office/drawing/2014/main" id="{D52402BA-A992-48F9-AD67-7BEDB6F0712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a:extLst>
            <a:ext uri="{FF2B5EF4-FFF2-40B4-BE49-F238E27FC236}">
              <a16:creationId xmlns:a16="http://schemas.microsoft.com/office/drawing/2014/main" id="{0F4A699D-2074-4F60-B574-C9F41DB1B1D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a:extLst>
            <a:ext uri="{FF2B5EF4-FFF2-40B4-BE49-F238E27FC236}">
              <a16:creationId xmlns:a16="http://schemas.microsoft.com/office/drawing/2014/main" id="{0CD9E1AB-A03B-4EA6-99AE-7D73B8A46D3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a:extLst>
            <a:ext uri="{FF2B5EF4-FFF2-40B4-BE49-F238E27FC236}">
              <a16:creationId xmlns:a16="http://schemas.microsoft.com/office/drawing/2014/main" id="{18FAB611-530F-4A0D-BD74-445EF1A2DAA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a:extLst>
            <a:ext uri="{FF2B5EF4-FFF2-40B4-BE49-F238E27FC236}">
              <a16:creationId xmlns:a16="http://schemas.microsoft.com/office/drawing/2014/main" id="{31537ED9-DA3B-4105-A139-6072F6D8159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a:extLst>
            <a:ext uri="{FF2B5EF4-FFF2-40B4-BE49-F238E27FC236}">
              <a16:creationId xmlns:a16="http://schemas.microsoft.com/office/drawing/2014/main" id="{952E7A4C-D1DE-4875-A2F7-899EC0945A8B}"/>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a:extLst>
            <a:ext uri="{FF2B5EF4-FFF2-40B4-BE49-F238E27FC236}">
              <a16:creationId xmlns:a16="http://schemas.microsoft.com/office/drawing/2014/main" id="{BE85C852-B3DB-4E54-8D6A-8BF60ADD0B96}"/>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a:extLst>
            <a:ext uri="{FF2B5EF4-FFF2-40B4-BE49-F238E27FC236}">
              <a16:creationId xmlns:a16="http://schemas.microsoft.com/office/drawing/2014/main" id="{89F50819-2AF7-4D0B-AAD1-B4B855CB94A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a:extLst>
            <a:ext uri="{FF2B5EF4-FFF2-40B4-BE49-F238E27FC236}">
              <a16:creationId xmlns:a16="http://schemas.microsoft.com/office/drawing/2014/main" id="{973EFE1F-36B2-4A46-B862-6D49773F943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a:extLst>
            <a:ext uri="{FF2B5EF4-FFF2-40B4-BE49-F238E27FC236}">
              <a16:creationId xmlns:a16="http://schemas.microsoft.com/office/drawing/2014/main" id="{41B0E933-8536-4425-A01E-C33B969706B5}"/>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a:extLst>
            <a:ext uri="{FF2B5EF4-FFF2-40B4-BE49-F238E27FC236}">
              <a16:creationId xmlns:a16="http://schemas.microsoft.com/office/drawing/2014/main" id="{339C9386-887D-430F-A5C0-5E085F3AE55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a:extLst>
            <a:ext uri="{FF2B5EF4-FFF2-40B4-BE49-F238E27FC236}">
              <a16:creationId xmlns:a16="http://schemas.microsoft.com/office/drawing/2014/main" id="{7C666526-DFD6-4E93-AE2F-FFDC40963C0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a:extLst>
            <a:ext uri="{FF2B5EF4-FFF2-40B4-BE49-F238E27FC236}">
              <a16:creationId xmlns:a16="http://schemas.microsoft.com/office/drawing/2014/main" id="{C734AEB6-7BCD-4F2C-BCE7-23BA7BFD521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a:extLst>
            <a:ext uri="{FF2B5EF4-FFF2-40B4-BE49-F238E27FC236}">
              <a16:creationId xmlns:a16="http://schemas.microsoft.com/office/drawing/2014/main" id="{7251B293-FBED-4E96-9E19-90307FFFC1CA}"/>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a:extLst>
            <a:ext uri="{FF2B5EF4-FFF2-40B4-BE49-F238E27FC236}">
              <a16:creationId xmlns:a16="http://schemas.microsoft.com/office/drawing/2014/main" id="{12B5AC78-BF00-4AA2-AA63-C3749FF5A66D}"/>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a:extLst>
            <a:ext uri="{FF2B5EF4-FFF2-40B4-BE49-F238E27FC236}">
              <a16:creationId xmlns:a16="http://schemas.microsoft.com/office/drawing/2014/main" id="{1E0DEACF-E6BA-4AB3-9CD5-EEA78A8DF0D5}"/>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a:extLst>
            <a:ext uri="{FF2B5EF4-FFF2-40B4-BE49-F238E27FC236}">
              <a16:creationId xmlns:a16="http://schemas.microsoft.com/office/drawing/2014/main" id="{E41DCC30-F496-4E5E-8A92-BA35C1964AF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a:extLst>
            <a:ext uri="{FF2B5EF4-FFF2-40B4-BE49-F238E27FC236}">
              <a16:creationId xmlns:a16="http://schemas.microsoft.com/office/drawing/2014/main" id="{539CA1E3-FAF9-4D5D-9CC6-05BDDE0F125D}"/>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a:extLst>
            <a:ext uri="{FF2B5EF4-FFF2-40B4-BE49-F238E27FC236}">
              <a16:creationId xmlns:a16="http://schemas.microsoft.com/office/drawing/2014/main" id="{F5E20918-79B1-4397-9F3D-9CB35C846A8F}"/>
            </a:ext>
          </a:extLst>
        </xdr:cNvPr>
        <xdr:cNvCxnSpPr/>
      </xdr:nvCxnSpPr>
      <xdr:spPr>
        <a:xfrm flipV="1">
          <a:off x="19509104" y="16931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a:extLst>
            <a:ext uri="{FF2B5EF4-FFF2-40B4-BE49-F238E27FC236}">
              <a16:creationId xmlns:a16="http://schemas.microsoft.com/office/drawing/2014/main" id="{2BB36F77-99BF-40E7-B339-A66351AB0A64}"/>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a:extLst>
            <a:ext uri="{FF2B5EF4-FFF2-40B4-BE49-F238E27FC236}">
              <a16:creationId xmlns:a16="http://schemas.microsoft.com/office/drawing/2014/main" id="{48C52E28-A9BD-4BE9-A760-E9F117600B5D}"/>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a:extLst>
            <a:ext uri="{FF2B5EF4-FFF2-40B4-BE49-F238E27FC236}">
              <a16:creationId xmlns:a16="http://schemas.microsoft.com/office/drawing/2014/main" id="{B8D7A638-7F46-48B2-9E84-BDA6F44BEAD6}"/>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a:extLst>
            <a:ext uri="{FF2B5EF4-FFF2-40B4-BE49-F238E27FC236}">
              <a16:creationId xmlns:a16="http://schemas.microsoft.com/office/drawing/2014/main" id="{0B5D074C-AC0D-45A1-A0D9-443D6CDD9969}"/>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836" name="【庁舎】&#10;一人当たり面積平均値テキスト">
          <a:extLst>
            <a:ext uri="{FF2B5EF4-FFF2-40B4-BE49-F238E27FC236}">
              <a16:creationId xmlns:a16="http://schemas.microsoft.com/office/drawing/2014/main" id="{73D5663A-71A1-44B2-851E-4307F1E23B6C}"/>
            </a:ext>
          </a:extLst>
        </xdr:cNvPr>
        <xdr:cNvSpPr txBox="1"/>
      </xdr:nvSpPr>
      <xdr:spPr>
        <a:xfrm>
          <a:off x="1954784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a:extLst>
            <a:ext uri="{FF2B5EF4-FFF2-40B4-BE49-F238E27FC236}">
              <a16:creationId xmlns:a16="http://schemas.microsoft.com/office/drawing/2014/main" id="{A53912B1-BD14-4C53-AF91-71E35100F7AE}"/>
            </a:ext>
          </a:extLst>
        </xdr:cNvPr>
        <xdr:cNvSpPr/>
      </xdr:nvSpPr>
      <xdr:spPr>
        <a:xfrm>
          <a:off x="194589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a:extLst>
            <a:ext uri="{FF2B5EF4-FFF2-40B4-BE49-F238E27FC236}">
              <a16:creationId xmlns:a16="http://schemas.microsoft.com/office/drawing/2014/main" id="{961AC100-A1C8-4C68-A17D-5EC340B97392}"/>
            </a:ext>
          </a:extLst>
        </xdr:cNvPr>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a:extLst>
            <a:ext uri="{FF2B5EF4-FFF2-40B4-BE49-F238E27FC236}">
              <a16:creationId xmlns:a16="http://schemas.microsoft.com/office/drawing/2014/main" id="{9C07A5CE-D1F7-4F63-BC4B-A45304440227}"/>
            </a:ext>
          </a:extLst>
        </xdr:cNvPr>
        <xdr:cNvSpPr/>
      </xdr:nvSpPr>
      <xdr:spPr>
        <a:xfrm>
          <a:off x="179374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a:extLst>
            <a:ext uri="{FF2B5EF4-FFF2-40B4-BE49-F238E27FC236}">
              <a16:creationId xmlns:a16="http://schemas.microsoft.com/office/drawing/2014/main" id="{FBC361BE-B938-495C-A8B2-BC7E955BD405}"/>
            </a:ext>
          </a:extLst>
        </xdr:cNvPr>
        <xdr:cNvSpPr/>
      </xdr:nvSpPr>
      <xdr:spPr>
        <a:xfrm>
          <a:off x="171627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a:extLst>
            <a:ext uri="{FF2B5EF4-FFF2-40B4-BE49-F238E27FC236}">
              <a16:creationId xmlns:a16="http://schemas.microsoft.com/office/drawing/2014/main" id="{93485EB4-DD02-4CE8-8A06-2C7D74317106}"/>
            </a:ext>
          </a:extLst>
        </xdr:cNvPr>
        <xdr:cNvSpPr/>
      </xdr:nvSpPr>
      <xdr:spPr>
        <a:xfrm>
          <a:off x="16388080" y="17747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665579C-6236-46D8-941C-9BBE8763EF6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BAAFDC29-837B-4BF2-AFAB-F2689C80A50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97A05E94-CBBE-48C7-A2EF-126ECAFF531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25203F91-DC7C-4C94-A6CA-591A3067E0F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B520177D-CAB9-4919-A35F-1652BB690BB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25400</xdr:rowOff>
    </xdr:from>
    <xdr:to>
      <xdr:col>116</xdr:col>
      <xdr:colOff>114300</xdr:colOff>
      <xdr:row>101</xdr:row>
      <xdr:rowOff>127000</xdr:rowOff>
    </xdr:to>
    <xdr:sp macro="" textlink="">
      <xdr:nvSpPr>
        <xdr:cNvPr id="847" name="楕円 846">
          <a:extLst>
            <a:ext uri="{FF2B5EF4-FFF2-40B4-BE49-F238E27FC236}">
              <a16:creationId xmlns:a16="http://schemas.microsoft.com/office/drawing/2014/main" id="{941ACF22-CBE2-423F-9AA0-E29E7E03BC58}"/>
            </a:ext>
          </a:extLst>
        </xdr:cNvPr>
        <xdr:cNvSpPr/>
      </xdr:nvSpPr>
      <xdr:spPr>
        <a:xfrm>
          <a:off x="19458940" y="1695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111777</xdr:rowOff>
    </xdr:from>
    <xdr:ext cx="469744" cy="259045"/>
    <xdr:sp macro="" textlink="">
      <xdr:nvSpPr>
        <xdr:cNvPr id="848" name="【庁舎】&#10;一人当たり面積該当値テキスト">
          <a:extLst>
            <a:ext uri="{FF2B5EF4-FFF2-40B4-BE49-F238E27FC236}">
              <a16:creationId xmlns:a16="http://schemas.microsoft.com/office/drawing/2014/main" id="{5F0F41E1-56B2-4C08-A8CB-CE55D26DC17C}"/>
            </a:ext>
          </a:extLst>
        </xdr:cNvPr>
        <xdr:cNvSpPr txBox="1"/>
      </xdr:nvSpPr>
      <xdr:spPr>
        <a:xfrm>
          <a:off x="19547840" y="168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53975</xdr:rowOff>
    </xdr:from>
    <xdr:to>
      <xdr:col>112</xdr:col>
      <xdr:colOff>38100</xdr:colOff>
      <xdr:row>101</xdr:row>
      <xdr:rowOff>155575</xdr:rowOff>
    </xdr:to>
    <xdr:sp macro="" textlink="">
      <xdr:nvSpPr>
        <xdr:cNvPr id="849" name="楕円 848">
          <a:extLst>
            <a:ext uri="{FF2B5EF4-FFF2-40B4-BE49-F238E27FC236}">
              <a16:creationId xmlns:a16="http://schemas.microsoft.com/office/drawing/2014/main" id="{29BD948B-99AE-408E-A52E-14B9BBAB3245}"/>
            </a:ext>
          </a:extLst>
        </xdr:cNvPr>
        <xdr:cNvSpPr/>
      </xdr:nvSpPr>
      <xdr:spPr>
        <a:xfrm>
          <a:off x="18735040" y="16985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76200</xdr:rowOff>
    </xdr:from>
    <xdr:to>
      <xdr:col>116</xdr:col>
      <xdr:colOff>63500</xdr:colOff>
      <xdr:row>101</xdr:row>
      <xdr:rowOff>104775</xdr:rowOff>
    </xdr:to>
    <xdr:cxnSp macro="">
      <xdr:nvCxnSpPr>
        <xdr:cNvPr id="850" name="直線コネクタ 849">
          <a:extLst>
            <a:ext uri="{FF2B5EF4-FFF2-40B4-BE49-F238E27FC236}">
              <a16:creationId xmlns:a16="http://schemas.microsoft.com/office/drawing/2014/main" id="{91899F99-E058-4865-989D-2A9BD3E57A8A}"/>
            </a:ext>
          </a:extLst>
        </xdr:cNvPr>
        <xdr:cNvCxnSpPr/>
      </xdr:nvCxnSpPr>
      <xdr:spPr>
        <a:xfrm flipV="1">
          <a:off x="18778220" y="1700784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76836</xdr:rowOff>
    </xdr:from>
    <xdr:to>
      <xdr:col>107</xdr:col>
      <xdr:colOff>101600</xdr:colOff>
      <xdr:row>102</xdr:row>
      <xdr:rowOff>6986</xdr:rowOff>
    </xdr:to>
    <xdr:sp macro="" textlink="">
      <xdr:nvSpPr>
        <xdr:cNvPr id="851" name="楕円 850">
          <a:extLst>
            <a:ext uri="{FF2B5EF4-FFF2-40B4-BE49-F238E27FC236}">
              <a16:creationId xmlns:a16="http://schemas.microsoft.com/office/drawing/2014/main" id="{607DDF90-1C06-40C5-89A0-498C3FB21BF0}"/>
            </a:ext>
          </a:extLst>
        </xdr:cNvPr>
        <xdr:cNvSpPr/>
      </xdr:nvSpPr>
      <xdr:spPr>
        <a:xfrm>
          <a:off x="17937480" y="170084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104775</xdr:rowOff>
    </xdr:from>
    <xdr:to>
      <xdr:col>111</xdr:col>
      <xdr:colOff>177800</xdr:colOff>
      <xdr:row>101</xdr:row>
      <xdr:rowOff>127636</xdr:rowOff>
    </xdr:to>
    <xdr:cxnSp macro="">
      <xdr:nvCxnSpPr>
        <xdr:cNvPr id="852" name="直線コネクタ 851">
          <a:extLst>
            <a:ext uri="{FF2B5EF4-FFF2-40B4-BE49-F238E27FC236}">
              <a16:creationId xmlns:a16="http://schemas.microsoft.com/office/drawing/2014/main" id="{3E5D53E5-D94B-4CAE-B597-36EC49B515B7}"/>
            </a:ext>
          </a:extLst>
        </xdr:cNvPr>
        <xdr:cNvCxnSpPr/>
      </xdr:nvCxnSpPr>
      <xdr:spPr>
        <a:xfrm flipV="1">
          <a:off x="17988280" y="17036415"/>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92075</xdr:rowOff>
    </xdr:from>
    <xdr:to>
      <xdr:col>102</xdr:col>
      <xdr:colOff>165100</xdr:colOff>
      <xdr:row>102</xdr:row>
      <xdr:rowOff>22225</xdr:rowOff>
    </xdr:to>
    <xdr:sp macro="" textlink="">
      <xdr:nvSpPr>
        <xdr:cNvPr id="853" name="楕円 852">
          <a:extLst>
            <a:ext uri="{FF2B5EF4-FFF2-40B4-BE49-F238E27FC236}">
              <a16:creationId xmlns:a16="http://schemas.microsoft.com/office/drawing/2014/main" id="{EE0A6957-1AAF-4CCE-8792-12ED698F4596}"/>
            </a:ext>
          </a:extLst>
        </xdr:cNvPr>
        <xdr:cNvSpPr/>
      </xdr:nvSpPr>
      <xdr:spPr>
        <a:xfrm>
          <a:off x="17162780" y="1702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127636</xdr:rowOff>
    </xdr:from>
    <xdr:to>
      <xdr:col>107</xdr:col>
      <xdr:colOff>50800</xdr:colOff>
      <xdr:row>101</xdr:row>
      <xdr:rowOff>142875</xdr:rowOff>
    </xdr:to>
    <xdr:cxnSp macro="">
      <xdr:nvCxnSpPr>
        <xdr:cNvPr id="854" name="直線コネクタ 853">
          <a:extLst>
            <a:ext uri="{FF2B5EF4-FFF2-40B4-BE49-F238E27FC236}">
              <a16:creationId xmlns:a16="http://schemas.microsoft.com/office/drawing/2014/main" id="{9FFE1371-AB97-4AE6-A191-8A4072E8BE68}"/>
            </a:ext>
          </a:extLst>
        </xdr:cNvPr>
        <xdr:cNvCxnSpPr/>
      </xdr:nvCxnSpPr>
      <xdr:spPr>
        <a:xfrm flipV="1">
          <a:off x="17213580" y="17059276"/>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114936</xdr:rowOff>
    </xdr:from>
    <xdr:to>
      <xdr:col>98</xdr:col>
      <xdr:colOff>38100</xdr:colOff>
      <xdr:row>102</xdr:row>
      <xdr:rowOff>45086</xdr:rowOff>
    </xdr:to>
    <xdr:sp macro="" textlink="">
      <xdr:nvSpPr>
        <xdr:cNvPr id="855" name="楕円 854">
          <a:extLst>
            <a:ext uri="{FF2B5EF4-FFF2-40B4-BE49-F238E27FC236}">
              <a16:creationId xmlns:a16="http://schemas.microsoft.com/office/drawing/2014/main" id="{CEB5432B-C964-4E7C-8A42-93BFC78E2DA8}"/>
            </a:ext>
          </a:extLst>
        </xdr:cNvPr>
        <xdr:cNvSpPr/>
      </xdr:nvSpPr>
      <xdr:spPr>
        <a:xfrm>
          <a:off x="16388080" y="170465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142875</xdr:rowOff>
    </xdr:from>
    <xdr:to>
      <xdr:col>102</xdr:col>
      <xdr:colOff>114300</xdr:colOff>
      <xdr:row>101</xdr:row>
      <xdr:rowOff>165736</xdr:rowOff>
    </xdr:to>
    <xdr:cxnSp macro="">
      <xdr:nvCxnSpPr>
        <xdr:cNvPr id="856" name="直線コネクタ 855">
          <a:extLst>
            <a:ext uri="{FF2B5EF4-FFF2-40B4-BE49-F238E27FC236}">
              <a16:creationId xmlns:a16="http://schemas.microsoft.com/office/drawing/2014/main" id="{2A9B696F-6D0F-49D0-B3F1-3F4C38749B85}"/>
            </a:ext>
          </a:extLst>
        </xdr:cNvPr>
        <xdr:cNvCxnSpPr/>
      </xdr:nvCxnSpPr>
      <xdr:spPr>
        <a:xfrm flipV="1">
          <a:off x="16431260" y="17074515"/>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7" name="n_1aveValue【庁舎】&#10;一人当たり面積">
          <a:extLst>
            <a:ext uri="{FF2B5EF4-FFF2-40B4-BE49-F238E27FC236}">
              <a16:creationId xmlns:a16="http://schemas.microsoft.com/office/drawing/2014/main" id="{4AA86DCD-F936-4509-9AC5-4B4A1E3FEA00}"/>
            </a:ext>
          </a:extLst>
        </xdr:cNvPr>
        <xdr:cNvSpPr txBox="1"/>
      </xdr:nvSpPr>
      <xdr:spPr>
        <a:xfrm>
          <a:off x="185611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58" name="n_2aveValue【庁舎】&#10;一人当たり面積">
          <a:extLst>
            <a:ext uri="{FF2B5EF4-FFF2-40B4-BE49-F238E27FC236}">
              <a16:creationId xmlns:a16="http://schemas.microsoft.com/office/drawing/2014/main" id="{EABE87EE-CFD0-41EC-8891-5EE276F5849E}"/>
            </a:ext>
          </a:extLst>
        </xdr:cNvPr>
        <xdr:cNvSpPr txBox="1"/>
      </xdr:nvSpPr>
      <xdr:spPr>
        <a:xfrm>
          <a:off x="1777626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59" name="n_3aveValue【庁舎】&#10;一人当たり面積">
          <a:extLst>
            <a:ext uri="{FF2B5EF4-FFF2-40B4-BE49-F238E27FC236}">
              <a16:creationId xmlns:a16="http://schemas.microsoft.com/office/drawing/2014/main" id="{D87C3B4E-44DC-4918-9817-77C4FAE4683C}"/>
            </a:ext>
          </a:extLst>
        </xdr:cNvPr>
        <xdr:cNvSpPr txBox="1"/>
      </xdr:nvSpPr>
      <xdr:spPr>
        <a:xfrm>
          <a:off x="17001567" y="1780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860" name="n_4aveValue【庁舎】&#10;一人当たり面積">
          <a:extLst>
            <a:ext uri="{FF2B5EF4-FFF2-40B4-BE49-F238E27FC236}">
              <a16:creationId xmlns:a16="http://schemas.microsoft.com/office/drawing/2014/main" id="{04454EA9-E8DA-4A5B-9695-000DC9AF9537}"/>
            </a:ext>
          </a:extLst>
        </xdr:cNvPr>
        <xdr:cNvSpPr txBox="1"/>
      </xdr:nvSpPr>
      <xdr:spPr>
        <a:xfrm>
          <a:off x="16226867" y="17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652</xdr:rowOff>
    </xdr:from>
    <xdr:ext cx="469744" cy="259045"/>
    <xdr:sp macro="" textlink="">
      <xdr:nvSpPr>
        <xdr:cNvPr id="861" name="n_1mainValue【庁舎】&#10;一人当たり面積">
          <a:extLst>
            <a:ext uri="{FF2B5EF4-FFF2-40B4-BE49-F238E27FC236}">
              <a16:creationId xmlns:a16="http://schemas.microsoft.com/office/drawing/2014/main" id="{CBBEBD89-AA42-45A2-BB70-D437DF907A05}"/>
            </a:ext>
          </a:extLst>
        </xdr:cNvPr>
        <xdr:cNvSpPr txBox="1"/>
      </xdr:nvSpPr>
      <xdr:spPr>
        <a:xfrm>
          <a:off x="18561127" y="167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23513</xdr:rowOff>
    </xdr:from>
    <xdr:ext cx="469744" cy="259045"/>
    <xdr:sp macro="" textlink="">
      <xdr:nvSpPr>
        <xdr:cNvPr id="862" name="n_2mainValue【庁舎】&#10;一人当たり面積">
          <a:extLst>
            <a:ext uri="{FF2B5EF4-FFF2-40B4-BE49-F238E27FC236}">
              <a16:creationId xmlns:a16="http://schemas.microsoft.com/office/drawing/2014/main" id="{82B1C70B-1C1A-4C66-AD44-E5EEC7CE09BF}"/>
            </a:ext>
          </a:extLst>
        </xdr:cNvPr>
        <xdr:cNvSpPr txBox="1"/>
      </xdr:nvSpPr>
      <xdr:spPr>
        <a:xfrm>
          <a:off x="17776267" y="1678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38752</xdr:rowOff>
    </xdr:from>
    <xdr:ext cx="469744" cy="259045"/>
    <xdr:sp macro="" textlink="">
      <xdr:nvSpPr>
        <xdr:cNvPr id="863" name="n_3mainValue【庁舎】&#10;一人当たり面積">
          <a:extLst>
            <a:ext uri="{FF2B5EF4-FFF2-40B4-BE49-F238E27FC236}">
              <a16:creationId xmlns:a16="http://schemas.microsoft.com/office/drawing/2014/main" id="{4008A13C-7A23-4BA8-B9DD-35345B70017A}"/>
            </a:ext>
          </a:extLst>
        </xdr:cNvPr>
        <xdr:cNvSpPr txBox="1"/>
      </xdr:nvSpPr>
      <xdr:spPr>
        <a:xfrm>
          <a:off x="17001567" y="168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61613</xdr:rowOff>
    </xdr:from>
    <xdr:ext cx="469744" cy="259045"/>
    <xdr:sp macro="" textlink="">
      <xdr:nvSpPr>
        <xdr:cNvPr id="864" name="n_4mainValue【庁舎】&#10;一人当たり面積">
          <a:extLst>
            <a:ext uri="{FF2B5EF4-FFF2-40B4-BE49-F238E27FC236}">
              <a16:creationId xmlns:a16="http://schemas.microsoft.com/office/drawing/2014/main" id="{D8097389-7389-43C4-9EE9-6FE6D3862408}"/>
            </a:ext>
          </a:extLst>
        </xdr:cNvPr>
        <xdr:cNvSpPr txBox="1"/>
      </xdr:nvSpPr>
      <xdr:spPr>
        <a:xfrm>
          <a:off x="16226867" y="1682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a:extLst>
            <a:ext uri="{FF2B5EF4-FFF2-40B4-BE49-F238E27FC236}">
              <a16:creationId xmlns:a16="http://schemas.microsoft.com/office/drawing/2014/main" id="{3AD0651C-BE99-4D85-9413-D011AF6EA95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a:extLst>
            <a:ext uri="{FF2B5EF4-FFF2-40B4-BE49-F238E27FC236}">
              <a16:creationId xmlns:a16="http://schemas.microsoft.com/office/drawing/2014/main" id="{E1F2BDF0-48B4-40C3-AB0F-AEC5A1244EA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a:extLst>
            <a:ext uri="{FF2B5EF4-FFF2-40B4-BE49-F238E27FC236}">
              <a16:creationId xmlns:a16="http://schemas.microsoft.com/office/drawing/2014/main" id="{94BFBD44-9333-4E12-8599-2C0285380D5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類似団体と比較して、特に有形固定資産減価償却率が高くなっているのが、体育館・プール及び福祉施設である。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体育館については、これまでにすべての学校の耐震改修を完了したところであるが、プールについても老朽化が著しいことから適時修繕を施しながら、更新を見据えた事業計画を検討しているところである。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福祉施設については、令和元年度に大きく改善しており今後、障がい者グループの大規模な建て替えを予定しているため、有形固定資産減価償却率の低下が見込まれる。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17_&#39131;&#39464;&#24066;&#9679;&#9675;\&#12304;&#36001;&#25919;&#29366;&#27841;&#36039;&#26009;&#38598;&#12305;_212172_&#39131;&#39464;&#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17_&#39131;&#39464;&#24066;&#9679;&#9675;/&#12304;&#36001;&#25919;&#29366;&#27841;&#36039;&#26009;&#38598;&#12305;_212172_&#39131;&#39464;&#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62.4</v>
          </cell>
          <cell r="BX53">
            <v>63.6</v>
          </cell>
          <cell r="CF53">
            <v>65.3</v>
          </cell>
          <cell r="CN53">
            <v>66.7</v>
          </cell>
          <cell r="CV53">
            <v>68.2</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row>
        <row r="75">
          <cell r="BP75">
            <v>13.8</v>
          </cell>
          <cell r="BX75">
            <v>13.9</v>
          </cell>
          <cell r="CF75">
            <v>13.8</v>
          </cell>
          <cell r="CN75">
            <v>13.7</v>
          </cell>
          <cell r="CV75">
            <v>13.3</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23673262</v>
      </c>
      <c r="BO4" s="358"/>
      <c r="BP4" s="358"/>
      <c r="BQ4" s="358"/>
      <c r="BR4" s="358"/>
      <c r="BS4" s="358"/>
      <c r="BT4" s="358"/>
      <c r="BU4" s="359"/>
      <c r="BV4" s="357">
        <v>23663314</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11.8</v>
      </c>
      <c r="CU4" s="364"/>
      <c r="CV4" s="364"/>
      <c r="CW4" s="364"/>
      <c r="CX4" s="364"/>
      <c r="CY4" s="364"/>
      <c r="CZ4" s="364"/>
      <c r="DA4" s="365"/>
      <c r="DB4" s="363">
        <v>13.8</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95</v>
      </c>
      <c r="AN5" s="418"/>
      <c r="AO5" s="418"/>
      <c r="AP5" s="418"/>
      <c r="AQ5" s="418"/>
      <c r="AR5" s="418"/>
      <c r="AS5" s="418"/>
      <c r="AT5" s="419"/>
      <c r="AU5" s="420" t="s">
        <v>96</v>
      </c>
      <c r="AV5" s="421"/>
      <c r="AW5" s="421"/>
      <c r="AX5" s="421"/>
      <c r="AY5" s="422" t="s">
        <v>97</v>
      </c>
      <c r="AZ5" s="423"/>
      <c r="BA5" s="423"/>
      <c r="BB5" s="423"/>
      <c r="BC5" s="423"/>
      <c r="BD5" s="423"/>
      <c r="BE5" s="423"/>
      <c r="BF5" s="423"/>
      <c r="BG5" s="423"/>
      <c r="BH5" s="423"/>
      <c r="BI5" s="423"/>
      <c r="BJ5" s="423"/>
      <c r="BK5" s="423"/>
      <c r="BL5" s="423"/>
      <c r="BM5" s="424"/>
      <c r="BN5" s="425">
        <v>22068907</v>
      </c>
      <c r="BO5" s="426"/>
      <c r="BP5" s="426"/>
      <c r="BQ5" s="426"/>
      <c r="BR5" s="426"/>
      <c r="BS5" s="426"/>
      <c r="BT5" s="426"/>
      <c r="BU5" s="427"/>
      <c r="BV5" s="425">
        <v>21733763</v>
      </c>
      <c r="BW5" s="426"/>
      <c r="BX5" s="426"/>
      <c r="BY5" s="426"/>
      <c r="BZ5" s="426"/>
      <c r="CA5" s="426"/>
      <c r="CB5" s="426"/>
      <c r="CC5" s="427"/>
      <c r="CD5" s="428" t="s">
        <v>98</v>
      </c>
      <c r="CE5" s="429"/>
      <c r="CF5" s="429"/>
      <c r="CG5" s="429"/>
      <c r="CH5" s="429"/>
      <c r="CI5" s="429"/>
      <c r="CJ5" s="429"/>
      <c r="CK5" s="429"/>
      <c r="CL5" s="429"/>
      <c r="CM5" s="429"/>
      <c r="CN5" s="429"/>
      <c r="CO5" s="429"/>
      <c r="CP5" s="429"/>
      <c r="CQ5" s="429"/>
      <c r="CR5" s="429"/>
      <c r="CS5" s="430"/>
      <c r="CT5" s="391">
        <v>93</v>
      </c>
      <c r="CU5" s="392"/>
      <c r="CV5" s="392"/>
      <c r="CW5" s="392"/>
      <c r="CX5" s="392"/>
      <c r="CY5" s="392"/>
      <c r="CZ5" s="392"/>
      <c r="DA5" s="393"/>
      <c r="DB5" s="391">
        <v>90.5</v>
      </c>
      <c r="DC5" s="392"/>
      <c r="DD5" s="392"/>
      <c r="DE5" s="392"/>
      <c r="DF5" s="392"/>
      <c r="DG5" s="392"/>
      <c r="DH5" s="392"/>
      <c r="DI5" s="393"/>
    </row>
    <row r="6" spans="1:119" ht="18.75" customHeight="1" x14ac:dyDescent="0.2">
      <c r="A6" s="175"/>
      <c r="B6" s="394" t="s">
        <v>99</v>
      </c>
      <c r="C6" s="395"/>
      <c r="D6" s="395"/>
      <c r="E6" s="396"/>
      <c r="F6" s="396"/>
      <c r="G6" s="396"/>
      <c r="H6" s="396"/>
      <c r="I6" s="396"/>
      <c r="J6" s="396"/>
      <c r="K6" s="396"/>
      <c r="L6" s="396" t="s">
        <v>100</v>
      </c>
      <c r="M6" s="396"/>
      <c r="N6" s="396"/>
      <c r="O6" s="396"/>
      <c r="P6" s="396"/>
      <c r="Q6" s="396"/>
      <c r="R6" s="400"/>
      <c r="S6" s="400"/>
      <c r="T6" s="400"/>
      <c r="U6" s="400"/>
      <c r="V6" s="401"/>
      <c r="W6" s="404" t="s">
        <v>101</v>
      </c>
      <c r="X6" s="405"/>
      <c r="Y6" s="405"/>
      <c r="Z6" s="405"/>
      <c r="AA6" s="405"/>
      <c r="AB6" s="395"/>
      <c r="AC6" s="408" t="s">
        <v>102</v>
      </c>
      <c r="AD6" s="409"/>
      <c r="AE6" s="409"/>
      <c r="AF6" s="409"/>
      <c r="AG6" s="409"/>
      <c r="AH6" s="409"/>
      <c r="AI6" s="409"/>
      <c r="AJ6" s="409"/>
      <c r="AK6" s="409"/>
      <c r="AL6" s="410"/>
      <c r="AM6" s="417" t="s">
        <v>103</v>
      </c>
      <c r="AN6" s="418"/>
      <c r="AO6" s="418"/>
      <c r="AP6" s="418"/>
      <c r="AQ6" s="418"/>
      <c r="AR6" s="418"/>
      <c r="AS6" s="418"/>
      <c r="AT6" s="419"/>
      <c r="AU6" s="420" t="s">
        <v>96</v>
      </c>
      <c r="AV6" s="421"/>
      <c r="AW6" s="421"/>
      <c r="AX6" s="421"/>
      <c r="AY6" s="422" t="s">
        <v>104</v>
      </c>
      <c r="AZ6" s="423"/>
      <c r="BA6" s="423"/>
      <c r="BB6" s="423"/>
      <c r="BC6" s="423"/>
      <c r="BD6" s="423"/>
      <c r="BE6" s="423"/>
      <c r="BF6" s="423"/>
      <c r="BG6" s="423"/>
      <c r="BH6" s="423"/>
      <c r="BI6" s="423"/>
      <c r="BJ6" s="423"/>
      <c r="BK6" s="423"/>
      <c r="BL6" s="423"/>
      <c r="BM6" s="424"/>
      <c r="BN6" s="425">
        <v>1604355</v>
      </c>
      <c r="BO6" s="426"/>
      <c r="BP6" s="426"/>
      <c r="BQ6" s="426"/>
      <c r="BR6" s="426"/>
      <c r="BS6" s="426"/>
      <c r="BT6" s="426"/>
      <c r="BU6" s="427"/>
      <c r="BV6" s="425">
        <v>1929551</v>
      </c>
      <c r="BW6" s="426"/>
      <c r="BX6" s="426"/>
      <c r="BY6" s="426"/>
      <c r="BZ6" s="426"/>
      <c r="CA6" s="426"/>
      <c r="CB6" s="426"/>
      <c r="CC6" s="427"/>
      <c r="CD6" s="428" t="s">
        <v>105</v>
      </c>
      <c r="CE6" s="429"/>
      <c r="CF6" s="429"/>
      <c r="CG6" s="429"/>
      <c r="CH6" s="429"/>
      <c r="CI6" s="429"/>
      <c r="CJ6" s="429"/>
      <c r="CK6" s="429"/>
      <c r="CL6" s="429"/>
      <c r="CM6" s="429"/>
      <c r="CN6" s="429"/>
      <c r="CO6" s="429"/>
      <c r="CP6" s="429"/>
      <c r="CQ6" s="429"/>
      <c r="CR6" s="429"/>
      <c r="CS6" s="430"/>
      <c r="CT6" s="431">
        <v>93.9</v>
      </c>
      <c r="CU6" s="432"/>
      <c r="CV6" s="432"/>
      <c r="CW6" s="432"/>
      <c r="CX6" s="432"/>
      <c r="CY6" s="432"/>
      <c r="CZ6" s="432"/>
      <c r="DA6" s="433"/>
      <c r="DB6" s="431">
        <v>93.8</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106</v>
      </c>
      <c r="AN7" s="418"/>
      <c r="AO7" s="418"/>
      <c r="AP7" s="418"/>
      <c r="AQ7" s="418"/>
      <c r="AR7" s="418"/>
      <c r="AS7" s="418"/>
      <c r="AT7" s="419"/>
      <c r="AU7" s="420" t="s">
        <v>107</v>
      </c>
      <c r="AV7" s="421"/>
      <c r="AW7" s="421"/>
      <c r="AX7" s="421"/>
      <c r="AY7" s="422" t="s">
        <v>108</v>
      </c>
      <c r="AZ7" s="423"/>
      <c r="BA7" s="423"/>
      <c r="BB7" s="423"/>
      <c r="BC7" s="423"/>
      <c r="BD7" s="423"/>
      <c r="BE7" s="423"/>
      <c r="BF7" s="423"/>
      <c r="BG7" s="423"/>
      <c r="BH7" s="423"/>
      <c r="BI7" s="423"/>
      <c r="BJ7" s="423"/>
      <c r="BK7" s="423"/>
      <c r="BL7" s="423"/>
      <c r="BM7" s="424"/>
      <c r="BN7" s="425">
        <v>344468</v>
      </c>
      <c r="BO7" s="426"/>
      <c r="BP7" s="426"/>
      <c r="BQ7" s="426"/>
      <c r="BR7" s="426"/>
      <c r="BS7" s="426"/>
      <c r="BT7" s="426"/>
      <c r="BU7" s="427"/>
      <c r="BV7" s="425">
        <v>384388</v>
      </c>
      <c r="BW7" s="426"/>
      <c r="BX7" s="426"/>
      <c r="BY7" s="426"/>
      <c r="BZ7" s="426"/>
      <c r="CA7" s="426"/>
      <c r="CB7" s="426"/>
      <c r="CC7" s="427"/>
      <c r="CD7" s="428" t="s">
        <v>109</v>
      </c>
      <c r="CE7" s="429"/>
      <c r="CF7" s="429"/>
      <c r="CG7" s="429"/>
      <c r="CH7" s="429"/>
      <c r="CI7" s="429"/>
      <c r="CJ7" s="429"/>
      <c r="CK7" s="429"/>
      <c r="CL7" s="429"/>
      <c r="CM7" s="429"/>
      <c r="CN7" s="429"/>
      <c r="CO7" s="429"/>
      <c r="CP7" s="429"/>
      <c r="CQ7" s="429"/>
      <c r="CR7" s="429"/>
      <c r="CS7" s="430"/>
      <c r="CT7" s="425">
        <v>10722261</v>
      </c>
      <c r="CU7" s="426"/>
      <c r="CV7" s="426"/>
      <c r="CW7" s="426"/>
      <c r="CX7" s="426"/>
      <c r="CY7" s="426"/>
      <c r="CZ7" s="426"/>
      <c r="DA7" s="427"/>
      <c r="DB7" s="425">
        <v>11236129</v>
      </c>
      <c r="DC7" s="426"/>
      <c r="DD7" s="426"/>
      <c r="DE7" s="426"/>
      <c r="DF7" s="426"/>
      <c r="DG7" s="426"/>
      <c r="DH7" s="426"/>
      <c r="DI7" s="427"/>
    </row>
    <row r="8" spans="1:119" ht="18.75" customHeight="1" thickBot="1" x14ac:dyDescent="0.25">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110</v>
      </c>
      <c r="AN8" s="418"/>
      <c r="AO8" s="418"/>
      <c r="AP8" s="418"/>
      <c r="AQ8" s="418"/>
      <c r="AR8" s="418"/>
      <c r="AS8" s="418"/>
      <c r="AT8" s="419"/>
      <c r="AU8" s="420" t="s">
        <v>96</v>
      </c>
      <c r="AV8" s="421"/>
      <c r="AW8" s="421"/>
      <c r="AX8" s="421"/>
      <c r="AY8" s="422" t="s">
        <v>111</v>
      </c>
      <c r="AZ8" s="423"/>
      <c r="BA8" s="423"/>
      <c r="BB8" s="423"/>
      <c r="BC8" s="423"/>
      <c r="BD8" s="423"/>
      <c r="BE8" s="423"/>
      <c r="BF8" s="423"/>
      <c r="BG8" s="423"/>
      <c r="BH8" s="423"/>
      <c r="BI8" s="423"/>
      <c r="BJ8" s="423"/>
      <c r="BK8" s="423"/>
      <c r="BL8" s="423"/>
      <c r="BM8" s="424"/>
      <c r="BN8" s="425">
        <v>1259887</v>
      </c>
      <c r="BO8" s="426"/>
      <c r="BP8" s="426"/>
      <c r="BQ8" s="426"/>
      <c r="BR8" s="426"/>
      <c r="BS8" s="426"/>
      <c r="BT8" s="426"/>
      <c r="BU8" s="427"/>
      <c r="BV8" s="425">
        <v>1545163</v>
      </c>
      <c r="BW8" s="426"/>
      <c r="BX8" s="426"/>
      <c r="BY8" s="426"/>
      <c r="BZ8" s="426"/>
      <c r="CA8" s="426"/>
      <c r="CB8" s="426"/>
      <c r="CC8" s="427"/>
      <c r="CD8" s="428" t="s">
        <v>112</v>
      </c>
      <c r="CE8" s="429"/>
      <c r="CF8" s="429"/>
      <c r="CG8" s="429"/>
      <c r="CH8" s="429"/>
      <c r="CI8" s="429"/>
      <c r="CJ8" s="429"/>
      <c r="CK8" s="429"/>
      <c r="CL8" s="429"/>
      <c r="CM8" s="429"/>
      <c r="CN8" s="429"/>
      <c r="CO8" s="429"/>
      <c r="CP8" s="429"/>
      <c r="CQ8" s="429"/>
      <c r="CR8" s="429"/>
      <c r="CS8" s="430"/>
      <c r="CT8" s="434">
        <v>0.33</v>
      </c>
      <c r="CU8" s="435"/>
      <c r="CV8" s="435"/>
      <c r="CW8" s="435"/>
      <c r="CX8" s="435"/>
      <c r="CY8" s="435"/>
      <c r="CZ8" s="435"/>
      <c r="DA8" s="436"/>
      <c r="DB8" s="434">
        <v>0.32</v>
      </c>
      <c r="DC8" s="435"/>
      <c r="DD8" s="435"/>
      <c r="DE8" s="435"/>
      <c r="DF8" s="435"/>
      <c r="DG8" s="435"/>
      <c r="DH8" s="435"/>
      <c r="DI8" s="436"/>
    </row>
    <row r="9" spans="1:119" ht="18.75" customHeight="1" thickBot="1" x14ac:dyDescent="0.25">
      <c r="A9" s="175"/>
      <c r="B9" s="388" t="s">
        <v>113</v>
      </c>
      <c r="C9" s="389"/>
      <c r="D9" s="389"/>
      <c r="E9" s="389"/>
      <c r="F9" s="389"/>
      <c r="G9" s="389"/>
      <c r="H9" s="389"/>
      <c r="I9" s="389"/>
      <c r="J9" s="389"/>
      <c r="K9" s="437"/>
      <c r="L9" s="438" t="s">
        <v>114</v>
      </c>
      <c r="M9" s="439"/>
      <c r="N9" s="439"/>
      <c r="O9" s="439"/>
      <c r="P9" s="439"/>
      <c r="Q9" s="440"/>
      <c r="R9" s="441">
        <v>22538</v>
      </c>
      <c r="S9" s="442"/>
      <c r="T9" s="442"/>
      <c r="U9" s="442"/>
      <c r="V9" s="443"/>
      <c r="W9" s="351" t="s">
        <v>115</v>
      </c>
      <c r="X9" s="352"/>
      <c r="Y9" s="352"/>
      <c r="Z9" s="352"/>
      <c r="AA9" s="352"/>
      <c r="AB9" s="352"/>
      <c r="AC9" s="352"/>
      <c r="AD9" s="352"/>
      <c r="AE9" s="352"/>
      <c r="AF9" s="352"/>
      <c r="AG9" s="352"/>
      <c r="AH9" s="352"/>
      <c r="AI9" s="352"/>
      <c r="AJ9" s="352"/>
      <c r="AK9" s="352"/>
      <c r="AL9" s="353"/>
      <c r="AM9" s="417" t="s">
        <v>116</v>
      </c>
      <c r="AN9" s="418"/>
      <c r="AO9" s="418"/>
      <c r="AP9" s="418"/>
      <c r="AQ9" s="418"/>
      <c r="AR9" s="418"/>
      <c r="AS9" s="418"/>
      <c r="AT9" s="419"/>
      <c r="AU9" s="420" t="s">
        <v>117</v>
      </c>
      <c r="AV9" s="421"/>
      <c r="AW9" s="421"/>
      <c r="AX9" s="421"/>
      <c r="AY9" s="422" t="s">
        <v>118</v>
      </c>
      <c r="AZ9" s="423"/>
      <c r="BA9" s="423"/>
      <c r="BB9" s="423"/>
      <c r="BC9" s="423"/>
      <c r="BD9" s="423"/>
      <c r="BE9" s="423"/>
      <c r="BF9" s="423"/>
      <c r="BG9" s="423"/>
      <c r="BH9" s="423"/>
      <c r="BI9" s="423"/>
      <c r="BJ9" s="423"/>
      <c r="BK9" s="423"/>
      <c r="BL9" s="423"/>
      <c r="BM9" s="424"/>
      <c r="BN9" s="425">
        <v>-285276</v>
      </c>
      <c r="BO9" s="426"/>
      <c r="BP9" s="426"/>
      <c r="BQ9" s="426"/>
      <c r="BR9" s="426"/>
      <c r="BS9" s="426"/>
      <c r="BT9" s="426"/>
      <c r="BU9" s="427"/>
      <c r="BV9" s="425">
        <v>203683</v>
      </c>
      <c r="BW9" s="426"/>
      <c r="BX9" s="426"/>
      <c r="BY9" s="426"/>
      <c r="BZ9" s="426"/>
      <c r="CA9" s="426"/>
      <c r="CB9" s="426"/>
      <c r="CC9" s="427"/>
      <c r="CD9" s="428" t="s">
        <v>119</v>
      </c>
      <c r="CE9" s="429"/>
      <c r="CF9" s="429"/>
      <c r="CG9" s="429"/>
      <c r="CH9" s="429"/>
      <c r="CI9" s="429"/>
      <c r="CJ9" s="429"/>
      <c r="CK9" s="429"/>
      <c r="CL9" s="429"/>
      <c r="CM9" s="429"/>
      <c r="CN9" s="429"/>
      <c r="CO9" s="429"/>
      <c r="CP9" s="429"/>
      <c r="CQ9" s="429"/>
      <c r="CR9" s="429"/>
      <c r="CS9" s="430"/>
      <c r="CT9" s="391">
        <v>16</v>
      </c>
      <c r="CU9" s="392"/>
      <c r="CV9" s="392"/>
      <c r="CW9" s="392"/>
      <c r="CX9" s="392"/>
      <c r="CY9" s="392"/>
      <c r="CZ9" s="392"/>
      <c r="DA9" s="393"/>
      <c r="DB9" s="391">
        <v>16.899999999999999</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18"/>
      <c r="N10" s="418"/>
      <c r="O10" s="418"/>
      <c r="P10" s="418"/>
      <c r="Q10" s="419"/>
      <c r="R10" s="445">
        <v>24696</v>
      </c>
      <c r="S10" s="446"/>
      <c r="T10" s="446"/>
      <c r="U10" s="446"/>
      <c r="V10" s="447"/>
      <c r="W10" s="382"/>
      <c r="X10" s="383"/>
      <c r="Y10" s="383"/>
      <c r="Z10" s="383"/>
      <c r="AA10" s="383"/>
      <c r="AB10" s="383"/>
      <c r="AC10" s="383"/>
      <c r="AD10" s="383"/>
      <c r="AE10" s="383"/>
      <c r="AF10" s="383"/>
      <c r="AG10" s="383"/>
      <c r="AH10" s="383"/>
      <c r="AI10" s="383"/>
      <c r="AJ10" s="383"/>
      <c r="AK10" s="383"/>
      <c r="AL10" s="386"/>
      <c r="AM10" s="417" t="s">
        <v>121</v>
      </c>
      <c r="AN10" s="418"/>
      <c r="AO10" s="418"/>
      <c r="AP10" s="418"/>
      <c r="AQ10" s="418"/>
      <c r="AR10" s="418"/>
      <c r="AS10" s="418"/>
      <c r="AT10" s="419"/>
      <c r="AU10" s="420" t="s">
        <v>122</v>
      </c>
      <c r="AV10" s="421"/>
      <c r="AW10" s="421"/>
      <c r="AX10" s="421"/>
      <c r="AY10" s="422" t="s">
        <v>123</v>
      </c>
      <c r="AZ10" s="423"/>
      <c r="BA10" s="423"/>
      <c r="BB10" s="423"/>
      <c r="BC10" s="423"/>
      <c r="BD10" s="423"/>
      <c r="BE10" s="423"/>
      <c r="BF10" s="423"/>
      <c r="BG10" s="423"/>
      <c r="BH10" s="423"/>
      <c r="BI10" s="423"/>
      <c r="BJ10" s="423"/>
      <c r="BK10" s="423"/>
      <c r="BL10" s="423"/>
      <c r="BM10" s="424"/>
      <c r="BN10" s="425">
        <v>781054</v>
      </c>
      <c r="BO10" s="426"/>
      <c r="BP10" s="426"/>
      <c r="BQ10" s="426"/>
      <c r="BR10" s="426"/>
      <c r="BS10" s="426"/>
      <c r="BT10" s="426"/>
      <c r="BU10" s="427"/>
      <c r="BV10" s="425">
        <v>619639</v>
      </c>
      <c r="BW10" s="426"/>
      <c r="BX10" s="426"/>
      <c r="BY10" s="426"/>
      <c r="BZ10" s="426"/>
      <c r="CA10" s="426"/>
      <c r="CB10" s="426"/>
      <c r="CC10" s="427"/>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17" t="s">
        <v>127</v>
      </c>
      <c r="AN11" s="418"/>
      <c r="AO11" s="418"/>
      <c r="AP11" s="418"/>
      <c r="AQ11" s="418"/>
      <c r="AR11" s="418"/>
      <c r="AS11" s="418"/>
      <c r="AT11" s="419"/>
      <c r="AU11" s="420" t="s">
        <v>122</v>
      </c>
      <c r="AV11" s="421"/>
      <c r="AW11" s="421"/>
      <c r="AX11" s="421"/>
      <c r="AY11" s="422" t="s">
        <v>128</v>
      </c>
      <c r="AZ11" s="423"/>
      <c r="BA11" s="423"/>
      <c r="BB11" s="423"/>
      <c r="BC11" s="423"/>
      <c r="BD11" s="423"/>
      <c r="BE11" s="423"/>
      <c r="BF11" s="423"/>
      <c r="BG11" s="423"/>
      <c r="BH11" s="423"/>
      <c r="BI11" s="423"/>
      <c r="BJ11" s="423"/>
      <c r="BK11" s="423"/>
      <c r="BL11" s="423"/>
      <c r="BM11" s="424"/>
      <c r="BN11" s="425">
        <v>66360</v>
      </c>
      <c r="BO11" s="426"/>
      <c r="BP11" s="426"/>
      <c r="BQ11" s="426"/>
      <c r="BR11" s="426"/>
      <c r="BS11" s="426"/>
      <c r="BT11" s="426"/>
      <c r="BU11" s="427"/>
      <c r="BV11" s="425">
        <v>0</v>
      </c>
      <c r="BW11" s="426"/>
      <c r="BX11" s="426"/>
      <c r="BY11" s="426"/>
      <c r="BZ11" s="426"/>
      <c r="CA11" s="426"/>
      <c r="CB11" s="426"/>
      <c r="CC11" s="427"/>
      <c r="CD11" s="428" t="s">
        <v>129</v>
      </c>
      <c r="CE11" s="429"/>
      <c r="CF11" s="429"/>
      <c r="CG11" s="429"/>
      <c r="CH11" s="429"/>
      <c r="CI11" s="429"/>
      <c r="CJ11" s="429"/>
      <c r="CK11" s="429"/>
      <c r="CL11" s="429"/>
      <c r="CM11" s="429"/>
      <c r="CN11" s="429"/>
      <c r="CO11" s="429"/>
      <c r="CP11" s="429"/>
      <c r="CQ11" s="429"/>
      <c r="CR11" s="429"/>
      <c r="CS11" s="430"/>
      <c r="CT11" s="434" t="s">
        <v>130</v>
      </c>
      <c r="CU11" s="435"/>
      <c r="CV11" s="435"/>
      <c r="CW11" s="435"/>
      <c r="CX11" s="435"/>
      <c r="CY11" s="435"/>
      <c r="CZ11" s="435"/>
      <c r="DA11" s="436"/>
      <c r="DB11" s="434" t="s">
        <v>131</v>
      </c>
      <c r="DC11" s="435"/>
      <c r="DD11" s="435"/>
      <c r="DE11" s="435"/>
      <c r="DF11" s="435"/>
      <c r="DG11" s="435"/>
      <c r="DH11" s="435"/>
      <c r="DI11" s="436"/>
    </row>
    <row r="12" spans="1:119" ht="18.75" customHeight="1" x14ac:dyDescent="0.2">
      <c r="A12" s="175"/>
      <c r="B12" s="454" t="s">
        <v>132</v>
      </c>
      <c r="C12" s="455"/>
      <c r="D12" s="455"/>
      <c r="E12" s="455"/>
      <c r="F12" s="455"/>
      <c r="G12" s="455"/>
      <c r="H12" s="455"/>
      <c r="I12" s="455"/>
      <c r="J12" s="455"/>
      <c r="K12" s="456"/>
      <c r="L12" s="463" t="s">
        <v>133</v>
      </c>
      <c r="M12" s="464"/>
      <c r="N12" s="464"/>
      <c r="O12" s="464"/>
      <c r="P12" s="464"/>
      <c r="Q12" s="465"/>
      <c r="R12" s="466">
        <v>22527</v>
      </c>
      <c r="S12" s="467"/>
      <c r="T12" s="467"/>
      <c r="U12" s="467"/>
      <c r="V12" s="468"/>
      <c r="W12" s="469" t="s">
        <v>1</v>
      </c>
      <c r="X12" s="421"/>
      <c r="Y12" s="421"/>
      <c r="Z12" s="421"/>
      <c r="AA12" s="421"/>
      <c r="AB12" s="470"/>
      <c r="AC12" s="471" t="s">
        <v>134</v>
      </c>
      <c r="AD12" s="472"/>
      <c r="AE12" s="472"/>
      <c r="AF12" s="472"/>
      <c r="AG12" s="473"/>
      <c r="AH12" s="471" t="s">
        <v>135</v>
      </c>
      <c r="AI12" s="472"/>
      <c r="AJ12" s="472"/>
      <c r="AK12" s="472"/>
      <c r="AL12" s="474"/>
      <c r="AM12" s="417" t="s">
        <v>136</v>
      </c>
      <c r="AN12" s="418"/>
      <c r="AO12" s="418"/>
      <c r="AP12" s="418"/>
      <c r="AQ12" s="418"/>
      <c r="AR12" s="418"/>
      <c r="AS12" s="418"/>
      <c r="AT12" s="419"/>
      <c r="AU12" s="420" t="s">
        <v>137</v>
      </c>
      <c r="AV12" s="421"/>
      <c r="AW12" s="421"/>
      <c r="AX12" s="421"/>
      <c r="AY12" s="422" t="s">
        <v>138</v>
      </c>
      <c r="AZ12" s="423"/>
      <c r="BA12" s="423"/>
      <c r="BB12" s="423"/>
      <c r="BC12" s="423"/>
      <c r="BD12" s="423"/>
      <c r="BE12" s="423"/>
      <c r="BF12" s="423"/>
      <c r="BG12" s="423"/>
      <c r="BH12" s="423"/>
      <c r="BI12" s="423"/>
      <c r="BJ12" s="423"/>
      <c r="BK12" s="423"/>
      <c r="BL12" s="423"/>
      <c r="BM12" s="424"/>
      <c r="BN12" s="425">
        <v>570000</v>
      </c>
      <c r="BO12" s="426"/>
      <c r="BP12" s="426"/>
      <c r="BQ12" s="426"/>
      <c r="BR12" s="426"/>
      <c r="BS12" s="426"/>
      <c r="BT12" s="426"/>
      <c r="BU12" s="427"/>
      <c r="BV12" s="425">
        <v>796700</v>
      </c>
      <c r="BW12" s="426"/>
      <c r="BX12" s="426"/>
      <c r="BY12" s="426"/>
      <c r="BZ12" s="426"/>
      <c r="CA12" s="426"/>
      <c r="CB12" s="426"/>
      <c r="CC12" s="427"/>
      <c r="CD12" s="428" t="s">
        <v>139</v>
      </c>
      <c r="CE12" s="429"/>
      <c r="CF12" s="429"/>
      <c r="CG12" s="429"/>
      <c r="CH12" s="429"/>
      <c r="CI12" s="429"/>
      <c r="CJ12" s="429"/>
      <c r="CK12" s="429"/>
      <c r="CL12" s="429"/>
      <c r="CM12" s="429"/>
      <c r="CN12" s="429"/>
      <c r="CO12" s="429"/>
      <c r="CP12" s="429"/>
      <c r="CQ12" s="429"/>
      <c r="CR12" s="429"/>
      <c r="CS12" s="430"/>
      <c r="CT12" s="434" t="s">
        <v>140</v>
      </c>
      <c r="CU12" s="435"/>
      <c r="CV12" s="435"/>
      <c r="CW12" s="435"/>
      <c r="CX12" s="435"/>
      <c r="CY12" s="435"/>
      <c r="CZ12" s="435"/>
      <c r="DA12" s="436"/>
      <c r="DB12" s="434" t="s">
        <v>141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142</v>
      </c>
      <c r="N13" s="486"/>
      <c r="O13" s="486"/>
      <c r="P13" s="486"/>
      <c r="Q13" s="487"/>
      <c r="R13" s="478">
        <v>22335</v>
      </c>
      <c r="S13" s="479"/>
      <c r="T13" s="479"/>
      <c r="U13" s="479"/>
      <c r="V13" s="480"/>
      <c r="W13" s="404" t="s">
        <v>143</v>
      </c>
      <c r="X13" s="405"/>
      <c r="Y13" s="405"/>
      <c r="Z13" s="405"/>
      <c r="AA13" s="405"/>
      <c r="AB13" s="395"/>
      <c r="AC13" s="445">
        <v>991</v>
      </c>
      <c r="AD13" s="446"/>
      <c r="AE13" s="446"/>
      <c r="AF13" s="446"/>
      <c r="AG13" s="488"/>
      <c r="AH13" s="445">
        <v>1064</v>
      </c>
      <c r="AI13" s="446"/>
      <c r="AJ13" s="446"/>
      <c r="AK13" s="446"/>
      <c r="AL13" s="447"/>
      <c r="AM13" s="417" t="s">
        <v>144</v>
      </c>
      <c r="AN13" s="418"/>
      <c r="AO13" s="418"/>
      <c r="AP13" s="418"/>
      <c r="AQ13" s="418"/>
      <c r="AR13" s="418"/>
      <c r="AS13" s="418"/>
      <c r="AT13" s="419"/>
      <c r="AU13" s="420" t="s">
        <v>145</v>
      </c>
      <c r="AV13" s="421"/>
      <c r="AW13" s="421"/>
      <c r="AX13" s="421"/>
      <c r="AY13" s="422" t="s">
        <v>146</v>
      </c>
      <c r="AZ13" s="423"/>
      <c r="BA13" s="423"/>
      <c r="BB13" s="423"/>
      <c r="BC13" s="423"/>
      <c r="BD13" s="423"/>
      <c r="BE13" s="423"/>
      <c r="BF13" s="423"/>
      <c r="BG13" s="423"/>
      <c r="BH13" s="423"/>
      <c r="BI13" s="423"/>
      <c r="BJ13" s="423"/>
      <c r="BK13" s="423"/>
      <c r="BL13" s="423"/>
      <c r="BM13" s="424"/>
      <c r="BN13" s="425">
        <v>-7862</v>
      </c>
      <c r="BO13" s="426"/>
      <c r="BP13" s="426"/>
      <c r="BQ13" s="426"/>
      <c r="BR13" s="426"/>
      <c r="BS13" s="426"/>
      <c r="BT13" s="426"/>
      <c r="BU13" s="427"/>
      <c r="BV13" s="425">
        <v>26622</v>
      </c>
      <c r="BW13" s="426"/>
      <c r="BX13" s="426"/>
      <c r="BY13" s="426"/>
      <c r="BZ13" s="426"/>
      <c r="CA13" s="426"/>
      <c r="CB13" s="426"/>
      <c r="CC13" s="427"/>
      <c r="CD13" s="428" t="s">
        <v>147</v>
      </c>
      <c r="CE13" s="429"/>
      <c r="CF13" s="429"/>
      <c r="CG13" s="429"/>
      <c r="CH13" s="429"/>
      <c r="CI13" s="429"/>
      <c r="CJ13" s="429"/>
      <c r="CK13" s="429"/>
      <c r="CL13" s="429"/>
      <c r="CM13" s="429"/>
      <c r="CN13" s="429"/>
      <c r="CO13" s="429"/>
      <c r="CP13" s="429"/>
      <c r="CQ13" s="429"/>
      <c r="CR13" s="429"/>
      <c r="CS13" s="430"/>
      <c r="CT13" s="391">
        <v>13.3</v>
      </c>
      <c r="CU13" s="392"/>
      <c r="CV13" s="392"/>
      <c r="CW13" s="392"/>
      <c r="CX13" s="392"/>
      <c r="CY13" s="392"/>
      <c r="CZ13" s="392"/>
      <c r="DA13" s="393"/>
      <c r="DB13" s="391">
        <v>13.7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148</v>
      </c>
      <c r="M14" s="476"/>
      <c r="N14" s="476"/>
      <c r="O14" s="476"/>
      <c r="P14" s="476"/>
      <c r="Q14" s="477"/>
      <c r="R14" s="478">
        <v>23028</v>
      </c>
      <c r="S14" s="479"/>
      <c r="T14" s="479"/>
      <c r="U14" s="479"/>
      <c r="V14" s="480"/>
      <c r="W14" s="384"/>
      <c r="X14" s="385"/>
      <c r="Y14" s="385"/>
      <c r="Z14" s="385"/>
      <c r="AA14" s="385"/>
      <c r="AB14" s="374"/>
      <c r="AC14" s="481">
        <v>8.4</v>
      </c>
      <c r="AD14" s="482"/>
      <c r="AE14" s="482"/>
      <c r="AF14" s="482"/>
      <c r="AG14" s="483"/>
      <c r="AH14" s="481">
        <v>8.5</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149</v>
      </c>
      <c r="CE14" s="490"/>
      <c r="CF14" s="490"/>
      <c r="CG14" s="490"/>
      <c r="CH14" s="490"/>
      <c r="CI14" s="490"/>
      <c r="CJ14" s="490"/>
      <c r="CK14" s="490"/>
      <c r="CL14" s="490"/>
      <c r="CM14" s="490"/>
      <c r="CN14" s="490"/>
      <c r="CO14" s="490"/>
      <c r="CP14" s="490"/>
      <c r="CQ14" s="490"/>
      <c r="CR14" s="490"/>
      <c r="CS14" s="491"/>
      <c r="CT14" s="492" t="s">
        <v>130</v>
      </c>
      <c r="CU14" s="493"/>
      <c r="CV14" s="493"/>
      <c r="CW14" s="493"/>
      <c r="CX14" s="493"/>
      <c r="CY14" s="493"/>
      <c r="CZ14" s="493"/>
      <c r="DA14" s="494"/>
      <c r="DB14" s="492" t="s">
        <v>130</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142</v>
      </c>
      <c r="N15" s="486"/>
      <c r="O15" s="486"/>
      <c r="P15" s="486"/>
      <c r="Q15" s="487"/>
      <c r="R15" s="478">
        <v>22849</v>
      </c>
      <c r="S15" s="479"/>
      <c r="T15" s="479"/>
      <c r="U15" s="479"/>
      <c r="V15" s="480"/>
      <c r="W15" s="404" t="s">
        <v>150</v>
      </c>
      <c r="X15" s="405"/>
      <c r="Y15" s="405"/>
      <c r="Z15" s="405"/>
      <c r="AA15" s="405"/>
      <c r="AB15" s="395"/>
      <c r="AC15" s="445">
        <v>3949</v>
      </c>
      <c r="AD15" s="446"/>
      <c r="AE15" s="446"/>
      <c r="AF15" s="446"/>
      <c r="AG15" s="488"/>
      <c r="AH15" s="445">
        <v>4128</v>
      </c>
      <c r="AI15" s="446"/>
      <c r="AJ15" s="446"/>
      <c r="AK15" s="446"/>
      <c r="AL15" s="447"/>
      <c r="AM15" s="417"/>
      <c r="AN15" s="418"/>
      <c r="AO15" s="418"/>
      <c r="AP15" s="418"/>
      <c r="AQ15" s="418"/>
      <c r="AR15" s="418"/>
      <c r="AS15" s="418"/>
      <c r="AT15" s="419"/>
      <c r="AU15" s="420"/>
      <c r="AV15" s="421"/>
      <c r="AW15" s="421"/>
      <c r="AX15" s="421"/>
      <c r="AY15" s="354" t="s">
        <v>151</v>
      </c>
      <c r="AZ15" s="355"/>
      <c r="BA15" s="355"/>
      <c r="BB15" s="355"/>
      <c r="BC15" s="355"/>
      <c r="BD15" s="355"/>
      <c r="BE15" s="355"/>
      <c r="BF15" s="355"/>
      <c r="BG15" s="355"/>
      <c r="BH15" s="355"/>
      <c r="BI15" s="355"/>
      <c r="BJ15" s="355"/>
      <c r="BK15" s="355"/>
      <c r="BL15" s="355"/>
      <c r="BM15" s="356"/>
      <c r="BN15" s="357">
        <v>3298559</v>
      </c>
      <c r="BO15" s="358"/>
      <c r="BP15" s="358"/>
      <c r="BQ15" s="358"/>
      <c r="BR15" s="358"/>
      <c r="BS15" s="358"/>
      <c r="BT15" s="358"/>
      <c r="BU15" s="359"/>
      <c r="BV15" s="357">
        <v>3191380</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33.5</v>
      </c>
      <c r="AD16" s="482"/>
      <c r="AE16" s="482"/>
      <c r="AF16" s="482"/>
      <c r="AG16" s="483"/>
      <c r="AH16" s="481">
        <v>32.9</v>
      </c>
      <c r="AI16" s="482"/>
      <c r="AJ16" s="482"/>
      <c r="AK16" s="482"/>
      <c r="AL16" s="484"/>
      <c r="AM16" s="417"/>
      <c r="AN16" s="418"/>
      <c r="AO16" s="418"/>
      <c r="AP16" s="418"/>
      <c r="AQ16" s="418"/>
      <c r="AR16" s="418"/>
      <c r="AS16" s="418"/>
      <c r="AT16" s="419"/>
      <c r="AU16" s="420"/>
      <c r="AV16" s="421"/>
      <c r="AW16" s="421"/>
      <c r="AX16" s="421"/>
      <c r="AY16" s="422" t="s">
        <v>155</v>
      </c>
      <c r="AZ16" s="423"/>
      <c r="BA16" s="423"/>
      <c r="BB16" s="423"/>
      <c r="BC16" s="423"/>
      <c r="BD16" s="423"/>
      <c r="BE16" s="423"/>
      <c r="BF16" s="423"/>
      <c r="BG16" s="423"/>
      <c r="BH16" s="423"/>
      <c r="BI16" s="423"/>
      <c r="BJ16" s="423"/>
      <c r="BK16" s="423"/>
      <c r="BL16" s="423"/>
      <c r="BM16" s="424"/>
      <c r="BN16" s="425">
        <v>9758936</v>
      </c>
      <c r="BO16" s="426"/>
      <c r="BP16" s="426"/>
      <c r="BQ16" s="426"/>
      <c r="BR16" s="426"/>
      <c r="BS16" s="426"/>
      <c r="BT16" s="426"/>
      <c r="BU16" s="427"/>
      <c r="BV16" s="425">
        <v>9998751</v>
      </c>
      <c r="BW16" s="426"/>
      <c r="BX16" s="426"/>
      <c r="BY16" s="426"/>
      <c r="BZ16" s="426"/>
      <c r="CA16" s="426"/>
      <c r="CB16" s="426"/>
      <c r="CC16" s="427"/>
      <c r="CD16" s="184"/>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3" t="s">
        <v>156</v>
      </c>
      <c r="N17" s="504"/>
      <c r="O17" s="504"/>
      <c r="P17" s="504"/>
      <c r="Q17" s="505"/>
      <c r="R17" s="500" t="s">
        <v>157</v>
      </c>
      <c r="S17" s="501"/>
      <c r="T17" s="501"/>
      <c r="U17" s="501"/>
      <c r="V17" s="502"/>
      <c r="W17" s="404" t="s">
        <v>158</v>
      </c>
      <c r="X17" s="405"/>
      <c r="Y17" s="405"/>
      <c r="Z17" s="405"/>
      <c r="AA17" s="405"/>
      <c r="AB17" s="395"/>
      <c r="AC17" s="445">
        <v>6863</v>
      </c>
      <c r="AD17" s="446"/>
      <c r="AE17" s="446"/>
      <c r="AF17" s="446"/>
      <c r="AG17" s="488"/>
      <c r="AH17" s="445">
        <v>7359</v>
      </c>
      <c r="AI17" s="446"/>
      <c r="AJ17" s="446"/>
      <c r="AK17" s="446"/>
      <c r="AL17" s="447"/>
      <c r="AM17" s="417"/>
      <c r="AN17" s="418"/>
      <c r="AO17" s="418"/>
      <c r="AP17" s="418"/>
      <c r="AQ17" s="418"/>
      <c r="AR17" s="418"/>
      <c r="AS17" s="418"/>
      <c r="AT17" s="419"/>
      <c r="AU17" s="420"/>
      <c r="AV17" s="421"/>
      <c r="AW17" s="421"/>
      <c r="AX17" s="421"/>
      <c r="AY17" s="422" t="s">
        <v>159</v>
      </c>
      <c r="AZ17" s="423"/>
      <c r="BA17" s="423"/>
      <c r="BB17" s="423"/>
      <c r="BC17" s="423"/>
      <c r="BD17" s="423"/>
      <c r="BE17" s="423"/>
      <c r="BF17" s="423"/>
      <c r="BG17" s="423"/>
      <c r="BH17" s="423"/>
      <c r="BI17" s="423"/>
      <c r="BJ17" s="423"/>
      <c r="BK17" s="423"/>
      <c r="BL17" s="423"/>
      <c r="BM17" s="424"/>
      <c r="BN17" s="425">
        <v>4153270</v>
      </c>
      <c r="BO17" s="426"/>
      <c r="BP17" s="426"/>
      <c r="BQ17" s="426"/>
      <c r="BR17" s="426"/>
      <c r="BS17" s="426"/>
      <c r="BT17" s="426"/>
      <c r="BU17" s="427"/>
      <c r="BV17" s="425">
        <v>4009426</v>
      </c>
      <c r="BW17" s="426"/>
      <c r="BX17" s="426"/>
      <c r="BY17" s="426"/>
      <c r="BZ17" s="426"/>
      <c r="CA17" s="426"/>
      <c r="CB17" s="426"/>
      <c r="CC17" s="427"/>
      <c r="CD17" s="184"/>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08" t="s">
        <v>160</v>
      </c>
      <c r="C18" s="437"/>
      <c r="D18" s="437"/>
      <c r="E18" s="509"/>
      <c r="F18" s="509"/>
      <c r="G18" s="509"/>
      <c r="H18" s="509"/>
      <c r="I18" s="509"/>
      <c r="J18" s="509"/>
      <c r="K18" s="509"/>
      <c r="L18" s="510">
        <v>792.53</v>
      </c>
      <c r="M18" s="510"/>
      <c r="N18" s="510"/>
      <c r="O18" s="510"/>
      <c r="P18" s="510"/>
      <c r="Q18" s="510"/>
      <c r="R18" s="511"/>
      <c r="S18" s="511"/>
      <c r="T18" s="511"/>
      <c r="U18" s="511"/>
      <c r="V18" s="512"/>
      <c r="W18" s="406"/>
      <c r="X18" s="407"/>
      <c r="Y18" s="407"/>
      <c r="Z18" s="407"/>
      <c r="AA18" s="407"/>
      <c r="AB18" s="398"/>
      <c r="AC18" s="513">
        <v>58.1</v>
      </c>
      <c r="AD18" s="514"/>
      <c r="AE18" s="514"/>
      <c r="AF18" s="514"/>
      <c r="AG18" s="515"/>
      <c r="AH18" s="513">
        <v>58.6</v>
      </c>
      <c r="AI18" s="514"/>
      <c r="AJ18" s="514"/>
      <c r="AK18" s="514"/>
      <c r="AL18" s="516"/>
      <c r="AM18" s="417"/>
      <c r="AN18" s="418"/>
      <c r="AO18" s="418"/>
      <c r="AP18" s="418"/>
      <c r="AQ18" s="418"/>
      <c r="AR18" s="418"/>
      <c r="AS18" s="418"/>
      <c r="AT18" s="419"/>
      <c r="AU18" s="420"/>
      <c r="AV18" s="421"/>
      <c r="AW18" s="421"/>
      <c r="AX18" s="421"/>
      <c r="AY18" s="422" t="s">
        <v>161</v>
      </c>
      <c r="AZ18" s="423"/>
      <c r="BA18" s="423"/>
      <c r="BB18" s="423"/>
      <c r="BC18" s="423"/>
      <c r="BD18" s="423"/>
      <c r="BE18" s="423"/>
      <c r="BF18" s="423"/>
      <c r="BG18" s="423"/>
      <c r="BH18" s="423"/>
      <c r="BI18" s="423"/>
      <c r="BJ18" s="423"/>
      <c r="BK18" s="423"/>
      <c r="BL18" s="423"/>
      <c r="BM18" s="424"/>
      <c r="BN18" s="425">
        <v>10437278</v>
      </c>
      <c r="BO18" s="426"/>
      <c r="BP18" s="426"/>
      <c r="BQ18" s="426"/>
      <c r="BR18" s="426"/>
      <c r="BS18" s="426"/>
      <c r="BT18" s="426"/>
      <c r="BU18" s="427"/>
      <c r="BV18" s="425">
        <v>10671802</v>
      </c>
      <c r="BW18" s="426"/>
      <c r="BX18" s="426"/>
      <c r="BY18" s="426"/>
      <c r="BZ18" s="426"/>
      <c r="CA18" s="426"/>
      <c r="CB18" s="426"/>
      <c r="CC18" s="427"/>
      <c r="CD18" s="184"/>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08" t="s">
        <v>162</v>
      </c>
      <c r="C19" s="437"/>
      <c r="D19" s="437"/>
      <c r="E19" s="509"/>
      <c r="F19" s="509"/>
      <c r="G19" s="509"/>
      <c r="H19" s="509"/>
      <c r="I19" s="509"/>
      <c r="J19" s="509"/>
      <c r="K19" s="509"/>
      <c r="L19" s="517">
        <v>28</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163</v>
      </c>
      <c r="AZ19" s="423"/>
      <c r="BA19" s="423"/>
      <c r="BB19" s="423"/>
      <c r="BC19" s="423"/>
      <c r="BD19" s="423"/>
      <c r="BE19" s="423"/>
      <c r="BF19" s="423"/>
      <c r="BG19" s="423"/>
      <c r="BH19" s="423"/>
      <c r="BI19" s="423"/>
      <c r="BJ19" s="423"/>
      <c r="BK19" s="423"/>
      <c r="BL19" s="423"/>
      <c r="BM19" s="424"/>
      <c r="BN19" s="425">
        <v>15423842</v>
      </c>
      <c r="BO19" s="426"/>
      <c r="BP19" s="426"/>
      <c r="BQ19" s="426"/>
      <c r="BR19" s="426"/>
      <c r="BS19" s="426"/>
      <c r="BT19" s="426"/>
      <c r="BU19" s="427"/>
      <c r="BV19" s="425">
        <v>15843489</v>
      </c>
      <c r="BW19" s="426"/>
      <c r="BX19" s="426"/>
      <c r="BY19" s="426"/>
      <c r="BZ19" s="426"/>
      <c r="CA19" s="426"/>
      <c r="CB19" s="426"/>
      <c r="CC19" s="427"/>
      <c r="CD19" s="184"/>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08" t="s">
        <v>164</v>
      </c>
      <c r="C20" s="437"/>
      <c r="D20" s="437"/>
      <c r="E20" s="509"/>
      <c r="F20" s="509"/>
      <c r="G20" s="509"/>
      <c r="H20" s="509"/>
      <c r="I20" s="509"/>
      <c r="J20" s="509"/>
      <c r="K20" s="509"/>
      <c r="L20" s="517">
        <v>8196</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4"/>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28" t="s">
        <v>165</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4"/>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37" t="s">
        <v>166</v>
      </c>
      <c r="C22" s="538"/>
      <c r="D22" s="539"/>
      <c r="E22" s="400" t="s">
        <v>1</v>
      </c>
      <c r="F22" s="405"/>
      <c r="G22" s="405"/>
      <c r="H22" s="405"/>
      <c r="I22" s="405"/>
      <c r="J22" s="405"/>
      <c r="K22" s="395"/>
      <c r="L22" s="400" t="s">
        <v>167</v>
      </c>
      <c r="M22" s="405"/>
      <c r="N22" s="405"/>
      <c r="O22" s="405"/>
      <c r="P22" s="395"/>
      <c r="Q22" s="546" t="s">
        <v>168</v>
      </c>
      <c r="R22" s="547"/>
      <c r="S22" s="547"/>
      <c r="T22" s="547"/>
      <c r="U22" s="547"/>
      <c r="V22" s="548"/>
      <c r="W22" s="552" t="s">
        <v>169</v>
      </c>
      <c r="X22" s="538"/>
      <c r="Y22" s="539"/>
      <c r="Z22" s="400" t="s">
        <v>1</v>
      </c>
      <c r="AA22" s="405"/>
      <c r="AB22" s="405"/>
      <c r="AC22" s="405"/>
      <c r="AD22" s="405"/>
      <c r="AE22" s="405"/>
      <c r="AF22" s="405"/>
      <c r="AG22" s="395"/>
      <c r="AH22" s="557" t="s">
        <v>170</v>
      </c>
      <c r="AI22" s="405"/>
      <c r="AJ22" s="405"/>
      <c r="AK22" s="405"/>
      <c r="AL22" s="395"/>
      <c r="AM22" s="557" t="s">
        <v>171</v>
      </c>
      <c r="AN22" s="558"/>
      <c r="AO22" s="558"/>
      <c r="AP22" s="558"/>
      <c r="AQ22" s="558"/>
      <c r="AR22" s="559"/>
      <c r="AS22" s="546" t="s">
        <v>168</v>
      </c>
      <c r="AT22" s="547"/>
      <c r="AU22" s="547"/>
      <c r="AV22" s="547"/>
      <c r="AW22" s="547"/>
      <c r="AX22" s="563"/>
      <c r="AY22" s="354" t="s">
        <v>172</v>
      </c>
      <c r="AZ22" s="355"/>
      <c r="BA22" s="355"/>
      <c r="BB22" s="355"/>
      <c r="BC22" s="355"/>
      <c r="BD22" s="355"/>
      <c r="BE22" s="355"/>
      <c r="BF22" s="355"/>
      <c r="BG22" s="355"/>
      <c r="BH22" s="355"/>
      <c r="BI22" s="355"/>
      <c r="BJ22" s="355"/>
      <c r="BK22" s="355"/>
      <c r="BL22" s="355"/>
      <c r="BM22" s="356"/>
      <c r="BN22" s="357">
        <v>11844366</v>
      </c>
      <c r="BO22" s="358"/>
      <c r="BP22" s="358"/>
      <c r="BQ22" s="358"/>
      <c r="BR22" s="358"/>
      <c r="BS22" s="358"/>
      <c r="BT22" s="358"/>
      <c r="BU22" s="359"/>
      <c r="BV22" s="357">
        <v>13287121</v>
      </c>
      <c r="BW22" s="358"/>
      <c r="BX22" s="358"/>
      <c r="BY22" s="358"/>
      <c r="BZ22" s="358"/>
      <c r="CA22" s="358"/>
      <c r="CB22" s="358"/>
      <c r="CC22" s="359"/>
      <c r="CD22" s="184"/>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173</v>
      </c>
      <c r="AZ23" s="423"/>
      <c r="BA23" s="423"/>
      <c r="BB23" s="423"/>
      <c r="BC23" s="423"/>
      <c r="BD23" s="423"/>
      <c r="BE23" s="423"/>
      <c r="BF23" s="423"/>
      <c r="BG23" s="423"/>
      <c r="BH23" s="423"/>
      <c r="BI23" s="423"/>
      <c r="BJ23" s="423"/>
      <c r="BK23" s="423"/>
      <c r="BL23" s="423"/>
      <c r="BM23" s="424"/>
      <c r="BN23" s="425">
        <v>8835870</v>
      </c>
      <c r="BO23" s="426"/>
      <c r="BP23" s="426"/>
      <c r="BQ23" s="426"/>
      <c r="BR23" s="426"/>
      <c r="BS23" s="426"/>
      <c r="BT23" s="426"/>
      <c r="BU23" s="427"/>
      <c r="BV23" s="425">
        <v>9202326</v>
      </c>
      <c r="BW23" s="426"/>
      <c r="BX23" s="426"/>
      <c r="BY23" s="426"/>
      <c r="BZ23" s="426"/>
      <c r="CA23" s="426"/>
      <c r="CB23" s="426"/>
      <c r="CC23" s="427"/>
      <c r="CD23" s="184"/>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40"/>
      <c r="C24" s="541"/>
      <c r="D24" s="542"/>
      <c r="E24" s="444" t="s">
        <v>174</v>
      </c>
      <c r="F24" s="418"/>
      <c r="G24" s="418"/>
      <c r="H24" s="418"/>
      <c r="I24" s="418"/>
      <c r="J24" s="418"/>
      <c r="K24" s="419"/>
      <c r="L24" s="445">
        <v>1</v>
      </c>
      <c r="M24" s="446"/>
      <c r="N24" s="446"/>
      <c r="O24" s="446"/>
      <c r="P24" s="488"/>
      <c r="Q24" s="445">
        <v>8300</v>
      </c>
      <c r="R24" s="446"/>
      <c r="S24" s="446"/>
      <c r="T24" s="446"/>
      <c r="U24" s="446"/>
      <c r="V24" s="488"/>
      <c r="W24" s="553"/>
      <c r="X24" s="541"/>
      <c r="Y24" s="542"/>
      <c r="Z24" s="444" t="s">
        <v>175</v>
      </c>
      <c r="AA24" s="418"/>
      <c r="AB24" s="418"/>
      <c r="AC24" s="418"/>
      <c r="AD24" s="418"/>
      <c r="AE24" s="418"/>
      <c r="AF24" s="418"/>
      <c r="AG24" s="419"/>
      <c r="AH24" s="445">
        <v>343</v>
      </c>
      <c r="AI24" s="446"/>
      <c r="AJ24" s="446"/>
      <c r="AK24" s="446"/>
      <c r="AL24" s="488"/>
      <c r="AM24" s="445">
        <v>1023169</v>
      </c>
      <c r="AN24" s="446"/>
      <c r="AO24" s="446"/>
      <c r="AP24" s="446"/>
      <c r="AQ24" s="446"/>
      <c r="AR24" s="488"/>
      <c r="AS24" s="445">
        <v>2983</v>
      </c>
      <c r="AT24" s="446"/>
      <c r="AU24" s="446"/>
      <c r="AV24" s="446"/>
      <c r="AW24" s="446"/>
      <c r="AX24" s="447"/>
      <c r="AY24" s="531" t="s">
        <v>176</v>
      </c>
      <c r="AZ24" s="532"/>
      <c r="BA24" s="532"/>
      <c r="BB24" s="532"/>
      <c r="BC24" s="532"/>
      <c r="BD24" s="532"/>
      <c r="BE24" s="532"/>
      <c r="BF24" s="532"/>
      <c r="BG24" s="532"/>
      <c r="BH24" s="532"/>
      <c r="BI24" s="532"/>
      <c r="BJ24" s="532"/>
      <c r="BK24" s="532"/>
      <c r="BL24" s="532"/>
      <c r="BM24" s="533"/>
      <c r="BN24" s="425">
        <v>7523787</v>
      </c>
      <c r="BO24" s="426"/>
      <c r="BP24" s="426"/>
      <c r="BQ24" s="426"/>
      <c r="BR24" s="426"/>
      <c r="BS24" s="426"/>
      <c r="BT24" s="426"/>
      <c r="BU24" s="427"/>
      <c r="BV24" s="425">
        <v>8389814</v>
      </c>
      <c r="BW24" s="426"/>
      <c r="BX24" s="426"/>
      <c r="BY24" s="426"/>
      <c r="BZ24" s="426"/>
      <c r="CA24" s="426"/>
      <c r="CB24" s="426"/>
      <c r="CC24" s="427"/>
      <c r="CD24" s="184"/>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40"/>
      <c r="C25" s="541"/>
      <c r="D25" s="542"/>
      <c r="E25" s="444" t="s">
        <v>177</v>
      </c>
      <c r="F25" s="418"/>
      <c r="G25" s="418"/>
      <c r="H25" s="418"/>
      <c r="I25" s="418"/>
      <c r="J25" s="418"/>
      <c r="K25" s="419"/>
      <c r="L25" s="445">
        <v>1</v>
      </c>
      <c r="M25" s="446"/>
      <c r="N25" s="446"/>
      <c r="O25" s="446"/>
      <c r="P25" s="488"/>
      <c r="Q25" s="445">
        <v>6800</v>
      </c>
      <c r="R25" s="446"/>
      <c r="S25" s="446"/>
      <c r="T25" s="446"/>
      <c r="U25" s="446"/>
      <c r="V25" s="488"/>
      <c r="W25" s="553"/>
      <c r="X25" s="541"/>
      <c r="Y25" s="542"/>
      <c r="Z25" s="444" t="s">
        <v>178</v>
      </c>
      <c r="AA25" s="418"/>
      <c r="AB25" s="418"/>
      <c r="AC25" s="418"/>
      <c r="AD25" s="418"/>
      <c r="AE25" s="418"/>
      <c r="AF25" s="418"/>
      <c r="AG25" s="419"/>
      <c r="AH25" s="445">
        <v>76</v>
      </c>
      <c r="AI25" s="446"/>
      <c r="AJ25" s="446"/>
      <c r="AK25" s="446"/>
      <c r="AL25" s="488"/>
      <c r="AM25" s="445">
        <v>220400</v>
      </c>
      <c r="AN25" s="446"/>
      <c r="AO25" s="446"/>
      <c r="AP25" s="446"/>
      <c r="AQ25" s="446"/>
      <c r="AR25" s="488"/>
      <c r="AS25" s="445">
        <v>2900</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334913</v>
      </c>
      <c r="BO25" s="358"/>
      <c r="BP25" s="358"/>
      <c r="BQ25" s="358"/>
      <c r="BR25" s="358"/>
      <c r="BS25" s="358"/>
      <c r="BT25" s="358"/>
      <c r="BU25" s="359"/>
      <c r="BV25" s="357">
        <v>723467</v>
      </c>
      <c r="BW25" s="358"/>
      <c r="BX25" s="358"/>
      <c r="BY25" s="358"/>
      <c r="BZ25" s="358"/>
      <c r="CA25" s="358"/>
      <c r="CB25" s="358"/>
      <c r="CC25" s="359"/>
      <c r="CD25" s="184"/>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40"/>
      <c r="C26" s="541"/>
      <c r="D26" s="542"/>
      <c r="E26" s="444" t="s">
        <v>180</v>
      </c>
      <c r="F26" s="418"/>
      <c r="G26" s="418"/>
      <c r="H26" s="418"/>
      <c r="I26" s="418"/>
      <c r="J26" s="418"/>
      <c r="K26" s="419"/>
      <c r="L26" s="445">
        <v>1</v>
      </c>
      <c r="M26" s="446"/>
      <c r="N26" s="446"/>
      <c r="O26" s="446"/>
      <c r="P26" s="488"/>
      <c r="Q26" s="445">
        <v>5500</v>
      </c>
      <c r="R26" s="446"/>
      <c r="S26" s="446"/>
      <c r="T26" s="446"/>
      <c r="U26" s="446"/>
      <c r="V26" s="488"/>
      <c r="W26" s="553"/>
      <c r="X26" s="541"/>
      <c r="Y26" s="542"/>
      <c r="Z26" s="444" t="s">
        <v>181</v>
      </c>
      <c r="AA26" s="565"/>
      <c r="AB26" s="565"/>
      <c r="AC26" s="565"/>
      <c r="AD26" s="565"/>
      <c r="AE26" s="565"/>
      <c r="AF26" s="565"/>
      <c r="AG26" s="566"/>
      <c r="AH26" s="445">
        <v>12</v>
      </c>
      <c r="AI26" s="446"/>
      <c r="AJ26" s="446"/>
      <c r="AK26" s="446"/>
      <c r="AL26" s="488"/>
      <c r="AM26" s="445">
        <v>32292</v>
      </c>
      <c r="AN26" s="446"/>
      <c r="AO26" s="446"/>
      <c r="AP26" s="446"/>
      <c r="AQ26" s="446"/>
      <c r="AR26" s="488"/>
      <c r="AS26" s="445">
        <v>2691</v>
      </c>
      <c r="AT26" s="446"/>
      <c r="AU26" s="446"/>
      <c r="AV26" s="446"/>
      <c r="AW26" s="446"/>
      <c r="AX26" s="447"/>
      <c r="AY26" s="428" t="s">
        <v>182</v>
      </c>
      <c r="AZ26" s="429"/>
      <c r="BA26" s="429"/>
      <c r="BB26" s="429"/>
      <c r="BC26" s="429"/>
      <c r="BD26" s="429"/>
      <c r="BE26" s="429"/>
      <c r="BF26" s="429"/>
      <c r="BG26" s="429"/>
      <c r="BH26" s="429"/>
      <c r="BI26" s="429"/>
      <c r="BJ26" s="429"/>
      <c r="BK26" s="429"/>
      <c r="BL26" s="429"/>
      <c r="BM26" s="430"/>
      <c r="BN26" s="425" t="s">
        <v>183</v>
      </c>
      <c r="BO26" s="426"/>
      <c r="BP26" s="426"/>
      <c r="BQ26" s="426"/>
      <c r="BR26" s="426"/>
      <c r="BS26" s="426"/>
      <c r="BT26" s="426"/>
      <c r="BU26" s="427"/>
      <c r="BV26" s="425" t="s">
        <v>183</v>
      </c>
      <c r="BW26" s="426"/>
      <c r="BX26" s="426"/>
      <c r="BY26" s="426"/>
      <c r="BZ26" s="426"/>
      <c r="CA26" s="426"/>
      <c r="CB26" s="426"/>
      <c r="CC26" s="427"/>
      <c r="CD26" s="184"/>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40"/>
      <c r="C27" s="541"/>
      <c r="D27" s="542"/>
      <c r="E27" s="444" t="s">
        <v>184</v>
      </c>
      <c r="F27" s="418"/>
      <c r="G27" s="418"/>
      <c r="H27" s="418"/>
      <c r="I27" s="418"/>
      <c r="J27" s="418"/>
      <c r="K27" s="419"/>
      <c r="L27" s="445">
        <v>1</v>
      </c>
      <c r="M27" s="446"/>
      <c r="N27" s="446"/>
      <c r="O27" s="446"/>
      <c r="P27" s="488"/>
      <c r="Q27" s="445">
        <v>3700</v>
      </c>
      <c r="R27" s="446"/>
      <c r="S27" s="446"/>
      <c r="T27" s="446"/>
      <c r="U27" s="446"/>
      <c r="V27" s="488"/>
      <c r="W27" s="553"/>
      <c r="X27" s="541"/>
      <c r="Y27" s="542"/>
      <c r="Z27" s="444" t="s">
        <v>185</v>
      </c>
      <c r="AA27" s="418"/>
      <c r="AB27" s="418"/>
      <c r="AC27" s="418"/>
      <c r="AD27" s="418"/>
      <c r="AE27" s="418"/>
      <c r="AF27" s="418"/>
      <c r="AG27" s="419"/>
      <c r="AH27" s="445" t="s">
        <v>183</v>
      </c>
      <c r="AI27" s="446"/>
      <c r="AJ27" s="446"/>
      <c r="AK27" s="446"/>
      <c r="AL27" s="488"/>
      <c r="AM27" s="445" t="s">
        <v>183</v>
      </c>
      <c r="AN27" s="446"/>
      <c r="AO27" s="446"/>
      <c r="AP27" s="446"/>
      <c r="AQ27" s="446"/>
      <c r="AR27" s="488"/>
      <c r="AS27" s="445" t="s">
        <v>183</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34" t="s">
        <v>183</v>
      </c>
      <c r="BO27" s="535"/>
      <c r="BP27" s="535"/>
      <c r="BQ27" s="535"/>
      <c r="BR27" s="535"/>
      <c r="BS27" s="535"/>
      <c r="BT27" s="535"/>
      <c r="BU27" s="536"/>
      <c r="BV27" s="534" t="s">
        <v>183</v>
      </c>
      <c r="BW27" s="535"/>
      <c r="BX27" s="535"/>
      <c r="BY27" s="535"/>
      <c r="BZ27" s="535"/>
      <c r="CA27" s="535"/>
      <c r="CB27" s="535"/>
      <c r="CC27" s="536"/>
      <c r="CD27" s="178"/>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40"/>
      <c r="C28" s="541"/>
      <c r="D28" s="542"/>
      <c r="E28" s="444" t="s">
        <v>187</v>
      </c>
      <c r="F28" s="418"/>
      <c r="G28" s="418"/>
      <c r="H28" s="418"/>
      <c r="I28" s="418"/>
      <c r="J28" s="418"/>
      <c r="K28" s="419"/>
      <c r="L28" s="445">
        <v>1</v>
      </c>
      <c r="M28" s="446"/>
      <c r="N28" s="446"/>
      <c r="O28" s="446"/>
      <c r="P28" s="488"/>
      <c r="Q28" s="445">
        <v>3000</v>
      </c>
      <c r="R28" s="446"/>
      <c r="S28" s="446"/>
      <c r="T28" s="446"/>
      <c r="U28" s="446"/>
      <c r="V28" s="488"/>
      <c r="W28" s="553"/>
      <c r="X28" s="541"/>
      <c r="Y28" s="542"/>
      <c r="Z28" s="444" t="s">
        <v>188</v>
      </c>
      <c r="AA28" s="418"/>
      <c r="AB28" s="418"/>
      <c r="AC28" s="418"/>
      <c r="AD28" s="418"/>
      <c r="AE28" s="418"/>
      <c r="AF28" s="418"/>
      <c r="AG28" s="419"/>
      <c r="AH28" s="445" t="s">
        <v>183</v>
      </c>
      <c r="AI28" s="446"/>
      <c r="AJ28" s="446"/>
      <c r="AK28" s="446"/>
      <c r="AL28" s="488"/>
      <c r="AM28" s="445" t="s">
        <v>183</v>
      </c>
      <c r="AN28" s="446"/>
      <c r="AO28" s="446"/>
      <c r="AP28" s="446"/>
      <c r="AQ28" s="446"/>
      <c r="AR28" s="488"/>
      <c r="AS28" s="445" t="s">
        <v>183</v>
      </c>
      <c r="AT28" s="446"/>
      <c r="AU28" s="446"/>
      <c r="AV28" s="446"/>
      <c r="AW28" s="446"/>
      <c r="AX28" s="447"/>
      <c r="AY28" s="567" t="s">
        <v>189</v>
      </c>
      <c r="AZ28" s="568"/>
      <c r="BA28" s="568"/>
      <c r="BB28" s="569"/>
      <c r="BC28" s="354" t="s">
        <v>50</v>
      </c>
      <c r="BD28" s="355"/>
      <c r="BE28" s="355"/>
      <c r="BF28" s="355"/>
      <c r="BG28" s="355"/>
      <c r="BH28" s="355"/>
      <c r="BI28" s="355"/>
      <c r="BJ28" s="355"/>
      <c r="BK28" s="355"/>
      <c r="BL28" s="355"/>
      <c r="BM28" s="356"/>
      <c r="BN28" s="357">
        <v>6438656</v>
      </c>
      <c r="BO28" s="358"/>
      <c r="BP28" s="358"/>
      <c r="BQ28" s="358"/>
      <c r="BR28" s="358"/>
      <c r="BS28" s="358"/>
      <c r="BT28" s="358"/>
      <c r="BU28" s="359"/>
      <c r="BV28" s="357">
        <v>6227602</v>
      </c>
      <c r="BW28" s="358"/>
      <c r="BX28" s="358"/>
      <c r="BY28" s="358"/>
      <c r="BZ28" s="358"/>
      <c r="CA28" s="358"/>
      <c r="CB28" s="358"/>
      <c r="CC28" s="359"/>
      <c r="CD28" s="184"/>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40"/>
      <c r="C29" s="541"/>
      <c r="D29" s="542"/>
      <c r="E29" s="444" t="s">
        <v>190</v>
      </c>
      <c r="F29" s="418"/>
      <c r="G29" s="418"/>
      <c r="H29" s="418"/>
      <c r="I29" s="418"/>
      <c r="J29" s="418"/>
      <c r="K29" s="419"/>
      <c r="L29" s="445">
        <v>12</v>
      </c>
      <c r="M29" s="446"/>
      <c r="N29" s="446"/>
      <c r="O29" s="446"/>
      <c r="P29" s="488"/>
      <c r="Q29" s="445">
        <v>2700</v>
      </c>
      <c r="R29" s="446"/>
      <c r="S29" s="446"/>
      <c r="T29" s="446"/>
      <c r="U29" s="446"/>
      <c r="V29" s="488"/>
      <c r="W29" s="554"/>
      <c r="X29" s="555"/>
      <c r="Y29" s="556"/>
      <c r="Z29" s="444" t="s">
        <v>191</v>
      </c>
      <c r="AA29" s="418"/>
      <c r="AB29" s="418"/>
      <c r="AC29" s="418"/>
      <c r="AD29" s="418"/>
      <c r="AE29" s="418"/>
      <c r="AF29" s="418"/>
      <c r="AG29" s="419"/>
      <c r="AH29" s="445">
        <v>343</v>
      </c>
      <c r="AI29" s="446"/>
      <c r="AJ29" s="446"/>
      <c r="AK29" s="446"/>
      <c r="AL29" s="488"/>
      <c r="AM29" s="445">
        <v>1023169</v>
      </c>
      <c r="AN29" s="446"/>
      <c r="AO29" s="446"/>
      <c r="AP29" s="446"/>
      <c r="AQ29" s="446"/>
      <c r="AR29" s="488"/>
      <c r="AS29" s="445">
        <v>2983</v>
      </c>
      <c r="AT29" s="446"/>
      <c r="AU29" s="446"/>
      <c r="AV29" s="446"/>
      <c r="AW29" s="446"/>
      <c r="AX29" s="447"/>
      <c r="AY29" s="570"/>
      <c r="AZ29" s="571"/>
      <c r="BA29" s="571"/>
      <c r="BB29" s="572"/>
      <c r="BC29" s="422" t="s">
        <v>192</v>
      </c>
      <c r="BD29" s="423"/>
      <c r="BE29" s="423"/>
      <c r="BF29" s="423"/>
      <c r="BG29" s="423"/>
      <c r="BH29" s="423"/>
      <c r="BI29" s="423"/>
      <c r="BJ29" s="423"/>
      <c r="BK29" s="423"/>
      <c r="BL29" s="423"/>
      <c r="BM29" s="424"/>
      <c r="BN29" s="425">
        <v>67585</v>
      </c>
      <c r="BO29" s="426"/>
      <c r="BP29" s="426"/>
      <c r="BQ29" s="426"/>
      <c r="BR29" s="426"/>
      <c r="BS29" s="426"/>
      <c r="BT29" s="426"/>
      <c r="BU29" s="427"/>
      <c r="BV29" s="425">
        <v>143171</v>
      </c>
      <c r="BW29" s="426"/>
      <c r="BX29" s="426"/>
      <c r="BY29" s="426"/>
      <c r="BZ29" s="426"/>
      <c r="CA29" s="426"/>
      <c r="CB29" s="426"/>
      <c r="CC29" s="427"/>
      <c r="CD29" s="178"/>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193</v>
      </c>
      <c r="X30" s="581"/>
      <c r="Y30" s="581"/>
      <c r="Z30" s="581"/>
      <c r="AA30" s="581"/>
      <c r="AB30" s="581"/>
      <c r="AC30" s="581"/>
      <c r="AD30" s="581"/>
      <c r="AE30" s="581"/>
      <c r="AF30" s="581"/>
      <c r="AG30" s="582"/>
      <c r="AH30" s="513">
        <v>94.3</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52</v>
      </c>
      <c r="BD30" s="532"/>
      <c r="BE30" s="532"/>
      <c r="BF30" s="532"/>
      <c r="BG30" s="532"/>
      <c r="BH30" s="532"/>
      <c r="BI30" s="532"/>
      <c r="BJ30" s="532"/>
      <c r="BK30" s="532"/>
      <c r="BL30" s="532"/>
      <c r="BM30" s="533"/>
      <c r="BN30" s="534">
        <v>8433139</v>
      </c>
      <c r="BO30" s="535"/>
      <c r="BP30" s="535"/>
      <c r="BQ30" s="535"/>
      <c r="BR30" s="535"/>
      <c r="BS30" s="535"/>
      <c r="BT30" s="535"/>
      <c r="BU30" s="536"/>
      <c r="BV30" s="534">
        <v>8232140</v>
      </c>
      <c r="BW30" s="535"/>
      <c r="BX30" s="535"/>
      <c r="BY30" s="535"/>
      <c r="BZ30" s="535"/>
      <c r="CA30" s="535"/>
      <c r="CB30" s="535"/>
      <c r="CC30" s="536"/>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76" t="s">
        <v>194</v>
      </c>
      <c r="D32" s="576"/>
      <c r="E32" s="576"/>
      <c r="F32" s="576"/>
      <c r="G32" s="576"/>
      <c r="H32" s="576"/>
      <c r="I32" s="576"/>
      <c r="J32" s="576"/>
      <c r="K32" s="576"/>
      <c r="L32" s="576"/>
      <c r="M32" s="576"/>
      <c r="N32" s="576"/>
      <c r="O32" s="576"/>
      <c r="P32" s="576"/>
      <c r="Q32" s="576"/>
      <c r="R32" s="576"/>
      <c r="S32" s="576"/>
      <c r="U32" s="429" t="s">
        <v>195</v>
      </c>
      <c r="V32" s="429"/>
      <c r="W32" s="429"/>
      <c r="X32" s="429"/>
      <c r="Y32" s="429"/>
      <c r="Z32" s="429"/>
      <c r="AA32" s="429"/>
      <c r="AB32" s="429"/>
      <c r="AC32" s="429"/>
      <c r="AD32" s="429"/>
      <c r="AE32" s="429"/>
      <c r="AF32" s="429"/>
      <c r="AG32" s="429"/>
      <c r="AH32" s="429"/>
      <c r="AI32" s="429"/>
      <c r="AJ32" s="429"/>
      <c r="AK32" s="429"/>
      <c r="AM32" s="429" t="s">
        <v>196</v>
      </c>
      <c r="AN32" s="429"/>
      <c r="AO32" s="429"/>
      <c r="AP32" s="429"/>
      <c r="AQ32" s="429"/>
      <c r="AR32" s="429"/>
      <c r="AS32" s="429"/>
      <c r="AT32" s="429"/>
      <c r="AU32" s="429"/>
      <c r="AV32" s="429"/>
      <c r="AW32" s="429"/>
      <c r="AX32" s="429"/>
      <c r="AY32" s="429"/>
      <c r="AZ32" s="429"/>
      <c r="BA32" s="429"/>
      <c r="BB32" s="429"/>
      <c r="BC32" s="429"/>
      <c r="BE32" s="429" t="s">
        <v>197</v>
      </c>
      <c r="BF32" s="429"/>
      <c r="BG32" s="429"/>
      <c r="BH32" s="429"/>
      <c r="BI32" s="429"/>
      <c r="BJ32" s="429"/>
      <c r="BK32" s="429"/>
      <c r="BL32" s="429"/>
      <c r="BM32" s="429"/>
      <c r="BN32" s="429"/>
      <c r="BO32" s="429"/>
      <c r="BP32" s="429"/>
      <c r="BQ32" s="429"/>
      <c r="BR32" s="429"/>
      <c r="BS32" s="429"/>
      <c r="BT32" s="429"/>
      <c r="BU32" s="429"/>
      <c r="BW32" s="429" t="s">
        <v>198</v>
      </c>
      <c r="BX32" s="429"/>
      <c r="BY32" s="429"/>
      <c r="BZ32" s="429"/>
      <c r="CA32" s="429"/>
      <c r="CB32" s="429"/>
      <c r="CC32" s="429"/>
      <c r="CD32" s="429"/>
      <c r="CE32" s="429"/>
      <c r="CF32" s="429"/>
      <c r="CG32" s="429"/>
      <c r="CH32" s="429"/>
      <c r="CI32" s="429"/>
      <c r="CJ32" s="429"/>
      <c r="CK32" s="429"/>
      <c r="CL32" s="429"/>
      <c r="CM32" s="429"/>
      <c r="CO32" s="429" t="s">
        <v>199</v>
      </c>
      <c r="CP32" s="429"/>
      <c r="CQ32" s="429"/>
      <c r="CR32" s="429"/>
      <c r="CS32" s="429"/>
      <c r="CT32" s="429"/>
      <c r="CU32" s="429"/>
      <c r="CV32" s="429"/>
      <c r="CW32" s="429"/>
      <c r="CX32" s="429"/>
      <c r="CY32" s="429"/>
      <c r="CZ32" s="429"/>
      <c r="DA32" s="429"/>
      <c r="DB32" s="429"/>
      <c r="DC32" s="429"/>
      <c r="DD32" s="429"/>
      <c r="DE32" s="429"/>
      <c r="DI32" s="201"/>
    </row>
    <row r="33" spans="1:113" ht="13.5" customHeight="1" x14ac:dyDescent="0.2">
      <c r="A33" s="175"/>
      <c r="B33" s="202"/>
      <c r="C33" s="412" t="s">
        <v>200</v>
      </c>
      <c r="D33" s="412"/>
      <c r="E33" s="383" t="s">
        <v>201</v>
      </c>
      <c r="F33" s="383"/>
      <c r="G33" s="383"/>
      <c r="H33" s="383"/>
      <c r="I33" s="383"/>
      <c r="J33" s="383"/>
      <c r="K33" s="383"/>
      <c r="L33" s="383"/>
      <c r="M33" s="383"/>
      <c r="N33" s="383"/>
      <c r="O33" s="383"/>
      <c r="P33" s="383"/>
      <c r="Q33" s="383"/>
      <c r="R33" s="383"/>
      <c r="S33" s="383"/>
      <c r="T33" s="179"/>
      <c r="U33" s="412" t="s">
        <v>200</v>
      </c>
      <c r="V33" s="412"/>
      <c r="W33" s="383" t="s">
        <v>201</v>
      </c>
      <c r="X33" s="383"/>
      <c r="Y33" s="383"/>
      <c r="Z33" s="383"/>
      <c r="AA33" s="383"/>
      <c r="AB33" s="383"/>
      <c r="AC33" s="383"/>
      <c r="AD33" s="383"/>
      <c r="AE33" s="383"/>
      <c r="AF33" s="383"/>
      <c r="AG33" s="383"/>
      <c r="AH33" s="383"/>
      <c r="AI33" s="383"/>
      <c r="AJ33" s="383"/>
      <c r="AK33" s="383"/>
      <c r="AL33" s="179"/>
      <c r="AM33" s="412" t="s">
        <v>202</v>
      </c>
      <c r="AN33" s="412"/>
      <c r="AO33" s="383" t="s">
        <v>201</v>
      </c>
      <c r="AP33" s="383"/>
      <c r="AQ33" s="383"/>
      <c r="AR33" s="383"/>
      <c r="AS33" s="383"/>
      <c r="AT33" s="383"/>
      <c r="AU33" s="383"/>
      <c r="AV33" s="383"/>
      <c r="AW33" s="383"/>
      <c r="AX33" s="383"/>
      <c r="AY33" s="383"/>
      <c r="AZ33" s="383"/>
      <c r="BA33" s="383"/>
      <c r="BB33" s="383"/>
      <c r="BC33" s="383"/>
      <c r="BD33" s="185"/>
      <c r="BE33" s="383" t="s">
        <v>203</v>
      </c>
      <c r="BF33" s="383"/>
      <c r="BG33" s="383" t="s">
        <v>204</v>
      </c>
      <c r="BH33" s="383"/>
      <c r="BI33" s="383"/>
      <c r="BJ33" s="383"/>
      <c r="BK33" s="383"/>
      <c r="BL33" s="383"/>
      <c r="BM33" s="383"/>
      <c r="BN33" s="383"/>
      <c r="BO33" s="383"/>
      <c r="BP33" s="383"/>
      <c r="BQ33" s="383"/>
      <c r="BR33" s="383"/>
      <c r="BS33" s="383"/>
      <c r="BT33" s="383"/>
      <c r="BU33" s="383"/>
      <c r="BV33" s="185"/>
      <c r="BW33" s="412" t="s">
        <v>203</v>
      </c>
      <c r="BX33" s="412"/>
      <c r="BY33" s="383" t="s">
        <v>205</v>
      </c>
      <c r="BZ33" s="383"/>
      <c r="CA33" s="383"/>
      <c r="CB33" s="383"/>
      <c r="CC33" s="383"/>
      <c r="CD33" s="383"/>
      <c r="CE33" s="383"/>
      <c r="CF33" s="383"/>
      <c r="CG33" s="383"/>
      <c r="CH33" s="383"/>
      <c r="CI33" s="383"/>
      <c r="CJ33" s="383"/>
      <c r="CK33" s="383"/>
      <c r="CL33" s="383"/>
      <c r="CM33" s="383"/>
      <c r="CN33" s="179"/>
      <c r="CO33" s="412" t="s">
        <v>200</v>
      </c>
      <c r="CP33" s="412"/>
      <c r="CQ33" s="383" t="s">
        <v>206</v>
      </c>
      <c r="CR33" s="383"/>
      <c r="CS33" s="383"/>
      <c r="CT33" s="383"/>
      <c r="CU33" s="383"/>
      <c r="CV33" s="383"/>
      <c r="CW33" s="383"/>
      <c r="CX33" s="383"/>
      <c r="CY33" s="383"/>
      <c r="CZ33" s="383"/>
      <c r="DA33" s="383"/>
      <c r="DB33" s="383"/>
      <c r="DC33" s="383"/>
      <c r="DD33" s="383"/>
      <c r="DE33" s="383"/>
      <c r="DF33" s="179"/>
      <c r="DG33" s="583" t="s">
        <v>207</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5</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f>IF(AO34="","",MAX(C34:D43,U34:V43)+1)</f>
        <v>10</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f>IF(BG34="","",MAX(C34:D43,U34:V43,AM34:AN43)+1)</f>
        <v>12</v>
      </c>
      <c r="BF34" s="584"/>
      <c r="BG34" s="585" t="str">
        <f>IF('各会計、関係団体の財政状況及び健全化判断比率'!B35="","",'各会計、関係団体の財政状況及び健全化判断比率'!B35)</f>
        <v>公共下水道事業特別会計</v>
      </c>
      <c r="BH34" s="585"/>
      <c r="BI34" s="585"/>
      <c r="BJ34" s="585"/>
      <c r="BK34" s="585"/>
      <c r="BL34" s="585"/>
      <c r="BM34" s="585"/>
      <c r="BN34" s="585"/>
      <c r="BO34" s="585"/>
      <c r="BP34" s="585"/>
      <c r="BQ34" s="585"/>
      <c r="BR34" s="585"/>
      <c r="BS34" s="585"/>
      <c r="BT34" s="585"/>
      <c r="BU34" s="585"/>
      <c r="BV34" s="175"/>
      <c r="BW34" s="584">
        <f>IF(BY34="","",MAX(C34:D43,U34:V43,AM34:AN43,BE34:BF43)+1)</f>
        <v>17</v>
      </c>
      <c r="BX34" s="584"/>
      <c r="BY34" s="585" t="str">
        <f>IF('各会計、関係団体の財政状況及び健全化判断比率'!B68="","",'各会計、関係団体の財政状況及び健全化判断比率'!B68)</f>
        <v>岐阜県市町村会館組合</v>
      </c>
      <c r="BZ34" s="585"/>
      <c r="CA34" s="585"/>
      <c r="CB34" s="585"/>
      <c r="CC34" s="585"/>
      <c r="CD34" s="585"/>
      <c r="CE34" s="585"/>
      <c r="CF34" s="585"/>
      <c r="CG34" s="585"/>
      <c r="CH34" s="585"/>
      <c r="CI34" s="585"/>
      <c r="CJ34" s="585"/>
      <c r="CK34" s="585"/>
      <c r="CL34" s="585"/>
      <c r="CM34" s="585"/>
      <c r="CN34" s="175"/>
      <c r="CO34" s="584">
        <f>IF(CQ34="","",MAX(C34:D43,U34:V43,AM34:AN43,BE34:BF43,BW34:BX43)+1)</f>
        <v>22</v>
      </c>
      <c r="CP34" s="584"/>
      <c r="CQ34" s="585" t="str">
        <f>IF('各会計、関係団体の財政状況及び健全化判断比率'!BS7="","",'各会計、関係団体の財政状況及び健全化判断比率'!BS7)</f>
        <v>飛騨市土地開発公社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2">
      <c r="A35" s="175"/>
      <c r="B35" s="202"/>
      <c r="C35" s="584">
        <f>IF(E35="","",C34+1)</f>
        <v>2</v>
      </c>
      <c r="D35" s="584"/>
      <c r="E35" s="585" t="str">
        <f>IF('各会計、関係団体の財政状況及び健全化判断比率'!B8="","",'各会計、関係団体の財政状況及び健全化判断比率'!B8)</f>
        <v>駐車場事業特別会計</v>
      </c>
      <c r="F35" s="585"/>
      <c r="G35" s="585"/>
      <c r="H35" s="585"/>
      <c r="I35" s="585"/>
      <c r="J35" s="585"/>
      <c r="K35" s="585"/>
      <c r="L35" s="585"/>
      <c r="M35" s="585"/>
      <c r="N35" s="585"/>
      <c r="O35" s="585"/>
      <c r="P35" s="585"/>
      <c r="Q35" s="585"/>
      <c r="R35" s="585"/>
      <c r="S35" s="585"/>
      <c r="T35" s="175"/>
      <c r="U35" s="584">
        <f>IF(W35="","",U34+1)</f>
        <v>6</v>
      </c>
      <c r="V35" s="584"/>
      <c r="W35" s="585" t="str">
        <f>IF('各会計、関係団体の財政状況及び健全化判断比率'!B29="","",'各会計、関係団体の財政状況及び健全化判断比率'!B29)</f>
        <v>国民健康保険特別会計（直営診療施設勘定）</v>
      </c>
      <c r="X35" s="585"/>
      <c r="Y35" s="585"/>
      <c r="Z35" s="585"/>
      <c r="AA35" s="585"/>
      <c r="AB35" s="585"/>
      <c r="AC35" s="585"/>
      <c r="AD35" s="585"/>
      <c r="AE35" s="585"/>
      <c r="AF35" s="585"/>
      <c r="AG35" s="585"/>
      <c r="AH35" s="585"/>
      <c r="AI35" s="585"/>
      <c r="AJ35" s="585"/>
      <c r="AK35" s="585"/>
      <c r="AL35" s="175"/>
      <c r="AM35" s="584">
        <f t="shared" ref="AM35:AM43" si="0">IF(AO35="","",AM34+1)</f>
        <v>11</v>
      </c>
      <c r="AN35" s="584"/>
      <c r="AO35" s="585" t="str">
        <f>IF('各会計、関係団体の財政状況及び健全化判断比率'!B34="","",'各会計、関係団体の財政状況及び健全化判断比率'!B34)</f>
        <v>国民健康保険病院事業会計</v>
      </c>
      <c r="AP35" s="585"/>
      <c r="AQ35" s="585"/>
      <c r="AR35" s="585"/>
      <c r="AS35" s="585"/>
      <c r="AT35" s="585"/>
      <c r="AU35" s="585"/>
      <c r="AV35" s="585"/>
      <c r="AW35" s="585"/>
      <c r="AX35" s="585"/>
      <c r="AY35" s="585"/>
      <c r="AZ35" s="585"/>
      <c r="BA35" s="585"/>
      <c r="BB35" s="585"/>
      <c r="BC35" s="585"/>
      <c r="BD35" s="175"/>
      <c r="BE35" s="584">
        <f t="shared" ref="BE35:BE43" si="1">IF(BG35="","",BE34+1)</f>
        <v>13</v>
      </c>
      <c r="BF35" s="584"/>
      <c r="BG35" s="585" t="str">
        <f>IF('各会計、関係団体の財政状況及び健全化判断比率'!B36="","",'各会計、関係団体の財政状況及び健全化判断比率'!B36)</f>
        <v>特定環境保全公共下水道事業特別会計</v>
      </c>
      <c r="BH35" s="585"/>
      <c r="BI35" s="585"/>
      <c r="BJ35" s="585"/>
      <c r="BK35" s="585"/>
      <c r="BL35" s="585"/>
      <c r="BM35" s="585"/>
      <c r="BN35" s="585"/>
      <c r="BO35" s="585"/>
      <c r="BP35" s="585"/>
      <c r="BQ35" s="585"/>
      <c r="BR35" s="585"/>
      <c r="BS35" s="585"/>
      <c r="BT35" s="585"/>
      <c r="BU35" s="585"/>
      <c r="BV35" s="175"/>
      <c r="BW35" s="584">
        <f t="shared" ref="BW35:BW43" si="2">IF(BY35="","",BW34+1)</f>
        <v>18</v>
      </c>
      <c r="BX35" s="584"/>
      <c r="BY35" s="585" t="str">
        <f>IF('各会計、関係団体の財政状況及び健全化判断比率'!B69="","",'各会計、関係団体の財政状況及び健全化判断比率'!B69)</f>
        <v>岐阜県市町村職員退職手当組合</v>
      </c>
      <c r="BZ35" s="585"/>
      <c r="CA35" s="585"/>
      <c r="CB35" s="585"/>
      <c r="CC35" s="585"/>
      <c r="CD35" s="585"/>
      <c r="CE35" s="585"/>
      <c r="CF35" s="585"/>
      <c r="CG35" s="585"/>
      <c r="CH35" s="585"/>
      <c r="CI35" s="585"/>
      <c r="CJ35" s="585"/>
      <c r="CK35" s="585"/>
      <c r="CL35" s="585"/>
      <c r="CM35" s="585"/>
      <c r="CN35" s="175"/>
      <c r="CO35" s="584">
        <f t="shared" ref="CO35:CO43" si="3">IF(CQ35="","",CO34+1)</f>
        <v>23</v>
      </c>
      <c r="CP35" s="584"/>
      <c r="CQ35" s="585" t="str">
        <f>IF('各会計、関係団体の財政状況及び健全化判断比率'!BS8="","",'各会計、関係団体の財政状況及び健全化判断比率'!BS8)</f>
        <v>飛騨ゆい</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f>IF(E36="","",C35+1)</f>
        <v>3</v>
      </c>
      <c r="D36" s="584"/>
      <c r="E36" s="585" t="str">
        <f>IF('各会計、関係団体の財政状況及び健全化判断比率'!B9="","",'各会計、関係団体の財政状況及び健全化判断比率'!B9)</f>
        <v>情報施設特別会計</v>
      </c>
      <c r="F36" s="585"/>
      <c r="G36" s="585"/>
      <c r="H36" s="585"/>
      <c r="I36" s="585"/>
      <c r="J36" s="585"/>
      <c r="K36" s="585"/>
      <c r="L36" s="585"/>
      <c r="M36" s="585"/>
      <c r="N36" s="585"/>
      <c r="O36" s="585"/>
      <c r="P36" s="585"/>
      <c r="Q36" s="585"/>
      <c r="R36" s="585"/>
      <c r="S36" s="585"/>
      <c r="T36" s="175"/>
      <c r="U36" s="584">
        <f t="shared" ref="U36:U43" si="4">IF(W36="","",U35+1)</f>
        <v>7</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f t="shared" si="1"/>
        <v>14</v>
      </c>
      <c r="BF36" s="584"/>
      <c r="BG36" s="585" t="str">
        <f>IF('各会計、関係団体の財政状況及び健全化判断比率'!B37="","",'各会計、関係団体の財政状況及び健全化判断比率'!B37)</f>
        <v>農村下水道事業特別会計</v>
      </c>
      <c r="BH36" s="585"/>
      <c r="BI36" s="585"/>
      <c r="BJ36" s="585"/>
      <c r="BK36" s="585"/>
      <c r="BL36" s="585"/>
      <c r="BM36" s="585"/>
      <c r="BN36" s="585"/>
      <c r="BO36" s="585"/>
      <c r="BP36" s="585"/>
      <c r="BQ36" s="585"/>
      <c r="BR36" s="585"/>
      <c r="BS36" s="585"/>
      <c r="BT36" s="585"/>
      <c r="BU36" s="585"/>
      <c r="BV36" s="175"/>
      <c r="BW36" s="584">
        <f t="shared" si="2"/>
        <v>19</v>
      </c>
      <c r="BX36" s="584"/>
      <c r="BY36" s="585" t="str">
        <f>IF('各会計、関係団体の財政状況及び健全化判断比率'!B70="","",'各会計、関係団体の財政状況及び健全化判断比率'!B70)</f>
        <v>古川国府給食センター利用組合</v>
      </c>
      <c r="BZ36" s="585"/>
      <c r="CA36" s="585"/>
      <c r="CB36" s="585"/>
      <c r="CC36" s="585"/>
      <c r="CD36" s="585"/>
      <c r="CE36" s="585"/>
      <c r="CF36" s="585"/>
      <c r="CG36" s="585"/>
      <c r="CH36" s="585"/>
      <c r="CI36" s="585"/>
      <c r="CJ36" s="585"/>
      <c r="CK36" s="585"/>
      <c r="CL36" s="585"/>
      <c r="CM36" s="585"/>
      <c r="CN36" s="175"/>
      <c r="CO36" s="584">
        <f t="shared" si="3"/>
        <v>24</v>
      </c>
      <c r="CP36" s="584"/>
      <c r="CQ36" s="585" t="str">
        <f>IF('各会計、関係団体の財政状況及び健全化判断比率'!BS9="","",'各会計、関係団体の財政状況及び健全化判断比率'!BS9)</f>
        <v>飛騨の森でクマは踊る</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f>IF(E37="","",C36+1)</f>
        <v>4</v>
      </c>
      <c r="D37" s="584"/>
      <c r="E37" s="585" t="str">
        <f>IF('各会計、関係団体の財政状況及び健全化判断比率'!B10="","",'各会計、関係団体の財政状況及び健全化判断比率'!B10)</f>
        <v>給食費特別会計</v>
      </c>
      <c r="F37" s="585"/>
      <c r="G37" s="585"/>
      <c r="H37" s="585"/>
      <c r="I37" s="585"/>
      <c r="J37" s="585"/>
      <c r="K37" s="585"/>
      <c r="L37" s="585"/>
      <c r="M37" s="585"/>
      <c r="N37" s="585"/>
      <c r="O37" s="585"/>
      <c r="P37" s="585"/>
      <c r="Q37" s="585"/>
      <c r="R37" s="585"/>
      <c r="S37" s="585"/>
      <c r="T37" s="175"/>
      <c r="U37" s="584">
        <f t="shared" si="4"/>
        <v>8</v>
      </c>
      <c r="V37" s="584"/>
      <c r="W37" s="585" t="str">
        <f>IF('各会計、関係団体の財政状況及び健全化判断比率'!B31="","",'各会計、関係団体の財政状況及び健全化判断比率'!B31)</f>
        <v>介護保険特別会計（保険勘定）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f t="shared" si="1"/>
        <v>15</v>
      </c>
      <c r="BF37" s="584"/>
      <c r="BG37" s="585" t="str">
        <f>IF('各会計、関係団体の財政状況及び健全化判断比率'!B38="","",'各会計、関係団体の財政状況及び健全化判断比率'!B38)</f>
        <v>個別排水処理施設事業特別会計</v>
      </c>
      <c r="BH37" s="585"/>
      <c r="BI37" s="585"/>
      <c r="BJ37" s="585"/>
      <c r="BK37" s="585"/>
      <c r="BL37" s="585"/>
      <c r="BM37" s="585"/>
      <c r="BN37" s="585"/>
      <c r="BO37" s="585"/>
      <c r="BP37" s="585"/>
      <c r="BQ37" s="585"/>
      <c r="BR37" s="585"/>
      <c r="BS37" s="585"/>
      <c r="BT37" s="585"/>
      <c r="BU37" s="585"/>
      <c r="BV37" s="175"/>
      <c r="BW37" s="584">
        <f t="shared" si="2"/>
        <v>20</v>
      </c>
      <c r="BX37" s="584"/>
      <c r="BY37" s="585" t="str">
        <f>IF('各会計、関係団体の財政状況及び健全化判断比率'!B71="","",'各会計、関係団体の財政状況及び健全化判断比率'!B71)</f>
        <v>後期高齢者医療連合（一般会計分）</v>
      </c>
      <c r="BZ37" s="585"/>
      <c r="CA37" s="585"/>
      <c r="CB37" s="585"/>
      <c r="CC37" s="585"/>
      <c r="CD37" s="585"/>
      <c r="CE37" s="585"/>
      <c r="CF37" s="585"/>
      <c r="CG37" s="585"/>
      <c r="CH37" s="585"/>
      <c r="CI37" s="585"/>
      <c r="CJ37" s="585"/>
      <c r="CK37" s="585"/>
      <c r="CL37" s="585"/>
      <c r="CM37" s="585"/>
      <c r="CN37" s="175"/>
      <c r="CO37" s="584">
        <f t="shared" si="3"/>
        <v>25</v>
      </c>
      <c r="CP37" s="584"/>
      <c r="CQ37" s="585" t="str">
        <f>IF('各会計、関係団体の財政状況及び健全化判断比率'!BS10="","",'各会計、関係団体の財政状況及び健全化判断比率'!BS10)</f>
        <v>ひだキャトルステーション</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9</v>
      </c>
      <c r="V38" s="584"/>
      <c r="W38" s="585" t="str">
        <f>IF('各会計、関係団体の財政状況及び健全化判断比率'!B32="","",'各会計、関係団体の財政状況及び健全化判断比率'!B32)</f>
        <v>介護保険特別会計（事業勘定）</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f t="shared" si="1"/>
        <v>16</v>
      </c>
      <c r="BF38" s="584"/>
      <c r="BG38" s="585" t="str">
        <f>IF('各会計、関係団体の財政状況及び健全化判断比率'!B39="","",'各会計、関係団体の財政状況及び健全化判断比率'!B39)</f>
        <v>下水道汚泥処理事業特別会計</v>
      </c>
      <c r="BH38" s="585"/>
      <c r="BI38" s="585"/>
      <c r="BJ38" s="585"/>
      <c r="BK38" s="585"/>
      <c r="BL38" s="585"/>
      <c r="BM38" s="585"/>
      <c r="BN38" s="585"/>
      <c r="BO38" s="585"/>
      <c r="BP38" s="585"/>
      <c r="BQ38" s="585"/>
      <c r="BR38" s="585"/>
      <c r="BS38" s="585"/>
      <c r="BT38" s="585"/>
      <c r="BU38" s="585"/>
      <c r="BV38" s="175"/>
      <c r="BW38" s="584">
        <f t="shared" si="2"/>
        <v>21</v>
      </c>
      <c r="BX38" s="584"/>
      <c r="BY38" s="585" t="str">
        <f>IF('各会計、関係団体の財政状況及び健全化判断比率'!B72="","",'各会計、関係団体の財政状況及び健全化判断比率'!B72)</f>
        <v>後期高齢者医療連合（特別会計分）</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208</v>
      </c>
      <c r="E46" s="587" t="s">
        <v>209</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210</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211</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212</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213</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214</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215</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216</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ZuAPuqpePqm/FhITp+uLPmi7qL3VcVlFvNagTebLOw7ThxevIF8MGsqk0q0yZ5dkzWDj2i4sBaOwmTd3X76j5Q==" saltValue="Hvfwj+IegYd/As/PmZSlf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217</v>
      </c>
      <c r="DI1" s="590"/>
      <c r="DJ1" s="590"/>
      <c r="DK1" s="590"/>
      <c r="DL1" s="590"/>
      <c r="DM1" s="590"/>
      <c r="DN1" s="591"/>
      <c r="DO1" s="208"/>
      <c r="DP1" s="589" t="s">
        <v>218</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219</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220</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221</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222</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223</v>
      </c>
      <c r="S4" s="593"/>
      <c r="T4" s="593"/>
      <c r="U4" s="593"/>
      <c r="V4" s="593"/>
      <c r="W4" s="593"/>
      <c r="X4" s="593"/>
      <c r="Y4" s="594"/>
      <c r="Z4" s="592" t="s">
        <v>224</v>
      </c>
      <c r="AA4" s="593"/>
      <c r="AB4" s="593"/>
      <c r="AC4" s="594"/>
      <c r="AD4" s="592" t="s">
        <v>225</v>
      </c>
      <c r="AE4" s="593"/>
      <c r="AF4" s="593"/>
      <c r="AG4" s="593"/>
      <c r="AH4" s="593"/>
      <c r="AI4" s="593"/>
      <c r="AJ4" s="593"/>
      <c r="AK4" s="594"/>
      <c r="AL4" s="592" t="s">
        <v>224</v>
      </c>
      <c r="AM4" s="593"/>
      <c r="AN4" s="593"/>
      <c r="AO4" s="594"/>
      <c r="AP4" s="595" t="s">
        <v>226</v>
      </c>
      <c r="AQ4" s="595"/>
      <c r="AR4" s="595"/>
      <c r="AS4" s="595"/>
      <c r="AT4" s="595"/>
      <c r="AU4" s="595"/>
      <c r="AV4" s="595"/>
      <c r="AW4" s="595"/>
      <c r="AX4" s="595"/>
      <c r="AY4" s="595"/>
      <c r="AZ4" s="595"/>
      <c r="BA4" s="595"/>
      <c r="BB4" s="595"/>
      <c r="BC4" s="595"/>
      <c r="BD4" s="595"/>
      <c r="BE4" s="595"/>
      <c r="BF4" s="595"/>
      <c r="BG4" s="595" t="s">
        <v>227</v>
      </c>
      <c r="BH4" s="595"/>
      <c r="BI4" s="595"/>
      <c r="BJ4" s="595"/>
      <c r="BK4" s="595"/>
      <c r="BL4" s="595"/>
      <c r="BM4" s="595"/>
      <c r="BN4" s="595"/>
      <c r="BO4" s="595" t="s">
        <v>224</v>
      </c>
      <c r="BP4" s="595"/>
      <c r="BQ4" s="595"/>
      <c r="BR4" s="595"/>
      <c r="BS4" s="595" t="s">
        <v>228</v>
      </c>
      <c r="BT4" s="595"/>
      <c r="BU4" s="595"/>
      <c r="BV4" s="595"/>
      <c r="BW4" s="595"/>
      <c r="BX4" s="595"/>
      <c r="BY4" s="595"/>
      <c r="BZ4" s="595"/>
      <c r="CA4" s="595"/>
      <c r="CB4" s="595"/>
      <c r="CD4" s="592" t="s">
        <v>229</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230</v>
      </c>
      <c r="C5" s="597"/>
      <c r="D5" s="597"/>
      <c r="E5" s="597"/>
      <c r="F5" s="597"/>
      <c r="G5" s="597"/>
      <c r="H5" s="597"/>
      <c r="I5" s="597"/>
      <c r="J5" s="597"/>
      <c r="K5" s="597"/>
      <c r="L5" s="597"/>
      <c r="M5" s="597"/>
      <c r="N5" s="597"/>
      <c r="O5" s="597"/>
      <c r="P5" s="597"/>
      <c r="Q5" s="598"/>
      <c r="R5" s="599">
        <v>3701811</v>
      </c>
      <c r="S5" s="600"/>
      <c r="T5" s="600"/>
      <c r="U5" s="600"/>
      <c r="V5" s="600"/>
      <c r="W5" s="600"/>
      <c r="X5" s="600"/>
      <c r="Y5" s="601"/>
      <c r="Z5" s="602">
        <v>15.6</v>
      </c>
      <c r="AA5" s="602"/>
      <c r="AB5" s="602"/>
      <c r="AC5" s="602"/>
      <c r="AD5" s="603">
        <v>3701811</v>
      </c>
      <c r="AE5" s="603"/>
      <c r="AF5" s="603"/>
      <c r="AG5" s="603"/>
      <c r="AH5" s="603"/>
      <c r="AI5" s="603"/>
      <c r="AJ5" s="603"/>
      <c r="AK5" s="603"/>
      <c r="AL5" s="604">
        <v>33.299999999999997</v>
      </c>
      <c r="AM5" s="605"/>
      <c r="AN5" s="605"/>
      <c r="AO5" s="606"/>
      <c r="AP5" s="596" t="s">
        <v>231</v>
      </c>
      <c r="AQ5" s="597"/>
      <c r="AR5" s="597"/>
      <c r="AS5" s="597"/>
      <c r="AT5" s="597"/>
      <c r="AU5" s="597"/>
      <c r="AV5" s="597"/>
      <c r="AW5" s="597"/>
      <c r="AX5" s="597"/>
      <c r="AY5" s="597"/>
      <c r="AZ5" s="597"/>
      <c r="BA5" s="597"/>
      <c r="BB5" s="597"/>
      <c r="BC5" s="597"/>
      <c r="BD5" s="597"/>
      <c r="BE5" s="597"/>
      <c r="BF5" s="598"/>
      <c r="BG5" s="610">
        <v>3687185</v>
      </c>
      <c r="BH5" s="611"/>
      <c r="BI5" s="611"/>
      <c r="BJ5" s="611"/>
      <c r="BK5" s="611"/>
      <c r="BL5" s="611"/>
      <c r="BM5" s="611"/>
      <c r="BN5" s="612"/>
      <c r="BO5" s="613">
        <v>99.6</v>
      </c>
      <c r="BP5" s="613"/>
      <c r="BQ5" s="613"/>
      <c r="BR5" s="613"/>
      <c r="BS5" s="614">
        <v>369337</v>
      </c>
      <c r="BT5" s="614"/>
      <c r="BU5" s="614"/>
      <c r="BV5" s="614"/>
      <c r="BW5" s="614"/>
      <c r="BX5" s="614"/>
      <c r="BY5" s="614"/>
      <c r="BZ5" s="614"/>
      <c r="CA5" s="614"/>
      <c r="CB5" s="618"/>
      <c r="CD5" s="592" t="s">
        <v>226</v>
      </c>
      <c r="CE5" s="593"/>
      <c r="CF5" s="593"/>
      <c r="CG5" s="593"/>
      <c r="CH5" s="593"/>
      <c r="CI5" s="593"/>
      <c r="CJ5" s="593"/>
      <c r="CK5" s="593"/>
      <c r="CL5" s="593"/>
      <c r="CM5" s="593"/>
      <c r="CN5" s="593"/>
      <c r="CO5" s="593"/>
      <c r="CP5" s="593"/>
      <c r="CQ5" s="594"/>
      <c r="CR5" s="592" t="s">
        <v>232</v>
      </c>
      <c r="CS5" s="593"/>
      <c r="CT5" s="593"/>
      <c r="CU5" s="593"/>
      <c r="CV5" s="593"/>
      <c r="CW5" s="593"/>
      <c r="CX5" s="593"/>
      <c r="CY5" s="594"/>
      <c r="CZ5" s="592" t="s">
        <v>224</v>
      </c>
      <c r="DA5" s="593"/>
      <c r="DB5" s="593"/>
      <c r="DC5" s="594"/>
      <c r="DD5" s="592" t="s">
        <v>233</v>
      </c>
      <c r="DE5" s="593"/>
      <c r="DF5" s="593"/>
      <c r="DG5" s="593"/>
      <c r="DH5" s="593"/>
      <c r="DI5" s="593"/>
      <c r="DJ5" s="593"/>
      <c r="DK5" s="593"/>
      <c r="DL5" s="593"/>
      <c r="DM5" s="593"/>
      <c r="DN5" s="593"/>
      <c r="DO5" s="593"/>
      <c r="DP5" s="594"/>
      <c r="DQ5" s="592" t="s">
        <v>234</v>
      </c>
      <c r="DR5" s="593"/>
      <c r="DS5" s="593"/>
      <c r="DT5" s="593"/>
      <c r="DU5" s="593"/>
      <c r="DV5" s="593"/>
      <c r="DW5" s="593"/>
      <c r="DX5" s="593"/>
      <c r="DY5" s="593"/>
      <c r="DZ5" s="593"/>
      <c r="EA5" s="593"/>
      <c r="EB5" s="593"/>
      <c r="EC5" s="594"/>
    </row>
    <row r="6" spans="2:143" ht="11.25" customHeight="1" x14ac:dyDescent="0.2">
      <c r="B6" s="607" t="s">
        <v>235</v>
      </c>
      <c r="C6" s="608"/>
      <c r="D6" s="608"/>
      <c r="E6" s="608"/>
      <c r="F6" s="608"/>
      <c r="G6" s="608"/>
      <c r="H6" s="608"/>
      <c r="I6" s="608"/>
      <c r="J6" s="608"/>
      <c r="K6" s="608"/>
      <c r="L6" s="608"/>
      <c r="M6" s="608"/>
      <c r="N6" s="608"/>
      <c r="O6" s="608"/>
      <c r="P6" s="608"/>
      <c r="Q6" s="609"/>
      <c r="R6" s="610">
        <v>198891</v>
      </c>
      <c r="S6" s="611"/>
      <c r="T6" s="611"/>
      <c r="U6" s="611"/>
      <c r="V6" s="611"/>
      <c r="W6" s="611"/>
      <c r="X6" s="611"/>
      <c r="Y6" s="612"/>
      <c r="Z6" s="613">
        <v>0.8</v>
      </c>
      <c r="AA6" s="613"/>
      <c r="AB6" s="613"/>
      <c r="AC6" s="613"/>
      <c r="AD6" s="614">
        <v>198891</v>
      </c>
      <c r="AE6" s="614"/>
      <c r="AF6" s="614"/>
      <c r="AG6" s="614"/>
      <c r="AH6" s="614"/>
      <c r="AI6" s="614"/>
      <c r="AJ6" s="614"/>
      <c r="AK6" s="614"/>
      <c r="AL6" s="615">
        <v>1.8</v>
      </c>
      <c r="AM6" s="616"/>
      <c r="AN6" s="616"/>
      <c r="AO6" s="617"/>
      <c r="AP6" s="607" t="s">
        <v>236</v>
      </c>
      <c r="AQ6" s="608"/>
      <c r="AR6" s="608"/>
      <c r="AS6" s="608"/>
      <c r="AT6" s="608"/>
      <c r="AU6" s="608"/>
      <c r="AV6" s="608"/>
      <c r="AW6" s="608"/>
      <c r="AX6" s="608"/>
      <c r="AY6" s="608"/>
      <c r="AZ6" s="608"/>
      <c r="BA6" s="608"/>
      <c r="BB6" s="608"/>
      <c r="BC6" s="608"/>
      <c r="BD6" s="608"/>
      <c r="BE6" s="608"/>
      <c r="BF6" s="609"/>
      <c r="BG6" s="610">
        <v>3687185</v>
      </c>
      <c r="BH6" s="611"/>
      <c r="BI6" s="611"/>
      <c r="BJ6" s="611"/>
      <c r="BK6" s="611"/>
      <c r="BL6" s="611"/>
      <c r="BM6" s="611"/>
      <c r="BN6" s="612"/>
      <c r="BO6" s="613">
        <v>99.6</v>
      </c>
      <c r="BP6" s="613"/>
      <c r="BQ6" s="613"/>
      <c r="BR6" s="613"/>
      <c r="BS6" s="614">
        <v>369337</v>
      </c>
      <c r="BT6" s="614"/>
      <c r="BU6" s="614"/>
      <c r="BV6" s="614"/>
      <c r="BW6" s="614"/>
      <c r="BX6" s="614"/>
      <c r="BY6" s="614"/>
      <c r="BZ6" s="614"/>
      <c r="CA6" s="614"/>
      <c r="CB6" s="618"/>
      <c r="CD6" s="596" t="s">
        <v>237</v>
      </c>
      <c r="CE6" s="597"/>
      <c r="CF6" s="597"/>
      <c r="CG6" s="597"/>
      <c r="CH6" s="597"/>
      <c r="CI6" s="597"/>
      <c r="CJ6" s="597"/>
      <c r="CK6" s="597"/>
      <c r="CL6" s="597"/>
      <c r="CM6" s="597"/>
      <c r="CN6" s="597"/>
      <c r="CO6" s="597"/>
      <c r="CP6" s="597"/>
      <c r="CQ6" s="598"/>
      <c r="CR6" s="610">
        <v>102383</v>
      </c>
      <c r="CS6" s="611"/>
      <c r="CT6" s="611"/>
      <c r="CU6" s="611"/>
      <c r="CV6" s="611"/>
      <c r="CW6" s="611"/>
      <c r="CX6" s="611"/>
      <c r="CY6" s="612"/>
      <c r="CZ6" s="604">
        <v>0.5</v>
      </c>
      <c r="DA6" s="605"/>
      <c r="DB6" s="605"/>
      <c r="DC6" s="621"/>
      <c r="DD6" s="619" t="s">
        <v>131</v>
      </c>
      <c r="DE6" s="611"/>
      <c r="DF6" s="611"/>
      <c r="DG6" s="611"/>
      <c r="DH6" s="611"/>
      <c r="DI6" s="611"/>
      <c r="DJ6" s="611"/>
      <c r="DK6" s="611"/>
      <c r="DL6" s="611"/>
      <c r="DM6" s="611"/>
      <c r="DN6" s="611"/>
      <c r="DO6" s="611"/>
      <c r="DP6" s="612"/>
      <c r="DQ6" s="619">
        <v>102216</v>
      </c>
      <c r="DR6" s="611"/>
      <c r="DS6" s="611"/>
      <c r="DT6" s="611"/>
      <c r="DU6" s="611"/>
      <c r="DV6" s="611"/>
      <c r="DW6" s="611"/>
      <c r="DX6" s="611"/>
      <c r="DY6" s="611"/>
      <c r="DZ6" s="611"/>
      <c r="EA6" s="611"/>
      <c r="EB6" s="611"/>
      <c r="EC6" s="620"/>
    </row>
    <row r="7" spans="2:143" ht="11.25" customHeight="1" x14ac:dyDescent="0.2">
      <c r="B7" s="607" t="s">
        <v>238</v>
      </c>
      <c r="C7" s="608"/>
      <c r="D7" s="608"/>
      <c r="E7" s="608"/>
      <c r="F7" s="608"/>
      <c r="G7" s="608"/>
      <c r="H7" s="608"/>
      <c r="I7" s="608"/>
      <c r="J7" s="608"/>
      <c r="K7" s="608"/>
      <c r="L7" s="608"/>
      <c r="M7" s="608"/>
      <c r="N7" s="608"/>
      <c r="O7" s="608"/>
      <c r="P7" s="608"/>
      <c r="Q7" s="609"/>
      <c r="R7" s="610">
        <v>1053</v>
      </c>
      <c r="S7" s="611"/>
      <c r="T7" s="611"/>
      <c r="U7" s="611"/>
      <c r="V7" s="611"/>
      <c r="W7" s="611"/>
      <c r="X7" s="611"/>
      <c r="Y7" s="612"/>
      <c r="Z7" s="613">
        <v>0</v>
      </c>
      <c r="AA7" s="613"/>
      <c r="AB7" s="613"/>
      <c r="AC7" s="613"/>
      <c r="AD7" s="614">
        <v>1053</v>
      </c>
      <c r="AE7" s="614"/>
      <c r="AF7" s="614"/>
      <c r="AG7" s="614"/>
      <c r="AH7" s="614"/>
      <c r="AI7" s="614"/>
      <c r="AJ7" s="614"/>
      <c r="AK7" s="614"/>
      <c r="AL7" s="615">
        <v>0</v>
      </c>
      <c r="AM7" s="616"/>
      <c r="AN7" s="616"/>
      <c r="AO7" s="617"/>
      <c r="AP7" s="607" t="s">
        <v>239</v>
      </c>
      <c r="AQ7" s="608"/>
      <c r="AR7" s="608"/>
      <c r="AS7" s="608"/>
      <c r="AT7" s="608"/>
      <c r="AU7" s="608"/>
      <c r="AV7" s="608"/>
      <c r="AW7" s="608"/>
      <c r="AX7" s="608"/>
      <c r="AY7" s="608"/>
      <c r="AZ7" s="608"/>
      <c r="BA7" s="608"/>
      <c r="BB7" s="608"/>
      <c r="BC7" s="608"/>
      <c r="BD7" s="608"/>
      <c r="BE7" s="608"/>
      <c r="BF7" s="609"/>
      <c r="BG7" s="610">
        <v>1321579</v>
      </c>
      <c r="BH7" s="611"/>
      <c r="BI7" s="611"/>
      <c r="BJ7" s="611"/>
      <c r="BK7" s="611"/>
      <c r="BL7" s="611"/>
      <c r="BM7" s="611"/>
      <c r="BN7" s="612"/>
      <c r="BO7" s="613">
        <v>35.700000000000003</v>
      </c>
      <c r="BP7" s="613"/>
      <c r="BQ7" s="613"/>
      <c r="BR7" s="613"/>
      <c r="BS7" s="614" t="s">
        <v>131</v>
      </c>
      <c r="BT7" s="614"/>
      <c r="BU7" s="614"/>
      <c r="BV7" s="614"/>
      <c r="BW7" s="614"/>
      <c r="BX7" s="614"/>
      <c r="BY7" s="614"/>
      <c r="BZ7" s="614"/>
      <c r="CA7" s="614"/>
      <c r="CB7" s="618"/>
      <c r="CD7" s="607" t="s">
        <v>240</v>
      </c>
      <c r="CE7" s="608"/>
      <c r="CF7" s="608"/>
      <c r="CG7" s="608"/>
      <c r="CH7" s="608"/>
      <c r="CI7" s="608"/>
      <c r="CJ7" s="608"/>
      <c r="CK7" s="608"/>
      <c r="CL7" s="608"/>
      <c r="CM7" s="608"/>
      <c r="CN7" s="608"/>
      <c r="CO7" s="608"/>
      <c r="CP7" s="608"/>
      <c r="CQ7" s="609"/>
      <c r="CR7" s="610">
        <v>5448409</v>
      </c>
      <c r="CS7" s="611"/>
      <c r="CT7" s="611"/>
      <c r="CU7" s="611"/>
      <c r="CV7" s="611"/>
      <c r="CW7" s="611"/>
      <c r="CX7" s="611"/>
      <c r="CY7" s="612"/>
      <c r="CZ7" s="613">
        <v>24.7</v>
      </c>
      <c r="DA7" s="613"/>
      <c r="DB7" s="613"/>
      <c r="DC7" s="613"/>
      <c r="DD7" s="619">
        <v>104469</v>
      </c>
      <c r="DE7" s="611"/>
      <c r="DF7" s="611"/>
      <c r="DG7" s="611"/>
      <c r="DH7" s="611"/>
      <c r="DI7" s="611"/>
      <c r="DJ7" s="611"/>
      <c r="DK7" s="611"/>
      <c r="DL7" s="611"/>
      <c r="DM7" s="611"/>
      <c r="DN7" s="611"/>
      <c r="DO7" s="611"/>
      <c r="DP7" s="612"/>
      <c r="DQ7" s="619">
        <v>2674219</v>
      </c>
      <c r="DR7" s="611"/>
      <c r="DS7" s="611"/>
      <c r="DT7" s="611"/>
      <c r="DU7" s="611"/>
      <c r="DV7" s="611"/>
      <c r="DW7" s="611"/>
      <c r="DX7" s="611"/>
      <c r="DY7" s="611"/>
      <c r="DZ7" s="611"/>
      <c r="EA7" s="611"/>
      <c r="EB7" s="611"/>
      <c r="EC7" s="620"/>
    </row>
    <row r="8" spans="2:143" ht="11.25" customHeight="1" x14ac:dyDescent="0.2">
      <c r="B8" s="607" t="s">
        <v>241</v>
      </c>
      <c r="C8" s="608"/>
      <c r="D8" s="608"/>
      <c r="E8" s="608"/>
      <c r="F8" s="608"/>
      <c r="G8" s="608"/>
      <c r="H8" s="608"/>
      <c r="I8" s="608"/>
      <c r="J8" s="608"/>
      <c r="K8" s="608"/>
      <c r="L8" s="608"/>
      <c r="M8" s="608"/>
      <c r="N8" s="608"/>
      <c r="O8" s="608"/>
      <c r="P8" s="608"/>
      <c r="Q8" s="609"/>
      <c r="R8" s="610">
        <v>15578</v>
      </c>
      <c r="S8" s="611"/>
      <c r="T8" s="611"/>
      <c r="U8" s="611"/>
      <c r="V8" s="611"/>
      <c r="W8" s="611"/>
      <c r="X8" s="611"/>
      <c r="Y8" s="612"/>
      <c r="Z8" s="613">
        <v>0.1</v>
      </c>
      <c r="AA8" s="613"/>
      <c r="AB8" s="613"/>
      <c r="AC8" s="613"/>
      <c r="AD8" s="614">
        <v>15578</v>
      </c>
      <c r="AE8" s="614"/>
      <c r="AF8" s="614"/>
      <c r="AG8" s="614"/>
      <c r="AH8" s="614"/>
      <c r="AI8" s="614"/>
      <c r="AJ8" s="614"/>
      <c r="AK8" s="614"/>
      <c r="AL8" s="615">
        <v>0.1</v>
      </c>
      <c r="AM8" s="616"/>
      <c r="AN8" s="616"/>
      <c r="AO8" s="617"/>
      <c r="AP8" s="607" t="s">
        <v>242</v>
      </c>
      <c r="AQ8" s="608"/>
      <c r="AR8" s="608"/>
      <c r="AS8" s="608"/>
      <c r="AT8" s="608"/>
      <c r="AU8" s="608"/>
      <c r="AV8" s="608"/>
      <c r="AW8" s="608"/>
      <c r="AX8" s="608"/>
      <c r="AY8" s="608"/>
      <c r="AZ8" s="608"/>
      <c r="BA8" s="608"/>
      <c r="BB8" s="608"/>
      <c r="BC8" s="608"/>
      <c r="BD8" s="608"/>
      <c r="BE8" s="608"/>
      <c r="BF8" s="609"/>
      <c r="BG8" s="610">
        <v>42819</v>
      </c>
      <c r="BH8" s="611"/>
      <c r="BI8" s="611"/>
      <c r="BJ8" s="611"/>
      <c r="BK8" s="611"/>
      <c r="BL8" s="611"/>
      <c r="BM8" s="611"/>
      <c r="BN8" s="612"/>
      <c r="BO8" s="613">
        <v>1.2</v>
      </c>
      <c r="BP8" s="613"/>
      <c r="BQ8" s="613"/>
      <c r="BR8" s="613"/>
      <c r="BS8" s="614" t="s">
        <v>131</v>
      </c>
      <c r="BT8" s="614"/>
      <c r="BU8" s="614"/>
      <c r="BV8" s="614"/>
      <c r="BW8" s="614"/>
      <c r="BX8" s="614"/>
      <c r="BY8" s="614"/>
      <c r="BZ8" s="614"/>
      <c r="CA8" s="614"/>
      <c r="CB8" s="618"/>
      <c r="CD8" s="607" t="s">
        <v>243</v>
      </c>
      <c r="CE8" s="608"/>
      <c r="CF8" s="608"/>
      <c r="CG8" s="608"/>
      <c r="CH8" s="608"/>
      <c r="CI8" s="608"/>
      <c r="CJ8" s="608"/>
      <c r="CK8" s="608"/>
      <c r="CL8" s="608"/>
      <c r="CM8" s="608"/>
      <c r="CN8" s="608"/>
      <c r="CO8" s="608"/>
      <c r="CP8" s="608"/>
      <c r="CQ8" s="609"/>
      <c r="CR8" s="610">
        <v>4293456</v>
      </c>
      <c r="CS8" s="611"/>
      <c r="CT8" s="611"/>
      <c r="CU8" s="611"/>
      <c r="CV8" s="611"/>
      <c r="CW8" s="611"/>
      <c r="CX8" s="611"/>
      <c r="CY8" s="612"/>
      <c r="CZ8" s="613">
        <v>19.5</v>
      </c>
      <c r="DA8" s="613"/>
      <c r="DB8" s="613"/>
      <c r="DC8" s="613"/>
      <c r="DD8" s="619">
        <v>211594</v>
      </c>
      <c r="DE8" s="611"/>
      <c r="DF8" s="611"/>
      <c r="DG8" s="611"/>
      <c r="DH8" s="611"/>
      <c r="DI8" s="611"/>
      <c r="DJ8" s="611"/>
      <c r="DK8" s="611"/>
      <c r="DL8" s="611"/>
      <c r="DM8" s="611"/>
      <c r="DN8" s="611"/>
      <c r="DO8" s="611"/>
      <c r="DP8" s="612"/>
      <c r="DQ8" s="619">
        <v>2437223</v>
      </c>
      <c r="DR8" s="611"/>
      <c r="DS8" s="611"/>
      <c r="DT8" s="611"/>
      <c r="DU8" s="611"/>
      <c r="DV8" s="611"/>
      <c r="DW8" s="611"/>
      <c r="DX8" s="611"/>
      <c r="DY8" s="611"/>
      <c r="DZ8" s="611"/>
      <c r="EA8" s="611"/>
      <c r="EB8" s="611"/>
      <c r="EC8" s="620"/>
    </row>
    <row r="9" spans="2:143" ht="11.25" customHeight="1" x14ac:dyDescent="0.2">
      <c r="B9" s="607" t="s">
        <v>244</v>
      </c>
      <c r="C9" s="608"/>
      <c r="D9" s="608"/>
      <c r="E9" s="608"/>
      <c r="F9" s="608"/>
      <c r="G9" s="608"/>
      <c r="H9" s="608"/>
      <c r="I9" s="608"/>
      <c r="J9" s="608"/>
      <c r="K9" s="608"/>
      <c r="L9" s="608"/>
      <c r="M9" s="608"/>
      <c r="N9" s="608"/>
      <c r="O9" s="608"/>
      <c r="P9" s="608"/>
      <c r="Q9" s="609"/>
      <c r="R9" s="610">
        <v>11547</v>
      </c>
      <c r="S9" s="611"/>
      <c r="T9" s="611"/>
      <c r="U9" s="611"/>
      <c r="V9" s="611"/>
      <c r="W9" s="611"/>
      <c r="X9" s="611"/>
      <c r="Y9" s="612"/>
      <c r="Z9" s="613">
        <v>0</v>
      </c>
      <c r="AA9" s="613"/>
      <c r="AB9" s="613"/>
      <c r="AC9" s="613"/>
      <c r="AD9" s="614">
        <v>11547</v>
      </c>
      <c r="AE9" s="614"/>
      <c r="AF9" s="614"/>
      <c r="AG9" s="614"/>
      <c r="AH9" s="614"/>
      <c r="AI9" s="614"/>
      <c r="AJ9" s="614"/>
      <c r="AK9" s="614"/>
      <c r="AL9" s="615">
        <v>0.1</v>
      </c>
      <c r="AM9" s="616"/>
      <c r="AN9" s="616"/>
      <c r="AO9" s="617"/>
      <c r="AP9" s="607" t="s">
        <v>245</v>
      </c>
      <c r="AQ9" s="608"/>
      <c r="AR9" s="608"/>
      <c r="AS9" s="608"/>
      <c r="AT9" s="608"/>
      <c r="AU9" s="608"/>
      <c r="AV9" s="608"/>
      <c r="AW9" s="608"/>
      <c r="AX9" s="608"/>
      <c r="AY9" s="608"/>
      <c r="AZ9" s="608"/>
      <c r="BA9" s="608"/>
      <c r="BB9" s="608"/>
      <c r="BC9" s="608"/>
      <c r="BD9" s="608"/>
      <c r="BE9" s="608"/>
      <c r="BF9" s="609"/>
      <c r="BG9" s="610">
        <v>1018828</v>
      </c>
      <c r="BH9" s="611"/>
      <c r="BI9" s="611"/>
      <c r="BJ9" s="611"/>
      <c r="BK9" s="611"/>
      <c r="BL9" s="611"/>
      <c r="BM9" s="611"/>
      <c r="BN9" s="612"/>
      <c r="BO9" s="613">
        <v>27.5</v>
      </c>
      <c r="BP9" s="613"/>
      <c r="BQ9" s="613"/>
      <c r="BR9" s="613"/>
      <c r="BS9" s="614" t="s">
        <v>246</v>
      </c>
      <c r="BT9" s="614"/>
      <c r="BU9" s="614"/>
      <c r="BV9" s="614"/>
      <c r="BW9" s="614"/>
      <c r="BX9" s="614"/>
      <c r="BY9" s="614"/>
      <c r="BZ9" s="614"/>
      <c r="CA9" s="614"/>
      <c r="CB9" s="618"/>
      <c r="CD9" s="607" t="s">
        <v>247</v>
      </c>
      <c r="CE9" s="608"/>
      <c r="CF9" s="608"/>
      <c r="CG9" s="608"/>
      <c r="CH9" s="608"/>
      <c r="CI9" s="608"/>
      <c r="CJ9" s="608"/>
      <c r="CK9" s="608"/>
      <c r="CL9" s="608"/>
      <c r="CM9" s="608"/>
      <c r="CN9" s="608"/>
      <c r="CO9" s="608"/>
      <c r="CP9" s="608"/>
      <c r="CQ9" s="609"/>
      <c r="CR9" s="610">
        <v>1965219</v>
      </c>
      <c r="CS9" s="611"/>
      <c r="CT9" s="611"/>
      <c r="CU9" s="611"/>
      <c r="CV9" s="611"/>
      <c r="CW9" s="611"/>
      <c r="CX9" s="611"/>
      <c r="CY9" s="612"/>
      <c r="CZ9" s="613">
        <v>8.9</v>
      </c>
      <c r="DA9" s="613"/>
      <c r="DB9" s="613"/>
      <c r="DC9" s="613"/>
      <c r="DD9" s="619">
        <v>353861</v>
      </c>
      <c r="DE9" s="611"/>
      <c r="DF9" s="611"/>
      <c r="DG9" s="611"/>
      <c r="DH9" s="611"/>
      <c r="DI9" s="611"/>
      <c r="DJ9" s="611"/>
      <c r="DK9" s="611"/>
      <c r="DL9" s="611"/>
      <c r="DM9" s="611"/>
      <c r="DN9" s="611"/>
      <c r="DO9" s="611"/>
      <c r="DP9" s="612"/>
      <c r="DQ9" s="619">
        <v>1299323</v>
      </c>
      <c r="DR9" s="611"/>
      <c r="DS9" s="611"/>
      <c r="DT9" s="611"/>
      <c r="DU9" s="611"/>
      <c r="DV9" s="611"/>
      <c r="DW9" s="611"/>
      <c r="DX9" s="611"/>
      <c r="DY9" s="611"/>
      <c r="DZ9" s="611"/>
      <c r="EA9" s="611"/>
      <c r="EB9" s="611"/>
      <c r="EC9" s="620"/>
    </row>
    <row r="10" spans="2:143" ht="11.25" customHeight="1" x14ac:dyDescent="0.2">
      <c r="B10" s="607" t="s">
        <v>248</v>
      </c>
      <c r="C10" s="608"/>
      <c r="D10" s="608"/>
      <c r="E10" s="608"/>
      <c r="F10" s="608"/>
      <c r="G10" s="608"/>
      <c r="H10" s="608"/>
      <c r="I10" s="608"/>
      <c r="J10" s="608"/>
      <c r="K10" s="608"/>
      <c r="L10" s="608"/>
      <c r="M10" s="608"/>
      <c r="N10" s="608"/>
      <c r="O10" s="608"/>
      <c r="P10" s="608"/>
      <c r="Q10" s="609"/>
      <c r="R10" s="610" t="s">
        <v>131</v>
      </c>
      <c r="S10" s="611"/>
      <c r="T10" s="611"/>
      <c r="U10" s="611"/>
      <c r="V10" s="611"/>
      <c r="W10" s="611"/>
      <c r="X10" s="611"/>
      <c r="Y10" s="612"/>
      <c r="Z10" s="613" t="s">
        <v>131</v>
      </c>
      <c r="AA10" s="613"/>
      <c r="AB10" s="613"/>
      <c r="AC10" s="613"/>
      <c r="AD10" s="614" t="s">
        <v>246</v>
      </c>
      <c r="AE10" s="614"/>
      <c r="AF10" s="614"/>
      <c r="AG10" s="614"/>
      <c r="AH10" s="614"/>
      <c r="AI10" s="614"/>
      <c r="AJ10" s="614"/>
      <c r="AK10" s="614"/>
      <c r="AL10" s="615" t="s">
        <v>246</v>
      </c>
      <c r="AM10" s="616"/>
      <c r="AN10" s="616"/>
      <c r="AO10" s="617"/>
      <c r="AP10" s="607" t="s">
        <v>249</v>
      </c>
      <c r="AQ10" s="608"/>
      <c r="AR10" s="608"/>
      <c r="AS10" s="608"/>
      <c r="AT10" s="608"/>
      <c r="AU10" s="608"/>
      <c r="AV10" s="608"/>
      <c r="AW10" s="608"/>
      <c r="AX10" s="608"/>
      <c r="AY10" s="608"/>
      <c r="AZ10" s="608"/>
      <c r="BA10" s="608"/>
      <c r="BB10" s="608"/>
      <c r="BC10" s="608"/>
      <c r="BD10" s="608"/>
      <c r="BE10" s="608"/>
      <c r="BF10" s="609"/>
      <c r="BG10" s="610">
        <v>75398</v>
      </c>
      <c r="BH10" s="611"/>
      <c r="BI10" s="611"/>
      <c r="BJ10" s="611"/>
      <c r="BK10" s="611"/>
      <c r="BL10" s="611"/>
      <c r="BM10" s="611"/>
      <c r="BN10" s="612"/>
      <c r="BO10" s="613">
        <v>2</v>
      </c>
      <c r="BP10" s="613"/>
      <c r="BQ10" s="613"/>
      <c r="BR10" s="613"/>
      <c r="BS10" s="614" t="s">
        <v>246</v>
      </c>
      <c r="BT10" s="614"/>
      <c r="BU10" s="614"/>
      <c r="BV10" s="614"/>
      <c r="BW10" s="614"/>
      <c r="BX10" s="614"/>
      <c r="BY10" s="614"/>
      <c r="BZ10" s="614"/>
      <c r="CA10" s="614"/>
      <c r="CB10" s="618"/>
      <c r="CD10" s="607" t="s">
        <v>250</v>
      </c>
      <c r="CE10" s="608"/>
      <c r="CF10" s="608"/>
      <c r="CG10" s="608"/>
      <c r="CH10" s="608"/>
      <c r="CI10" s="608"/>
      <c r="CJ10" s="608"/>
      <c r="CK10" s="608"/>
      <c r="CL10" s="608"/>
      <c r="CM10" s="608"/>
      <c r="CN10" s="608"/>
      <c r="CO10" s="608"/>
      <c r="CP10" s="608"/>
      <c r="CQ10" s="609"/>
      <c r="CR10" s="610">
        <v>18990</v>
      </c>
      <c r="CS10" s="611"/>
      <c r="CT10" s="611"/>
      <c r="CU10" s="611"/>
      <c r="CV10" s="611"/>
      <c r="CW10" s="611"/>
      <c r="CX10" s="611"/>
      <c r="CY10" s="612"/>
      <c r="CZ10" s="613">
        <v>0.1</v>
      </c>
      <c r="DA10" s="613"/>
      <c r="DB10" s="613"/>
      <c r="DC10" s="613"/>
      <c r="DD10" s="619" t="s">
        <v>131</v>
      </c>
      <c r="DE10" s="611"/>
      <c r="DF10" s="611"/>
      <c r="DG10" s="611"/>
      <c r="DH10" s="611"/>
      <c r="DI10" s="611"/>
      <c r="DJ10" s="611"/>
      <c r="DK10" s="611"/>
      <c r="DL10" s="611"/>
      <c r="DM10" s="611"/>
      <c r="DN10" s="611"/>
      <c r="DO10" s="611"/>
      <c r="DP10" s="612"/>
      <c r="DQ10" s="619">
        <v>13190</v>
      </c>
      <c r="DR10" s="611"/>
      <c r="DS10" s="611"/>
      <c r="DT10" s="611"/>
      <c r="DU10" s="611"/>
      <c r="DV10" s="611"/>
      <c r="DW10" s="611"/>
      <c r="DX10" s="611"/>
      <c r="DY10" s="611"/>
      <c r="DZ10" s="611"/>
      <c r="EA10" s="611"/>
      <c r="EB10" s="611"/>
      <c r="EC10" s="620"/>
    </row>
    <row r="11" spans="2:143" ht="11.25" customHeight="1" x14ac:dyDescent="0.2">
      <c r="B11" s="607" t="s">
        <v>251</v>
      </c>
      <c r="C11" s="608"/>
      <c r="D11" s="608"/>
      <c r="E11" s="608"/>
      <c r="F11" s="608"/>
      <c r="G11" s="608"/>
      <c r="H11" s="608"/>
      <c r="I11" s="608"/>
      <c r="J11" s="608"/>
      <c r="K11" s="608"/>
      <c r="L11" s="608"/>
      <c r="M11" s="608"/>
      <c r="N11" s="608"/>
      <c r="O11" s="608"/>
      <c r="P11" s="608"/>
      <c r="Q11" s="609"/>
      <c r="R11" s="610">
        <v>582296</v>
      </c>
      <c r="S11" s="611"/>
      <c r="T11" s="611"/>
      <c r="U11" s="611"/>
      <c r="V11" s="611"/>
      <c r="W11" s="611"/>
      <c r="X11" s="611"/>
      <c r="Y11" s="612"/>
      <c r="Z11" s="615">
        <v>2.5</v>
      </c>
      <c r="AA11" s="616"/>
      <c r="AB11" s="616"/>
      <c r="AC11" s="622"/>
      <c r="AD11" s="619">
        <v>582296</v>
      </c>
      <c r="AE11" s="611"/>
      <c r="AF11" s="611"/>
      <c r="AG11" s="611"/>
      <c r="AH11" s="611"/>
      <c r="AI11" s="611"/>
      <c r="AJ11" s="611"/>
      <c r="AK11" s="612"/>
      <c r="AL11" s="615">
        <v>5.2</v>
      </c>
      <c r="AM11" s="616"/>
      <c r="AN11" s="616"/>
      <c r="AO11" s="617"/>
      <c r="AP11" s="607" t="s">
        <v>252</v>
      </c>
      <c r="AQ11" s="608"/>
      <c r="AR11" s="608"/>
      <c r="AS11" s="608"/>
      <c r="AT11" s="608"/>
      <c r="AU11" s="608"/>
      <c r="AV11" s="608"/>
      <c r="AW11" s="608"/>
      <c r="AX11" s="608"/>
      <c r="AY11" s="608"/>
      <c r="AZ11" s="608"/>
      <c r="BA11" s="608"/>
      <c r="BB11" s="608"/>
      <c r="BC11" s="608"/>
      <c r="BD11" s="608"/>
      <c r="BE11" s="608"/>
      <c r="BF11" s="609"/>
      <c r="BG11" s="610">
        <v>184534</v>
      </c>
      <c r="BH11" s="611"/>
      <c r="BI11" s="611"/>
      <c r="BJ11" s="611"/>
      <c r="BK11" s="611"/>
      <c r="BL11" s="611"/>
      <c r="BM11" s="611"/>
      <c r="BN11" s="612"/>
      <c r="BO11" s="613">
        <v>5</v>
      </c>
      <c r="BP11" s="613"/>
      <c r="BQ11" s="613"/>
      <c r="BR11" s="613"/>
      <c r="BS11" s="614" t="s">
        <v>246</v>
      </c>
      <c r="BT11" s="614"/>
      <c r="BU11" s="614"/>
      <c r="BV11" s="614"/>
      <c r="BW11" s="614"/>
      <c r="BX11" s="614"/>
      <c r="BY11" s="614"/>
      <c r="BZ11" s="614"/>
      <c r="CA11" s="614"/>
      <c r="CB11" s="618"/>
      <c r="CD11" s="607" t="s">
        <v>253</v>
      </c>
      <c r="CE11" s="608"/>
      <c r="CF11" s="608"/>
      <c r="CG11" s="608"/>
      <c r="CH11" s="608"/>
      <c r="CI11" s="608"/>
      <c r="CJ11" s="608"/>
      <c r="CK11" s="608"/>
      <c r="CL11" s="608"/>
      <c r="CM11" s="608"/>
      <c r="CN11" s="608"/>
      <c r="CO11" s="608"/>
      <c r="CP11" s="608"/>
      <c r="CQ11" s="609"/>
      <c r="CR11" s="610">
        <v>1347710</v>
      </c>
      <c r="CS11" s="611"/>
      <c r="CT11" s="611"/>
      <c r="CU11" s="611"/>
      <c r="CV11" s="611"/>
      <c r="CW11" s="611"/>
      <c r="CX11" s="611"/>
      <c r="CY11" s="612"/>
      <c r="CZ11" s="613">
        <v>6.1</v>
      </c>
      <c r="DA11" s="613"/>
      <c r="DB11" s="613"/>
      <c r="DC11" s="613"/>
      <c r="DD11" s="619">
        <v>436898</v>
      </c>
      <c r="DE11" s="611"/>
      <c r="DF11" s="611"/>
      <c r="DG11" s="611"/>
      <c r="DH11" s="611"/>
      <c r="DI11" s="611"/>
      <c r="DJ11" s="611"/>
      <c r="DK11" s="611"/>
      <c r="DL11" s="611"/>
      <c r="DM11" s="611"/>
      <c r="DN11" s="611"/>
      <c r="DO11" s="611"/>
      <c r="DP11" s="612"/>
      <c r="DQ11" s="619">
        <v>747474</v>
      </c>
      <c r="DR11" s="611"/>
      <c r="DS11" s="611"/>
      <c r="DT11" s="611"/>
      <c r="DU11" s="611"/>
      <c r="DV11" s="611"/>
      <c r="DW11" s="611"/>
      <c r="DX11" s="611"/>
      <c r="DY11" s="611"/>
      <c r="DZ11" s="611"/>
      <c r="EA11" s="611"/>
      <c r="EB11" s="611"/>
      <c r="EC11" s="620"/>
    </row>
    <row r="12" spans="2:143" ht="11.25" customHeight="1" x14ac:dyDescent="0.2">
      <c r="B12" s="607" t="s">
        <v>254</v>
      </c>
      <c r="C12" s="608"/>
      <c r="D12" s="608"/>
      <c r="E12" s="608"/>
      <c r="F12" s="608"/>
      <c r="G12" s="608"/>
      <c r="H12" s="608"/>
      <c r="I12" s="608"/>
      <c r="J12" s="608"/>
      <c r="K12" s="608"/>
      <c r="L12" s="608"/>
      <c r="M12" s="608"/>
      <c r="N12" s="608"/>
      <c r="O12" s="608"/>
      <c r="P12" s="608"/>
      <c r="Q12" s="609"/>
      <c r="R12" s="610">
        <v>4942</v>
      </c>
      <c r="S12" s="611"/>
      <c r="T12" s="611"/>
      <c r="U12" s="611"/>
      <c r="V12" s="611"/>
      <c r="W12" s="611"/>
      <c r="X12" s="611"/>
      <c r="Y12" s="612"/>
      <c r="Z12" s="613">
        <v>0</v>
      </c>
      <c r="AA12" s="613"/>
      <c r="AB12" s="613"/>
      <c r="AC12" s="613"/>
      <c r="AD12" s="614">
        <v>4942</v>
      </c>
      <c r="AE12" s="614"/>
      <c r="AF12" s="614"/>
      <c r="AG12" s="614"/>
      <c r="AH12" s="614"/>
      <c r="AI12" s="614"/>
      <c r="AJ12" s="614"/>
      <c r="AK12" s="614"/>
      <c r="AL12" s="615">
        <v>0</v>
      </c>
      <c r="AM12" s="616"/>
      <c r="AN12" s="616"/>
      <c r="AO12" s="617"/>
      <c r="AP12" s="607" t="s">
        <v>255</v>
      </c>
      <c r="AQ12" s="608"/>
      <c r="AR12" s="608"/>
      <c r="AS12" s="608"/>
      <c r="AT12" s="608"/>
      <c r="AU12" s="608"/>
      <c r="AV12" s="608"/>
      <c r="AW12" s="608"/>
      <c r="AX12" s="608"/>
      <c r="AY12" s="608"/>
      <c r="AZ12" s="608"/>
      <c r="BA12" s="608"/>
      <c r="BB12" s="608"/>
      <c r="BC12" s="608"/>
      <c r="BD12" s="608"/>
      <c r="BE12" s="608"/>
      <c r="BF12" s="609"/>
      <c r="BG12" s="610">
        <v>2104668</v>
      </c>
      <c r="BH12" s="611"/>
      <c r="BI12" s="611"/>
      <c r="BJ12" s="611"/>
      <c r="BK12" s="611"/>
      <c r="BL12" s="611"/>
      <c r="BM12" s="611"/>
      <c r="BN12" s="612"/>
      <c r="BO12" s="613">
        <v>56.9</v>
      </c>
      <c r="BP12" s="613"/>
      <c r="BQ12" s="613"/>
      <c r="BR12" s="613"/>
      <c r="BS12" s="614">
        <v>369337</v>
      </c>
      <c r="BT12" s="614"/>
      <c r="BU12" s="614"/>
      <c r="BV12" s="614"/>
      <c r="BW12" s="614"/>
      <c r="BX12" s="614"/>
      <c r="BY12" s="614"/>
      <c r="BZ12" s="614"/>
      <c r="CA12" s="614"/>
      <c r="CB12" s="618"/>
      <c r="CD12" s="607" t="s">
        <v>256</v>
      </c>
      <c r="CE12" s="608"/>
      <c r="CF12" s="608"/>
      <c r="CG12" s="608"/>
      <c r="CH12" s="608"/>
      <c r="CI12" s="608"/>
      <c r="CJ12" s="608"/>
      <c r="CK12" s="608"/>
      <c r="CL12" s="608"/>
      <c r="CM12" s="608"/>
      <c r="CN12" s="608"/>
      <c r="CO12" s="608"/>
      <c r="CP12" s="608"/>
      <c r="CQ12" s="609"/>
      <c r="CR12" s="610">
        <v>1463635</v>
      </c>
      <c r="CS12" s="611"/>
      <c r="CT12" s="611"/>
      <c r="CU12" s="611"/>
      <c r="CV12" s="611"/>
      <c r="CW12" s="611"/>
      <c r="CX12" s="611"/>
      <c r="CY12" s="612"/>
      <c r="CZ12" s="613">
        <v>6.6</v>
      </c>
      <c r="DA12" s="613"/>
      <c r="DB12" s="613"/>
      <c r="DC12" s="613"/>
      <c r="DD12" s="619">
        <v>113529</v>
      </c>
      <c r="DE12" s="611"/>
      <c r="DF12" s="611"/>
      <c r="DG12" s="611"/>
      <c r="DH12" s="611"/>
      <c r="DI12" s="611"/>
      <c r="DJ12" s="611"/>
      <c r="DK12" s="611"/>
      <c r="DL12" s="611"/>
      <c r="DM12" s="611"/>
      <c r="DN12" s="611"/>
      <c r="DO12" s="611"/>
      <c r="DP12" s="612"/>
      <c r="DQ12" s="619">
        <v>663271</v>
      </c>
      <c r="DR12" s="611"/>
      <c r="DS12" s="611"/>
      <c r="DT12" s="611"/>
      <c r="DU12" s="611"/>
      <c r="DV12" s="611"/>
      <c r="DW12" s="611"/>
      <c r="DX12" s="611"/>
      <c r="DY12" s="611"/>
      <c r="DZ12" s="611"/>
      <c r="EA12" s="611"/>
      <c r="EB12" s="611"/>
      <c r="EC12" s="620"/>
    </row>
    <row r="13" spans="2:143" ht="11.25" customHeight="1" x14ac:dyDescent="0.2">
      <c r="B13" s="607" t="s">
        <v>257</v>
      </c>
      <c r="C13" s="608"/>
      <c r="D13" s="608"/>
      <c r="E13" s="608"/>
      <c r="F13" s="608"/>
      <c r="G13" s="608"/>
      <c r="H13" s="608"/>
      <c r="I13" s="608"/>
      <c r="J13" s="608"/>
      <c r="K13" s="608"/>
      <c r="L13" s="608"/>
      <c r="M13" s="608"/>
      <c r="N13" s="608"/>
      <c r="O13" s="608"/>
      <c r="P13" s="608"/>
      <c r="Q13" s="609"/>
      <c r="R13" s="610" t="s">
        <v>246</v>
      </c>
      <c r="S13" s="611"/>
      <c r="T13" s="611"/>
      <c r="U13" s="611"/>
      <c r="V13" s="611"/>
      <c r="W13" s="611"/>
      <c r="X13" s="611"/>
      <c r="Y13" s="612"/>
      <c r="Z13" s="613" t="s">
        <v>131</v>
      </c>
      <c r="AA13" s="613"/>
      <c r="AB13" s="613"/>
      <c r="AC13" s="613"/>
      <c r="AD13" s="614" t="s">
        <v>131</v>
      </c>
      <c r="AE13" s="614"/>
      <c r="AF13" s="614"/>
      <c r="AG13" s="614"/>
      <c r="AH13" s="614"/>
      <c r="AI13" s="614"/>
      <c r="AJ13" s="614"/>
      <c r="AK13" s="614"/>
      <c r="AL13" s="615" t="s">
        <v>131</v>
      </c>
      <c r="AM13" s="616"/>
      <c r="AN13" s="616"/>
      <c r="AO13" s="617"/>
      <c r="AP13" s="607" t="s">
        <v>258</v>
      </c>
      <c r="AQ13" s="608"/>
      <c r="AR13" s="608"/>
      <c r="AS13" s="608"/>
      <c r="AT13" s="608"/>
      <c r="AU13" s="608"/>
      <c r="AV13" s="608"/>
      <c r="AW13" s="608"/>
      <c r="AX13" s="608"/>
      <c r="AY13" s="608"/>
      <c r="AZ13" s="608"/>
      <c r="BA13" s="608"/>
      <c r="BB13" s="608"/>
      <c r="BC13" s="608"/>
      <c r="BD13" s="608"/>
      <c r="BE13" s="608"/>
      <c r="BF13" s="609"/>
      <c r="BG13" s="610">
        <v>2100533</v>
      </c>
      <c r="BH13" s="611"/>
      <c r="BI13" s="611"/>
      <c r="BJ13" s="611"/>
      <c r="BK13" s="611"/>
      <c r="BL13" s="611"/>
      <c r="BM13" s="611"/>
      <c r="BN13" s="612"/>
      <c r="BO13" s="613">
        <v>56.7</v>
      </c>
      <c r="BP13" s="613"/>
      <c r="BQ13" s="613"/>
      <c r="BR13" s="613"/>
      <c r="BS13" s="614">
        <v>369337</v>
      </c>
      <c r="BT13" s="614"/>
      <c r="BU13" s="614"/>
      <c r="BV13" s="614"/>
      <c r="BW13" s="614"/>
      <c r="BX13" s="614"/>
      <c r="BY13" s="614"/>
      <c r="BZ13" s="614"/>
      <c r="CA13" s="614"/>
      <c r="CB13" s="618"/>
      <c r="CD13" s="607" t="s">
        <v>259</v>
      </c>
      <c r="CE13" s="608"/>
      <c r="CF13" s="608"/>
      <c r="CG13" s="608"/>
      <c r="CH13" s="608"/>
      <c r="CI13" s="608"/>
      <c r="CJ13" s="608"/>
      <c r="CK13" s="608"/>
      <c r="CL13" s="608"/>
      <c r="CM13" s="608"/>
      <c r="CN13" s="608"/>
      <c r="CO13" s="608"/>
      <c r="CP13" s="608"/>
      <c r="CQ13" s="609"/>
      <c r="CR13" s="610">
        <v>2517752</v>
      </c>
      <c r="CS13" s="611"/>
      <c r="CT13" s="611"/>
      <c r="CU13" s="611"/>
      <c r="CV13" s="611"/>
      <c r="CW13" s="611"/>
      <c r="CX13" s="611"/>
      <c r="CY13" s="612"/>
      <c r="CZ13" s="613">
        <v>11.4</v>
      </c>
      <c r="DA13" s="613"/>
      <c r="DB13" s="613"/>
      <c r="DC13" s="613"/>
      <c r="DD13" s="619">
        <v>1055965</v>
      </c>
      <c r="DE13" s="611"/>
      <c r="DF13" s="611"/>
      <c r="DG13" s="611"/>
      <c r="DH13" s="611"/>
      <c r="DI13" s="611"/>
      <c r="DJ13" s="611"/>
      <c r="DK13" s="611"/>
      <c r="DL13" s="611"/>
      <c r="DM13" s="611"/>
      <c r="DN13" s="611"/>
      <c r="DO13" s="611"/>
      <c r="DP13" s="612"/>
      <c r="DQ13" s="619">
        <v>1601689</v>
      </c>
      <c r="DR13" s="611"/>
      <c r="DS13" s="611"/>
      <c r="DT13" s="611"/>
      <c r="DU13" s="611"/>
      <c r="DV13" s="611"/>
      <c r="DW13" s="611"/>
      <c r="DX13" s="611"/>
      <c r="DY13" s="611"/>
      <c r="DZ13" s="611"/>
      <c r="EA13" s="611"/>
      <c r="EB13" s="611"/>
      <c r="EC13" s="620"/>
    </row>
    <row r="14" spans="2:143" ht="11.25" customHeight="1" x14ac:dyDescent="0.2">
      <c r="B14" s="607" t="s">
        <v>260</v>
      </c>
      <c r="C14" s="608"/>
      <c r="D14" s="608"/>
      <c r="E14" s="608"/>
      <c r="F14" s="608"/>
      <c r="G14" s="608"/>
      <c r="H14" s="608"/>
      <c r="I14" s="608"/>
      <c r="J14" s="608"/>
      <c r="K14" s="608"/>
      <c r="L14" s="608"/>
      <c r="M14" s="608"/>
      <c r="N14" s="608"/>
      <c r="O14" s="608"/>
      <c r="P14" s="608"/>
      <c r="Q14" s="609"/>
      <c r="R14" s="610" t="s">
        <v>246</v>
      </c>
      <c r="S14" s="611"/>
      <c r="T14" s="611"/>
      <c r="U14" s="611"/>
      <c r="V14" s="611"/>
      <c r="W14" s="611"/>
      <c r="X14" s="611"/>
      <c r="Y14" s="612"/>
      <c r="Z14" s="613" t="s">
        <v>131</v>
      </c>
      <c r="AA14" s="613"/>
      <c r="AB14" s="613"/>
      <c r="AC14" s="613"/>
      <c r="AD14" s="614" t="s">
        <v>131</v>
      </c>
      <c r="AE14" s="614"/>
      <c r="AF14" s="614"/>
      <c r="AG14" s="614"/>
      <c r="AH14" s="614"/>
      <c r="AI14" s="614"/>
      <c r="AJ14" s="614"/>
      <c r="AK14" s="614"/>
      <c r="AL14" s="615" t="s">
        <v>246</v>
      </c>
      <c r="AM14" s="616"/>
      <c r="AN14" s="616"/>
      <c r="AO14" s="617"/>
      <c r="AP14" s="607" t="s">
        <v>261</v>
      </c>
      <c r="AQ14" s="608"/>
      <c r="AR14" s="608"/>
      <c r="AS14" s="608"/>
      <c r="AT14" s="608"/>
      <c r="AU14" s="608"/>
      <c r="AV14" s="608"/>
      <c r="AW14" s="608"/>
      <c r="AX14" s="608"/>
      <c r="AY14" s="608"/>
      <c r="AZ14" s="608"/>
      <c r="BA14" s="608"/>
      <c r="BB14" s="608"/>
      <c r="BC14" s="608"/>
      <c r="BD14" s="608"/>
      <c r="BE14" s="608"/>
      <c r="BF14" s="609"/>
      <c r="BG14" s="610">
        <v>101299</v>
      </c>
      <c r="BH14" s="611"/>
      <c r="BI14" s="611"/>
      <c r="BJ14" s="611"/>
      <c r="BK14" s="611"/>
      <c r="BL14" s="611"/>
      <c r="BM14" s="611"/>
      <c r="BN14" s="612"/>
      <c r="BO14" s="613">
        <v>2.7</v>
      </c>
      <c r="BP14" s="613"/>
      <c r="BQ14" s="613"/>
      <c r="BR14" s="613"/>
      <c r="BS14" s="614" t="s">
        <v>246</v>
      </c>
      <c r="BT14" s="614"/>
      <c r="BU14" s="614"/>
      <c r="BV14" s="614"/>
      <c r="BW14" s="614"/>
      <c r="BX14" s="614"/>
      <c r="BY14" s="614"/>
      <c r="BZ14" s="614"/>
      <c r="CA14" s="614"/>
      <c r="CB14" s="618"/>
      <c r="CD14" s="607" t="s">
        <v>262</v>
      </c>
      <c r="CE14" s="608"/>
      <c r="CF14" s="608"/>
      <c r="CG14" s="608"/>
      <c r="CH14" s="608"/>
      <c r="CI14" s="608"/>
      <c r="CJ14" s="608"/>
      <c r="CK14" s="608"/>
      <c r="CL14" s="608"/>
      <c r="CM14" s="608"/>
      <c r="CN14" s="608"/>
      <c r="CO14" s="608"/>
      <c r="CP14" s="608"/>
      <c r="CQ14" s="609"/>
      <c r="CR14" s="610">
        <v>757454</v>
      </c>
      <c r="CS14" s="611"/>
      <c r="CT14" s="611"/>
      <c r="CU14" s="611"/>
      <c r="CV14" s="611"/>
      <c r="CW14" s="611"/>
      <c r="CX14" s="611"/>
      <c r="CY14" s="612"/>
      <c r="CZ14" s="613">
        <v>3.4</v>
      </c>
      <c r="DA14" s="613"/>
      <c r="DB14" s="613"/>
      <c r="DC14" s="613"/>
      <c r="DD14" s="619">
        <v>55431</v>
      </c>
      <c r="DE14" s="611"/>
      <c r="DF14" s="611"/>
      <c r="DG14" s="611"/>
      <c r="DH14" s="611"/>
      <c r="DI14" s="611"/>
      <c r="DJ14" s="611"/>
      <c r="DK14" s="611"/>
      <c r="DL14" s="611"/>
      <c r="DM14" s="611"/>
      <c r="DN14" s="611"/>
      <c r="DO14" s="611"/>
      <c r="DP14" s="612"/>
      <c r="DQ14" s="619">
        <v>671551</v>
      </c>
      <c r="DR14" s="611"/>
      <c r="DS14" s="611"/>
      <c r="DT14" s="611"/>
      <c r="DU14" s="611"/>
      <c r="DV14" s="611"/>
      <c r="DW14" s="611"/>
      <c r="DX14" s="611"/>
      <c r="DY14" s="611"/>
      <c r="DZ14" s="611"/>
      <c r="EA14" s="611"/>
      <c r="EB14" s="611"/>
      <c r="EC14" s="620"/>
    </row>
    <row r="15" spans="2:143" ht="11.25" customHeight="1" x14ac:dyDescent="0.2">
      <c r="B15" s="607" t="s">
        <v>263</v>
      </c>
      <c r="C15" s="608"/>
      <c r="D15" s="608"/>
      <c r="E15" s="608"/>
      <c r="F15" s="608"/>
      <c r="G15" s="608"/>
      <c r="H15" s="608"/>
      <c r="I15" s="608"/>
      <c r="J15" s="608"/>
      <c r="K15" s="608"/>
      <c r="L15" s="608"/>
      <c r="M15" s="608"/>
      <c r="N15" s="608"/>
      <c r="O15" s="608"/>
      <c r="P15" s="608"/>
      <c r="Q15" s="609"/>
      <c r="R15" s="610" t="s">
        <v>246</v>
      </c>
      <c r="S15" s="611"/>
      <c r="T15" s="611"/>
      <c r="U15" s="611"/>
      <c r="V15" s="611"/>
      <c r="W15" s="611"/>
      <c r="X15" s="611"/>
      <c r="Y15" s="612"/>
      <c r="Z15" s="613" t="s">
        <v>131</v>
      </c>
      <c r="AA15" s="613"/>
      <c r="AB15" s="613"/>
      <c r="AC15" s="613"/>
      <c r="AD15" s="614" t="s">
        <v>131</v>
      </c>
      <c r="AE15" s="614"/>
      <c r="AF15" s="614"/>
      <c r="AG15" s="614"/>
      <c r="AH15" s="614"/>
      <c r="AI15" s="614"/>
      <c r="AJ15" s="614"/>
      <c r="AK15" s="614"/>
      <c r="AL15" s="615" t="s">
        <v>131</v>
      </c>
      <c r="AM15" s="616"/>
      <c r="AN15" s="616"/>
      <c r="AO15" s="617"/>
      <c r="AP15" s="607" t="s">
        <v>264</v>
      </c>
      <c r="AQ15" s="608"/>
      <c r="AR15" s="608"/>
      <c r="AS15" s="608"/>
      <c r="AT15" s="608"/>
      <c r="AU15" s="608"/>
      <c r="AV15" s="608"/>
      <c r="AW15" s="608"/>
      <c r="AX15" s="608"/>
      <c r="AY15" s="608"/>
      <c r="AZ15" s="608"/>
      <c r="BA15" s="608"/>
      <c r="BB15" s="608"/>
      <c r="BC15" s="608"/>
      <c r="BD15" s="608"/>
      <c r="BE15" s="608"/>
      <c r="BF15" s="609"/>
      <c r="BG15" s="610">
        <v>159627</v>
      </c>
      <c r="BH15" s="611"/>
      <c r="BI15" s="611"/>
      <c r="BJ15" s="611"/>
      <c r="BK15" s="611"/>
      <c r="BL15" s="611"/>
      <c r="BM15" s="611"/>
      <c r="BN15" s="612"/>
      <c r="BO15" s="613">
        <v>4.3</v>
      </c>
      <c r="BP15" s="613"/>
      <c r="BQ15" s="613"/>
      <c r="BR15" s="613"/>
      <c r="BS15" s="614" t="s">
        <v>131</v>
      </c>
      <c r="BT15" s="614"/>
      <c r="BU15" s="614"/>
      <c r="BV15" s="614"/>
      <c r="BW15" s="614"/>
      <c r="BX15" s="614"/>
      <c r="BY15" s="614"/>
      <c r="BZ15" s="614"/>
      <c r="CA15" s="614"/>
      <c r="CB15" s="618"/>
      <c r="CD15" s="607" t="s">
        <v>265</v>
      </c>
      <c r="CE15" s="608"/>
      <c r="CF15" s="608"/>
      <c r="CG15" s="608"/>
      <c r="CH15" s="608"/>
      <c r="CI15" s="608"/>
      <c r="CJ15" s="608"/>
      <c r="CK15" s="608"/>
      <c r="CL15" s="608"/>
      <c r="CM15" s="608"/>
      <c r="CN15" s="608"/>
      <c r="CO15" s="608"/>
      <c r="CP15" s="608"/>
      <c r="CQ15" s="609"/>
      <c r="CR15" s="610">
        <v>1632520</v>
      </c>
      <c r="CS15" s="611"/>
      <c r="CT15" s="611"/>
      <c r="CU15" s="611"/>
      <c r="CV15" s="611"/>
      <c r="CW15" s="611"/>
      <c r="CX15" s="611"/>
      <c r="CY15" s="612"/>
      <c r="CZ15" s="613">
        <v>7.4</v>
      </c>
      <c r="DA15" s="613"/>
      <c r="DB15" s="613"/>
      <c r="DC15" s="613"/>
      <c r="DD15" s="619">
        <v>394698</v>
      </c>
      <c r="DE15" s="611"/>
      <c r="DF15" s="611"/>
      <c r="DG15" s="611"/>
      <c r="DH15" s="611"/>
      <c r="DI15" s="611"/>
      <c r="DJ15" s="611"/>
      <c r="DK15" s="611"/>
      <c r="DL15" s="611"/>
      <c r="DM15" s="611"/>
      <c r="DN15" s="611"/>
      <c r="DO15" s="611"/>
      <c r="DP15" s="612"/>
      <c r="DQ15" s="619">
        <v>1139334</v>
      </c>
      <c r="DR15" s="611"/>
      <c r="DS15" s="611"/>
      <c r="DT15" s="611"/>
      <c r="DU15" s="611"/>
      <c r="DV15" s="611"/>
      <c r="DW15" s="611"/>
      <c r="DX15" s="611"/>
      <c r="DY15" s="611"/>
      <c r="DZ15" s="611"/>
      <c r="EA15" s="611"/>
      <c r="EB15" s="611"/>
      <c r="EC15" s="620"/>
    </row>
    <row r="16" spans="2:143" ht="11.25" customHeight="1" x14ac:dyDescent="0.2">
      <c r="B16" s="607" t="s">
        <v>266</v>
      </c>
      <c r="C16" s="608"/>
      <c r="D16" s="608"/>
      <c r="E16" s="608"/>
      <c r="F16" s="608"/>
      <c r="G16" s="608"/>
      <c r="H16" s="608"/>
      <c r="I16" s="608"/>
      <c r="J16" s="608"/>
      <c r="K16" s="608"/>
      <c r="L16" s="608"/>
      <c r="M16" s="608"/>
      <c r="N16" s="608"/>
      <c r="O16" s="608"/>
      <c r="P16" s="608"/>
      <c r="Q16" s="609"/>
      <c r="R16" s="610">
        <v>16307</v>
      </c>
      <c r="S16" s="611"/>
      <c r="T16" s="611"/>
      <c r="U16" s="611"/>
      <c r="V16" s="611"/>
      <c r="W16" s="611"/>
      <c r="X16" s="611"/>
      <c r="Y16" s="612"/>
      <c r="Z16" s="613">
        <v>0.1</v>
      </c>
      <c r="AA16" s="613"/>
      <c r="AB16" s="613"/>
      <c r="AC16" s="613"/>
      <c r="AD16" s="614">
        <v>16307</v>
      </c>
      <c r="AE16" s="614"/>
      <c r="AF16" s="614"/>
      <c r="AG16" s="614"/>
      <c r="AH16" s="614"/>
      <c r="AI16" s="614"/>
      <c r="AJ16" s="614"/>
      <c r="AK16" s="614"/>
      <c r="AL16" s="615">
        <v>0.1</v>
      </c>
      <c r="AM16" s="616"/>
      <c r="AN16" s="616"/>
      <c r="AO16" s="617"/>
      <c r="AP16" s="607" t="s">
        <v>267</v>
      </c>
      <c r="AQ16" s="608"/>
      <c r="AR16" s="608"/>
      <c r="AS16" s="608"/>
      <c r="AT16" s="608"/>
      <c r="AU16" s="608"/>
      <c r="AV16" s="608"/>
      <c r="AW16" s="608"/>
      <c r="AX16" s="608"/>
      <c r="AY16" s="608"/>
      <c r="AZ16" s="608"/>
      <c r="BA16" s="608"/>
      <c r="BB16" s="608"/>
      <c r="BC16" s="608"/>
      <c r="BD16" s="608"/>
      <c r="BE16" s="608"/>
      <c r="BF16" s="609"/>
      <c r="BG16" s="610">
        <v>12</v>
      </c>
      <c r="BH16" s="611"/>
      <c r="BI16" s="611"/>
      <c r="BJ16" s="611"/>
      <c r="BK16" s="611"/>
      <c r="BL16" s="611"/>
      <c r="BM16" s="611"/>
      <c r="BN16" s="612"/>
      <c r="BO16" s="613">
        <v>0</v>
      </c>
      <c r="BP16" s="613"/>
      <c r="BQ16" s="613"/>
      <c r="BR16" s="613"/>
      <c r="BS16" s="614" t="s">
        <v>131</v>
      </c>
      <c r="BT16" s="614"/>
      <c r="BU16" s="614"/>
      <c r="BV16" s="614"/>
      <c r="BW16" s="614"/>
      <c r="BX16" s="614"/>
      <c r="BY16" s="614"/>
      <c r="BZ16" s="614"/>
      <c r="CA16" s="614"/>
      <c r="CB16" s="618"/>
      <c r="CD16" s="607" t="s">
        <v>268</v>
      </c>
      <c r="CE16" s="608"/>
      <c r="CF16" s="608"/>
      <c r="CG16" s="608"/>
      <c r="CH16" s="608"/>
      <c r="CI16" s="608"/>
      <c r="CJ16" s="608"/>
      <c r="CK16" s="608"/>
      <c r="CL16" s="608"/>
      <c r="CM16" s="608"/>
      <c r="CN16" s="608"/>
      <c r="CO16" s="608"/>
      <c r="CP16" s="608"/>
      <c r="CQ16" s="609"/>
      <c r="CR16" s="610">
        <v>19522</v>
      </c>
      <c r="CS16" s="611"/>
      <c r="CT16" s="611"/>
      <c r="CU16" s="611"/>
      <c r="CV16" s="611"/>
      <c r="CW16" s="611"/>
      <c r="CX16" s="611"/>
      <c r="CY16" s="612"/>
      <c r="CZ16" s="613">
        <v>0.1</v>
      </c>
      <c r="DA16" s="613"/>
      <c r="DB16" s="613"/>
      <c r="DC16" s="613"/>
      <c r="DD16" s="619" t="s">
        <v>246</v>
      </c>
      <c r="DE16" s="611"/>
      <c r="DF16" s="611"/>
      <c r="DG16" s="611"/>
      <c r="DH16" s="611"/>
      <c r="DI16" s="611"/>
      <c r="DJ16" s="611"/>
      <c r="DK16" s="611"/>
      <c r="DL16" s="611"/>
      <c r="DM16" s="611"/>
      <c r="DN16" s="611"/>
      <c r="DO16" s="611"/>
      <c r="DP16" s="612"/>
      <c r="DQ16" s="619">
        <v>1345</v>
      </c>
      <c r="DR16" s="611"/>
      <c r="DS16" s="611"/>
      <c r="DT16" s="611"/>
      <c r="DU16" s="611"/>
      <c r="DV16" s="611"/>
      <c r="DW16" s="611"/>
      <c r="DX16" s="611"/>
      <c r="DY16" s="611"/>
      <c r="DZ16" s="611"/>
      <c r="EA16" s="611"/>
      <c r="EB16" s="611"/>
      <c r="EC16" s="620"/>
    </row>
    <row r="17" spans="2:133" ht="11.25" customHeight="1" x14ac:dyDescent="0.2">
      <c r="B17" s="607" t="s">
        <v>269</v>
      </c>
      <c r="C17" s="608"/>
      <c r="D17" s="608"/>
      <c r="E17" s="608"/>
      <c r="F17" s="608"/>
      <c r="G17" s="608"/>
      <c r="H17" s="608"/>
      <c r="I17" s="608"/>
      <c r="J17" s="608"/>
      <c r="K17" s="608"/>
      <c r="L17" s="608"/>
      <c r="M17" s="608"/>
      <c r="N17" s="608"/>
      <c r="O17" s="608"/>
      <c r="P17" s="608"/>
      <c r="Q17" s="609"/>
      <c r="R17" s="610">
        <v>51684</v>
      </c>
      <c r="S17" s="611"/>
      <c r="T17" s="611"/>
      <c r="U17" s="611"/>
      <c r="V17" s="611"/>
      <c r="W17" s="611"/>
      <c r="X17" s="611"/>
      <c r="Y17" s="612"/>
      <c r="Z17" s="613">
        <v>0.2</v>
      </c>
      <c r="AA17" s="613"/>
      <c r="AB17" s="613"/>
      <c r="AC17" s="613"/>
      <c r="AD17" s="614">
        <v>51684</v>
      </c>
      <c r="AE17" s="614"/>
      <c r="AF17" s="614"/>
      <c r="AG17" s="614"/>
      <c r="AH17" s="614"/>
      <c r="AI17" s="614"/>
      <c r="AJ17" s="614"/>
      <c r="AK17" s="614"/>
      <c r="AL17" s="615">
        <v>0.5</v>
      </c>
      <c r="AM17" s="616"/>
      <c r="AN17" s="616"/>
      <c r="AO17" s="617"/>
      <c r="AP17" s="607" t="s">
        <v>270</v>
      </c>
      <c r="AQ17" s="608"/>
      <c r="AR17" s="608"/>
      <c r="AS17" s="608"/>
      <c r="AT17" s="608"/>
      <c r="AU17" s="608"/>
      <c r="AV17" s="608"/>
      <c r="AW17" s="608"/>
      <c r="AX17" s="608"/>
      <c r="AY17" s="608"/>
      <c r="AZ17" s="608"/>
      <c r="BA17" s="608"/>
      <c r="BB17" s="608"/>
      <c r="BC17" s="608"/>
      <c r="BD17" s="608"/>
      <c r="BE17" s="608"/>
      <c r="BF17" s="609"/>
      <c r="BG17" s="610" t="s">
        <v>131</v>
      </c>
      <c r="BH17" s="611"/>
      <c r="BI17" s="611"/>
      <c r="BJ17" s="611"/>
      <c r="BK17" s="611"/>
      <c r="BL17" s="611"/>
      <c r="BM17" s="611"/>
      <c r="BN17" s="612"/>
      <c r="BO17" s="613" t="s">
        <v>246</v>
      </c>
      <c r="BP17" s="613"/>
      <c r="BQ17" s="613"/>
      <c r="BR17" s="613"/>
      <c r="BS17" s="614" t="s">
        <v>131</v>
      </c>
      <c r="BT17" s="614"/>
      <c r="BU17" s="614"/>
      <c r="BV17" s="614"/>
      <c r="BW17" s="614"/>
      <c r="BX17" s="614"/>
      <c r="BY17" s="614"/>
      <c r="BZ17" s="614"/>
      <c r="CA17" s="614"/>
      <c r="CB17" s="618"/>
      <c r="CD17" s="607" t="s">
        <v>271</v>
      </c>
      <c r="CE17" s="608"/>
      <c r="CF17" s="608"/>
      <c r="CG17" s="608"/>
      <c r="CH17" s="608"/>
      <c r="CI17" s="608"/>
      <c r="CJ17" s="608"/>
      <c r="CK17" s="608"/>
      <c r="CL17" s="608"/>
      <c r="CM17" s="608"/>
      <c r="CN17" s="608"/>
      <c r="CO17" s="608"/>
      <c r="CP17" s="608"/>
      <c r="CQ17" s="609"/>
      <c r="CR17" s="610">
        <v>2501857</v>
      </c>
      <c r="CS17" s="611"/>
      <c r="CT17" s="611"/>
      <c r="CU17" s="611"/>
      <c r="CV17" s="611"/>
      <c r="CW17" s="611"/>
      <c r="CX17" s="611"/>
      <c r="CY17" s="612"/>
      <c r="CZ17" s="613">
        <v>11.3</v>
      </c>
      <c r="DA17" s="613"/>
      <c r="DB17" s="613"/>
      <c r="DC17" s="613"/>
      <c r="DD17" s="619" t="s">
        <v>131</v>
      </c>
      <c r="DE17" s="611"/>
      <c r="DF17" s="611"/>
      <c r="DG17" s="611"/>
      <c r="DH17" s="611"/>
      <c r="DI17" s="611"/>
      <c r="DJ17" s="611"/>
      <c r="DK17" s="611"/>
      <c r="DL17" s="611"/>
      <c r="DM17" s="611"/>
      <c r="DN17" s="611"/>
      <c r="DO17" s="611"/>
      <c r="DP17" s="612"/>
      <c r="DQ17" s="619">
        <v>2468652</v>
      </c>
      <c r="DR17" s="611"/>
      <c r="DS17" s="611"/>
      <c r="DT17" s="611"/>
      <c r="DU17" s="611"/>
      <c r="DV17" s="611"/>
      <c r="DW17" s="611"/>
      <c r="DX17" s="611"/>
      <c r="DY17" s="611"/>
      <c r="DZ17" s="611"/>
      <c r="EA17" s="611"/>
      <c r="EB17" s="611"/>
      <c r="EC17" s="620"/>
    </row>
    <row r="18" spans="2:133" ht="11.25" customHeight="1" x14ac:dyDescent="0.2">
      <c r="B18" s="607" t="s">
        <v>272</v>
      </c>
      <c r="C18" s="608"/>
      <c r="D18" s="608"/>
      <c r="E18" s="608"/>
      <c r="F18" s="608"/>
      <c r="G18" s="608"/>
      <c r="H18" s="608"/>
      <c r="I18" s="608"/>
      <c r="J18" s="608"/>
      <c r="K18" s="608"/>
      <c r="L18" s="608"/>
      <c r="M18" s="608"/>
      <c r="N18" s="608"/>
      <c r="O18" s="608"/>
      <c r="P18" s="608"/>
      <c r="Q18" s="609"/>
      <c r="R18" s="610">
        <v>13547</v>
      </c>
      <c r="S18" s="611"/>
      <c r="T18" s="611"/>
      <c r="U18" s="611"/>
      <c r="V18" s="611"/>
      <c r="W18" s="611"/>
      <c r="X18" s="611"/>
      <c r="Y18" s="612"/>
      <c r="Z18" s="613">
        <v>0.1</v>
      </c>
      <c r="AA18" s="613"/>
      <c r="AB18" s="613"/>
      <c r="AC18" s="613"/>
      <c r="AD18" s="614">
        <v>13547</v>
      </c>
      <c r="AE18" s="614"/>
      <c r="AF18" s="614"/>
      <c r="AG18" s="614"/>
      <c r="AH18" s="614"/>
      <c r="AI18" s="614"/>
      <c r="AJ18" s="614"/>
      <c r="AK18" s="614"/>
      <c r="AL18" s="615">
        <v>0.1</v>
      </c>
      <c r="AM18" s="616"/>
      <c r="AN18" s="616"/>
      <c r="AO18" s="617"/>
      <c r="AP18" s="607" t="s">
        <v>273</v>
      </c>
      <c r="AQ18" s="608"/>
      <c r="AR18" s="608"/>
      <c r="AS18" s="608"/>
      <c r="AT18" s="608"/>
      <c r="AU18" s="608"/>
      <c r="AV18" s="608"/>
      <c r="AW18" s="608"/>
      <c r="AX18" s="608"/>
      <c r="AY18" s="608"/>
      <c r="AZ18" s="608"/>
      <c r="BA18" s="608"/>
      <c r="BB18" s="608"/>
      <c r="BC18" s="608"/>
      <c r="BD18" s="608"/>
      <c r="BE18" s="608"/>
      <c r="BF18" s="609"/>
      <c r="BG18" s="610" t="s">
        <v>246</v>
      </c>
      <c r="BH18" s="611"/>
      <c r="BI18" s="611"/>
      <c r="BJ18" s="611"/>
      <c r="BK18" s="611"/>
      <c r="BL18" s="611"/>
      <c r="BM18" s="611"/>
      <c r="BN18" s="612"/>
      <c r="BO18" s="613" t="s">
        <v>246</v>
      </c>
      <c r="BP18" s="613"/>
      <c r="BQ18" s="613"/>
      <c r="BR18" s="613"/>
      <c r="BS18" s="614" t="s">
        <v>246</v>
      </c>
      <c r="BT18" s="614"/>
      <c r="BU18" s="614"/>
      <c r="BV18" s="614"/>
      <c r="BW18" s="614"/>
      <c r="BX18" s="614"/>
      <c r="BY18" s="614"/>
      <c r="BZ18" s="614"/>
      <c r="CA18" s="614"/>
      <c r="CB18" s="618"/>
      <c r="CD18" s="607" t="s">
        <v>274</v>
      </c>
      <c r="CE18" s="608"/>
      <c r="CF18" s="608"/>
      <c r="CG18" s="608"/>
      <c r="CH18" s="608"/>
      <c r="CI18" s="608"/>
      <c r="CJ18" s="608"/>
      <c r="CK18" s="608"/>
      <c r="CL18" s="608"/>
      <c r="CM18" s="608"/>
      <c r="CN18" s="608"/>
      <c r="CO18" s="608"/>
      <c r="CP18" s="608"/>
      <c r="CQ18" s="609"/>
      <c r="CR18" s="610" t="s">
        <v>131</v>
      </c>
      <c r="CS18" s="611"/>
      <c r="CT18" s="611"/>
      <c r="CU18" s="611"/>
      <c r="CV18" s="611"/>
      <c r="CW18" s="611"/>
      <c r="CX18" s="611"/>
      <c r="CY18" s="612"/>
      <c r="CZ18" s="613" t="s">
        <v>246</v>
      </c>
      <c r="DA18" s="613"/>
      <c r="DB18" s="613"/>
      <c r="DC18" s="613"/>
      <c r="DD18" s="619" t="s">
        <v>246</v>
      </c>
      <c r="DE18" s="611"/>
      <c r="DF18" s="611"/>
      <c r="DG18" s="611"/>
      <c r="DH18" s="611"/>
      <c r="DI18" s="611"/>
      <c r="DJ18" s="611"/>
      <c r="DK18" s="611"/>
      <c r="DL18" s="611"/>
      <c r="DM18" s="611"/>
      <c r="DN18" s="611"/>
      <c r="DO18" s="611"/>
      <c r="DP18" s="612"/>
      <c r="DQ18" s="619" t="s">
        <v>246</v>
      </c>
      <c r="DR18" s="611"/>
      <c r="DS18" s="611"/>
      <c r="DT18" s="611"/>
      <c r="DU18" s="611"/>
      <c r="DV18" s="611"/>
      <c r="DW18" s="611"/>
      <c r="DX18" s="611"/>
      <c r="DY18" s="611"/>
      <c r="DZ18" s="611"/>
      <c r="EA18" s="611"/>
      <c r="EB18" s="611"/>
      <c r="EC18" s="620"/>
    </row>
    <row r="19" spans="2:133" ht="11.25" customHeight="1" x14ac:dyDescent="0.2">
      <c r="B19" s="607" t="s">
        <v>275</v>
      </c>
      <c r="C19" s="608"/>
      <c r="D19" s="608"/>
      <c r="E19" s="608"/>
      <c r="F19" s="608"/>
      <c r="G19" s="608"/>
      <c r="H19" s="608"/>
      <c r="I19" s="608"/>
      <c r="J19" s="608"/>
      <c r="K19" s="608"/>
      <c r="L19" s="608"/>
      <c r="M19" s="608"/>
      <c r="N19" s="608"/>
      <c r="O19" s="608"/>
      <c r="P19" s="608"/>
      <c r="Q19" s="609"/>
      <c r="R19" s="610">
        <v>11924</v>
      </c>
      <c r="S19" s="611"/>
      <c r="T19" s="611"/>
      <c r="U19" s="611"/>
      <c r="V19" s="611"/>
      <c r="W19" s="611"/>
      <c r="X19" s="611"/>
      <c r="Y19" s="612"/>
      <c r="Z19" s="613">
        <v>0.1</v>
      </c>
      <c r="AA19" s="613"/>
      <c r="AB19" s="613"/>
      <c r="AC19" s="613"/>
      <c r="AD19" s="614">
        <v>11924</v>
      </c>
      <c r="AE19" s="614"/>
      <c r="AF19" s="614"/>
      <c r="AG19" s="614"/>
      <c r="AH19" s="614"/>
      <c r="AI19" s="614"/>
      <c r="AJ19" s="614"/>
      <c r="AK19" s="614"/>
      <c r="AL19" s="615">
        <v>0.1</v>
      </c>
      <c r="AM19" s="616"/>
      <c r="AN19" s="616"/>
      <c r="AO19" s="617"/>
      <c r="AP19" s="607" t="s">
        <v>276</v>
      </c>
      <c r="AQ19" s="608"/>
      <c r="AR19" s="608"/>
      <c r="AS19" s="608"/>
      <c r="AT19" s="608"/>
      <c r="AU19" s="608"/>
      <c r="AV19" s="608"/>
      <c r="AW19" s="608"/>
      <c r="AX19" s="608"/>
      <c r="AY19" s="608"/>
      <c r="AZ19" s="608"/>
      <c r="BA19" s="608"/>
      <c r="BB19" s="608"/>
      <c r="BC19" s="608"/>
      <c r="BD19" s="608"/>
      <c r="BE19" s="608"/>
      <c r="BF19" s="609"/>
      <c r="BG19" s="610">
        <v>14626</v>
      </c>
      <c r="BH19" s="611"/>
      <c r="BI19" s="611"/>
      <c r="BJ19" s="611"/>
      <c r="BK19" s="611"/>
      <c r="BL19" s="611"/>
      <c r="BM19" s="611"/>
      <c r="BN19" s="612"/>
      <c r="BO19" s="613">
        <v>0.4</v>
      </c>
      <c r="BP19" s="613"/>
      <c r="BQ19" s="613"/>
      <c r="BR19" s="613"/>
      <c r="BS19" s="614" t="s">
        <v>131</v>
      </c>
      <c r="BT19" s="614"/>
      <c r="BU19" s="614"/>
      <c r="BV19" s="614"/>
      <c r="BW19" s="614"/>
      <c r="BX19" s="614"/>
      <c r="BY19" s="614"/>
      <c r="BZ19" s="614"/>
      <c r="CA19" s="614"/>
      <c r="CB19" s="618"/>
      <c r="CD19" s="607" t="s">
        <v>277</v>
      </c>
      <c r="CE19" s="608"/>
      <c r="CF19" s="608"/>
      <c r="CG19" s="608"/>
      <c r="CH19" s="608"/>
      <c r="CI19" s="608"/>
      <c r="CJ19" s="608"/>
      <c r="CK19" s="608"/>
      <c r="CL19" s="608"/>
      <c r="CM19" s="608"/>
      <c r="CN19" s="608"/>
      <c r="CO19" s="608"/>
      <c r="CP19" s="608"/>
      <c r="CQ19" s="609"/>
      <c r="CR19" s="610" t="s">
        <v>131</v>
      </c>
      <c r="CS19" s="611"/>
      <c r="CT19" s="611"/>
      <c r="CU19" s="611"/>
      <c r="CV19" s="611"/>
      <c r="CW19" s="611"/>
      <c r="CX19" s="611"/>
      <c r="CY19" s="612"/>
      <c r="CZ19" s="613" t="s">
        <v>131</v>
      </c>
      <c r="DA19" s="613"/>
      <c r="DB19" s="613"/>
      <c r="DC19" s="613"/>
      <c r="DD19" s="619" t="s">
        <v>131</v>
      </c>
      <c r="DE19" s="611"/>
      <c r="DF19" s="611"/>
      <c r="DG19" s="611"/>
      <c r="DH19" s="611"/>
      <c r="DI19" s="611"/>
      <c r="DJ19" s="611"/>
      <c r="DK19" s="611"/>
      <c r="DL19" s="611"/>
      <c r="DM19" s="611"/>
      <c r="DN19" s="611"/>
      <c r="DO19" s="611"/>
      <c r="DP19" s="612"/>
      <c r="DQ19" s="619" t="s">
        <v>131</v>
      </c>
      <c r="DR19" s="611"/>
      <c r="DS19" s="611"/>
      <c r="DT19" s="611"/>
      <c r="DU19" s="611"/>
      <c r="DV19" s="611"/>
      <c r="DW19" s="611"/>
      <c r="DX19" s="611"/>
      <c r="DY19" s="611"/>
      <c r="DZ19" s="611"/>
      <c r="EA19" s="611"/>
      <c r="EB19" s="611"/>
      <c r="EC19" s="620"/>
    </row>
    <row r="20" spans="2:133" ht="11.25" customHeight="1" x14ac:dyDescent="0.2">
      <c r="B20" s="623" t="s">
        <v>278</v>
      </c>
      <c r="C20" s="624"/>
      <c r="D20" s="624"/>
      <c r="E20" s="624"/>
      <c r="F20" s="624"/>
      <c r="G20" s="624"/>
      <c r="H20" s="624"/>
      <c r="I20" s="624"/>
      <c r="J20" s="624"/>
      <c r="K20" s="624"/>
      <c r="L20" s="624"/>
      <c r="M20" s="624"/>
      <c r="N20" s="624"/>
      <c r="O20" s="624"/>
      <c r="P20" s="624"/>
      <c r="Q20" s="625"/>
      <c r="R20" s="610">
        <v>1623</v>
      </c>
      <c r="S20" s="611"/>
      <c r="T20" s="611"/>
      <c r="U20" s="611"/>
      <c r="V20" s="611"/>
      <c r="W20" s="611"/>
      <c r="X20" s="611"/>
      <c r="Y20" s="612"/>
      <c r="Z20" s="613">
        <v>0</v>
      </c>
      <c r="AA20" s="613"/>
      <c r="AB20" s="613"/>
      <c r="AC20" s="613"/>
      <c r="AD20" s="614">
        <v>1623</v>
      </c>
      <c r="AE20" s="614"/>
      <c r="AF20" s="614"/>
      <c r="AG20" s="614"/>
      <c r="AH20" s="614"/>
      <c r="AI20" s="614"/>
      <c r="AJ20" s="614"/>
      <c r="AK20" s="614"/>
      <c r="AL20" s="615">
        <v>0</v>
      </c>
      <c r="AM20" s="616"/>
      <c r="AN20" s="616"/>
      <c r="AO20" s="617"/>
      <c r="AP20" s="607" t="s">
        <v>279</v>
      </c>
      <c r="AQ20" s="608"/>
      <c r="AR20" s="608"/>
      <c r="AS20" s="608"/>
      <c r="AT20" s="608"/>
      <c r="AU20" s="608"/>
      <c r="AV20" s="608"/>
      <c r="AW20" s="608"/>
      <c r="AX20" s="608"/>
      <c r="AY20" s="608"/>
      <c r="AZ20" s="608"/>
      <c r="BA20" s="608"/>
      <c r="BB20" s="608"/>
      <c r="BC20" s="608"/>
      <c r="BD20" s="608"/>
      <c r="BE20" s="608"/>
      <c r="BF20" s="609"/>
      <c r="BG20" s="610">
        <v>14626</v>
      </c>
      <c r="BH20" s="611"/>
      <c r="BI20" s="611"/>
      <c r="BJ20" s="611"/>
      <c r="BK20" s="611"/>
      <c r="BL20" s="611"/>
      <c r="BM20" s="611"/>
      <c r="BN20" s="612"/>
      <c r="BO20" s="613">
        <v>0.4</v>
      </c>
      <c r="BP20" s="613"/>
      <c r="BQ20" s="613"/>
      <c r="BR20" s="613"/>
      <c r="BS20" s="614" t="s">
        <v>131</v>
      </c>
      <c r="BT20" s="614"/>
      <c r="BU20" s="614"/>
      <c r="BV20" s="614"/>
      <c r="BW20" s="614"/>
      <c r="BX20" s="614"/>
      <c r="BY20" s="614"/>
      <c r="BZ20" s="614"/>
      <c r="CA20" s="614"/>
      <c r="CB20" s="618"/>
      <c r="CD20" s="607" t="s">
        <v>280</v>
      </c>
      <c r="CE20" s="608"/>
      <c r="CF20" s="608"/>
      <c r="CG20" s="608"/>
      <c r="CH20" s="608"/>
      <c r="CI20" s="608"/>
      <c r="CJ20" s="608"/>
      <c r="CK20" s="608"/>
      <c r="CL20" s="608"/>
      <c r="CM20" s="608"/>
      <c r="CN20" s="608"/>
      <c r="CO20" s="608"/>
      <c r="CP20" s="608"/>
      <c r="CQ20" s="609"/>
      <c r="CR20" s="610">
        <v>22068907</v>
      </c>
      <c r="CS20" s="611"/>
      <c r="CT20" s="611"/>
      <c r="CU20" s="611"/>
      <c r="CV20" s="611"/>
      <c r="CW20" s="611"/>
      <c r="CX20" s="611"/>
      <c r="CY20" s="612"/>
      <c r="CZ20" s="613">
        <v>100</v>
      </c>
      <c r="DA20" s="613"/>
      <c r="DB20" s="613"/>
      <c r="DC20" s="613"/>
      <c r="DD20" s="619">
        <v>2726445</v>
      </c>
      <c r="DE20" s="611"/>
      <c r="DF20" s="611"/>
      <c r="DG20" s="611"/>
      <c r="DH20" s="611"/>
      <c r="DI20" s="611"/>
      <c r="DJ20" s="611"/>
      <c r="DK20" s="611"/>
      <c r="DL20" s="611"/>
      <c r="DM20" s="611"/>
      <c r="DN20" s="611"/>
      <c r="DO20" s="611"/>
      <c r="DP20" s="612"/>
      <c r="DQ20" s="619">
        <v>13819487</v>
      </c>
      <c r="DR20" s="611"/>
      <c r="DS20" s="611"/>
      <c r="DT20" s="611"/>
      <c r="DU20" s="611"/>
      <c r="DV20" s="611"/>
      <c r="DW20" s="611"/>
      <c r="DX20" s="611"/>
      <c r="DY20" s="611"/>
      <c r="DZ20" s="611"/>
      <c r="EA20" s="611"/>
      <c r="EB20" s="611"/>
      <c r="EC20" s="620"/>
    </row>
    <row r="21" spans="2:133" ht="11.25" customHeight="1" x14ac:dyDescent="0.2">
      <c r="B21" s="607" t="s">
        <v>281</v>
      </c>
      <c r="C21" s="608"/>
      <c r="D21" s="608"/>
      <c r="E21" s="608"/>
      <c r="F21" s="608"/>
      <c r="G21" s="608"/>
      <c r="H21" s="608"/>
      <c r="I21" s="608"/>
      <c r="J21" s="608"/>
      <c r="K21" s="608"/>
      <c r="L21" s="608"/>
      <c r="M21" s="608"/>
      <c r="N21" s="608"/>
      <c r="O21" s="608"/>
      <c r="P21" s="608"/>
      <c r="Q21" s="609"/>
      <c r="R21" s="610">
        <v>7455049</v>
      </c>
      <c r="S21" s="611"/>
      <c r="T21" s="611"/>
      <c r="U21" s="611"/>
      <c r="V21" s="611"/>
      <c r="W21" s="611"/>
      <c r="X21" s="611"/>
      <c r="Y21" s="612"/>
      <c r="Z21" s="613">
        <v>31.5</v>
      </c>
      <c r="AA21" s="613"/>
      <c r="AB21" s="613"/>
      <c r="AC21" s="613"/>
      <c r="AD21" s="614">
        <v>6460377</v>
      </c>
      <c r="AE21" s="614"/>
      <c r="AF21" s="614"/>
      <c r="AG21" s="614"/>
      <c r="AH21" s="614"/>
      <c r="AI21" s="614"/>
      <c r="AJ21" s="614"/>
      <c r="AK21" s="614"/>
      <c r="AL21" s="615">
        <v>58.1</v>
      </c>
      <c r="AM21" s="616"/>
      <c r="AN21" s="616"/>
      <c r="AO21" s="617"/>
      <c r="AP21" s="607" t="s">
        <v>282</v>
      </c>
      <c r="AQ21" s="626"/>
      <c r="AR21" s="626"/>
      <c r="AS21" s="626"/>
      <c r="AT21" s="626"/>
      <c r="AU21" s="626"/>
      <c r="AV21" s="626"/>
      <c r="AW21" s="626"/>
      <c r="AX21" s="626"/>
      <c r="AY21" s="626"/>
      <c r="AZ21" s="626"/>
      <c r="BA21" s="626"/>
      <c r="BB21" s="626"/>
      <c r="BC21" s="626"/>
      <c r="BD21" s="626"/>
      <c r="BE21" s="626"/>
      <c r="BF21" s="627"/>
      <c r="BG21" s="610">
        <v>14626</v>
      </c>
      <c r="BH21" s="611"/>
      <c r="BI21" s="611"/>
      <c r="BJ21" s="611"/>
      <c r="BK21" s="611"/>
      <c r="BL21" s="611"/>
      <c r="BM21" s="611"/>
      <c r="BN21" s="612"/>
      <c r="BO21" s="613">
        <v>0.4</v>
      </c>
      <c r="BP21" s="613"/>
      <c r="BQ21" s="613"/>
      <c r="BR21" s="613"/>
      <c r="BS21" s="614" t="s">
        <v>246</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283</v>
      </c>
      <c r="C22" s="608"/>
      <c r="D22" s="608"/>
      <c r="E22" s="608"/>
      <c r="F22" s="608"/>
      <c r="G22" s="608"/>
      <c r="H22" s="608"/>
      <c r="I22" s="608"/>
      <c r="J22" s="608"/>
      <c r="K22" s="608"/>
      <c r="L22" s="608"/>
      <c r="M22" s="608"/>
      <c r="N22" s="608"/>
      <c r="O22" s="608"/>
      <c r="P22" s="608"/>
      <c r="Q22" s="609"/>
      <c r="R22" s="610">
        <v>6460377</v>
      </c>
      <c r="S22" s="611"/>
      <c r="T22" s="611"/>
      <c r="U22" s="611"/>
      <c r="V22" s="611"/>
      <c r="W22" s="611"/>
      <c r="X22" s="611"/>
      <c r="Y22" s="612"/>
      <c r="Z22" s="613">
        <v>27.3</v>
      </c>
      <c r="AA22" s="613"/>
      <c r="AB22" s="613"/>
      <c r="AC22" s="613"/>
      <c r="AD22" s="614">
        <v>6460377</v>
      </c>
      <c r="AE22" s="614"/>
      <c r="AF22" s="614"/>
      <c r="AG22" s="614"/>
      <c r="AH22" s="614"/>
      <c r="AI22" s="614"/>
      <c r="AJ22" s="614"/>
      <c r="AK22" s="614"/>
      <c r="AL22" s="615">
        <v>58.1</v>
      </c>
      <c r="AM22" s="616"/>
      <c r="AN22" s="616"/>
      <c r="AO22" s="617"/>
      <c r="AP22" s="607" t="s">
        <v>284</v>
      </c>
      <c r="AQ22" s="626"/>
      <c r="AR22" s="626"/>
      <c r="AS22" s="626"/>
      <c r="AT22" s="626"/>
      <c r="AU22" s="626"/>
      <c r="AV22" s="626"/>
      <c r="AW22" s="626"/>
      <c r="AX22" s="626"/>
      <c r="AY22" s="626"/>
      <c r="AZ22" s="626"/>
      <c r="BA22" s="626"/>
      <c r="BB22" s="626"/>
      <c r="BC22" s="626"/>
      <c r="BD22" s="626"/>
      <c r="BE22" s="626"/>
      <c r="BF22" s="627"/>
      <c r="BG22" s="610" t="s">
        <v>131</v>
      </c>
      <c r="BH22" s="611"/>
      <c r="BI22" s="611"/>
      <c r="BJ22" s="611"/>
      <c r="BK22" s="611"/>
      <c r="BL22" s="611"/>
      <c r="BM22" s="611"/>
      <c r="BN22" s="612"/>
      <c r="BO22" s="613" t="s">
        <v>131</v>
      </c>
      <c r="BP22" s="613"/>
      <c r="BQ22" s="613"/>
      <c r="BR22" s="613"/>
      <c r="BS22" s="614" t="s">
        <v>131</v>
      </c>
      <c r="BT22" s="614"/>
      <c r="BU22" s="614"/>
      <c r="BV22" s="614"/>
      <c r="BW22" s="614"/>
      <c r="BX22" s="614"/>
      <c r="BY22" s="614"/>
      <c r="BZ22" s="614"/>
      <c r="CA22" s="614"/>
      <c r="CB22" s="618"/>
      <c r="CD22" s="592" t="s">
        <v>285</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286</v>
      </c>
      <c r="C23" s="608"/>
      <c r="D23" s="608"/>
      <c r="E23" s="608"/>
      <c r="F23" s="608"/>
      <c r="G23" s="608"/>
      <c r="H23" s="608"/>
      <c r="I23" s="608"/>
      <c r="J23" s="608"/>
      <c r="K23" s="608"/>
      <c r="L23" s="608"/>
      <c r="M23" s="608"/>
      <c r="N23" s="608"/>
      <c r="O23" s="608"/>
      <c r="P23" s="608"/>
      <c r="Q23" s="609"/>
      <c r="R23" s="610">
        <v>994672</v>
      </c>
      <c r="S23" s="611"/>
      <c r="T23" s="611"/>
      <c r="U23" s="611"/>
      <c r="V23" s="611"/>
      <c r="W23" s="611"/>
      <c r="X23" s="611"/>
      <c r="Y23" s="612"/>
      <c r="Z23" s="613">
        <v>4.2</v>
      </c>
      <c r="AA23" s="613"/>
      <c r="AB23" s="613"/>
      <c r="AC23" s="613"/>
      <c r="AD23" s="614" t="s">
        <v>246</v>
      </c>
      <c r="AE23" s="614"/>
      <c r="AF23" s="614"/>
      <c r="AG23" s="614"/>
      <c r="AH23" s="614"/>
      <c r="AI23" s="614"/>
      <c r="AJ23" s="614"/>
      <c r="AK23" s="614"/>
      <c r="AL23" s="615" t="s">
        <v>246</v>
      </c>
      <c r="AM23" s="616"/>
      <c r="AN23" s="616"/>
      <c r="AO23" s="617"/>
      <c r="AP23" s="607" t="s">
        <v>287</v>
      </c>
      <c r="AQ23" s="626"/>
      <c r="AR23" s="626"/>
      <c r="AS23" s="626"/>
      <c r="AT23" s="626"/>
      <c r="AU23" s="626"/>
      <c r="AV23" s="626"/>
      <c r="AW23" s="626"/>
      <c r="AX23" s="626"/>
      <c r="AY23" s="626"/>
      <c r="AZ23" s="626"/>
      <c r="BA23" s="626"/>
      <c r="BB23" s="626"/>
      <c r="BC23" s="626"/>
      <c r="BD23" s="626"/>
      <c r="BE23" s="626"/>
      <c r="BF23" s="627"/>
      <c r="BG23" s="610" t="s">
        <v>246</v>
      </c>
      <c r="BH23" s="611"/>
      <c r="BI23" s="611"/>
      <c r="BJ23" s="611"/>
      <c r="BK23" s="611"/>
      <c r="BL23" s="611"/>
      <c r="BM23" s="611"/>
      <c r="BN23" s="612"/>
      <c r="BO23" s="613" t="s">
        <v>131</v>
      </c>
      <c r="BP23" s="613"/>
      <c r="BQ23" s="613"/>
      <c r="BR23" s="613"/>
      <c r="BS23" s="614" t="s">
        <v>131</v>
      </c>
      <c r="BT23" s="614"/>
      <c r="BU23" s="614"/>
      <c r="BV23" s="614"/>
      <c r="BW23" s="614"/>
      <c r="BX23" s="614"/>
      <c r="BY23" s="614"/>
      <c r="BZ23" s="614"/>
      <c r="CA23" s="614"/>
      <c r="CB23" s="618"/>
      <c r="CD23" s="592" t="s">
        <v>226</v>
      </c>
      <c r="CE23" s="593"/>
      <c r="CF23" s="593"/>
      <c r="CG23" s="593"/>
      <c r="CH23" s="593"/>
      <c r="CI23" s="593"/>
      <c r="CJ23" s="593"/>
      <c r="CK23" s="593"/>
      <c r="CL23" s="593"/>
      <c r="CM23" s="593"/>
      <c r="CN23" s="593"/>
      <c r="CO23" s="593"/>
      <c r="CP23" s="593"/>
      <c r="CQ23" s="594"/>
      <c r="CR23" s="592" t="s">
        <v>288</v>
      </c>
      <c r="CS23" s="593"/>
      <c r="CT23" s="593"/>
      <c r="CU23" s="593"/>
      <c r="CV23" s="593"/>
      <c r="CW23" s="593"/>
      <c r="CX23" s="593"/>
      <c r="CY23" s="594"/>
      <c r="CZ23" s="592" t="s">
        <v>289</v>
      </c>
      <c r="DA23" s="593"/>
      <c r="DB23" s="593"/>
      <c r="DC23" s="594"/>
      <c r="DD23" s="592" t="s">
        <v>290</v>
      </c>
      <c r="DE23" s="593"/>
      <c r="DF23" s="593"/>
      <c r="DG23" s="593"/>
      <c r="DH23" s="593"/>
      <c r="DI23" s="593"/>
      <c r="DJ23" s="593"/>
      <c r="DK23" s="594"/>
      <c r="DL23" s="637" t="s">
        <v>291</v>
      </c>
      <c r="DM23" s="638"/>
      <c r="DN23" s="638"/>
      <c r="DO23" s="638"/>
      <c r="DP23" s="638"/>
      <c r="DQ23" s="638"/>
      <c r="DR23" s="638"/>
      <c r="DS23" s="638"/>
      <c r="DT23" s="638"/>
      <c r="DU23" s="638"/>
      <c r="DV23" s="639"/>
      <c r="DW23" s="592" t="s">
        <v>292</v>
      </c>
      <c r="DX23" s="593"/>
      <c r="DY23" s="593"/>
      <c r="DZ23" s="593"/>
      <c r="EA23" s="593"/>
      <c r="EB23" s="593"/>
      <c r="EC23" s="594"/>
    </row>
    <row r="24" spans="2:133" ht="11.25" customHeight="1" x14ac:dyDescent="0.2">
      <c r="B24" s="607" t="s">
        <v>293</v>
      </c>
      <c r="C24" s="608"/>
      <c r="D24" s="608"/>
      <c r="E24" s="608"/>
      <c r="F24" s="608"/>
      <c r="G24" s="608"/>
      <c r="H24" s="608"/>
      <c r="I24" s="608"/>
      <c r="J24" s="608"/>
      <c r="K24" s="608"/>
      <c r="L24" s="608"/>
      <c r="M24" s="608"/>
      <c r="N24" s="608"/>
      <c r="O24" s="608"/>
      <c r="P24" s="608"/>
      <c r="Q24" s="609"/>
      <c r="R24" s="610" t="s">
        <v>246</v>
      </c>
      <c r="S24" s="611"/>
      <c r="T24" s="611"/>
      <c r="U24" s="611"/>
      <c r="V24" s="611"/>
      <c r="W24" s="611"/>
      <c r="X24" s="611"/>
      <c r="Y24" s="612"/>
      <c r="Z24" s="613" t="s">
        <v>131</v>
      </c>
      <c r="AA24" s="613"/>
      <c r="AB24" s="613"/>
      <c r="AC24" s="613"/>
      <c r="AD24" s="614" t="s">
        <v>131</v>
      </c>
      <c r="AE24" s="614"/>
      <c r="AF24" s="614"/>
      <c r="AG24" s="614"/>
      <c r="AH24" s="614"/>
      <c r="AI24" s="614"/>
      <c r="AJ24" s="614"/>
      <c r="AK24" s="614"/>
      <c r="AL24" s="615" t="s">
        <v>131</v>
      </c>
      <c r="AM24" s="616"/>
      <c r="AN24" s="616"/>
      <c r="AO24" s="617"/>
      <c r="AP24" s="607" t="s">
        <v>294</v>
      </c>
      <c r="AQ24" s="626"/>
      <c r="AR24" s="626"/>
      <c r="AS24" s="626"/>
      <c r="AT24" s="626"/>
      <c r="AU24" s="626"/>
      <c r="AV24" s="626"/>
      <c r="AW24" s="626"/>
      <c r="AX24" s="626"/>
      <c r="AY24" s="626"/>
      <c r="AZ24" s="626"/>
      <c r="BA24" s="626"/>
      <c r="BB24" s="626"/>
      <c r="BC24" s="626"/>
      <c r="BD24" s="626"/>
      <c r="BE24" s="626"/>
      <c r="BF24" s="627"/>
      <c r="BG24" s="610" t="s">
        <v>131</v>
      </c>
      <c r="BH24" s="611"/>
      <c r="BI24" s="611"/>
      <c r="BJ24" s="611"/>
      <c r="BK24" s="611"/>
      <c r="BL24" s="611"/>
      <c r="BM24" s="611"/>
      <c r="BN24" s="612"/>
      <c r="BO24" s="613" t="s">
        <v>131</v>
      </c>
      <c r="BP24" s="613"/>
      <c r="BQ24" s="613"/>
      <c r="BR24" s="613"/>
      <c r="BS24" s="614" t="s">
        <v>131</v>
      </c>
      <c r="BT24" s="614"/>
      <c r="BU24" s="614"/>
      <c r="BV24" s="614"/>
      <c r="BW24" s="614"/>
      <c r="BX24" s="614"/>
      <c r="BY24" s="614"/>
      <c r="BZ24" s="614"/>
      <c r="CA24" s="614"/>
      <c r="CB24" s="618"/>
      <c r="CD24" s="596" t="s">
        <v>295</v>
      </c>
      <c r="CE24" s="597"/>
      <c r="CF24" s="597"/>
      <c r="CG24" s="597"/>
      <c r="CH24" s="597"/>
      <c r="CI24" s="597"/>
      <c r="CJ24" s="597"/>
      <c r="CK24" s="597"/>
      <c r="CL24" s="597"/>
      <c r="CM24" s="597"/>
      <c r="CN24" s="597"/>
      <c r="CO24" s="597"/>
      <c r="CP24" s="597"/>
      <c r="CQ24" s="598"/>
      <c r="CR24" s="599">
        <v>7548046</v>
      </c>
      <c r="CS24" s="600"/>
      <c r="CT24" s="600"/>
      <c r="CU24" s="600"/>
      <c r="CV24" s="600"/>
      <c r="CW24" s="600"/>
      <c r="CX24" s="600"/>
      <c r="CY24" s="601"/>
      <c r="CZ24" s="604">
        <v>34.200000000000003</v>
      </c>
      <c r="DA24" s="605"/>
      <c r="DB24" s="605"/>
      <c r="DC24" s="621"/>
      <c r="DD24" s="640">
        <v>6146807</v>
      </c>
      <c r="DE24" s="600"/>
      <c r="DF24" s="600"/>
      <c r="DG24" s="600"/>
      <c r="DH24" s="600"/>
      <c r="DI24" s="600"/>
      <c r="DJ24" s="600"/>
      <c r="DK24" s="601"/>
      <c r="DL24" s="640">
        <v>6062457</v>
      </c>
      <c r="DM24" s="600"/>
      <c r="DN24" s="600"/>
      <c r="DO24" s="600"/>
      <c r="DP24" s="600"/>
      <c r="DQ24" s="600"/>
      <c r="DR24" s="600"/>
      <c r="DS24" s="600"/>
      <c r="DT24" s="600"/>
      <c r="DU24" s="600"/>
      <c r="DV24" s="601"/>
      <c r="DW24" s="604">
        <v>54</v>
      </c>
      <c r="DX24" s="605"/>
      <c r="DY24" s="605"/>
      <c r="DZ24" s="605"/>
      <c r="EA24" s="605"/>
      <c r="EB24" s="605"/>
      <c r="EC24" s="606"/>
    </row>
    <row r="25" spans="2:133" ht="11.25" customHeight="1" x14ac:dyDescent="0.2">
      <c r="B25" s="607" t="s">
        <v>296</v>
      </c>
      <c r="C25" s="608"/>
      <c r="D25" s="608"/>
      <c r="E25" s="608"/>
      <c r="F25" s="608"/>
      <c r="G25" s="608"/>
      <c r="H25" s="608"/>
      <c r="I25" s="608"/>
      <c r="J25" s="608"/>
      <c r="K25" s="608"/>
      <c r="L25" s="608"/>
      <c r="M25" s="608"/>
      <c r="N25" s="608"/>
      <c r="O25" s="608"/>
      <c r="P25" s="608"/>
      <c r="Q25" s="609"/>
      <c r="R25" s="610">
        <v>12052705</v>
      </c>
      <c r="S25" s="611"/>
      <c r="T25" s="611"/>
      <c r="U25" s="611"/>
      <c r="V25" s="611"/>
      <c r="W25" s="611"/>
      <c r="X25" s="611"/>
      <c r="Y25" s="612"/>
      <c r="Z25" s="613">
        <v>50.9</v>
      </c>
      <c r="AA25" s="613"/>
      <c r="AB25" s="613"/>
      <c r="AC25" s="613"/>
      <c r="AD25" s="614">
        <v>11058033</v>
      </c>
      <c r="AE25" s="614"/>
      <c r="AF25" s="614"/>
      <c r="AG25" s="614"/>
      <c r="AH25" s="614"/>
      <c r="AI25" s="614"/>
      <c r="AJ25" s="614"/>
      <c r="AK25" s="614"/>
      <c r="AL25" s="615">
        <v>99.4</v>
      </c>
      <c r="AM25" s="616"/>
      <c r="AN25" s="616"/>
      <c r="AO25" s="617"/>
      <c r="AP25" s="607" t="s">
        <v>297</v>
      </c>
      <c r="AQ25" s="626"/>
      <c r="AR25" s="626"/>
      <c r="AS25" s="626"/>
      <c r="AT25" s="626"/>
      <c r="AU25" s="626"/>
      <c r="AV25" s="626"/>
      <c r="AW25" s="626"/>
      <c r="AX25" s="626"/>
      <c r="AY25" s="626"/>
      <c r="AZ25" s="626"/>
      <c r="BA25" s="626"/>
      <c r="BB25" s="626"/>
      <c r="BC25" s="626"/>
      <c r="BD25" s="626"/>
      <c r="BE25" s="626"/>
      <c r="BF25" s="627"/>
      <c r="BG25" s="610" t="s">
        <v>246</v>
      </c>
      <c r="BH25" s="611"/>
      <c r="BI25" s="611"/>
      <c r="BJ25" s="611"/>
      <c r="BK25" s="611"/>
      <c r="BL25" s="611"/>
      <c r="BM25" s="611"/>
      <c r="BN25" s="612"/>
      <c r="BO25" s="613" t="s">
        <v>131</v>
      </c>
      <c r="BP25" s="613"/>
      <c r="BQ25" s="613"/>
      <c r="BR25" s="613"/>
      <c r="BS25" s="614" t="s">
        <v>246</v>
      </c>
      <c r="BT25" s="614"/>
      <c r="BU25" s="614"/>
      <c r="BV25" s="614"/>
      <c r="BW25" s="614"/>
      <c r="BX25" s="614"/>
      <c r="BY25" s="614"/>
      <c r="BZ25" s="614"/>
      <c r="CA25" s="614"/>
      <c r="CB25" s="618"/>
      <c r="CD25" s="607" t="s">
        <v>298</v>
      </c>
      <c r="CE25" s="608"/>
      <c r="CF25" s="608"/>
      <c r="CG25" s="608"/>
      <c r="CH25" s="608"/>
      <c r="CI25" s="608"/>
      <c r="CJ25" s="608"/>
      <c r="CK25" s="608"/>
      <c r="CL25" s="608"/>
      <c r="CM25" s="608"/>
      <c r="CN25" s="608"/>
      <c r="CO25" s="608"/>
      <c r="CP25" s="608"/>
      <c r="CQ25" s="609"/>
      <c r="CR25" s="610">
        <v>3184454</v>
      </c>
      <c r="CS25" s="641"/>
      <c r="CT25" s="641"/>
      <c r="CU25" s="641"/>
      <c r="CV25" s="641"/>
      <c r="CW25" s="641"/>
      <c r="CX25" s="641"/>
      <c r="CY25" s="642"/>
      <c r="CZ25" s="615">
        <v>14.4</v>
      </c>
      <c r="DA25" s="643"/>
      <c r="DB25" s="643"/>
      <c r="DC25" s="645"/>
      <c r="DD25" s="619">
        <v>3017022</v>
      </c>
      <c r="DE25" s="641"/>
      <c r="DF25" s="641"/>
      <c r="DG25" s="641"/>
      <c r="DH25" s="641"/>
      <c r="DI25" s="641"/>
      <c r="DJ25" s="641"/>
      <c r="DK25" s="642"/>
      <c r="DL25" s="619">
        <v>3000562</v>
      </c>
      <c r="DM25" s="641"/>
      <c r="DN25" s="641"/>
      <c r="DO25" s="641"/>
      <c r="DP25" s="641"/>
      <c r="DQ25" s="641"/>
      <c r="DR25" s="641"/>
      <c r="DS25" s="641"/>
      <c r="DT25" s="641"/>
      <c r="DU25" s="641"/>
      <c r="DV25" s="642"/>
      <c r="DW25" s="615">
        <v>26.7</v>
      </c>
      <c r="DX25" s="643"/>
      <c r="DY25" s="643"/>
      <c r="DZ25" s="643"/>
      <c r="EA25" s="643"/>
      <c r="EB25" s="643"/>
      <c r="EC25" s="644"/>
    </row>
    <row r="26" spans="2:133" ht="11.25" customHeight="1" x14ac:dyDescent="0.2">
      <c r="B26" s="607" t="s">
        <v>299</v>
      </c>
      <c r="C26" s="608"/>
      <c r="D26" s="608"/>
      <c r="E26" s="608"/>
      <c r="F26" s="608"/>
      <c r="G26" s="608"/>
      <c r="H26" s="608"/>
      <c r="I26" s="608"/>
      <c r="J26" s="608"/>
      <c r="K26" s="608"/>
      <c r="L26" s="608"/>
      <c r="M26" s="608"/>
      <c r="N26" s="608"/>
      <c r="O26" s="608"/>
      <c r="P26" s="608"/>
      <c r="Q26" s="609"/>
      <c r="R26" s="610">
        <v>1868</v>
      </c>
      <c r="S26" s="611"/>
      <c r="T26" s="611"/>
      <c r="U26" s="611"/>
      <c r="V26" s="611"/>
      <c r="W26" s="611"/>
      <c r="X26" s="611"/>
      <c r="Y26" s="612"/>
      <c r="Z26" s="613">
        <v>0</v>
      </c>
      <c r="AA26" s="613"/>
      <c r="AB26" s="613"/>
      <c r="AC26" s="613"/>
      <c r="AD26" s="614">
        <v>1868</v>
      </c>
      <c r="AE26" s="614"/>
      <c r="AF26" s="614"/>
      <c r="AG26" s="614"/>
      <c r="AH26" s="614"/>
      <c r="AI26" s="614"/>
      <c r="AJ26" s="614"/>
      <c r="AK26" s="614"/>
      <c r="AL26" s="615">
        <v>0</v>
      </c>
      <c r="AM26" s="616"/>
      <c r="AN26" s="616"/>
      <c r="AO26" s="617"/>
      <c r="AP26" s="607" t="s">
        <v>300</v>
      </c>
      <c r="AQ26" s="626"/>
      <c r="AR26" s="626"/>
      <c r="AS26" s="626"/>
      <c r="AT26" s="626"/>
      <c r="AU26" s="626"/>
      <c r="AV26" s="626"/>
      <c r="AW26" s="626"/>
      <c r="AX26" s="626"/>
      <c r="AY26" s="626"/>
      <c r="AZ26" s="626"/>
      <c r="BA26" s="626"/>
      <c r="BB26" s="626"/>
      <c r="BC26" s="626"/>
      <c r="BD26" s="626"/>
      <c r="BE26" s="626"/>
      <c r="BF26" s="627"/>
      <c r="BG26" s="610" t="s">
        <v>131</v>
      </c>
      <c r="BH26" s="611"/>
      <c r="BI26" s="611"/>
      <c r="BJ26" s="611"/>
      <c r="BK26" s="611"/>
      <c r="BL26" s="611"/>
      <c r="BM26" s="611"/>
      <c r="BN26" s="612"/>
      <c r="BO26" s="613" t="s">
        <v>131</v>
      </c>
      <c r="BP26" s="613"/>
      <c r="BQ26" s="613"/>
      <c r="BR26" s="613"/>
      <c r="BS26" s="614" t="s">
        <v>246</v>
      </c>
      <c r="BT26" s="614"/>
      <c r="BU26" s="614"/>
      <c r="BV26" s="614"/>
      <c r="BW26" s="614"/>
      <c r="BX26" s="614"/>
      <c r="BY26" s="614"/>
      <c r="BZ26" s="614"/>
      <c r="CA26" s="614"/>
      <c r="CB26" s="618"/>
      <c r="CD26" s="607" t="s">
        <v>301</v>
      </c>
      <c r="CE26" s="608"/>
      <c r="CF26" s="608"/>
      <c r="CG26" s="608"/>
      <c r="CH26" s="608"/>
      <c r="CI26" s="608"/>
      <c r="CJ26" s="608"/>
      <c r="CK26" s="608"/>
      <c r="CL26" s="608"/>
      <c r="CM26" s="608"/>
      <c r="CN26" s="608"/>
      <c r="CO26" s="608"/>
      <c r="CP26" s="608"/>
      <c r="CQ26" s="609"/>
      <c r="CR26" s="610">
        <v>2140419</v>
      </c>
      <c r="CS26" s="611"/>
      <c r="CT26" s="611"/>
      <c r="CU26" s="611"/>
      <c r="CV26" s="611"/>
      <c r="CW26" s="611"/>
      <c r="CX26" s="611"/>
      <c r="CY26" s="612"/>
      <c r="CZ26" s="615">
        <v>9.6999999999999993</v>
      </c>
      <c r="DA26" s="643"/>
      <c r="DB26" s="643"/>
      <c r="DC26" s="645"/>
      <c r="DD26" s="619">
        <v>2000192</v>
      </c>
      <c r="DE26" s="611"/>
      <c r="DF26" s="611"/>
      <c r="DG26" s="611"/>
      <c r="DH26" s="611"/>
      <c r="DI26" s="611"/>
      <c r="DJ26" s="611"/>
      <c r="DK26" s="612"/>
      <c r="DL26" s="619" t="s">
        <v>246</v>
      </c>
      <c r="DM26" s="611"/>
      <c r="DN26" s="611"/>
      <c r="DO26" s="611"/>
      <c r="DP26" s="611"/>
      <c r="DQ26" s="611"/>
      <c r="DR26" s="611"/>
      <c r="DS26" s="611"/>
      <c r="DT26" s="611"/>
      <c r="DU26" s="611"/>
      <c r="DV26" s="612"/>
      <c r="DW26" s="615" t="s">
        <v>131</v>
      </c>
      <c r="DX26" s="643"/>
      <c r="DY26" s="643"/>
      <c r="DZ26" s="643"/>
      <c r="EA26" s="643"/>
      <c r="EB26" s="643"/>
      <c r="EC26" s="644"/>
    </row>
    <row r="27" spans="2:133" ht="11.25" customHeight="1" x14ac:dyDescent="0.2">
      <c r="B27" s="607" t="s">
        <v>302</v>
      </c>
      <c r="C27" s="608"/>
      <c r="D27" s="608"/>
      <c r="E27" s="608"/>
      <c r="F27" s="608"/>
      <c r="G27" s="608"/>
      <c r="H27" s="608"/>
      <c r="I27" s="608"/>
      <c r="J27" s="608"/>
      <c r="K27" s="608"/>
      <c r="L27" s="608"/>
      <c r="M27" s="608"/>
      <c r="N27" s="608"/>
      <c r="O27" s="608"/>
      <c r="P27" s="608"/>
      <c r="Q27" s="609"/>
      <c r="R27" s="610">
        <v>143132</v>
      </c>
      <c r="S27" s="611"/>
      <c r="T27" s="611"/>
      <c r="U27" s="611"/>
      <c r="V27" s="611"/>
      <c r="W27" s="611"/>
      <c r="X27" s="611"/>
      <c r="Y27" s="612"/>
      <c r="Z27" s="613">
        <v>0.6</v>
      </c>
      <c r="AA27" s="613"/>
      <c r="AB27" s="613"/>
      <c r="AC27" s="613"/>
      <c r="AD27" s="614">
        <v>558</v>
      </c>
      <c r="AE27" s="614"/>
      <c r="AF27" s="614"/>
      <c r="AG27" s="614"/>
      <c r="AH27" s="614"/>
      <c r="AI27" s="614"/>
      <c r="AJ27" s="614"/>
      <c r="AK27" s="614"/>
      <c r="AL27" s="615">
        <v>0</v>
      </c>
      <c r="AM27" s="616"/>
      <c r="AN27" s="616"/>
      <c r="AO27" s="617"/>
      <c r="AP27" s="607" t="s">
        <v>303</v>
      </c>
      <c r="AQ27" s="608"/>
      <c r="AR27" s="608"/>
      <c r="AS27" s="608"/>
      <c r="AT27" s="608"/>
      <c r="AU27" s="608"/>
      <c r="AV27" s="608"/>
      <c r="AW27" s="608"/>
      <c r="AX27" s="608"/>
      <c r="AY27" s="608"/>
      <c r="AZ27" s="608"/>
      <c r="BA27" s="608"/>
      <c r="BB27" s="608"/>
      <c r="BC27" s="608"/>
      <c r="BD27" s="608"/>
      <c r="BE27" s="608"/>
      <c r="BF27" s="609"/>
      <c r="BG27" s="610">
        <v>3701811</v>
      </c>
      <c r="BH27" s="611"/>
      <c r="BI27" s="611"/>
      <c r="BJ27" s="611"/>
      <c r="BK27" s="611"/>
      <c r="BL27" s="611"/>
      <c r="BM27" s="611"/>
      <c r="BN27" s="612"/>
      <c r="BO27" s="613">
        <v>100</v>
      </c>
      <c r="BP27" s="613"/>
      <c r="BQ27" s="613"/>
      <c r="BR27" s="613"/>
      <c r="BS27" s="614">
        <v>369337</v>
      </c>
      <c r="BT27" s="614"/>
      <c r="BU27" s="614"/>
      <c r="BV27" s="614"/>
      <c r="BW27" s="614"/>
      <c r="BX27" s="614"/>
      <c r="BY27" s="614"/>
      <c r="BZ27" s="614"/>
      <c r="CA27" s="614"/>
      <c r="CB27" s="618"/>
      <c r="CD27" s="607" t="s">
        <v>304</v>
      </c>
      <c r="CE27" s="608"/>
      <c r="CF27" s="608"/>
      <c r="CG27" s="608"/>
      <c r="CH27" s="608"/>
      <c r="CI27" s="608"/>
      <c r="CJ27" s="608"/>
      <c r="CK27" s="608"/>
      <c r="CL27" s="608"/>
      <c r="CM27" s="608"/>
      <c r="CN27" s="608"/>
      <c r="CO27" s="608"/>
      <c r="CP27" s="608"/>
      <c r="CQ27" s="609"/>
      <c r="CR27" s="610">
        <v>1861735</v>
      </c>
      <c r="CS27" s="641"/>
      <c r="CT27" s="641"/>
      <c r="CU27" s="641"/>
      <c r="CV27" s="641"/>
      <c r="CW27" s="641"/>
      <c r="CX27" s="641"/>
      <c r="CY27" s="642"/>
      <c r="CZ27" s="615">
        <v>8.4</v>
      </c>
      <c r="DA27" s="643"/>
      <c r="DB27" s="643"/>
      <c r="DC27" s="645"/>
      <c r="DD27" s="619">
        <v>661133</v>
      </c>
      <c r="DE27" s="641"/>
      <c r="DF27" s="641"/>
      <c r="DG27" s="641"/>
      <c r="DH27" s="641"/>
      <c r="DI27" s="641"/>
      <c r="DJ27" s="641"/>
      <c r="DK27" s="642"/>
      <c r="DL27" s="619">
        <v>659603</v>
      </c>
      <c r="DM27" s="641"/>
      <c r="DN27" s="641"/>
      <c r="DO27" s="641"/>
      <c r="DP27" s="641"/>
      <c r="DQ27" s="641"/>
      <c r="DR27" s="641"/>
      <c r="DS27" s="641"/>
      <c r="DT27" s="641"/>
      <c r="DU27" s="641"/>
      <c r="DV27" s="642"/>
      <c r="DW27" s="615">
        <v>5.9</v>
      </c>
      <c r="DX27" s="643"/>
      <c r="DY27" s="643"/>
      <c r="DZ27" s="643"/>
      <c r="EA27" s="643"/>
      <c r="EB27" s="643"/>
      <c r="EC27" s="644"/>
    </row>
    <row r="28" spans="2:133" ht="11.25" customHeight="1" x14ac:dyDescent="0.2">
      <c r="B28" s="607" t="s">
        <v>305</v>
      </c>
      <c r="C28" s="608"/>
      <c r="D28" s="608"/>
      <c r="E28" s="608"/>
      <c r="F28" s="608"/>
      <c r="G28" s="608"/>
      <c r="H28" s="608"/>
      <c r="I28" s="608"/>
      <c r="J28" s="608"/>
      <c r="K28" s="608"/>
      <c r="L28" s="608"/>
      <c r="M28" s="608"/>
      <c r="N28" s="608"/>
      <c r="O28" s="608"/>
      <c r="P28" s="608"/>
      <c r="Q28" s="609"/>
      <c r="R28" s="610">
        <v>192270</v>
      </c>
      <c r="S28" s="611"/>
      <c r="T28" s="611"/>
      <c r="U28" s="611"/>
      <c r="V28" s="611"/>
      <c r="W28" s="611"/>
      <c r="X28" s="611"/>
      <c r="Y28" s="612"/>
      <c r="Z28" s="613">
        <v>0.8</v>
      </c>
      <c r="AA28" s="613"/>
      <c r="AB28" s="613"/>
      <c r="AC28" s="613"/>
      <c r="AD28" s="614">
        <v>47714</v>
      </c>
      <c r="AE28" s="614"/>
      <c r="AF28" s="614"/>
      <c r="AG28" s="614"/>
      <c r="AH28" s="614"/>
      <c r="AI28" s="614"/>
      <c r="AJ28" s="614"/>
      <c r="AK28" s="614"/>
      <c r="AL28" s="615">
        <v>0.4</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306</v>
      </c>
      <c r="CE28" s="608"/>
      <c r="CF28" s="608"/>
      <c r="CG28" s="608"/>
      <c r="CH28" s="608"/>
      <c r="CI28" s="608"/>
      <c r="CJ28" s="608"/>
      <c r="CK28" s="608"/>
      <c r="CL28" s="608"/>
      <c r="CM28" s="608"/>
      <c r="CN28" s="608"/>
      <c r="CO28" s="608"/>
      <c r="CP28" s="608"/>
      <c r="CQ28" s="609"/>
      <c r="CR28" s="610">
        <v>2501857</v>
      </c>
      <c r="CS28" s="611"/>
      <c r="CT28" s="611"/>
      <c r="CU28" s="611"/>
      <c r="CV28" s="611"/>
      <c r="CW28" s="611"/>
      <c r="CX28" s="611"/>
      <c r="CY28" s="612"/>
      <c r="CZ28" s="615">
        <v>11.3</v>
      </c>
      <c r="DA28" s="643"/>
      <c r="DB28" s="643"/>
      <c r="DC28" s="645"/>
      <c r="DD28" s="619">
        <v>2468652</v>
      </c>
      <c r="DE28" s="611"/>
      <c r="DF28" s="611"/>
      <c r="DG28" s="611"/>
      <c r="DH28" s="611"/>
      <c r="DI28" s="611"/>
      <c r="DJ28" s="611"/>
      <c r="DK28" s="612"/>
      <c r="DL28" s="619">
        <v>2402292</v>
      </c>
      <c r="DM28" s="611"/>
      <c r="DN28" s="611"/>
      <c r="DO28" s="611"/>
      <c r="DP28" s="611"/>
      <c r="DQ28" s="611"/>
      <c r="DR28" s="611"/>
      <c r="DS28" s="611"/>
      <c r="DT28" s="611"/>
      <c r="DU28" s="611"/>
      <c r="DV28" s="612"/>
      <c r="DW28" s="615">
        <v>21.4</v>
      </c>
      <c r="DX28" s="643"/>
      <c r="DY28" s="643"/>
      <c r="DZ28" s="643"/>
      <c r="EA28" s="643"/>
      <c r="EB28" s="643"/>
      <c r="EC28" s="644"/>
    </row>
    <row r="29" spans="2:133" ht="11.25" customHeight="1" x14ac:dyDescent="0.2">
      <c r="B29" s="607" t="s">
        <v>307</v>
      </c>
      <c r="C29" s="608"/>
      <c r="D29" s="608"/>
      <c r="E29" s="608"/>
      <c r="F29" s="608"/>
      <c r="G29" s="608"/>
      <c r="H29" s="608"/>
      <c r="I29" s="608"/>
      <c r="J29" s="608"/>
      <c r="K29" s="608"/>
      <c r="L29" s="608"/>
      <c r="M29" s="608"/>
      <c r="N29" s="608"/>
      <c r="O29" s="608"/>
      <c r="P29" s="608"/>
      <c r="Q29" s="609"/>
      <c r="R29" s="610">
        <v>77905</v>
      </c>
      <c r="S29" s="611"/>
      <c r="T29" s="611"/>
      <c r="U29" s="611"/>
      <c r="V29" s="611"/>
      <c r="W29" s="611"/>
      <c r="X29" s="611"/>
      <c r="Y29" s="612"/>
      <c r="Z29" s="613">
        <v>0.3</v>
      </c>
      <c r="AA29" s="613"/>
      <c r="AB29" s="613"/>
      <c r="AC29" s="613"/>
      <c r="AD29" s="614" t="s">
        <v>131</v>
      </c>
      <c r="AE29" s="614"/>
      <c r="AF29" s="614"/>
      <c r="AG29" s="614"/>
      <c r="AH29" s="614"/>
      <c r="AI29" s="614"/>
      <c r="AJ29" s="614"/>
      <c r="AK29" s="614"/>
      <c r="AL29" s="615" t="s">
        <v>131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308</v>
      </c>
      <c r="CE29" s="649"/>
      <c r="CF29" s="607" t="s">
        <v>72</v>
      </c>
      <c r="CG29" s="608"/>
      <c r="CH29" s="608"/>
      <c r="CI29" s="608"/>
      <c r="CJ29" s="608"/>
      <c r="CK29" s="608"/>
      <c r="CL29" s="608"/>
      <c r="CM29" s="608"/>
      <c r="CN29" s="608"/>
      <c r="CO29" s="608"/>
      <c r="CP29" s="608"/>
      <c r="CQ29" s="609"/>
      <c r="CR29" s="610">
        <v>2501857</v>
      </c>
      <c r="CS29" s="641"/>
      <c r="CT29" s="641"/>
      <c r="CU29" s="641"/>
      <c r="CV29" s="641"/>
      <c r="CW29" s="641"/>
      <c r="CX29" s="641"/>
      <c r="CY29" s="642"/>
      <c r="CZ29" s="615">
        <v>11.3</v>
      </c>
      <c r="DA29" s="643"/>
      <c r="DB29" s="643"/>
      <c r="DC29" s="645"/>
      <c r="DD29" s="619">
        <v>2468652</v>
      </c>
      <c r="DE29" s="641"/>
      <c r="DF29" s="641"/>
      <c r="DG29" s="641"/>
      <c r="DH29" s="641"/>
      <c r="DI29" s="641"/>
      <c r="DJ29" s="641"/>
      <c r="DK29" s="642"/>
      <c r="DL29" s="619">
        <v>2402292</v>
      </c>
      <c r="DM29" s="641"/>
      <c r="DN29" s="641"/>
      <c r="DO29" s="641"/>
      <c r="DP29" s="641"/>
      <c r="DQ29" s="641"/>
      <c r="DR29" s="641"/>
      <c r="DS29" s="641"/>
      <c r="DT29" s="641"/>
      <c r="DU29" s="641"/>
      <c r="DV29" s="642"/>
      <c r="DW29" s="615">
        <v>21.4</v>
      </c>
      <c r="DX29" s="643"/>
      <c r="DY29" s="643"/>
      <c r="DZ29" s="643"/>
      <c r="EA29" s="643"/>
      <c r="EB29" s="643"/>
      <c r="EC29" s="644"/>
    </row>
    <row r="30" spans="2:133" ht="11.25" customHeight="1" x14ac:dyDescent="0.2">
      <c r="B30" s="607" t="s">
        <v>309</v>
      </c>
      <c r="C30" s="608"/>
      <c r="D30" s="608"/>
      <c r="E30" s="608"/>
      <c r="F30" s="608"/>
      <c r="G30" s="608"/>
      <c r="H30" s="608"/>
      <c r="I30" s="608"/>
      <c r="J30" s="608"/>
      <c r="K30" s="608"/>
      <c r="L30" s="608"/>
      <c r="M30" s="608"/>
      <c r="N30" s="608"/>
      <c r="O30" s="608"/>
      <c r="P30" s="608"/>
      <c r="Q30" s="609"/>
      <c r="R30" s="610">
        <v>2052292</v>
      </c>
      <c r="S30" s="611"/>
      <c r="T30" s="611"/>
      <c r="U30" s="611"/>
      <c r="V30" s="611"/>
      <c r="W30" s="611"/>
      <c r="X30" s="611"/>
      <c r="Y30" s="612"/>
      <c r="Z30" s="613">
        <v>8.6999999999999993</v>
      </c>
      <c r="AA30" s="613"/>
      <c r="AB30" s="613"/>
      <c r="AC30" s="613"/>
      <c r="AD30" s="614" t="s">
        <v>131</v>
      </c>
      <c r="AE30" s="614"/>
      <c r="AF30" s="614"/>
      <c r="AG30" s="614"/>
      <c r="AH30" s="614"/>
      <c r="AI30" s="614"/>
      <c r="AJ30" s="614"/>
      <c r="AK30" s="614"/>
      <c r="AL30" s="615" t="s">
        <v>246</v>
      </c>
      <c r="AM30" s="616"/>
      <c r="AN30" s="616"/>
      <c r="AO30" s="617"/>
      <c r="AP30" s="592" t="s">
        <v>226</v>
      </c>
      <c r="AQ30" s="593"/>
      <c r="AR30" s="593"/>
      <c r="AS30" s="593"/>
      <c r="AT30" s="593"/>
      <c r="AU30" s="593"/>
      <c r="AV30" s="593"/>
      <c r="AW30" s="593"/>
      <c r="AX30" s="593"/>
      <c r="AY30" s="593"/>
      <c r="AZ30" s="593"/>
      <c r="BA30" s="593"/>
      <c r="BB30" s="593"/>
      <c r="BC30" s="593"/>
      <c r="BD30" s="593"/>
      <c r="BE30" s="593"/>
      <c r="BF30" s="594"/>
      <c r="BG30" s="592" t="s">
        <v>310</v>
      </c>
      <c r="BH30" s="646"/>
      <c r="BI30" s="646"/>
      <c r="BJ30" s="646"/>
      <c r="BK30" s="646"/>
      <c r="BL30" s="646"/>
      <c r="BM30" s="646"/>
      <c r="BN30" s="646"/>
      <c r="BO30" s="646"/>
      <c r="BP30" s="646"/>
      <c r="BQ30" s="647"/>
      <c r="BR30" s="592" t="s">
        <v>311</v>
      </c>
      <c r="BS30" s="646"/>
      <c r="BT30" s="646"/>
      <c r="BU30" s="646"/>
      <c r="BV30" s="646"/>
      <c r="BW30" s="646"/>
      <c r="BX30" s="646"/>
      <c r="BY30" s="646"/>
      <c r="BZ30" s="646"/>
      <c r="CA30" s="646"/>
      <c r="CB30" s="647"/>
      <c r="CD30" s="650"/>
      <c r="CE30" s="651"/>
      <c r="CF30" s="607" t="s">
        <v>312</v>
      </c>
      <c r="CG30" s="608"/>
      <c r="CH30" s="608"/>
      <c r="CI30" s="608"/>
      <c r="CJ30" s="608"/>
      <c r="CK30" s="608"/>
      <c r="CL30" s="608"/>
      <c r="CM30" s="608"/>
      <c r="CN30" s="608"/>
      <c r="CO30" s="608"/>
      <c r="CP30" s="608"/>
      <c r="CQ30" s="609"/>
      <c r="CR30" s="610">
        <v>2474069</v>
      </c>
      <c r="CS30" s="611"/>
      <c r="CT30" s="611"/>
      <c r="CU30" s="611"/>
      <c r="CV30" s="611"/>
      <c r="CW30" s="611"/>
      <c r="CX30" s="611"/>
      <c r="CY30" s="612"/>
      <c r="CZ30" s="615">
        <v>11.2</v>
      </c>
      <c r="DA30" s="643"/>
      <c r="DB30" s="643"/>
      <c r="DC30" s="645"/>
      <c r="DD30" s="619">
        <v>2441483</v>
      </c>
      <c r="DE30" s="611"/>
      <c r="DF30" s="611"/>
      <c r="DG30" s="611"/>
      <c r="DH30" s="611"/>
      <c r="DI30" s="611"/>
      <c r="DJ30" s="611"/>
      <c r="DK30" s="612"/>
      <c r="DL30" s="619">
        <v>2375123</v>
      </c>
      <c r="DM30" s="611"/>
      <c r="DN30" s="611"/>
      <c r="DO30" s="611"/>
      <c r="DP30" s="611"/>
      <c r="DQ30" s="611"/>
      <c r="DR30" s="611"/>
      <c r="DS30" s="611"/>
      <c r="DT30" s="611"/>
      <c r="DU30" s="611"/>
      <c r="DV30" s="612"/>
      <c r="DW30" s="615">
        <v>21.2</v>
      </c>
      <c r="DX30" s="643"/>
      <c r="DY30" s="643"/>
      <c r="DZ30" s="643"/>
      <c r="EA30" s="643"/>
      <c r="EB30" s="643"/>
      <c r="EC30" s="644"/>
    </row>
    <row r="31" spans="2:133" ht="11.25" customHeight="1" x14ac:dyDescent="0.2">
      <c r="B31" s="623" t="s">
        <v>313</v>
      </c>
      <c r="C31" s="624"/>
      <c r="D31" s="624"/>
      <c r="E31" s="624"/>
      <c r="F31" s="624"/>
      <c r="G31" s="624"/>
      <c r="H31" s="624"/>
      <c r="I31" s="624"/>
      <c r="J31" s="624"/>
      <c r="K31" s="624"/>
      <c r="L31" s="624"/>
      <c r="M31" s="624"/>
      <c r="N31" s="624"/>
      <c r="O31" s="624"/>
      <c r="P31" s="624"/>
      <c r="Q31" s="625"/>
      <c r="R31" s="610" t="s">
        <v>246</v>
      </c>
      <c r="S31" s="611"/>
      <c r="T31" s="611"/>
      <c r="U31" s="611"/>
      <c r="V31" s="611"/>
      <c r="W31" s="611"/>
      <c r="X31" s="611"/>
      <c r="Y31" s="612"/>
      <c r="Z31" s="613" t="s">
        <v>131</v>
      </c>
      <c r="AA31" s="613"/>
      <c r="AB31" s="613"/>
      <c r="AC31" s="613"/>
      <c r="AD31" s="614" t="s">
        <v>131</v>
      </c>
      <c r="AE31" s="614"/>
      <c r="AF31" s="614"/>
      <c r="AG31" s="614"/>
      <c r="AH31" s="614"/>
      <c r="AI31" s="614"/>
      <c r="AJ31" s="614"/>
      <c r="AK31" s="614"/>
      <c r="AL31" s="615" t="s">
        <v>131</v>
      </c>
      <c r="AM31" s="616"/>
      <c r="AN31" s="616"/>
      <c r="AO31" s="617"/>
      <c r="AP31" s="654" t="s">
        <v>314</v>
      </c>
      <c r="AQ31" s="655"/>
      <c r="AR31" s="655"/>
      <c r="AS31" s="655"/>
      <c r="AT31" s="660" t="s">
        <v>315</v>
      </c>
      <c r="AU31" s="212"/>
      <c r="AV31" s="212"/>
      <c r="AW31" s="212"/>
      <c r="AX31" s="596" t="s">
        <v>191</v>
      </c>
      <c r="AY31" s="597"/>
      <c r="AZ31" s="597"/>
      <c r="BA31" s="597"/>
      <c r="BB31" s="597"/>
      <c r="BC31" s="597"/>
      <c r="BD31" s="597"/>
      <c r="BE31" s="597"/>
      <c r="BF31" s="598"/>
      <c r="BG31" s="663">
        <v>99.7</v>
      </c>
      <c r="BH31" s="664"/>
      <c r="BI31" s="664"/>
      <c r="BJ31" s="664"/>
      <c r="BK31" s="664"/>
      <c r="BL31" s="664"/>
      <c r="BM31" s="605">
        <v>98.8</v>
      </c>
      <c r="BN31" s="664"/>
      <c r="BO31" s="664"/>
      <c r="BP31" s="664"/>
      <c r="BQ31" s="665"/>
      <c r="BR31" s="663">
        <v>99.8</v>
      </c>
      <c r="BS31" s="664"/>
      <c r="BT31" s="664"/>
      <c r="BU31" s="664"/>
      <c r="BV31" s="664"/>
      <c r="BW31" s="664"/>
      <c r="BX31" s="605">
        <v>98.7</v>
      </c>
      <c r="BY31" s="664"/>
      <c r="BZ31" s="664"/>
      <c r="CA31" s="664"/>
      <c r="CB31" s="665"/>
      <c r="CD31" s="650"/>
      <c r="CE31" s="651"/>
      <c r="CF31" s="607" t="s">
        <v>316</v>
      </c>
      <c r="CG31" s="608"/>
      <c r="CH31" s="608"/>
      <c r="CI31" s="608"/>
      <c r="CJ31" s="608"/>
      <c r="CK31" s="608"/>
      <c r="CL31" s="608"/>
      <c r="CM31" s="608"/>
      <c r="CN31" s="608"/>
      <c r="CO31" s="608"/>
      <c r="CP31" s="608"/>
      <c r="CQ31" s="609"/>
      <c r="CR31" s="610">
        <v>27788</v>
      </c>
      <c r="CS31" s="641"/>
      <c r="CT31" s="641"/>
      <c r="CU31" s="641"/>
      <c r="CV31" s="641"/>
      <c r="CW31" s="641"/>
      <c r="CX31" s="641"/>
      <c r="CY31" s="642"/>
      <c r="CZ31" s="615">
        <v>0.1</v>
      </c>
      <c r="DA31" s="643"/>
      <c r="DB31" s="643"/>
      <c r="DC31" s="645"/>
      <c r="DD31" s="619">
        <v>27169</v>
      </c>
      <c r="DE31" s="641"/>
      <c r="DF31" s="641"/>
      <c r="DG31" s="641"/>
      <c r="DH31" s="641"/>
      <c r="DI31" s="641"/>
      <c r="DJ31" s="641"/>
      <c r="DK31" s="642"/>
      <c r="DL31" s="619">
        <v>27169</v>
      </c>
      <c r="DM31" s="641"/>
      <c r="DN31" s="641"/>
      <c r="DO31" s="641"/>
      <c r="DP31" s="641"/>
      <c r="DQ31" s="641"/>
      <c r="DR31" s="641"/>
      <c r="DS31" s="641"/>
      <c r="DT31" s="641"/>
      <c r="DU31" s="641"/>
      <c r="DV31" s="642"/>
      <c r="DW31" s="615">
        <v>0.2</v>
      </c>
      <c r="DX31" s="643"/>
      <c r="DY31" s="643"/>
      <c r="DZ31" s="643"/>
      <c r="EA31" s="643"/>
      <c r="EB31" s="643"/>
      <c r="EC31" s="644"/>
    </row>
    <row r="32" spans="2:133" ht="11.25" customHeight="1" x14ac:dyDescent="0.2">
      <c r="B32" s="607" t="s">
        <v>317</v>
      </c>
      <c r="C32" s="608"/>
      <c r="D32" s="608"/>
      <c r="E32" s="608"/>
      <c r="F32" s="608"/>
      <c r="G32" s="608"/>
      <c r="H32" s="608"/>
      <c r="I32" s="608"/>
      <c r="J32" s="608"/>
      <c r="K32" s="608"/>
      <c r="L32" s="608"/>
      <c r="M32" s="608"/>
      <c r="N32" s="608"/>
      <c r="O32" s="608"/>
      <c r="P32" s="608"/>
      <c r="Q32" s="609"/>
      <c r="R32" s="610">
        <v>1164196</v>
      </c>
      <c r="S32" s="611"/>
      <c r="T32" s="611"/>
      <c r="U32" s="611"/>
      <c r="V32" s="611"/>
      <c r="W32" s="611"/>
      <c r="X32" s="611"/>
      <c r="Y32" s="612"/>
      <c r="Z32" s="613">
        <v>4.9000000000000004</v>
      </c>
      <c r="AA32" s="613"/>
      <c r="AB32" s="613"/>
      <c r="AC32" s="613"/>
      <c r="AD32" s="614" t="s">
        <v>246</v>
      </c>
      <c r="AE32" s="614"/>
      <c r="AF32" s="614"/>
      <c r="AG32" s="614"/>
      <c r="AH32" s="614"/>
      <c r="AI32" s="614"/>
      <c r="AJ32" s="614"/>
      <c r="AK32" s="614"/>
      <c r="AL32" s="615" t="s">
        <v>246</v>
      </c>
      <c r="AM32" s="616"/>
      <c r="AN32" s="616"/>
      <c r="AO32" s="617"/>
      <c r="AP32" s="656"/>
      <c r="AQ32" s="657"/>
      <c r="AR32" s="657"/>
      <c r="AS32" s="657"/>
      <c r="AT32" s="661"/>
      <c r="AU32" s="208" t="s">
        <v>318</v>
      </c>
      <c r="AX32" s="607" t="s">
        <v>319</v>
      </c>
      <c r="AY32" s="608"/>
      <c r="AZ32" s="608"/>
      <c r="BA32" s="608"/>
      <c r="BB32" s="608"/>
      <c r="BC32" s="608"/>
      <c r="BD32" s="608"/>
      <c r="BE32" s="608"/>
      <c r="BF32" s="609"/>
      <c r="BG32" s="666">
        <v>99.7</v>
      </c>
      <c r="BH32" s="641"/>
      <c r="BI32" s="641"/>
      <c r="BJ32" s="641"/>
      <c r="BK32" s="641"/>
      <c r="BL32" s="641"/>
      <c r="BM32" s="616">
        <v>99.2</v>
      </c>
      <c r="BN32" s="641"/>
      <c r="BO32" s="641"/>
      <c r="BP32" s="641"/>
      <c r="BQ32" s="667"/>
      <c r="BR32" s="666">
        <v>99.8</v>
      </c>
      <c r="BS32" s="641"/>
      <c r="BT32" s="641"/>
      <c r="BU32" s="641"/>
      <c r="BV32" s="641"/>
      <c r="BW32" s="641"/>
      <c r="BX32" s="616">
        <v>99.3</v>
      </c>
      <c r="BY32" s="641"/>
      <c r="BZ32" s="641"/>
      <c r="CA32" s="641"/>
      <c r="CB32" s="667"/>
      <c r="CD32" s="652"/>
      <c r="CE32" s="653"/>
      <c r="CF32" s="607" t="s">
        <v>320</v>
      </c>
      <c r="CG32" s="608"/>
      <c r="CH32" s="608"/>
      <c r="CI32" s="608"/>
      <c r="CJ32" s="608"/>
      <c r="CK32" s="608"/>
      <c r="CL32" s="608"/>
      <c r="CM32" s="608"/>
      <c r="CN32" s="608"/>
      <c r="CO32" s="608"/>
      <c r="CP32" s="608"/>
      <c r="CQ32" s="609"/>
      <c r="CR32" s="610" t="s">
        <v>131</v>
      </c>
      <c r="CS32" s="611"/>
      <c r="CT32" s="611"/>
      <c r="CU32" s="611"/>
      <c r="CV32" s="611"/>
      <c r="CW32" s="611"/>
      <c r="CX32" s="611"/>
      <c r="CY32" s="612"/>
      <c r="CZ32" s="615" t="s">
        <v>131</v>
      </c>
      <c r="DA32" s="643"/>
      <c r="DB32" s="643"/>
      <c r="DC32" s="645"/>
      <c r="DD32" s="619" t="s">
        <v>131</v>
      </c>
      <c r="DE32" s="611"/>
      <c r="DF32" s="611"/>
      <c r="DG32" s="611"/>
      <c r="DH32" s="611"/>
      <c r="DI32" s="611"/>
      <c r="DJ32" s="611"/>
      <c r="DK32" s="612"/>
      <c r="DL32" s="619" t="s">
        <v>131</v>
      </c>
      <c r="DM32" s="611"/>
      <c r="DN32" s="611"/>
      <c r="DO32" s="611"/>
      <c r="DP32" s="611"/>
      <c r="DQ32" s="611"/>
      <c r="DR32" s="611"/>
      <c r="DS32" s="611"/>
      <c r="DT32" s="611"/>
      <c r="DU32" s="611"/>
      <c r="DV32" s="612"/>
      <c r="DW32" s="615" t="s">
        <v>131</v>
      </c>
      <c r="DX32" s="643"/>
      <c r="DY32" s="643"/>
      <c r="DZ32" s="643"/>
      <c r="EA32" s="643"/>
      <c r="EB32" s="643"/>
      <c r="EC32" s="644"/>
    </row>
    <row r="33" spans="2:133" ht="11.25" customHeight="1" x14ac:dyDescent="0.2">
      <c r="B33" s="607" t="s">
        <v>321</v>
      </c>
      <c r="C33" s="608"/>
      <c r="D33" s="608"/>
      <c r="E33" s="608"/>
      <c r="F33" s="608"/>
      <c r="G33" s="608"/>
      <c r="H33" s="608"/>
      <c r="I33" s="608"/>
      <c r="J33" s="608"/>
      <c r="K33" s="608"/>
      <c r="L33" s="608"/>
      <c r="M33" s="608"/>
      <c r="N33" s="608"/>
      <c r="O33" s="608"/>
      <c r="P33" s="608"/>
      <c r="Q33" s="609"/>
      <c r="R33" s="610">
        <v>54878</v>
      </c>
      <c r="S33" s="611"/>
      <c r="T33" s="611"/>
      <c r="U33" s="611"/>
      <c r="V33" s="611"/>
      <c r="W33" s="611"/>
      <c r="X33" s="611"/>
      <c r="Y33" s="612"/>
      <c r="Z33" s="613">
        <v>0.2</v>
      </c>
      <c r="AA33" s="613"/>
      <c r="AB33" s="613"/>
      <c r="AC33" s="613"/>
      <c r="AD33" s="614">
        <v>10274</v>
      </c>
      <c r="AE33" s="614"/>
      <c r="AF33" s="614"/>
      <c r="AG33" s="614"/>
      <c r="AH33" s="614"/>
      <c r="AI33" s="614"/>
      <c r="AJ33" s="614"/>
      <c r="AK33" s="614"/>
      <c r="AL33" s="615">
        <v>0.1</v>
      </c>
      <c r="AM33" s="616"/>
      <c r="AN33" s="616"/>
      <c r="AO33" s="617"/>
      <c r="AP33" s="658"/>
      <c r="AQ33" s="659"/>
      <c r="AR33" s="659"/>
      <c r="AS33" s="659"/>
      <c r="AT33" s="662"/>
      <c r="AU33" s="213"/>
      <c r="AV33" s="213"/>
      <c r="AW33" s="213"/>
      <c r="AX33" s="631" t="s">
        <v>322</v>
      </c>
      <c r="AY33" s="632"/>
      <c r="AZ33" s="632"/>
      <c r="BA33" s="632"/>
      <c r="BB33" s="632"/>
      <c r="BC33" s="632"/>
      <c r="BD33" s="632"/>
      <c r="BE33" s="632"/>
      <c r="BF33" s="633"/>
      <c r="BG33" s="668">
        <v>99.7</v>
      </c>
      <c r="BH33" s="669"/>
      <c r="BI33" s="669"/>
      <c r="BJ33" s="669"/>
      <c r="BK33" s="669"/>
      <c r="BL33" s="669"/>
      <c r="BM33" s="670">
        <v>98.3</v>
      </c>
      <c r="BN33" s="669"/>
      <c r="BO33" s="669"/>
      <c r="BP33" s="669"/>
      <c r="BQ33" s="671"/>
      <c r="BR33" s="668">
        <v>99.8</v>
      </c>
      <c r="BS33" s="669"/>
      <c r="BT33" s="669"/>
      <c r="BU33" s="669"/>
      <c r="BV33" s="669"/>
      <c r="BW33" s="669"/>
      <c r="BX33" s="670">
        <v>98.2</v>
      </c>
      <c r="BY33" s="669"/>
      <c r="BZ33" s="669"/>
      <c r="CA33" s="669"/>
      <c r="CB33" s="671"/>
      <c r="CD33" s="607" t="s">
        <v>323</v>
      </c>
      <c r="CE33" s="608"/>
      <c r="CF33" s="608"/>
      <c r="CG33" s="608"/>
      <c r="CH33" s="608"/>
      <c r="CI33" s="608"/>
      <c r="CJ33" s="608"/>
      <c r="CK33" s="608"/>
      <c r="CL33" s="608"/>
      <c r="CM33" s="608"/>
      <c r="CN33" s="608"/>
      <c r="CO33" s="608"/>
      <c r="CP33" s="608"/>
      <c r="CQ33" s="609"/>
      <c r="CR33" s="610">
        <v>11774894</v>
      </c>
      <c r="CS33" s="641"/>
      <c r="CT33" s="641"/>
      <c r="CU33" s="641"/>
      <c r="CV33" s="641"/>
      <c r="CW33" s="641"/>
      <c r="CX33" s="641"/>
      <c r="CY33" s="642"/>
      <c r="CZ33" s="615">
        <v>53.4</v>
      </c>
      <c r="DA33" s="643"/>
      <c r="DB33" s="643"/>
      <c r="DC33" s="645"/>
      <c r="DD33" s="619">
        <v>7147381</v>
      </c>
      <c r="DE33" s="641"/>
      <c r="DF33" s="641"/>
      <c r="DG33" s="641"/>
      <c r="DH33" s="641"/>
      <c r="DI33" s="641"/>
      <c r="DJ33" s="641"/>
      <c r="DK33" s="642"/>
      <c r="DL33" s="619">
        <v>4374821</v>
      </c>
      <c r="DM33" s="641"/>
      <c r="DN33" s="641"/>
      <c r="DO33" s="641"/>
      <c r="DP33" s="641"/>
      <c r="DQ33" s="641"/>
      <c r="DR33" s="641"/>
      <c r="DS33" s="641"/>
      <c r="DT33" s="641"/>
      <c r="DU33" s="641"/>
      <c r="DV33" s="642"/>
      <c r="DW33" s="615">
        <v>39</v>
      </c>
      <c r="DX33" s="643"/>
      <c r="DY33" s="643"/>
      <c r="DZ33" s="643"/>
      <c r="EA33" s="643"/>
      <c r="EB33" s="643"/>
      <c r="EC33" s="644"/>
    </row>
    <row r="34" spans="2:133" ht="11.25" customHeight="1" x14ac:dyDescent="0.2">
      <c r="B34" s="607" t="s">
        <v>324</v>
      </c>
      <c r="C34" s="608"/>
      <c r="D34" s="608"/>
      <c r="E34" s="608"/>
      <c r="F34" s="608"/>
      <c r="G34" s="608"/>
      <c r="H34" s="608"/>
      <c r="I34" s="608"/>
      <c r="J34" s="608"/>
      <c r="K34" s="608"/>
      <c r="L34" s="608"/>
      <c r="M34" s="608"/>
      <c r="N34" s="608"/>
      <c r="O34" s="608"/>
      <c r="P34" s="608"/>
      <c r="Q34" s="609"/>
      <c r="R34" s="610">
        <v>2054871</v>
      </c>
      <c r="S34" s="611"/>
      <c r="T34" s="611"/>
      <c r="U34" s="611"/>
      <c r="V34" s="611"/>
      <c r="W34" s="611"/>
      <c r="X34" s="611"/>
      <c r="Y34" s="612"/>
      <c r="Z34" s="613">
        <v>8.6999999999999993</v>
      </c>
      <c r="AA34" s="613"/>
      <c r="AB34" s="613"/>
      <c r="AC34" s="613"/>
      <c r="AD34" s="614" t="s">
        <v>246</v>
      </c>
      <c r="AE34" s="614"/>
      <c r="AF34" s="614"/>
      <c r="AG34" s="614"/>
      <c r="AH34" s="614"/>
      <c r="AI34" s="614"/>
      <c r="AJ34" s="614"/>
      <c r="AK34" s="614"/>
      <c r="AL34" s="615" t="s">
        <v>131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325</v>
      </c>
      <c r="CE34" s="608"/>
      <c r="CF34" s="608"/>
      <c r="CG34" s="608"/>
      <c r="CH34" s="608"/>
      <c r="CI34" s="608"/>
      <c r="CJ34" s="608"/>
      <c r="CK34" s="608"/>
      <c r="CL34" s="608"/>
      <c r="CM34" s="608"/>
      <c r="CN34" s="608"/>
      <c r="CO34" s="608"/>
      <c r="CP34" s="608"/>
      <c r="CQ34" s="609"/>
      <c r="CR34" s="610">
        <v>3220284</v>
      </c>
      <c r="CS34" s="611"/>
      <c r="CT34" s="611"/>
      <c r="CU34" s="611"/>
      <c r="CV34" s="611"/>
      <c r="CW34" s="611"/>
      <c r="CX34" s="611"/>
      <c r="CY34" s="612"/>
      <c r="CZ34" s="615">
        <v>14.6</v>
      </c>
      <c r="DA34" s="643"/>
      <c r="DB34" s="643"/>
      <c r="DC34" s="645"/>
      <c r="DD34" s="619">
        <v>1949657</v>
      </c>
      <c r="DE34" s="611"/>
      <c r="DF34" s="611"/>
      <c r="DG34" s="611"/>
      <c r="DH34" s="611"/>
      <c r="DI34" s="611"/>
      <c r="DJ34" s="611"/>
      <c r="DK34" s="612"/>
      <c r="DL34" s="619">
        <v>1643556</v>
      </c>
      <c r="DM34" s="611"/>
      <c r="DN34" s="611"/>
      <c r="DO34" s="611"/>
      <c r="DP34" s="611"/>
      <c r="DQ34" s="611"/>
      <c r="DR34" s="611"/>
      <c r="DS34" s="611"/>
      <c r="DT34" s="611"/>
      <c r="DU34" s="611"/>
      <c r="DV34" s="612"/>
      <c r="DW34" s="615">
        <v>14.6</v>
      </c>
      <c r="DX34" s="643"/>
      <c r="DY34" s="643"/>
      <c r="DZ34" s="643"/>
      <c r="EA34" s="643"/>
      <c r="EB34" s="643"/>
      <c r="EC34" s="644"/>
    </row>
    <row r="35" spans="2:133" ht="11.25" customHeight="1" x14ac:dyDescent="0.2">
      <c r="B35" s="607" t="s">
        <v>326</v>
      </c>
      <c r="C35" s="608"/>
      <c r="D35" s="608"/>
      <c r="E35" s="608"/>
      <c r="F35" s="608"/>
      <c r="G35" s="608"/>
      <c r="H35" s="608"/>
      <c r="I35" s="608"/>
      <c r="J35" s="608"/>
      <c r="K35" s="608"/>
      <c r="L35" s="608"/>
      <c r="M35" s="608"/>
      <c r="N35" s="608"/>
      <c r="O35" s="608"/>
      <c r="P35" s="608"/>
      <c r="Q35" s="609"/>
      <c r="R35" s="610">
        <v>2040141</v>
      </c>
      <c r="S35" s="611"/>
      <c r="T35" s="611"/>
      <c r="U35" s="611"/>
      <c r="V35" s="611"/>
      <c r="W35" s="611"/>
      <c r="X35" s="611"/>
      <c r="Y35" s="612"/>
      <c r="Z35" s="613">
        <v>8.6</v>
      </c>
      <c r="AA35" s="613"/>
      <c r="AB35" s="613"/>
      <c r="AC35" s="613"/>
      <c r="AD35" s="614" t="s">
        <v>246</v>
      </c>
      <c r="AE35" s="614"/>
      <c r="AF35" s="614"/>
      <c r="AG35" s="614"/>
      <c r="AH35" s="614"/>
      <c r="AI35" s="614"/>
      <c r="AJ35" s="614"/>
      <c r="AK35" s="614"/>
      <c r="AL35" s="615" t="s">
        <v>131</v>
      </c>
      <c r="AM35" s="616"/>
      <c r="AN35" s="616"/>
      <c r="AO35" s="617"/>
      <c r="AP35" s="218"/>
      <c r="AQ35" s="592" t="s">
        <v>327</v>
      </c>
      <c r="AR35" s="593"/>
      <c r="AS35" s="593"/>
      <c r="AT35" s="593"/>
      <c r="AU35" s="593"/>
      <c r="AV35" s="593"/>
      <c r="AW35" s="593"/>
      <c r="AX35" s="593"/>
      <c r="AY35" s="593"/>
      <c r="AZ35" s="593"/>
      <c r="BA35" s="593"/>
      <c r="BB35" s="593"/>
      <c r="BC35" s="593"/>
      <c r="BD35" s="593"/>
      <c r="BE35" s="593"/>
      <c r="BF35" s="594"/>
      <c r="BG35" s="592" t="s">
        <v>328</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329</v>
      </c>
      <c r="CE35" s="608"/>
      <c r="CF35" s="608"/>
      <c r="CG35" s="608"/>
      <c r="CH35" s="608"/>
      <c r="CI35" s="608"/>
      <c r="CJ35" s="608"/>
      <c r="CK35" s="608"/>
      <c r="CL35" s="608"/>
      <c r="CM35" s="608"/>
      <c r="CN35" s="608"/>
      <c r="CO35" s="608"/>
      <c r="CP35" s="608"/>
      <c r="CQ35" s="609"/>
      <c r="CR35" s="610">
        <v>502152</v>
      </c>
      <c r="CS35" s="641"/>
      <c r="CT35" s="641"/>
      <c r="CU35" s="641"/>
      <c r="CV35" s="641"/>
      <c r="CW35" s="641"/>
      <c r="CX35" s="641"/>
      <c r="CY35" s="642"/>
      <c r="CZ35" s="615">
        <v>2.2999999999999998</v>
      </c>
      <c r="DA35" s="643"/>
      <c r="DB35" s="643"/>
      <c r="DC35" s="645"/>
      <c r="DD35" s="619">
        <v>405113</v>
      </c>
      <c r="DE35" s="641"/>
      <c r="DF35" s="641"/>
      <c r="DG35" s="641"/>
      <c r="DH35" s="641"/>
      <c r="DI35" s="641"/>
      <c r="DJ35" s="641"/>
      <c r="DK35" s="642"/>
      <c r="DL35" s="619">
        <v>283398</v>
      </c>
      <c r="DM35" s="641"/>
      <c r="DN35" s="641"/>
      <c r="DO35" s="641"/>
      <c r="DP35" s="641"/>
      <c r="DQ35" s="641"/>
      <c r="DR35" s="641"/>
      <c r="DS35" s="641"/>
      <c r="DT35" s="641"/>
      <c r="DU35" s="641"/>
      <c r="DV35" s="642"/>
      <c r="DW35" s="615">
        <v>2.5</v>
      </c>
      <c r="DX35" s="643"/>
      <c r="DY35" s="643"/>
      <c r="DZ35" s="643"/>
      <c r="EA35" s="643"/>
      <c r="EB35" s="643"/>
      <c r="EC35" s="644"/>
    </row>
    <row r="36" spans="2:133" ht="11.25" customHeight="1" x14ac:dyDescent="0.2">
      <c r="B36" s="607" t="s">
        <v>330</v>
      </c>
      <c r="C36" s="608"/>
      <c r="D36" s="608"/>
      <c r="E36" s="608"/>
      <c r="F36" s="608"/>
      <c r="G36" s="608"/>
      <c r="H36" s="608"/>
      <c r="I36" s="608"/>
      <c r="J36" s="608"/>
      <c r="K36" s="608"/>
      <c r="L36" s="608"/>
      <c r="M36" s="608"/>
      <c r="N36" s="608"/>
      <c r="O36" s="608"/>
      <c r="P36" s="608"/>
      <c r="Q36" s="609"/>
      <c r="R36" s="610">
        <v>1929551</v>
      </c>
      <c r="S36" s="611"/>
      <c r="T36" s="611"/>
      <c r="U36" s="611"/>
      <c r="V36" s="611"/>
      <c r="W36" s="611"/>
      <c r="X36" s="611"/>
      <c r="Y36" s="612"/>
      <c r="Z36" s="613">
        <v>8.1999999999999993</v>
      </c>
      <c r="AA36" s="613"/>
      <c r="AB36" s="613"/>
      <c r="AC36" s="613"/>
      <c r="AD36" s="614" t="s">
        <v>246</v>
      </c>
      <c r="AE36" s="614"/>
      <c r="AF36" s="614"/>
      <c r="AG36" s="614"/>
      <c r="AH36" s="614"/>
      <c r="AI36" s="614"/>
      <c r="AJ36" s="614"/>
      <c r="AK36" s="614"/>
      <c r="AL36" s="615" t="s">
        <v>131</v>
      </c>
      <c r="AM36" s="616"/>
      <c r="AN36" s="616"/>
      <c r="AO36" s="617"/>
      <c r="AP36" s="218"/>
      <c r="AQ36" s="672" t="s">
        <v>331</v>
      </c>
      <c r="AR36" s="673"/>
      <c r="AS36" s="673"/>
      <c r="AT36" s="673"/>
      <c r="AU36" s="673"/>
      <c r="AV36" s="673"/>
      <c r="AW36" s="673"/>
      <c r="AX36" s="673"/>
      <c r="AY36" s="674"/>
      <c r="AZ36" s="599">
        <v>2537236</v>
      </c>
      <c r="BA36" s="600"/>
      <c r="BB36" s="600"/>
      <c r="BC36" s="600"/>
      <c r="BD36" s="600"/>
      <c r="BE36" s="600"/>
      <c r="BF36" s="675"/>
      <c r="BG36" s="596" t="s">
        <v>332</v>
      </c>
      <c r="BH36" s="597"/>
      <c r="BI36" s="597"/>
      <c r="BJ36" s="597"/>
      <c r="BK36" s="597"/>
      <c r="BL36" s="597"/>
      <c r="BM36" s="597"/>
      <c r="BN36" s="597"/>
      <c r="BO36" s="597"/>
      <c r="BP36" s="597"/>
      <c r="BQ36" s="597"/>
      <c r="BR36" s="597"/>
      <c r="BS36" s="597"/>
      <c r="BT36" s="597"/>
      <c r="BU36" s="598"/>
      <c r="BV36" s="599">
        <v>72494</v>
      </c>
      <c r="BW36" s="600"/>
      <c r="BX36" s="600"/>
      <c r="BY36" s="600"/>
      <c r="BZ36" s="600"/>
      <c r="CA36" s="600"/>
      <c r="CB36" s="675"/>
      <c r="CD36" s="607" t="s">
        <v>333</v>
      </c>
      <c r="CE36" s="608"/>
      <c r="CF36" s="608"/>
      <c r="CG36" s="608"/>
      <c r="CH36" s="608"/>
      <c r="CI36" s="608"/>
      <c r="CJ36" s="608"/>
      <c r="CK36" s="608"/>
      <c r="CL36" s="608"/>
      <c r="CM36" s="608"/>
      <c r="CN36" s="608"/>
      <c r="CO36" s="608"/>
      <c r="CP36" s="608"/>
      <c r="CQ36" s="609"/>
      <c r="CR36" s="610">
        <v>2907077</v>
      </c>
      <c r="CS36" s="611"/>
      <c r="CT36" s="611"/>
      <c r="CU36" s="611"/>
      <c r="CV36" s="611"/>
      <c r="CW36" s="611"/>
      <c r="CX36" s="611"/>
      <c r="CY36" s="612"/>
      <c r="CZ36" s="615">
        <v>13.2</v>
      </c>
      <c r="DA36" s="643"/>
      <c r="DB36" s="643"/>
      <c r="DC36" s="645"/>
      <c r="DD36" s="619">
        <v>1551707</v>
      </c>
      <c r="DE36" s="611"/>
      <c r="DF36" s="611"/>
      <c r="DG36" s="611"/>
      <c r="DH36" s="611"/>
      <c r="DI36" s="611"/>
      <c r="DJ36" s="611"/>
      <c r="DK36" s="612"/>
      <c r="DL36" s="619">
        <v>644976</v>
      </c>
      <c r="DM36" s="611"/>
      <c r="DN36" s="611"/>
      <c r="DO36" s="611"/>
      <c r="DP36" s="611"/>
      <c r="DQ36" s="611"/>
      <c r="DR36" s="611"/>
      <c r="DS36" s="611"/>
      <c r="DT36" s="611"/>
      <c r="DU36" s="611"/>
      <c r="DV36" s="612"/>
      <c r="DW36" s="615">
        <v>5.7</v>
      </c>
      <c r="DX36" s="643"/>
      <c r="DY36" s="643"/>
      <c r="DZ36" s="643"/>
      <c r="EA36" s="643"/>
      <c r="EB36" s="643"/>
      <c r="EC36" s="644"/>
    </row>
    <row r="37" spans="2:133" ht="11.25" customHeight="1" x14ac:dyDescent="0.2">
      <c r="B37" s="607" t="s">
        <v>334</v>
      </c>
      <c r="C37" s="608"/>
      <c r="D37" s="608"/>
      <c r="E37" s="608"/>
      <c r="F37" s="608"/>
      <c r="G37" s="608"/>
      <c r="H37" s="608"/>
      <c r="I37" s="608"/>
      <c r="J37" s="608"/>
      <c r="K37" s="608"/>
      <c r="L37" s="608"/>
      <c r="M37" s="608"/>
      <c r="N37" s="608"/>
      <c r="O37" s="608"/>
      <c r="P37" s="608"/>
      <c r="Q37" s="609"/>
      <c r="R37" s="610">
        <v>878139</v>
      </c>
      <c r="S37" s="611"/>
      <c r="T37" s="611"/>
      <c r="U37" s="611"/>
      <c r="V37" s="611"/>
      <c r="W37" s="611"/>
      <c r="X37" s="611"/>
      <c r="Y37" s="612"/>
      <c r="Z37" s="613">
        <v>3.7</v>
      </c>
      <c r="AA37" s="613"/>
      <c r="AB37" s="613"/>
      <c r="AC37" s="613"/>
      <c r="AD37" s="614">
        <v>1499</v>
      </c>
      <c r="AE37" s="614"/>
      <c r="AF37" s="614"/>
      <c r="AG37" s="614"/>
      <c r="AH37" s="614"/>
      <c r="AI37" s="614"/>
      <c r="AJ37" s="614"/>
      <c r="AK37" s="614"/>
      <c r="AL37" s="615">
        <v>0</v>
      </c>
      <c r="AM37" s="616"/>
      <c r="AN37" s="616"/>
      <c r="AO37" s="617"/>
      <c r="AQ37" s="676" t="s">
        <v>335</v>
      </c>
      <c r="AR37" s="677"/>
      <c r="AS37" s="677"/>
      <c r="AT37" s="677"/>
      <c r="AU37" s="677"/>
      <c r="AV37" s="677"/>
      <c r="AW37" s="677"/>
      <c r="AX37" s="677"/>
      <c r="AY37" s="678"/>
      <c r="AZ37" s="610">
        <v>1050040</v>
      </c>
      <c r="BA37" s="611"/>
      <c r="BB37" s="611"/>
      <c r="BC37" s="611"/>
      <c r="BD37" s="641"/>
      <c r="BE37" s="641"/>
      <c r="BF37" s="667"/>
      <c r="BG37" s="607" t="s">
        <v>336</v>
      </c>
      <c r="BH37" s="608"/>
      <c r="BI37" s="608"/>
      <c r="BJ37" s="608"/>
      <c r="BK37" s="608"/>
      <c r="BL37" s="608"/>
      <c r="BM37" s="608"/>
      <c r="BN37" s="608"/>
      <c r="BO37" s="608"/>
      <c r="BP37" s="608"/>
      <c r="BQ37" s="608"/>
      <c r="BR37" s="608"/>
      <c r="BS37" s="608"/>
      <c r="BT37" s="608"/>
      <c r="BU37" s="609"/>
      <c r="BV37" s="610">
        <v>54418</v>
      </c>
      <c r="BW37" s="611"/>
      <c r="BX37" s="611"/>
      <c r="BY37" s="611"/>
      <c r="BZ37" s="611"/>
      <c r="CA37" s="611"/>
      <c r="CB37" s="620"/>
      <c r="CD37" s="607" t="s">
        <v>337</v>
      </c>
      <c r="CE37" s="608"/>
      <c r="CF37" s="608"/>
      <c r="CG37" s="608"/>
      <c r="CH37" s="608"/>
      <c r="CI37" s="608"/>
      <c r="CJ37" s="608"/>
      <c r="CK37" s="608"/>
      <c r="CL37" s="608"/>
      <c r="CM37" s="608"/>
      <c r="CN37" s="608"/>
      <c r="CO37" s="608"/>
      <c r="CP37" s="608"/>
      <c r="CQ37" s="609"/>
      <c r="CR37" s="610">
        <v>132329</v>
      </c>
      <c r="CS37" s="641"/>
      <c r="CT37" s="641"/>
      <c r="CU37" s="641"/>
      <c r="CV37" s="641"/>
      <c r="CW37" s="641"/>
      <c r="CX37" s="641"/>
      <c r="CY37" s="642"/>
      <c r="CZ37" s="615">
        <v>0.6</v>
      </c>
      <c r="DA37" s="643"/>
      <c r="DB37" s="643"/>
      <c r="DC37" s="645"/>
      <c r="DD37" s="619">
        <v>124261</v>
      </c>
      <c r="DE37" s="641"/>
      <c r="DF37" s="641"/>
      <c r="DG37" s="641"/>
      <c r="DH37" s="641"/>
      <c r="DI37" s="641"/>
      <c r="DJ37" s="641"/>
      <c r="DK37" s="642"/>
      <c r="DL37" s="619">
        <v>117895</v>
      </c>
      <c r="DM37" s="641"/>
      <c r="DN37" s="641"/>
      <c r="DO37" s="641"/>
      <c r="DP37" s="641"/>
      <c r="DQ37" s="641"/>
      <c r="DR37" s="641"/>
      <c r="DS37" s="641"/>
      <c r="DT37" s="641"/>
      <c r="DU37" s="641"/>
      <c r="DV37" s="642"/>
      <c r="DW37" s="615">
        <v>1</v>
      </c>
      <c r="DX37" s="643"/>
      <c r="DY37" s="643"/>
      <c r="DZ37" s="643"/>
      <c r="EA37" s="643"/>
      <c r="EB37" s="643"/>
      <c r="EC37" s="644"/>
    </row>
    <row r="38" spans="2:133" ht="11.25" customHeight="1" x14ac:dyDescent="0.2">
      <c r="B38" s="607" t="s">
        <v>338</v>
      </c>
      <c r="C38" s="608"/>
      <c r="D38" s="608"/>
      <c r="E38" s="608"/>
      <c r="F38" s="608"/>
      <c r="G38" s="608"/>
      <c r="H38" s="608"/>
      <c r="I38" s="608"/>
      <c r="J38" s="608"/>
      <c r="K38" s="608"/>
      <c r="L38" s="608"/>
      <c r="M38" s="608"/>
      <c r="N38" s="608"/>
      <c r="O38" s="608"/>
      <c r="P38" s="608"/>
      <c r="Q38" s="609"/>
      <c r="R38" s="610">
        <v>1031314</v>
      </c>
      <c r="S38" s="611"/>
      <c r="T38" s="611"/>
      <c r="U38" s="611"/>
      <c r="V38" s="611"/>
      <c r="W38" s="611"/>
      <c r="X38" s="611"/>
      <c r="Y38" s="612"/>
      <c r="Z38" s="613">
        <v>4.4000000000000004</v>
      </c>
      <c r="AA38" s="613"/>
      <c r="AB38" s="613"/>
      <c r="AC38" s="613"/>
      <c r="AD38" s="614" t="s">
        <v>131</v>
      </c>
      <c r="AE38" s="614"/>
      <c r="AF38" s="614"/>
      <c r="AG38" s="614"/>
      <c r="AH38" s="614"/>
      <c r="AI38" s="614"/>
      <c r="AJ38" s="614"/>
      <c r="AK38" s="614"/>
      <c r="AL38" s="615" t="s">
        <v>131</v>
      </c>
      <c r="AM38" s="616"/>
      <c r="AN38" s="616"/>
      <c r="AO38" s="617"/>
      <c r="AQ38" s="676" t="s">
        <v>339</v>
      </c>
      <c r="AR38" s="677"/>
      <c r="AS38" s="677"/>
      <c r="AT38" s="677"/>
      <c r="AU38" s="677"/>
      <c r="AV38" s="677"/>
      <c r="AW38" s="677"/>
      <c r="AX38" s="677"/>
      <c r="AY38" s="678"/>
      <c r="AZ38" s="610">
        <v>301700</v>
      </c>
      <c r="BA38" s="611"/>
      <c r="BB38" s="611"/>
      <c r="BC38" s="611"/>
      <c r="BD38" s="641"/>
      <c r="BE38" s="641"/>
      <c r="BF38" s="667"/>
      <c r="BG38" s="607" t="s">
        <v>340</v>
      </c>
      <c r="BH38" s="608"/>
      <c r="BI38" s="608"/>
      <c r="BJ38" s="608"/>
      <c r="BK38" s="608"/>
      <c r="BL38" s="608"/>
      <c r="BM38" s="608"/>
      <c r="BN38" s="608"/>
      <c r="BO38" s="608"/>
      <c r="BP38" s="608"/>
      <c r="BQ38" s="608"/>
      <c r="BR38" s="608"/>
      <c r="BS38" s="608"/>
      <c r="BT38" s="608"/>
      <c r="BU38" s="609"/>
      <c r="BV38" s="610">
        <v>2927</v>
      </c>
      <c r="BW38" s="611"/>
      <c r="BX38" s="611"/>
      <c r="BY38" s="611"/>
      <c r="BZ38" s="611"/>
      <c r="CA38" s="611"/>
      <c r="CB38" s="620"/>
      <c r="CD38" s="607" t="s">
        <v>341</v>
      </c>
      <c r="CE38" s="608"/>
      <c r="CF38" s="608"/>
      <c r="CG38" s="608"/>
      <c r="CH38" s="608"/>
      <c r="CI38" s="608"/>
      <c r="CJ38" s="608"/>
      <c r="CK38" s="608"/>
      <c r="CL38" s="608"/>
      <c r="CM38" s="608"/>
      <c r="CN38" s="608"/>
      <c r="CO38" s="608"/>
      <c r="CP38" s="608"/>
      <c r="CQ38" s="609"/>
      <c r="CR38" s="610">
        <v>2184267</v>
      </c>
      <c r="CS38" s="611"/>
      <c r="CT38" s="611"/>
      <c r="CU38" s="611"/>
      <c r="CV38" s="611"/>
      <c r="CW38" s="611"/>
      <c r="CX38" s="611"/>
      <c r="CY38" s="612"/>
      <c r="CZ38" s="615">
        <v>9.9</v>
      </c>
      <c r="DA38" s="643"/>
      <c r="DB38" s="643"/>
      <c r="DC38" s="645"/>
      <c r="DD38" s="619">
        <v>2015969</v>
      </c>
      <c r="DE38" s="611"/>
      <c r="DF38" s="611"/>
      <c r="DG38" s="611"/>
      <c r="DH38" s="611"/>
      <c r="DI38" s="611"/>
      <c r="DJ38" s="611"/>
      <c r="DK38" s="612"/>
      <c r="DL38" s="619">
        <v>1802891</v>
      </c>
      <c r="DM38" s="611"/>
      <c r="DN38" s="611"/>
      <c r="DO38" s="611"/>
      <c r="DP38" s="611"/>
      <c r="DQ38" s="611"/>
      <c r="DR38" s="611"/>
      <c r="DS38" s="611"/>
      <c r="DT38" s="611"/>
      <c r="DU38" s="611"/>
      <c r="DV38" s="612"/>
      <c r="DW38" s="615">
        <v>16.100000000000001</v>
      </c>
      <c r="DX38" s="643"/>
      <c r="DY38" s="643"/>
      <c r="DZ38" s="643"/>
      <c r="EA38" s="643"/>
      <c r="EB38" s="643"/>
      <c r="EC38" s="644"/>
    </row>
    <row r="39" spans="2:133" ht="11.25" customHeight="1" x14ac:dyDescent="0.2">
      <c r="B39" s="607" t="s">
        <v>342</v>
      </c>
      <c r="C39" s="608"/>
      <c r="D39" s="608"/>
      <c r="E39" s="608"/>
      <c r="F39" s="608"/>
      <c r="G39" s="608"/>
      <c r="H39" s="608"/>
      <c r="I39" s="608"/>
      <c r="J39" s="608"/>
      <c r="K39" s="608"/>
      <c r="L39" s="608"/>
      <c r="M39" s="608"/>
      <c r="N39" s="608"/>
      <c r="O39" s="608"/>
      <c r="P39" s="608"/>
      <c r="Q39" s="609"/>
      <c r="R39" s="610" t="s">
        <v>131</v>
      </c>
      <c r="S39" s="611"/>
      <c r="T39" s="611"/>
      <c r="U39" s="611"/>
      <c r="V39" s="611"/>
      <c r="W39" s="611"/>
      <c r="X39" s="611"/>
      <c r="Y39" s="612"/>
      <c r="Z39" s="613" t="s">
        <v>246</v>
      </c>
      <c r="AA39" s="613"/>
      <c r="AB39" s="613"/>
      <c r="AC39" s="613"/>
      <c r="AD39" s="614" t="s">
        <v>246</v>
      </c>
      <c r="AE39" s="614"/>
      <c r="AF39" s="614"/>
      <c r="AG39" s="614"/>
      <c r="AH39" s="614"/>
      <c r="AI39" s="614"/>
      <c r="AJ39" s="614"/>
      <c r="AK39" s="614"/>
      <c r="AL39" s="615" t="s">
        <v>246</v>
      </c>
      <c r="AM39" s="616"/>
      <c r="AN39" s="616"/>
      <c r="AO39" s="617"/>
      <c r="AQ39" s="676" t="s">
        <v>343</v>
      </c>
      <c r="AR39" s="677"/>
      <c r="AS39" s="677"/>
      <c r="AT39" s="677"/>
      <c r="AU39" s="677"/>
      <c r="AV39" s="677"/>
      <c r="AW39" s="677"/>
      <c r="AX39" s="677"/>
      <c r="AY39" s="678"/>
      <c r="AZ39" s="610">
        <v>51269</v>
      </c>
      <c r="BA39" s="611"/>
      <c r="BB39" s="611"/>
      <c r="BC39" s="611"/>
      <c r="BD39" s="641"/>
      <c r="BE39" s="641"/>
      <c r="BF39" s="667"/>
      <c r="BG39" s="607" t="s">
        <v>344</v>
      </c>
      <c r="BH39" s="608"/>
      <c r="BI39" s="608"/>
      <c r="BJ39" s="608"/>
      <c r="BK39" s="608"/>
      <c r="BL39" s="608"/>
      <c r="BM39" s="608"/>
      <c r="BN39" s="608"/>
      <c r="BO39" s="608"/>
      <c r="BP39" s="608"/>
      <c r="BQ39" s="608"/>
      <c r="BR39" s="608"/>
      <c r="BS39" s="608"/>
      <c r="BT39" s="608"/>
      <c r="BU39" s="609"/>
      <c r="BV39" s="610">
        <v>4379</v>
      </c>
      <c r="BW39" s="611"/>
      <c r="BX39" s="611"/>
      <c r="BY39" s="611"/>
      <c r="BZ39" s="611"/>
      <c r="CA39" s="611"/>
      <c r="CB39" s="620"/>
      <c r="CD39" s="607" t="s">
        <v>345</v>
      </c>
      <c r="CE39" s="608"/>
      <c r="CF39" s="608"/>
      <c r="CG39" s="608"/>
      <c r="CH39" s="608"/>
      <c r="CI39" s="608"/>
      <c r="CJ39" s="608"/>
      <c r="CK39" s="608"/>
      <c r="CL39" s="608"/>
      <c r="CM39" s="608"/>
      <c r="CN39" s="608"/>
      <c r="CO39" s="608"/>
      <c r="CP39" s="608"/>
      <c r="CQ39" s="609"/>
      <c r="CR39" s="610">
        <v>2345314</v>
      </c>
      <c r="CS39" s="641"/>
      <c r="CT39" s="641"/>
      <c r="CU39" s="641"/>
      <c r="CV39" s="641"/>
      <c r="CW39" s="641"/>
      <c r="CX39" s="641"/>
      <c r="CY39" s="642"/>
      <c r="CZ39" s="615">
        <v>10.6</v>
      </c>
      <c r="DA39" s="643"/>
      <c r="DB39" s="643"/>
      <c r="DC39" s="645"/>
      <c r="DD39" s="619">
        <v>1224935</v>
      </c>
      <c r="DE39" s="641"/>
      <c r="DF39" s="641"/>
      <c r="DG39" s="641"/>
      <c r="DH39" s="641"/>
      <c r="DI39" s="641"/>
      <c r="DJ39" s="641"/>
      <c r="DK39" s="642"/>
      <c r="DL39" s="619" t="s">
        <v>131</v>
      </c>
      <c r="DM39" s="641"/>
      <c r="DN39" s="641"/>
      <c r="DO39" s="641"/>
      <c r="DP39" s="641"/>
      <c r="DQ39" s="641"/>
      <c r="DR39" s="641"/>
      <c r="DS39" s="641"/>
      <c r="DT39" s="641"/>
      <c r="DU39" s="641"/>
      <c r="DV39" s="642"/>
      <c r="DW39" s="615" t="s">
        <v>131</v>
      </c>
      <c r="DX39" s="643"/>
      <c r="DY39" s="643"/>
      <c r="DZ39" s="643"/>
      <c r="EA39" s="643"/>
      <c r="EB39" s="643"/>
      <c r="EC39" s="644"/>
    </row>
    <row r="40" spans="2:133" ht="11.25" customHeight="1" x14ac:dyDescent="0.2">
      <c r="B40" s="607" t="s">
        <v>346</v>
      </c>
      <c r="C40" s="608"/>
      <c r="D40" s="608"/>
      <c r="E40" s="608"/>
      <c r="F40" s="608"/>
      <c r="G40" s="608"/>
      <c r="H40" s="608"/>
      <c r="I40" s="608"/>
      <c r="J40" s="608"/>
      <c r="K40" s="608"/>
      <c r="L40" s="608"/>
      <c r="M40" s="608"/>
      <c r="N40" s="608"/>
      <c r="O40" s="608"/>
      <c r="P40" s="608"/>
      <c r="Q40" s="609"/>
      <c r="R40" s="610">
        <v>108614</v>
      </c>
      <c r="S40" s="611"/>
      <c r="T40" s="611"/>
      <c r="U40" s="611"/>
      <c r="V40" s="611"/>
      <c r="W40" s="611"/>
      <c r="X40" s="611"/>
      <c r="Y40" s="612"/>
      <c r="Z40" s="613">
        <v>0.5</v>
      </c>
      <c r="AA40" s="613"/>
      <c r="AB40" s="613"/>
      <c r="AC40" s="613"/>
      <c r="AD40" s="614" t="s">
        <v>131</v>
      </c>
      <c r="AE40" s="614"/>
      <c r="AF40" s="614"/>
      <c r="AG40" s="614"/>
      <c r="AH40" s="614"/>
      <c r="AI40" s="614"/>
      <c r="AJ40" s="614"/>
      <c r="AK40" s="614"/>
      <c r="AL40" s="615" t="s">
        <v>246</v>
      </c>
      <c r="AM40" s="616"/>
      <c r="AN40" s="616"/>
      <c r="AO40" s="617"/>
      <c r="AQ40" s="676" t="s">
        <v>347</v>
      </c>
      <c r="AR40" s="677"/>
      <c r="AS40" s="677"/>
      <c r="AT40" s="677"/>
      <c r="AU40" s="677"/>
      <c r="AV40" s="677"/>
      <c r="AW40" s="677"/>
      <c r="AX40" s="677"/>
      <c r="AY40" s="678"/>
      <c r="AZ40" s="610" t="s">
        <v>246</v>
      </c>
      <c r="BA40" s="611"/>
      <c r="BB40" s="611"/>
      <c r="BC40" s="611"/>
      <c r="BD40" s="641"/>
      <c r="BE40" s="641"/>
      <c r="BF40" s="667"/>
      <c r="BG40" s="656" t="s">
        <v>348</v>
      </c>
      <c r="BH40" s="657"/>
      <c r="BI40" s="657"/>
      <c r="BJ40" s="657"/>
      <c r="BK40" s="657"/>
      <c r="BL40" s="214"/>
      <c r="BM40" s="608" t="s">
        <v>349</v>
      </c>
      <c r="BN40" s="608"/>
      <c r="BO40" s="608"/>
      <c r="BP40" s="608"/>
      <c r="BQ40" s="608"/>
      <c r="BR40" s="608"/>
      <c r="BS40" s="608"/>
      <c r="BT40" s="608"/>
      <c r="BU40" s="609"/>
      <c r="BV40" s="610">
        <v>99</v>
      </c>
      <c r="BW40" s="611"/>
      <c r="BX40" s="611"/>
      <c r="BY40" s="611"/>
      <c r="BZ40" s="611"/>
      <c r="CA40" s="611"/>
      <c r="CB40" s="620"/>
      <c r="CD40" s="607" t="s">
        <v>350</v>
      </c>
      <c r="CE40" s="608"/>
      <c r="CF40" s="608"/>
      <c r="CG40" s="608"/>
      <c r="CH40" s="608"/>
      <c r="CI40" s="608"/>
      <c r="CJ40" s="608"/>
      <c r="CK40" s="608"/>
      <c r="CL40" s="608"/>
      <c r="CM40" s="608"/>
      <c r="CN40" s="608"/>
      <c r="CO40" s="608"/>
      <c r="CP40" s="608"/>
      <c r="CQ40" s="609"/>
      <c r="CR40" s="610">
        <v>615800</v>
      </c>
      <c r="CS40" s="611"/>
      <c r="CT40" s="611"/>
      <c r="CU40" s="611"/>
      <c r="CV40" s="611"/>
      <c r="CW40" s="611"/>
      <c r="CX40" s="611"/>
      <c r="CY40" s="612"/>
      <c r="CZ40" s="615">
        <v>2.8</v>
      </c>
      <c r="DA40" s="643"/>
      <c r="DB40" s="643"/>
      <c r="DC40" s="645"/>
      <c r="DD40" s="619" t="s">
        <v>131</v>
      </c>
      <c r="DE40" s="611"/>
      <c r="DF40" s="611"/>
      <c r="DG40" s="611"/>
      <c r="DH40" s="611"/>
      <c r="DI40" s="611"/>
      <c r="DJ40" s="611"/>
      <c r="DK40" s="612"/>
      <c r="DL40" s="619" t="s">
        <v>131</v>
      </c>
      <c r="DM40" s="611"/>
      <c r="DN40" s="611"/>
      <c r="DO40" s="611"/>
      <c r="DP40" s="611"/>
      <c r="DQ40" s="611"/>
      <c r="DR40" s="611"/>
      <c r="DS40" s="611"/>
      <c r="DT40" s="611"/>
      <c r="DU40" s="611"/>
      <c r="DV40" s="612"/>
      <c r="DW40" s="615" t="s">
        <v>131</v>
      </c>
      <c r="DX40" s="643"/>
      <c r="DY40" s="643"/>
      <c r="DZ40" s="643"/>
      <c r="EA40" s="643"/>
      <c r="EB40" s="643"/>
      <c r="EC40" s="644"/>
    </row>
    <row r="41" spans="2:133" ht="11.25" customHeight="1" x14ac:dyDescent="0.2">
      <c r="B41" s="631" t="s">
        <v>351</v>
      </c>
      <c r="C41" s="632"/>
      <c r="D41" s="632"/>
      <c r="E41" s="632"/>
      <c r="F41" s="632"/>
      <c r="G41" s="632"/>
      <c r="H41" s="632"/>
      <c r="I41" s="632"/>
      <c r="J41" s="632"/>
      <c r="K41" s="632"/>
      <c r="L41" s="632"/>
      <c r="M41" s="632"/>
      <c r="N41" s="632"/>
      <c r="O41" s="632"/>
      <c r="P41" s="632"/>
      <c r="Q41" s="633"/>
      <c r="R41" s="685">
        <v>23673262</v>
      </c>
      <c r="S41" s="686"/>
      <c r="T41" s="686"/>
      <c r="U41" s="686"/>
      <c r="V41" s="686"/>
      <c r="W41" s="686"/>
      <c r="X41" s="686"/>
      <c r="Y41" s="687"/>
      <c r="Z41" s="688">
        <v>100</v>
      </c>
      <c r="AA41" s="688"/>
      <c r="AB41" s="688"/>
      <c r="AC41" s="688"/>
      <c r="AD41" s="689">
        <v>11119946</v>
      </c>
      <c r="AE41" s="689"/>
      <c r="AF41" s="689"/>
      <c r="AG41" s="689"/>
      <c r="AH41" s="689"/>
      <c r="AI41" s="689"/>
      <c r="AJ41" s="689"/>
      <c r="AK41" s="689"/>
      <c r="AL41" s="690">
        <v>100</v>
      </c>
      <c r="AM41" s="670"/>
      <c r="AN41" s="670"/>
      <c r="AO41" s="691"/>
      <c r="AQ41" s="676" t="s">
        <v>352</v>
      </c>
      <c r="AR41" s="677"/>
      <c r="AS41" s="677"/>
      <c r="AT41" s="677"/>
      <c r="AU41" s="677"/>
      <c r="AV41" s="677"/>
      <c r="AW41" s="677"/>
      <c r="AX41" s="677"/>
      <c r="AY41" s="678"/>
      <c r="AZ41" s="610">
        <v>242193</v>
      </c>
      <c r="BA41" s="611"/>
      <c r="BB41" s="611"/>
      <c r="BC41" s="611"/>
      <c r="BD41" s="641"/>
      <c r="BE41" s="641"/>
      <c r="BF41" s="667"/>
      <c r="BG41" s="656"/>
      <c r="BH41" s="657"/>
      <c r="BI41" s="657"/>
      <c r="BJ41" s="657"/>
      <c r="BK41" s="657"/>
      <c r="BL41" s="214"/>
      <c r="BM41" s="608" t="s">
        <v>353</v>
      </c>
      <c r="BN41" s="608"/>
      <c r="BO41" s="608"/>
      <c r="BP41" s="608"/>
      <c r="BQ41" s="608"/>
      <c r="BR41" s="608"/>
      <c r="BS41" s="608"/>
      <c r="BT41" s="608"/>
      <c r="BU41" s="609"/>
      <c r="BV41" s="610" t="s">
        <v>131</v>
      </c>
      <c r="BW41" s="611"/>
      <c r="BX41" s="611"/>
      <c r="BY41" s="611"/>
      <c r="BZ41" s="611"/>
      <c r="CA41" s="611"/>
      <c r="CB41" s="620"/>
      <c r="CD41" s="607" t="s">
        <v>354</v>
      </c>
      <c r="CE41" s="608"/>
      <c r="CF41" s="608"/>
      <c r="CG41" s="608"/>
      <c r="CH41" s="608"/>
      <c r="CI41" s="608"/>
      <c r="CJ41" s="608"/>
      <c r="CK41" s="608"/>
      <c r="CL41" s="608"/>
      <c r="CM41" s="608"/>
      <c r="CN41" s="608"/>
      <c r="CO41" s="608"/>
      <c r="CP41" s="608"/>
      <c r="CQ41" s="609"/>
      <c r="CR41" s="610" t="s">
        <v>131</v>
      </c>
      <c r="CS41" s="641"/>
      <c r="CT41" s="641"/>
      <c r="CU41" s="641"/>
      <c r="CV41" s="641"/>
      <c r="CW41" s="641"/>
      <c r="CX41" s="641"/>
      <c r="CY41" s="642"/>
      <c r="CZ41" s="615" t="s">
        <v>246</v>
      </c>
      <c r="DA41" s="643"/>
      <c r="DB41" s="643"/>
      <c r="DC41" s="645"/>
      <c r="DD41" s="619" t="s">
        <v>131</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355</v>
      </c>
      <c r="AR42" s="693"/>
      <c r="AS42" s="693"/>
      <c r="AT42" s="693"/>
      <c r="AU42" s="693"/>
      <c r="AV42" s="693"/>
      <c r="AW42" s="693"/>
      <c r="AX42" s="693"/>
      <c r="AY42" s="694"/>
      <c r="AZ42" s="685">
        <v>892034</v>
      </c>
      <c r="BA42" s="686"/>
      <c r="BB42" s="686"/>
      <c r="BC42" s="686"/>
      <c r="BD42" s="669"/>
      <c r="BE42" s="669"/>
      <c r="BF42" s="671"/>
      <c r="BG42" s="658"/>
      <c r="BH42" s="659"/>
      <c r="BI42" s="659"/>
      <c r="BJ42" s="659"/>
      <c r="BK42" s="659"/>
      <c r="BL42" s="215"/>
      <c r="BM42" s="632" t="s">
        <v>356</v>
      </c>
      <c r="BN42" s="632"/>
      <c r="BO42" s="632"/>
      <c r="BP42" s="632"/>
      <c r="BQ42" s="632"/>
      <c r="BR42" s="632"/>
      <c r="BS42" s="632"/>
      <c r="BT42" s="632"/>
      <c r="BU42" s="633"/>
      <c r="BV42" s="685">
        <v>398</v>
      </c>
      <c r="BW42" s="686"/>
      <c r="BX42" s="686"/>
      <c r="BY42" s="686"/>
      <c r="BZ42" s="686"/>
      <c r="CA42" s="686"/>
      <c r="CB42" s="695"/>
      <c r="CD42" s="607" t="s">
        <v>357</v>
      </c>
      <c r="CE42" s="608"/>
      <c r="CF42" s="608"/>
      <c r="CG42" s="608"/>
      <c r="CH42" s="608"/>
      <c r="CI42" s="608"/>
      <c r="CJ42" s="608"/>
      <c r="CK42" s="608"/>
      <c r="CL42" s="608"/>
      <c r="CM42" s="608"/>
      <c r="CN42" s="608"/>
      <c r="CO42" s="608"/>
      <c r="CP42" s="608"/>
      <c r="CQ42" s="609"/>
      <c r="CR42" s="610">
        <v>2745967</v>
      </c>
      <c r="CS42" s="641"/>
      <c r="CT42" s="641"/>
      <c r="CU42" s="641"/>
      <c r="CV42" s="641"/>
      <c r="CW42" s="641"/>
      <c r="CX42" s="641"/>
      <c r="CY42" s="642"/>
      <c r="CZ42" s="615">
        <v>12.4</v>
      </c>
      <c r="DA42" s="643"/>
      <c r="DB42" s="643"/>
      <c r="DC42" s="645"/>
      <c r="DD42" s="619">
        <v>525299</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358</v>
      </c>
      <c r="CD43" s="607" t="s">
        <v>359</v>
      </c>
      <c r="CE43" s="608"/>
      <c r="CF43" s="608"/>
      <c r="CG43" s="608"/>
      <c r="CH43" s="608"/>
      <c r="CI43" s="608"/>
      <c r="CJ43" s="608"/>
      <c r="CK43" s="608"/>
      <c r="CL43" s="608"/>
      <c r="CM43" s="608"/>
      <c r="CN43" s="608"/>
      <c r="CO43" s="608"/>
      <c r="CP43" s="608"/>
      <c r="CQ43" s="609"/>
      <c r="CR43" s="610">
        <v>62632</v>
      </c>
      <c r="CS43" s="641"/>
      <c r="CT43" s="641"/>
      <c r="CU43" s="641"/>
      <c r="CV43" s="641"/>
      <c r="CW43" s="641"/>
      <c r="CX43" s="641"/>
      <c r="CY43" s="642"/>
      <c r="CZ43" s="615">
        <v>0.3</v>
      </c>
      <c r="DA43" s="643"/>
      <c r="DB43" s="643"/>
      <c r="DC43" s="645"/>
      <c r="DD43" s="619">
        <v>62632</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360</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308</v>
      </c>
      <c r="CE44" s="649"/>
      <c r="CF44" s="607" t="s">
        <v>361</v>
      </c>
      <c r="CG44" s="608"/>
      <c r="CH44" s="608"/>
      <c r="CI44" s="608"/>
      <c r="CJ44" s="608"/>
      <c r="CK44" s="608"/>
      <c r="CL44" s="608"/>
      <c r="CM44" s="608"/>
      <c r="CN44" s="608"/>
      <c r="CO44" s="608"/>
      <c r="CP44" s="608"/>
      <c r="CQ44" s="609"/>
      <c r="CR44" s="610">
        <v>2726445</v>
      </c>
      <c r="CS44" s="611"/>
      <c r="CT44" s="611"/>
      <c r="CU44" s="611"/>
      <c r="CV44" s="611"/>
      <c r="CW44" s="611"/>
      <c r="CX44" s="611"/>
      <c r="CY44" s="612"/>
      <c r="CZ44" s="615">
        <v>12.4</v>
      </c>
      <c r="DA44" s="616"/>
      <c r="DB44" s="616"/>
      <c r="DC44" s="622"/>
      <c r="DD44" s="619">
        <v>523954</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362</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363</v>
      </c>
      <c r="CG45" s="608"/>
      <c r="CH45" s="608"/>
      <c r="CI45" s="608"/>
      <c r="CJ45" s="608"/>
      <c r="CK45" s="608"/>
      <c r="CL45" s="608"/>
      <c r="CM45" s="608"/>
      <c r="CN45" s="608"/>
      <c r="CO45" s="608"/>
      <c r="CP45" s="608"/>
      <c r="CQ45" s="609"/>
      <c r="CR45" s="610">
        <v>930153</v>
      </c>
      <c r="CS45" s="641"/>
      <c r="CT45" s="641"/>
      <c r="CU45" s="641"/>
      <c r="CV45" s="641"/>
      <c r="CW45" s="641"/>
      <c r="CX45" s="641"/>
      <c r="CY45" s="642"/>
      <c r="CZ45" s="615">
        <v>4.2</v>
      </c>
      <c r="DA45" s="643"/>
      <c r="DB45" s="643"/>
      <c r="DC45" s="645"/>
      <c r="DD45" s="619">
        <v>53211</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364</v>
      </c>
      <c r="CG46" s="608"/>
      <c r="CH46" s="608"/>
      <c r="CI46" s="608"/>
      <c r="CJ46" s="608"/>
      <c r="CK46" s="608"/>
      <c r="CL46" s="608"/>
      <c r="CM46" s="608"/>
      <c r="CN46" s="608"/>
      <c r="CO46" s="608"/>
      <c r="CP46" s="608"/>
      <c r="CQ46" s="609"/>
      <c r="CR46" s="610">
        <v>1694969</v>
      </c>
      <c r="CS46" s="611"/>
      <c r="CT46" s="611"/>
      <c r="CU46" s="611"/>
      <c r="CV46" s="611"/>
      <c r="CW46" s="611"/>
      <c r="CX46" s="611"/>
      <c r="CY46" s="612"/>
      <c r="CZ46" s="615">
        <v>7.7</v>
      </c>
      <c r="DA46" s="616"/>
      <c r="DB46" s="616"/>
      <c r="DC46" s="622"/>
      <c r="DD46" s="619">
        <v>461154</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365</v>
      </c>
      <c r="CG47" s="608"/>
      <c r="CH47" s="608"/>
      <c r="CI47" s="608"/>
      <c r="CJ47" s="608"/>
      <c r="CK47" s="608"/>
      <c r="CL47" s="608"/>
      <c r="CM47" s="608"/>
      <c r="CN47" s="608"/>
      <c r="CO47" s="608"/>
      <c r="CP47" s="608"/>
      <c r="CQ47" s="609"/>
      <c r="CR47" s="610">
        <v>19522</v>
      </c>
      <c r="CS47" s="641"/>
      <c r="CT47" s="641"/>
      <c r="CU47" s="641"/>
      <c r="CV47" s="641"/>
      <c r="CW47" s="641"/>
      <c r="CX47" s="641"/>
      <c r="CY47" s="642"/>
      <c r="CZ47" s="615">
        <v>0.1</v>
      </c>
      <c r="DA47" s="643"/>
      <c r="DB47" s="643"/>
      <c r="DC47" s="645"/>
      <c r="DD47" s="619">
        <v>1345</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366</v>
      </c>
      <c r="CG48" s="608"/>
      <c r="CH48" s="608"/>
      <c r="CI48" s="608"/>
      <c r="CJ48" s="608"/>
      <c r="CK48" s="608"/>
      <c r="CL48" s="608"/>
      <c r="CM48" s="608"/>
      <c r="CN48" s="608"/>
      <c r="CO48" s="608"/>
      <c r="CP48" s="608"/>
      <c r="CQ48" s="609"/>
      <c r="CR48" s="610" t="s">
        <v>131</v>
      </c>
      <c r="CS48" s="611"/>
      <c r="CT48" s="611"/>
      <c r="CU48" s="611"/>
      <c r="CV48" s="611"/>
      <c r="CW48" s="611"/>
      <c r="CX48" s="611"/>
      <c r="CY48" s="612"/>
      <c r="CZ48" s="615" t="s">
        <v>246</v>
      </c>
      <c r="DA48" s="616"/>
      <c r="DB48" s="616"/>
      <c r="DC48" s="622"/>
      <c r="DD48" s="619" t="s">
        <v>131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367</v>
      </c>
      <c r="CE49" s="632"/>
      <c r="CF49" s="632"/>
      <c r="CG49" s="632"/>
      <c r="CH49" s="632"/>
      <c r="CI49" s="632"/>
      <c r="CJ49" s="632"/>
      <c r="CK49" s="632"/>
      <c r="CL49" s="632"/>
      <c r="CM49" s="632"/>
      <c r="CN49" s="632"/>
      <c r="CO49" s="632"/>
      <c r="CP49" s="632"/>
      <c r="CQ49" s="633"/>
      <c r="CR49" s="685">
        <v>22068907</v>
      </c>
      <c r="CS49" s="669"/>
      <c r="CT49" s="669"/>
      <c r="CU49" s="669"/>
      <c r="CV49" s="669"/>
      <c r="CW49" s="669"/>
      <c r="CX49" s="669"/>
      <c r="CY49" s="698"/>
      <c r="CZ49" s="690">
        <v>100</v>
      </c>
      <c r="DA49" s="699"/>
      <c r="DB49" s="699"/>
      <c r="DC49" s="700"/>
      <c r="DD49" s="701">
        <v>13819487</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nII+5GJb4wHOwCp8d5eGyreVp/sVxjjxEkzrmjUb9aWhenpcQJoB3eZJTfJdyL95rsWpDsn5Ab5Z0DY174AyGw==" saltValue="vpu4o/pnQfJ3zB6o7Sdox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G20" sqref="BG20"/>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22" t="s">
        <v>368</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369</v>
      </c>
      <c r="DK2" s="724"/>
      <c r="DL2" s="724"/>
      <c r="DM2" s="724"/>
      <c r="DN2" s="724"/>
      <c r="DO2" s="725"/>
      <c r="DP2" s="222"/>
      <c r="DQ2" s="723" t="s">
        <v>370</v>
      </c>
      <c r="DR2" s="724"/>
      <c r="DS2" s="724"/>
      <c r="DT2" s="724"/>
      <c r="DU2" s="724"/>
      <c r="DV2" s="724"/>
      <c r="DW2" s="724"/>
      <c r="DX2" s="724"/>
      <c r="DY2" s="724"/>
      <c r="DZ2" s="725"/>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26" t="s">
        <v>371</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372</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9"/>
    </row>
    <row r="5" spans="1:131" s="230" customFormat="1" ht="26.25" customHeight="1" x14ac:dyDescent="0.2">
      <c r="A5" s="716" t="s">
        <v>373</v>
      </c>
      <c r="B5" s="717"/>
      <c r="C5" s="717"/>
      <c r="D5" s="717"/>
      <c r="E5" s="717"/>
      <c r="F5" s="717"/>
      <c r="G5" s="717"/>
      <c r="H5" s="717"/>
      <c r="I5" s="717"/>
      <c r="J5" s="717"/>
      <c r="K5" s="717"/>
      <c r="L5" s="717"/>
      <c r="M5" s="717"/>
      <c r="N5" s="717"/>
      <c r="O5" s="717"/>
      <c r="P5" s="718"/>
      <c r="Q5" s="712" t="s">
        <v>374</v>
      </c>
      <c r="R5" s="708"/>
      <c r="S5" s="708"/>
      <c r="T5" s="708"/>
      <c r="U5" s="709"/>
      <c r="V5" s="712" t="s">
        <v>375</v>
      </c>
      <c r="W5" s="708"/>
      <c r="X5" s="708"/>
      <c r="Y5" s="708"/>
      <c r="Z5" s="709"/>
      <c r="AA5" s="712" t="s">
        <v>376</v>
      </c>
      <c r="AB5" s="708"/>
      <c r="AC5" s="708"/>
      <c r="AD5" s="708"/>
      <c r="AE5" s="708"/>
      <c r="AF5" s="728" t="s">
        <v>377</v>
      </c>
      <c r="AG5" s="708"/>
      <c r="AH5" s="708"/>
      <c r="AI5" s="708"/>
      <c r="AJ5" s="714"/>
      <c r="AK5" s="708" t="s">
        <v>378</v>
      </c>
      <c r="AL5" s="708"/>
      <c r="AM5" s="708"/>
      <c r="AN5" s="708"/>
      <c r="AO5" s="709"/>
      <c r="AP5" s="712" t="s">
        <v>379</v>
      </c>
      <c r="AQ5" s="708"/>
      <c r="AR5" s="708"/>
      <c r="AS5" s="708"/>
      <c r="AT5" s="709"/>
      <c r="AU5" s="712" t="s">
        <v>380</v>
      </c>
      <c r="AV5" s="708"/>
      <c r="AW5" s="708"/>
      <c r="AX5" s="708"/>
      <c r="AY5" s="714"/>
      <c r="AZ5" s="226"/>
      <c r="BA5" s="226"/>
      <c r="BB5" s="226"/>
      <c r="BC5" s="226"/>
      <c r="BD5" s="226"/>
      <c r="BE5" s="227"/>
      <c r="BF5" s="227"/>
      <c r="BG5" s="227"/>
      <c r="BH5" s="227"/>
      <c r="BI5" s="227"/>
      <c r="BJ5" s="227"/>
      <c r="BK5" s="227"/>
      <c r="BL5" s="227"/>
      <c r="BM5" s="227"/>
      <c r="BN5" s="227"/>
      <c r="BO5" s="227"/>
      <c r="BP5" s="227"/>
      <c r="BQ5" s="716" t="s">
        <v>381</v>
      </c>
      <c r="BR5" s="717"/>
      <c r="BS5" s="717"/>
      <c r="BT5" s="717"/>
      <c r="BU5" s="717"/>
      <c r="BV5" s="717"/>
      <c r="BW5" s="717"/>
      <c r="BX5" s="717"/>
      <c r="BY5" s="717"/>
      <c r="BZ5" s="717"/>
      <c r="CA5" s="717"/>
      <c r="CB5" s="717"/>
      <c r="CC5" s="717"/>
      <c r="CD5" s="717"/>
      <c r="CE5" s="717"/>
      <c r="CF5" s="717"/>
      <c r="CG5" s="718"/>
      <c r="CH5" s="712" t="s">
        <v>382</v>
      </c>
      <c r="CI5" s="708"/>
      <c r="CJ5" s="708"/>
      <c r="CK5" s="708"/>
      <c r="CL5" s="709"/>
      <c r="CM5" s="712" t="s">
        <v>383</v>
      </c>
      <c r="CN5" s="708"/>
      <c r="CO5" s="708"/>
      <c r="CP5" s="708"/>
      <c r="CQ5" s="709"/>
      <c r="CR5" s="712" t="s">
        <v>384</v>
      </c>
      <c r="CS5" s="708"/>
      <c r="CT5" s="708"/>
      <c r="CU5" s="708"/>
      <c r="CV5" s="709"/>
      <c r="CW5" s="712" t="s">
        <v>385</v>
      </c>
      <c r="CX5" s="708"/>
      <c r="CY5" s="708"/>
      <c r="CZ5" s="708"/>
      <c r="DA5" s="709"/>
      <c r="DB5" s="712" t="s">
        <v>386</v>
      </c>
      <c r="DC5" s="708"/>
      <c r="DD5" s="708"/>
      <c r="DE5" s="708"/>
      <c r="DF5" s="709"/>
      <c r="DG5" s="761" t="s">
        <v>387</v>
      </c>
      <c r="DH5" s="762"/>
      <c r="DI5" s="762"/>
      <c r="DJ5" s="762"/>
      <c r="DK5" s="763"/>
      <c r="DL5" s="761" t="s">
        <v>388</v>
      </c>
      <c r="DM5" s="762"/>
      <c r="DN5" s="762"/>
      <c r="DO5" s="762"/>
      <c r="DP5" s="763"/>
      <c r="DQ5" s="712" t="s">
        <v>389</v>
      </c>
      <c r="DR5" s="708"/>
      <c r="DS5" s="708"/>
      <c r="DT5" s="708"/>
      <c r="DU5" s="709"/>
      <c r="DV5" s="712" t="s">
        <v>380</v>
      </c>
      <c r="DW5" s="708"/>
      <c r="DX5" s="708"/>
      <c r="DY5" s="708"/>
      <c r="DZ5" s="714"/>
      <c r="EA5" s="229"/>
    </row>
    <row r="6" spans="1:131" s="230" customFormat="1" ht="26.25" customHeight="1" thickBot="1" x14ac:dyDescent="0.25">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9"/>
    </row>
    <row r="7" spans="1:131" s="230" customFormat="1" ht="26.25" customHeight="1" thickTop="1" x14ac:dyDescent="0.2">
      <c r="A7" s="231">
        <v>1</v>
      </c>
      <c r="B7" s="747" t="s">
        <v>390</v>
      </c>
      <c r="C7" s="748"/>
      <c r="D7" s="748"/>
      <c r="E7" s="748"/>
      <c r="F7" s="748"/>
      <c r="G7" s="748"/>
      <c r="H7" s="748"/>
      <c r="I7" s="748"/>
      <c r="J7" s="748"/>
      <c r="K7" s="748"/>
      <c r="L7" s="748"/>
      <c r="M7" s="748"/>
      <c r="N7" s="748"/>
      <c r="O7" s="748"/>
      <c r="P7" s="749"/>
      <c r="Q7" s="750">
        <v>23399</v>
      </c>
      <c r="R7" s="751"/>
      <c r="S7" s="751"/>
      <c r="T7" s="751"/>
      <c r="U7" s="751"/>
      <c r="V7" s="751">
        <v>21802</v>
      </c>
      <c r="W7" s="751"/>
      <c r="X7" s="751"/>
      <c r="Y7" s="751"/>
      <c r="Z7" s="751"/>
      <c r="AA7" s="751">
        <v>1597</v>
      </c>
      <c r="AB7" s="751"/>
      <c r="AC7" s="751"/>
      <c r="AD7" s="751"/>
      <c r="AE7" s="752"/>
      <c r="AF7" s="753">
        <v>1252</v>
      </c>
      <c r="AG7" s="754"/>
      <c r="AH7" s="754"/>
      <c r="AI7" s="754"/>
      <c r="AJ7" s="755"/>
      <c r="AK7" s="756">
        <v>1825</v>
      </c>
      <c r="AL7" s="757"/>
      <c r="AM7" s="757"/>
      <c r="AN7" s="757"/>
      <c r="AO7" s="757"/>
      <c r="AP7" s="757">
        <v>11844</v>
      </c>
      <c r="AQ7" s="757"/>
      <c r="AR7" s="757"/>
      <c r="AS7" s="757"/>
      <c r="AT7" s="757"/>
      <c r="AU7" s="758" t="s">
        <v>588</v>
      </c>
      <c r="AV7" s="758"/>
      <c r="AW7" s="758"/>
      <c r="AX7" s="758"/>
      <c r="AY7" s="759"/>
      <c r="AZ7" s="226"/>
      <c r="BA7" s="226"/>
      <c r="BB7" s="226"/>
      <c r="BC7" s="226"/>
      <c r="BD7" s="226"/>
      <c r="BE7" s="227"/>
      <c r="BF7" s="227"/>
      <c r="BG7" s="227"/>
      <c r="BH7" s="227"/>
      <c r="BI7" s="227"/>
      <c r="BJ7" s="227"/>
      <c r="BK7" s="227"/>
      <c r="BL7" s="227"/>
      <c r="BM7" s="227"/>
      <c r="BN7" s="227"/>
      <c r="BO7" s="227"/>
      <c r="BP7" s="227"/>
      <c r="BQ7" s="231">
        <v>1</v>
      </c>
      <c r="BR7" s="232" t="s">
        <v>600</v>
      </c>
      <c r="BS7" s="733" t="s">
        <v>601</v>
      </c>
      <c r="BT7" s="734"/>
      <c r="BU7" s="734"/>
      <c r="BV7" s="734"/>
      <c r="BW7" s="734"/>
      <c r="BX7" s="734"/>
      <c r="BY7" s="734"/>
      <c r="BZ7" s="734"/>
      <c r="CA7" s="734"/>
      <c r="CB7" s="734"/>
      <c r="CC7" s="734"/>
      <c r="CD7" s="734"/>
      <c r="CE7" s="734"/>
      <c r="CF7" s="734"/>
      <c r="CG7" s="760"/>
      <c r="CH7" s="730">
        <v>0</v>
      </c>
      <c r="CI7" s="731"/>
      <c r="CJ7" s="731"/>
      <c r="CK7" s="731"/>
      <c r="CL7" s="732"/>
      <c r="CM7" s="730">
        <v>154</v>
      </c>
      <c r="CN7" s="731"/>
      <c r="CO7" s="731"/>
      <c r="CP7" s="731"/>
      <c r="CQ7" s="732"/>
      <c r="CR7" s="730">
        <v>11</v>
      </c>
      <c r="CS7" s="731"/>
      <c r="CT7" s="731"/>
      <c r="CU7" s="731"/>
      <c r="CV7" s="732"/>
      <c r="CW7" s="730" t="s">
        <v>589</v>
      </c>
      <c r="CX7" s="731"/>
      <c r="CY7" s="731"/>
      <c r="CZ7" s="731"/>
      <c r="DA7" s="732"/>
      <c r="DB7" s="730" t="s">
        <v>589</v>
      </c>
      <c r="DC7" s="731"/>
      <c r="DD7" s="731"/>
      <c r="DE7" s="731"/>
      <c r="DF7" s="732"/>
      <c r="DG7" s="730" t="s">
        <v>589</v>
      </c>
      <c r="DH7" s="731"/>
      <c r="DI7" s="731"/>
      <c r="DJ7" s="731"/>
      <c r="DK7" s="732"/>
      <c r="DL7" s="730" t="s">
        <v>589</v>
      </c>
      <c r="DM7" s="731"/>
      <c r="DN7" s="731"/>
      <c r="DO7" s="731"/>
      <c r="DP7" s="732"/>
      <c r="DQ7" s="730" t="s">
        <v>589</v>
      </c>
      <c r="DR7" s="731"/>
      <c r="DS7" s="731"/>
      <c r="DT7" s="731"/>
      <c r="DU7" s="732"/>
      <c r="DV7" s="733"/>
      <c r="DW7" s="734"/>
      <c r="DX7" s="734"/>
      <c r="DY7" s="734"/>
      <c r="DZ7" s="735"/>
      <c r="EA7" s="229"/>
    </row>
    <row r="8" spans="1:131" s="230" customFormat="1" ht="26.25" customHeight="1" x14ac:dyDescent="0.2">
      <c r="A8" s="233">
        <v>2</v>
      </c>
      <c r="B8" s="736" t="s">
        <v>391</v>
      </c>
      <c r="C8" s="737"/>
      <c r="D8" s="737"/>
      <c r="E8" s="737"/>
      <c r="F8" s="737"/>
      <c r="G8" s="737"/>
      <c r="H8" s="737"/>
      <c r="I8" s="737"/>
      <c r="J8" s="737"/>
      <c r="K8" s="737"/>
      <c r="L8" s="737"/>
      <c r="M8" s="737"/>
      <c r="N8" s="737"/>
      <c r="O8" s="737"/>
      <c r="P8" s="738"/>
      <c r="Q8" s="739">
        <v>3</v>
      </c>
      <c r="R8" s="740"/>
      <c r="S8" s="740"/>
      <c r="T8" s="740"/>
      <c r="U8" s="740"/>
      <c r="V8" s="740">
        <v>2</v>
      </c>
      <c r="W8" s="740"/>
      <c r="X8" s="740"/>
      <c r="Y8" s="740"/>
      <c r="Z8" s="740"/>
      <c r="AA8" s="740">
        <v>1</v>
      </c>
      <c r="AB8" s="740"/>
      <c r="AC8" s="740"/>
      <c r="AD8" s="740"/>
      <c r="AE8" s="741"/>
      <c r="AF8" s="742">
        <v>1</v>
      </c>
      <c r="AG8" s="743"/>
      <c r="AH8" s="743"/>
      <c r="AI8" s="743"/>
      <c r="AJ8" s="744"/>
      <c r="AK8" s="745" t="s">
        <v>589</v>
      </c>
      <c r="AL8" s="746"/>
      <c r="AM8" s="746"/>
      <c r="AN8" s="746"/>
      <c r="AO8" s="746"/>
      <c r="AP8" s="746" t="s">
        <v>589</v>
      </c>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3">
        <v>2</v>
      </c>
      <c r="BR8" s="234"/>
      <c r="BS8" s="769" t="s">
        <v>602</v>
      </c>
      <c r="BT8" s="770"/>
      <c r="BU8" s="770"/>
      <c r="BV8" s="770"/>
      <c r="BW8" s="770"/>
      <c r="BX8" s="770"/>
      <c r="BY8" s="770"/>
      <c r="BZ8" s="770"/>
      <c r="CA8" s="770"/>
      <c r="CB8" s="770"/>
      <c r="CC8" s="770"/>
      <c r="CD8" s="770"/>
      <c r="CE8" s="770"/>
      <c r="CF8" s="770"/>
      <c r="CG8" s="771"/>
      <c r="CH8" s="772">
        <v>14</v>
      </c>
      <c r="CI8" s="773"/>
      <c r="CJ8" s="773"/>
      <c r="CK8" s="773"/>
      <c r="CL8" s="774"/>
      <c r="CM8" s="772">
        <v>141</v>
      </c>
      <c r="CN8" s="773"/>
      <c r="CO8" s="773"/>
      <c r="CP8" s="773"/>
      <c r="CQ8" s="774"/>
      <c r="CR8" s="772">
        <v>161</v>
      </c>
      <c r="CS8" s="773"/>
      <c r="CT8" s="773"/>
      <c r="CU8" s="773"/>
      <c r="CV8" s="774"/>
      <c r="CW8" s="772">
        <v>25</v>
      </c>
      <c r="CX8" s="773"/>
      <c r="CY8" s="773"/>
      <c r="CZ8" s="773"/>
      <c r="DA8" s="774"/>
      <c r="DB8" s="772" t="s">
        <v>589</v>
      </c>
      <c r="DC8" s="773"/>
      <c r="DD8" s="773"/>
      <c r="DE8" s="773"/>
      <c r="DF8" s="774"/>
      <c r="DG8" s="772" t="s">
        <v>589</v>
      </c>
      <c r="DH8" s="773"/>
      <c r="DI8" s="773"/>
      <c r="DJ8" s="773"/>
      <c r="DK8" s="774"/>
      <c r="DL8" s="772" t="s">
        <v>589</v>
      </c>
      <c r="DM8" s="773"/>
      <c r="DN8" s="773"/>
      <c r="DO8" s="773"/>
      <c r="DP8" s="774"/>
      <c r="DQ8" s="772" t="s">
        <v>589</v>
      </c>
      <c r="DR8" s="773"/>
      <c r="DS8" s="773"/>
      <c r="DT8" s="773"/>
      <c r="DU8" s="774"/>
      <c r="DV8" s="769"/>
      <c r="DW8" s="770"/>
      <c r="DX8" s="770"/>
      <c r="DY8" s="770"/>
      <c r="DZ8" s="775"/>
      <c r="EA8" s="229"/>
    </row>
    <row r="9" spans="1:131" s="230" customFormat="1" ht="26.25" customHeight="1" x14ac:dyDescent="0.2">
      <c r="A9" s="233">
        <v>3</v>
      </c>
      <c r="B9" s="736" t="s">
        <v>392</v>
      </c>
      <c r="C9" s="737"/>
      <c r="D9" s="737"/>
      <c r="E9" s="737"/>
      <c r="F9" s="737"/>
      <c r="G9" s="737"/>
      <c r="H9" s="737"/>
      <c r="I9" s="737"/>
      <c r="J9" s="737"/>
      <c r="K9" s="737"/>
      <c r="L9" s="737"/>
      <c r="M9" s="737"/>
      <c r="N9" s="737"/>
      <c r="O9" s="737"/>
      <c r="P9" s="738"/>
      <c r="Q9" s="739">
        <v>246</v>
      </c>
      <c r="R9" s="740"/>
      <c r="S9" s="740"/>
      <c r="T9" s="740"/>
      <c r="U9" s="740"/>
      <c r="V9" s="740">
        <v>240</v>
      </c>
      <c r="W9" s="740"/>
      <c r="X9" s="740"/>
      <c r="Y9" s="740"/>
      <c r="Z9" s="740"/>
      <c r="AA9" s="740">
        <v>6</v>
      </c>
      <c r="AB9" s="740"/>
      <c r="AC9" s="740"/>
      <c r="AD9" s="740"/>
      <c r="AE9" s="741"/>
      <c r="AF9" s="742">
        <v>6</v>
      </c>
      <c r="AG9" s="743"/>
      <c r="AH9" s="743"/>
      <c r="AI9" s="743"/>
      <c r="AJ9" s="744"/>
      <c r="AK9" s="745">
        <v>219</v>
      </c>
      <c r="AL9" s="746"/>
      <c r="AM9" s="746"/>
      <c r="AN9" s="746"/>
      <c r="AO9" s="746"/>
      <c r="AP9" s="746" t="s">
        <v>589</v>
      </c>
      <c r="AQ9" s="746"/>
      <c r="AR9" s="746"/>
      <c r="AS9" s="746"/>
      <c r="AT9" s="746"/>
      <c r="AU9" s="767" t="s">
        <v>590</v>
      </c>
      <c r="AV9" s="767"/>
      <c r="AW9" s="767"/>
      <c r="AX9" s="767"/>
      <c r="AY9" s="768"/>
      <c r="AZ9" s="226"/>
      <c r="BA9" s="226"/>
      <c r="BB9" s="226"/>
      <c r="BC9" s="226"/>
      <c r="BD9" s="226"/>
      <c r="BE9" s="227"/>
      <c r="BF9" s="227"/>
      <c r="BG9" s="227"/>
      <c r="BH9" s="227"/>
      <c r="BI9" s="227"/>
      <c r="BJ9" s="227"/>
      <c r="BK9" s="227"/>
      <c r="BL9" s="227"/>
      <c r="BM9" s="227"/>
      <c r="BN9" s="227"/>
      <c r="BO9" s="227"/>
      <c r="BP9" s="227"/>
      <c r="BQ9" s="233">
        <v>3</v>
      </c>
      <c r="BR9" s="234"/>
      <c r="BS9" s="769" t="s">
        <v>603</v>
      </c>
      <c r="BT9" s="770"/>
      <c r="BU9" s="770"/>
      <c r="BV9" s="770"/>
      <c r="BW9" s="770"/>
      <c r="BX9" s="770"/>
      <c r="BY9" s="770"/>
      <c r="BZ9" s="770"/>
      <c r="CA9" s="770"/>
      <c r="CB9" s="770"/>
      <c r="CC9" s="770"/>
      <c r="CD9" s="770"/>
      <c r="CE9" s="770"/>
      <c r="CF9" s="770"/>
      <c r="CG9" s="771"/>
      <c r="CH9" s="772">
        <v>-14</v>
      </c>
      <c r="CI9" s="773"/>
      <c r="CJ9" s="773"/>
      <c r="CK9" s="773"/>
      <c r="CL9" s="774"/>
      <c r="CM9" s="772">
        <v>-7</v>
      </c>
      <c r="CN9" s="773"/>
      <c r="CO9" s="773"/>
      <c r="CP9" s="773"/>
      <c r="CQ9" s="774"/>
      <c r="CR9" s="772">
        <v>24</v>
      </c>
      <c r="CS9" s="773"/>
      <c r="CT9" s="773"/>
      <c r="CU9" s="773"/>
      <c r="CV9" s="774"/>
      <c r="CW9" s="772" t="s">
        <v>589</v>
      </c>
      <c r="CX9" s="773"/>
      <c r="CY9" s="773"/>
      <c r="CZ9" s="773"/>
      <c r="DA9" s="774"/>
      <c r="DB9" s="772" t="s">
        <v>589</v>
      </c>
      <c r="DC9" s="773"/>
      <c r="DD9" s="773"/>
      <c r="DE9" s="773"/>
      <c r="DF9" s="774"/>
      <c r="DG9" s="772" t="s">
        <v>589</v>
      </c>
      <c r="DH9" s="773"/>
      <c r="DI9" s="773"/>
      <c r="DJ9" s="773"/>
      <c r="DK9" s="774"/>
      <c r="DL9" s="772" t="s">
        <v>589</v>
      </c>
      <c r="DM9" s="773"/>
      <c r="DN9" s="773"/>
      <c r="DO9" s="773"/>
      <c r="DP9" s="774"/>
      <c r="DQ9" s="772" t="s">
        <v>589</v>
      </c>
      <c r="DR9" s="773"/>
      <c r="DS9" s="773"/>
      <c r="DT9" s="773"/>
      <c r="DU9" s="774"/>
      <c r="DV9" s="769"/>
      <c r="DW9" s="770"/>
      <c r="DX9" s="770"/>
      <c r="DY9" s="770"/>
      <c r="DZ9" s="775"/>
      <c r="EA9" s="229"/>
    </row>
    <row r="10" spans="1:131" s="230" customFormat="1" ht="26.25" customHeight="1" x14ac:dyDescent="0.2">
      <c r="A10" s="233">
        <v>4</v>
      </c>
      <c r="B10" s="736" t="s">
        <v>393</v>
      </c>
      <c r="C10" s="737"/>
      <c r="D10" s="737"/>
      <c r="E10" s="737"/>
      <c r="F10" s="737"/>
      <c r="G10" s="737"/>
      <c r="H10" s="737"/>
      <c r="I10" s="737"/>
      <c r="J10" s="737"/>
      <c r="K10" s="737"/>
      <c r="L10" s="737"/>
      <c r="M10" s="737"/>
      <c r="N10" s="737"/>
      <c r="O10" s="737"/>
      <c r="P10" s="738"/>
      <c r="Q10" s="739">
        <v>33</v>
      </c>
      <c r="R10" s="740"/>
      <c r="S10" s="740"/>
      <c r="T10" s="740"/>
      <c r="U10" s="740"/>
      <c r="V10" s="740">
        <v>33</v>
      </c>
      <c r="W10" s="740"/>
      <c r="X10" s="740"/>
      <c r="Y10" s="740"/>
      <c r="Z10" s="740"/>
      <c r="AA10" s="740">
        <v>0</v>
      </c>
      <c r="AB10" s="740"/>
      <c r="AC10" s="740"/>
      <c r="AD10" s="740"/>
      <c r="AE10" s="741"/>
      <c r="AF10" s="742">
        <v>0</v>
      </c>
      <c r="AG10" s="743"/>
      <c r="AH10" s="743"/>
      <c r="AI10" s="743"/>
      <c r="AJ10" s="744"/>
      <c r="AK10" s="745">
        <v>1</v>
      </c>
      <c r="AL10" s="746"/>
      <c r="AM10" s="746"/>
      <c r="AN10" s="746"/>
      <c r="AO10" s="746"/>
      <c r="AP10" s="746" t="s">
        <v>589</v>
      </c>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3">
        <v>4</v>
      </c>
      <c r="BR10" s="234"/>
      <c r="BS10" s="769" t="s">
        <v>604</v>
      </c>
      <c r="BT10" s="770"/>
      <c r="BU10" s="770"/>
      <c r="BV10" s="770"/>
      <c r="BW10" s="770"/>
      <c r="BX10" s="770"/>
      <c r="BY10" s="770"/>
      <c r="BZ10" s="770"/>
      <c r="CA10" s="770"/>
      <c r="CB10" s="770"/>
      <c r="CC10" s="770"/>
      <c r="CD10" s="770"/>
      <c r="CE10" s="770"/>
      <c r="CF10" s="770"/>
      <c r="CG10" s="771"/>
      <c r="CH10" s="772">
        <v>-8</v>
      </c>
      <c r="CI10" s="773"/>
      <c r="CJ10" s="773"/>
      <c r="CK10" s="773"/>
      <c r="CL10" s="774"/>
      <c r="CM10" s="772">
        <v>6</v>
      </c>
      <c r="CN10" s="773"/>
      <c r="CO10" s="773"/>
      <c r="CP10" s="773"/>
      <c r="CQ10" s="774"/>
      <c r="CR10" s="772">
        <v>20</v>
      </c>
      <c r="CS10" s="773"/>
      <c r="CT10" s="773"/>
      <c r="CU10" s="773"/>
      <c r="CV10" s="774"/>
      <c r="CW10" s="772">
        <v>3</v>
      </c>
      <c r="CX10" s="773"/>
      <c r="CY10" s="773"/>
      <c r="CZ10" s="773"/>
      <c r="DA10" s="774"/>
      <c r="DB10" s="772" t="s">
        <v>589</v>
      </c>
      <c r="DC10" s="773"/>
      <c r="DD10" s="773"/>
      <c r="DE10" s="773"/>
      <c r="DF10" s="774"/>
      <c r="DG10" s="772" t="s">
        <v>589</v>
      </c>
      <c r="DH10" s="773"/>
      <c r="DI10" s="773"/>
      <c r="DJ10" s="773"/>
      <c r="DK10" s="774"/>
      <c r="DL10" s="772" t="s">
        <v>589</v>
      </c>
      <c r="DM10" s="773"/>
      <c r="DN10" s="773"/>
      <c r="DO10" s="773"/>
      <c r="DP10" s="774"/>
      <c r="DQ10" s="772" t="s">
        <v>589</v>
      </c>
      <c r="DR10" s="773"/>
      <c r="DS10" s="773"/>
      <c r="DT10" s="773"/>
      <c r="DU10" s="774"/>
      <c r="DV10" s="769"/>
      <c r="DW10" s="770"/>
      <c r="DX10" s="770"/>
      <c r="DY10" s="770"/>
      <c r="DZ10" s="775"/>
      <c r="EA10" s="229"/>
    </row>
    <row r="11" spans="1:131" s="230" customFormat="1" ht="26.25" customHeight="1" x14ac:dyDescent="0.2">
      <c r="A11" s="233">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3">
        <v>5</v>
      </c>
      <c r="BR11" s="234"/>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9"/>
    </row>
    <row r="12" spans="1:131" s="230" customFormat="1" ht="26.25" customHeight="1" x14ac:dyDescent="0.2">
      <c r="A12" s="233">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3">
        <v>6</v>
      </c>
      <c r="BR12" s="234"/>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9"/>
    </row>
    <row r="13" spans="1:131" s="230" customFormat="1" ht="26.25" customHeight="1" x14ac:dyDescent="0.2">
      <c r="A13" s="233">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3">
        <v>7</v>
      </c>
      <c r="BR13" s="234"/>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9"/>
    </row>
    <row r="14" spans="1:131" s="230" customFormat="1" ht="26.25" customHeight="1" x14ac:dyDescent="0.2">
      <c r="A14" s="233">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3">
        <v>8</v>
      </c>
      <c r="BR14" s="234"/>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9"/>
    </row>
    <row r="15" spans="1:131" s="230" customFormat="1" ht="26.25" customHeight="1" x14ac:dyDescent="0.2">
      <c r="A15" s="233">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3">
        <v>9</v>
      </c>
      <c r="BR15" s="234"/>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9"/>
    </row>
    <row r="16" spans="1:131" s="230" customFormat="1" ht="26.25" customHeight="1" x14ac:dyDescent="0.2">
      <c r="A16" s="233">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3">
        <v>10</v>
      </c>
      <c r="BR16" s="234"/>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9"/>
    </row>
    <row r="17" spans="1:131" s="230" customFormat="1" ht="26.25" customHeight="1" x14ac:dyDescent="0.2">
      <c r="A17" s="233">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3">
        <v>11</v>
      </c>
      <c r="BR17" s="234"/>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9"/>
    </row>
    <row r="18" spans="1:131" s="230" customFormat="1" ht="26.25" customHeight="1" x14ac:dyDescent="0.2">
      <c r="A18" s="233">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3">
        <v>12</v>
      </c>
      <c r="BR18" s="234"/>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9"/>
    </row>
    <row r="19" spans="1:131" s="230" customFormat="1" ht="26.25" customHeight="1" x14ac:dyDescent="0.2">
      <c r="A19" s="233">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3">
        <v>13</v>
      </c>
      <c r="BR19" s="234"/>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9"/>
    </row>
    <row r="20" spans="1:131" s="230" customFormat="1" ht="26.25" customHeight="1" x14ac:dyDescent="0.2">
      <c r="A20" s="233">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3">
        <v>14</v>
      </c>
      <c r="BR20" s="234"/>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9"/>
    </row>
    <row r="21" spans="1:131" s="230" customFormat="1" ht="26.25" customHeight="1" thickBot="1" x14ac:dyDescent="0.25">
      <c r="A21" s="233">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3">
        <v>15</v>
      </c>
      <c r="BR21" s="234"/>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9"/>
    </row>
    <row r="22" spans="1:131" s="230" customFormat="1" ht="26.25" customHeight="1" x14ac:dyDescent="0.2">
      <c r="A22" s="233">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394</v>
      </c>
      <c r="BA22" s="793"/>
      <c r="BB22" s="793"/>
      <c r="BC22" s="793"/>
      <c r="BD22" s="794"/>
      <c r="BE22" s="227"/>
      <c r="BF22" s="227"/>
      <c r="BG22" s="227"/>
      <c r="BH22" s="227"/>
      <c r="BI22" s="227"/>
      <c r="BJ22" s="227"/>
      <c r="BK22" s="227"/>
      <c r="BL22" s="227"/>
      <c r="BM22" s="227"/>
      <c r="BN22" s="227"/>
      <c r="BO22" s="227"/>
      <c r="BP22" s="227"/>
      <c r="BQ22" s="233">
        <v>16</v>
      </c>
      <c r="BR22" s="234"/>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9"/>
    </row>
    <row r="23" spans="1:131" s="230" customFormat="1" ht="26.25" customHeight="1" thickBot="1" x14ac:dyDescent="0.25">
      <c r="A23" s="235" t="s">
        <v>395</v>
      </c>
      <c r="B23" s="776" t="s">
        <v>396</v>
      </c>
      <c r="C23" s="777"/>
      <c r="D23" s="777"/>
      <c r="E23" s="777"/>
      <c r="F23" s="777"/>
      <c r="G23" s="777"/>
      <c r="H23" s="777"/>
      <c r="I23" s="777"/>
      <c r="J23" s="777"/>
      <c r="K23" s="777"/>
      <c r="L23" s="777"/>
      <c r="M23" s="777"/>
      <c r="N23" s="777"/>
      <c r="O23" s="777"/>
      <c r="P23" s="778"/>
      <c r="Q23" s="779">
        <v>23673</v>
      </c>
      <c r="R23" s="780"/>
      <c r="S23" s="780"/>
      <c r="T23" s="780"/>
      <c r="U23" s="780"/>
      <c r="V23" s="780">
        <v>22069</v>
      </c>
      <c r="W23" s="780"/>
      <c r="X23" s="780"/>
      <c r="Y23" s="780"/>
      <c r="Z23" s="780"/>
      <c r="AA23" s="780">
        <v>1604</v>
      </c>
      <c r="AB23" s="780"/>
      <c r="AC23" s="780"/>
      <c r="AD23" s="780"/>
      <c r="AE23" s="781"/>
      <c r="AF23" s="782">
        <v>1260</v>
      </c>
      <c r="AG23" s="780"/>
      <c r="AH23" s="780"/>
      <c r="AI23" s="780"/>
      <c r="AJ23" s="783"/>
      <c r="AK23" s="784"/>
      <c r="AL23" s="785"/>
      <c r="AM23" s="785"/>
      <c r="AN23" s="785"/>
      <c r="AO23" s="785"/>
      <c r="AP23" s="780">
        <v>11844</v>
      </c>
      <c r="AQ23" s="780"/>
      <c r="AR23" s="780"/>
      <c r="AS23" s="780"/>
      <c r="AT23" s="780"/>
      <c r="AU23" s="796"/>
      <c r="AV23" s="796"/>
      <c r="AW23" s="796"/>
      <c r="AX23" s="796"/>
      <c r="AY23" s="797"/>
      <c r="AZ23" s="798" t="s">
        <v>131</v>
      </c>
      <c r="BA23" s="799"/>
      <c r="BB23" s="799"/>
      <c r="BC23" s="799"/>
      <c r="BD23" s="800"/>
      <c r="BE23" s="227"/>
      <c r="BF23" s="227"/>
      <c r="BG23" s="227"/>
      <c r="BH23" s="227"/>
      <c r="BI23" s="227"/>
      <c r="BJ23" s="227"/>
      <c r="BK23" s="227"/>
      <c r="BL23" s="227"/>
      <c r="BM23" s="227"/>
      <c r="BN23" s="227"/>
      <c r="BO23" s="227"/>
      <c r="BP23" s="227"/>
      <c r="BQ23" s="233">
        <v>17</v>
      </c>
      <c r="BR23" s="234"/>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9"/>
    </row>
    <row r="24" spans="1:131" s="230" customFormat="1" ht="26.25" customHeight="1" x14ac:dyDescent="0.2">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9"/>
    </row>
    <row r="25" spans="1:131" ht="26.25" customHeight="1" thickBot="1" x14ac:dyDescent="0.25">
      <c r="A25" s="726" t="s">
        <v>398</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6"/>
      <c r="BP25" s="236"/>
      <c r="BQ25" s="233">
        <v>19</v>
      </c>
      <c r="BR25" s="234"/>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2">
      <c r="A26" s="716" t="s">
        <v>373</v>
      </c>
      <c r="B26" s="717"/>
      <c r="C26" s="717"/>
      <c r="D26" s="717"/>
      <c r="E26" s="717"/>
      <c r="F26" s="717"/>
      <c r="G26" s="717"/>
      <c r="H26" s="717"/>
      <c r="I26" s="717"/>
      <c r="J26" s="717"/>
      <c r="K26" s="717"/>
      <c r="L26" s="717"/>
      <c r="M26" s="717"/>
      <c r="N26" s="717"/>
      <c r="O26" s="717"/>
      <c r="P26" s="718"/>
      <c r="Q26" s="712" t="s">
        <v>399</v>
      </c>
      <c r="R26" s="708"/>
      <c r="S26" s="708"/>
      <c r="T26" s="708"/>
      <c r="U26" s="709"/>
      <c r="V26" s="712" t="s">
        <v>400</v>
      </c>
      <c r="W26" s="708"/>
      <c r="X26" s="708"/>
      <c r="Y26" s="708"/>
      <c r="Z26" s="709"/>
      <c r="AA26" s="712" t="s">
        <v>401</v>
      </c>
      <c r="AB26" s="708"/>
      <c r="AC26" s="708"/>
      <c r="AD26" s="708"/>
      <c r="AE26" s="708"/>
      <c r="AF26" s="801" t="s">
        <v>402</v>
      </c>
      <c r="AG26" s="802"/>
      <c r="AH26" s="802"/>
      <c r="AI26" s="802"/>
      <c r="AJ26" s="803"/>
      <c r="AK26" s="708" t="s">
        <v>403</v>
      </c>
      <c r="AL26" s="708"/>
      <c r="AM26" s="708"/>
      <c r="AN26" s="708"/>
      <c r="AO26" s="709"/>
      <c r="AP26" s="712" t="s">
        <v>404</v>
      </c>
      <c r="AQ26" s="708"/>
      <c r="AR26" s="708"/>
      <c r="AS26" s="708"/>
      <c r="AT26" s="709"/>
      <c r="AU26" s="712" t="s">
        <v>405</v>
      </c>
      <c r="AV26" s="708"/>
      <c r="AW26" s="708"/>
      <c r="AX26" s="708"/>
      <c r="AY26" s="709"/>
      <c r="AZ26" s="712" t="s">
        <v>406</v>
      </c>
      <c r="BA26" s="708"/>
      <c r="BB26" s="708"/>
      <c r="BC26" s="708"/>
      <c r="BD26" s="709"/>
      <c r="BE26" s="712" t="s">
        <v>380</v>
      </c>
      <c r="BF26" s="708"/>
      <c r="BG26" s="708"/>
      <c r="BH26" s="708"/>
      <c r="BI26" s="714"/>
      <c r="BJ26" s="226"/>
      <c r="BK26" s="226"/>
      <c r="BL26" s="226"/>
      <c r="BM26" s="226"/>
      <c r="BN26" s="226"/>
      <c r="BO26" s="236"/>
      <c r="BP26" s="236"/>
      <c r="BQ26" s="233">
        <v>20</v>
      </c>
      <c r="BR26" s="234"/>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5">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6"/>
      <c r="BP27" s="236"/>
      <c r="BQ27" s="233">
        <v>21</v>
      </c>
      <c r="BR27" s="234"/>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2">
      <c r="A28" s="237">
        <v>1</v>
      </c>
      <c r="B28" s="747" t="s">
        <v>407</v>
      </c>
      <c r="C28" s="748"/>
      <c r="D28" s="748"/>
      <c r="E28" s="748"/>
      <c r="F28" s="748"/>
      <c r="G28" s="748"/>
      <c r="H28" s="748"/>
      <c r="I28" s="748"/>
      <c r="J28" s="748"/>
      <c r="K28" s="748"/>
      <c r="L28" s="748"/>
      <c r="M28" s="748"/>
      <c r="N28" s="748"/>
      <c r="O28" s="748"/>
      <c r="P28" s="749"/>
      <c r="Q28" s="809">
        <v>2655</v>
      </c>
      <c r="R28" s="810"/>
      <c r="S28" s="810"/>
      <c r="T28" s="810"/>
      <c r="U28" s="810"/>
      <c r="V28" s="810">
        <v>2582</v>
      </c>
      <c r="W28" s="810"/>
      <c r="X28" s="810"/>
      <c r="Y28" s="810"/>
      <c r="Z28" s="810"/>
      <c r="AA28" s="810">
        <v>72</v>
      </c>
      <c r="AB28" s="810"/>
      <c r="AC28" s="810"/>
      <c r="AD28" s="810"/>
      <c r="AE28" s="811"/>
      <c r="AF28" s="812">
        <v>72</v>
      </c>
      <c r="AG28" s="810"/>
      <c r="AH28" s="810"/>
      <c r="AI28" s="810"/>
      <c r="AJ28" s="813"/>
      <c r="AK28" s="814">
        <v>261</v>
      </c>
      <c r="AL28" s="815"/>
      <c r="AM28" s="815"/>
      <c r="AN28" s="815"/>
      <c r="AO28" s="815"/>
      <c r="AP28" s="815" t="s">
        <v>524</v>
      </c>
      <c r="AQ28" s="815"/>
      <c r="AR28" s="815"/>
      <c r="AS28" s="815"/>
      <c r="AT28" s="815"/>
      <c r="AU28" s="815" t="s">
        <v>589</v>
      </c>
      <c r="AV28" s="815"/>
      <c r="AW28" s="815"/>
      <c r="AX28" s="815"/>
      <c r="AY28" s="815"/>
      <c r="AZ28" s="816" t="s">
        <v>524</v>
      </c>
      <c r="BA28" s="816"/>
      <c r="BB28" s="816"/>
      <c r="BC28" s="816"/>
      <c r="BD28" s="816"/>
      <c r="BE28" s="807" t="s">
        <v>591</v>
      </c>
      <c r="BF28" s="807"/>
      <c r="BG28" s="807"/>
      <c r="BH28" s="807"/>
      <c r="BI28" s="808"/>
      <c r="BJ28" s="226"/>
      <c r="BK28" s="226"/>
      <c r="BL28" s="226"/>
      <c r="BM28" s="226"/>
      <c r="BN28" s="226"/>
      <c r="BO28" s="236"/>
      <c r="BP28" s="236"/>
      <c r="BQ28" s="233">
        <v>22</v>
      </c>
      <c r="BR28" s="234"/>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2">
      <c r="A29" s="237">
        <v>2</v>
      </c>
      <c r="B29" s="736" t="s">
        <v>408</v>
      </c>
      <c r="C29" s="737"/>
      <c r="D29" s="737"/>
      <c r="E29" s="737"/>
      <c r="F29" s="737"/>
      <c r="G29" s="737"/>
      <c r="H29" s="737"/>
      <c r="I29" s="737"/>
      <c r="J29" s="737"/>
      <c r="K29" s="737"/>
      <c r="L29" s="737"/>
      <c r="M29" s="737"/>
      <c r="N29" s="737"/>
      <c r="O29" s="737"/>
      <c r="P29" s="738"/>
      <c r="Q29" s="739">
        <v>193</v>
      </c>
      <c r="R29" s="740"/>
      <c r="S29" s="740"/>
      <c r="T29" s="740"/>
      <c r="U29" s="740"/>
      <c r="V29" s="740">
        <v>188</v>
      </c>
      <c r="W29" s="740"/>
      <c r="X29" s="740"/>
      <c r="Y29" s="740"/>
      <c r="Z29" s="740"/>
      <c r="AA29" s="740">
        <v>5</v>
      </c>
      <c r="AB29" s="740"/>
      <c r="AC29" s="740"/>
      <c r="AD29" s="740"/>
      <c r="AE29" s="741"/>
      <c r="AF29" s="742">
        <v>5</v>
      </c>
      <c r="AG29" s="743"/>
      <c r="AH29" s="743"/>
      <c r="AI29" s="743"/>
      <c r="AJ29" s="744"/>
      <c r="AK29" s="821">
        <v>64</v>
      </c>
      <c r="AL29" s="817"/>
      <c r="AM29" s="817"/>
      <c r="AN29" s="817"/>
      <c r="AO29" s="817"/>
      <c r="AP29" s="817">
        <v>28</v>
      </c>
      <c r="AQ29" s="817"/>
      <c r="AR29" s="817"/>
      <c r="AS29" s="817"/>
      <c r="AT29" s="817"/>
      <c r="AU29" s="817">
        <v>9</v>
      </c>
      <c r="AV29" s="817"/>
      <c r="AW29" s="817"/>
      <c r="AX29" s="817"/>
      <c r="AY29" s="817"/>
      <c r="AZ29" s="818" t="s">
        <v>524</v>
      </c>
      <c r="BA29" s="818"/>
      <c r="BB29" s="818"/>
      <c r="BC29" s="818"/>
      <c r="BD29" s="818"/>
      <c r="BE29" s="819"/>
      <c r="BF29" s="819"/>
      <c r="BG29" s="819"/>
      <c r="BH29" s="819"/>
      <c r="BI29" s="820"/>
      <c r="BJ29" s="226"/>
      <c r="BK29" s="226"/>
      <c r="BL29" s="226"/>
      <c r="BM29" s="226"/>
      <c r="BN29" s="226"/>
      <c r="BO29" s="236"/>
      <c r="BP29" s="236"/>
      <c r="BQ29" s="233">
        <v>23</v>
      </c>
      <c r="BR29" s="234"/>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2">
      <c r="A30" s="237">
        <v>3</v>
      </c>
      <c r="B30" s="736" t="s">
        <v>409</v>
      </c>
      <c r="C30" s="737"/>
      <c r="D30" s="737"/>
      <c r="E30" s="737"/>
      <c r="F30" s="737"/>
      <c r="G30" s="737"/>
      <c r="H30" s="737"/>
      <c r="I30" s="737"/>
      <c r="J30" s="737"/>
      <c r="K30" s="737"/>
      <c r="L30" s="737"/>
      <c r="M30" s="737"/>
      <c r="N30" s="737"/>
      <c r="O30" s="737"/>
      <c r="P30" s="738"/>
      <c r="Q30" s="739">
        <v>441</v>
      </c>
      <c r="R30" s="740"/>
      <c r="S30" s="740"/>
      <c r="T30" s="740"/>
      <c r="U30" s="740"/>
      <c r="V30" s="740">
        <v>434</v>
      </c>
      <c r="W30" s="740"/>
      <c r="X30" s="740"/>
      <c r="Y30" s="740"/>
      <c r="Z30" s="740"/>
      <c r="AA30" s="740">
        <v>8</v>
      </c>
      <c r="AB30" s="740"/>
      <c r="AC30" s="740"/>
      <c r="AD30" s="740"/>
      <c r="AE30" s="741"/>
      <c r="AF30" s="742">
        <v>8</v>
      </c>
      <c r="AG30" s="743"/>
      <c r="AH30" s="743"/>
      <c r="AI30" s="743"/>
      <c r="AJ30" s="744"/>
      <c r="AK30" s="821">
        <v>94</v>
      </c>
      <c r="AL30" s="817"/>
      <c r="AM30" s="817"/>
      <c r="AN30" s="817"/>
      <c r="AO30" s="817"/>
      <c r="AP30" s="817" t="s">
        <v>524</v>
      </c>
      <c r="AQ30" s="817"/>
      <c r="AR30" s="817"/>
      <c r="AS30" s="817"/>
      <c r="AT30" s="817"/>
      <c r="AU30" s="817" t="s">
        <v>524</v>
      </c>
      <c r="AV30" s="817"/>
      <c r="AW30" s="817"/>
      <c r="AX30" s="817"/>
      <c r="AY30" s="817"/>
      <c r="AZ30" s="818" t="s">
        <v>524</v>
      </c>
      <c r="BA30" s="818"/>
      <c r="BB30" s="818"/>
      <c r="BC30" s="818"/>
      <c r="BD30" s="818"/>
      <c r="BE30" s="819"/>
      <c r="BF30" s="819"/>
      <c r="BG30" s="819"/>
      <c r="BH30" s="819"/>
      <c r="BI30" s="820"/>
      <c r="BJ30" s="226"/>
      <c r="BK30" s="226"/>
      <c r="BL30" s="226"/>
      <c r="BM30" s="226"/>
      <c r="BN30" s="226"/>
      <c r="BO30" s="236"/>
      <c r="BP30" s="236"/>
      <c r="BQ30" s="233">
        <v>24</v>
      </c>
      <c r="BR30" s="234"/>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2">
      <c r="A31" s="237">
        <v>4</v>
      </c>
      <c r="B31" s="736" t="s">
        <v>410</v>
      </c>
      <c r="C31" s="737"/>
      <c r="D31" s="737"/>
      <c r="E31" s="737"/>
      <c r="F31" s="737"/>
      <c r="G31" s="737"/>
      <c r="H31" s="737"/>
      <c r="I31" s="737"/>
      <c r="J31" s="737"/>
      <c r="K31" s="737"/>
      <c r="L31" s="737"/>
      <c r="M31" s="737"/>
      <c r="N31" s="737"/>
      <c r="O31" s="737"/>
      <c r="P31" s="738"/>
      <c r="Q31" s="739">
        <v>3342</v>
      </c>
      <c r="R31" s="740"/>
      <c r="S31" s="740"/>
      <c r="T31" s="740"/>
      <c r="U31" s="740"/>
      <c r="V31" s="740">
        <v>3136</v>
      </c>
      <c r="W31" s="740"/>
      <c r="X31" s="740"/>
      <c r="Y31" s="740"/>
      <c r="Z31" s="740"/>
      <c r="AA31" s="740">
        <v>205</v>
      </c>
      <c r="AB31" s="740"/>
      <c r="AC31" s="740"/>
      <c r="AD31" s="740"/>
      <c r="AE31" s="741"/>
      <c r="AF31" s="742">
        <v>205</v>
      </c>
      <c r="AG31" s="743"/>
      <c r="AH31" s="743"/>
      <c r="AI31" s="743"/>
      <c r="AJ31" s="744"/>
      <c r="AK31" s="821">
        <v>460</v>
      </c>
      <c r="AL31" s="817"/>
      <c r="AM31" s="817"/>
      <c r="AN31" s="817"/>
      <c r="AO31" s="817"/>
      <c r="AP31" s="817" t="s">
        <v>524</v>
      </c>
      <c r="AQ31" s="817"/>
      <c r="AR31" s="817"/>
      <c r="AS31" s="817"/>
      <c r="AT31" s="817"/>
      <c r="AU31" s="817" t="s">
        <v>524</v>
      </c>
      <c r="AV31" s="817"/>
      <c r="AW31" s="817"/>
      <c r="AX31" s="817"/>
      <c r="AY31" s="817"/>
      <c r="AZ31" s="818" t="s">
        <v>524</v>
      </c>
      <c r="BA31" s="818"/>
      <c r="BB31" s="818"/>
      <c r="BC31" s="818"/>
      <c r="BD31" s="818"/>
      <c r="BE31" s="819"/>
      <c r="BF31" s="819"/>
      <c r="BG31" s="819"/>
      <c r="BH31" s="819"/>
      <c r="BI31" s="820"/>
      <c r="BJ31" s="226"/>
      <c r="BK31" s="226"/>
      <c r="BL31" s="226"/>
      <c r="BM31" s="226"/>
      <c r="BN31" s="226"/>
      <c r="BO31" s="236"/>
      <c r="BP31" s="236"/>
      <c r="BQ31" s="233">
        <v>25</v>
      </c>
      <c r="BR31" s="234"/>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2">
      <c r="A32" s="237">
        <v>5</v>
      </c>
      <c r="B32" s="736" t="s">
        <v>411</v>
      </c>
      <c r="C32" s="737"/>
      <c r="D32" s="737"/>
      <c r="E32" s="737"/>
      <c r="F32" s="737"/>
      <c r="G32" s="737"/>
      <c r="H32" s="737"/>
      <c r="I32" s="737"/>
      <c r="J32" s="737"/>
      <c r="K32" s="737"/>
      <c r="L32" s="737"/>
      <c r="M32" s="737"/>
      <c r="N32" s="737"/>
      <c r="O32" s="737"/>
      <c r="P32" s="738"/>
      <c r="Q32" s="739">
        <v>22</v>
      </c>
      <c r="R32" s="740"/>
      <c r="S32" s="740"/>
      <c r="T32" s="740"/>
      <c r="U32" s="740"/>
      <c r="V32" s="740">
        <v>21</v>
      </c>
      <c r="W32" s="740"/>
      <c r="X32" s="740"/>
      <c r="Y32" s="740"/>
      <c r="Z32" s="740"/>
      <c r="AA32" s="740">
        <v>1</v>
      </c>
      <c r="AB32" s="740"/>
      <c r="AC32" s="740"/>
      <c r="AD32" s="740"/>
      <c r="AE32" s="741"/>
      <c r="AF32" s="742">
        <v>1</v>
      </c>
      <c r="AG32" s="743"/>
      <c r="AH32" s="743"/>
      <c r="AI32" s="743"/>
      <c r="AJ32" s="744"/>
      <c r="AK32" s="821">
        <v>6</v>
      </c>
      <c r="AL32" s="817"/>
      <c r="AM32" s="817"/>
      <c r="AN32" s="817"/>
      <c r="AO32" s="817"/>
      <c r="AP32" s="817" t="s">
        <v>524</v>
      </c>
      <c r="AQ32" s="817"/>
      <c r="AR32" s="817"/>
      <c r="AS32" s="817"/>
      <c r="AT32" s="817"/>
      <c r="AU32" s="817" t="s">
        <v>524</v>
      </c>
      <c r="AV32" s="817"/>
      <c r="AW32" s="817"/>
      <c r="AX32" s="817"/>
      <c r="AY32" s="817"/>
      <c r="AZ32" s="818" t="s">
        <v>524</v>
      </c>
      <c r="BA32" s="818"/>
      <c r="BB32" s="818"/>
      <c r="BC32" s="818"/>
      <c r="BD32" s="818"/>
      <c r="BE32" s="819"/>
      <c r="BF32" s="819"/>
      <c r="BG32" s="819"/>
      <c r="BH32" s="819"/>
      <c r="BI32" s="820"/>
      <c r="BJ32" s="226"/>
      <c r="BK32" s="226"/>
      <c r="BL32" s="226"/>
      <c r="BM32" s="226"/>
      <c r="BN32" s="226"/>
      <c r="BO32" s="236"/>
      <c r="BP32" s="236"/>
      <c r="BQ32" s="233">
        <v>26</v>
      </c>
      <c r="BR32" s="234"/>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2">
      <c r="A33" s="237">
        <v>6</v>
      </c>
      <c r="B33" s="736" t="s">
        <v>412</v>
      </c>
      <c r="C33" s="737"/>
      <c r="D33" s="737"/>
      <c r="E33" s="737"/>
      <c r="F33" s="737"/>
      <c r="G33" s="737"/>
      <c r="H33" s="737"/>
      <c r="I33" s="737"/>
      <c r="J33" s="737"/>
      <c r="K33" s="737"/>
      <c r="L33" s="737"/>
      <c r="M33" s="737"/>
      <c r="N33" s="737"/>
      <c r="O33" s="737"/>
      <c r="P33" s="738"/>
      <c r="Q33" s="739">
        <v>558</v>
      </c>
      <c r="R33" s="740"/>
      <c r="S33" s="740"/>
      <c r="T33" s="740"/>
      <c r="U33" s="740"/>
      <c r="V33" s="740">
        <v>470</v>
      </c>
      <c r="W33" s="740"/>
      <c r="X33" s="740"/>
      <c r="Y33" s="740"/>
      <c r="Z33" s="740"/>
      <c r="AA33" s="740">
        <v>88</v>
      </c>
      <c r="AB33" s="740"/>
      <c r="AC33" s="740"/>
      <c r="AD33" s="740"/>
      <c r="AE33" s="741"/>
      <c r="AF33" s="742">
        <v>1219</v>
      </c>
      <c r="AG33" s="743"/>
      <c r="AH33" s="743"/>
      <c r="AI33" s="743"/>
      <c r="AJ33" s="744"/>
      <c r="AK33" s="821">
        <v>43</v>
      </c>
      <c r="AL33" s="817"/>
      <c r="AM33" s="817"/>
      <c r="AN33" s="817"/>
      <c r="AO33" s="817"/>
      <c r="AP33" s="817">
        <v>494</v>
      </c>
      <c r="AQ33" s="817"/>
      <c r="AR33" s="817"/>
      <c r="AS33" s="817"/>
      <c r="AT33" s="817"/>
      <c r="AU33" s="817">
        <v>183</v>
      </c>
      <c r="AV33" s="817"/>
      <c r="AW33" s="817"/>
      <c r="AX33" s="817"/>
      <c r="AY33" s="817"/>
      <c r="AZ33" s="818" t="s">
        <v>589</v>
      </c>
      <c r="BA33" s="818"/>
      <c r="BB33" s="818"/>
      <c r="BC33" s="818"/>
      <c r="BD33" s="818"/>
      <c r="BE33" s="819" t="s">
        <v>413</v>
      </c>
      <c r="BF33" s="819"/>
      <c r="BG33" s="819"/>
      <c r="BH33" s="819"/>
      <c r="BI33" s="820"/>
      <c r="BJ33" s="226"/>
      <c r="BK33" s="226"/>
      <c r="BL33" s="226"/>
      <c r="BM33" s="226"/>
      <c r="BN33" s="226"/>
      <c r="BO33" s="236"/>
      <c r="BP33" s="236"/>
      <c r="BQ33" s="233">
        <v>27</v>
      </c>
      <c r="BR33" s="234"/>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2">
      <c r="A34" s="237">
        <v>7</v>
      </c>
      <c r="B34" s="736" t="s">
        <v>414</v>
      </c>
      <c r="C34" s="737"/>
      <c r="D34" s="737"/>
      <c r="E34" s="737"/>
      <c r="F34" s="737"/>
      <c r="G34" s="737"/>
      <c r="H34" s="737"/>
      <c r="I34" s="737"/>
      <c r="J34" s="737"/>
      <c r="K34" s="737"/>
      <c r="L34" s="737"/>
      <c r="M34" s="737"/>
      <c r="N34" s="737"/>
      <c r="O34" s="737"/>
      <c r="P34" s="738"/>
      <c r="Q34" s="739">
        <v>1667</v>
      </c>
      <c r="R34" s="740"/>
      <c r="S34" s="740"/>
      <c r="T34" s="740"/>
      <c r="U34" s="740"/>
      <c r="V34" s="740">
        <v>1722</v>
      </c>
      <c r="W34" s="740"/>
      <c r="X34" s="740"/>
      <c r="Y34" s="740"/>
      <c r="Z34" s="740"/>
      <c r="AA34" s="740">
        <v>-55</v>
      </c>
      <c r="AB34" s="740"/>
      <c r="AC34" s="740"/>
      <c r="AD34" s="740"/>
      <c r="AE34" s="741"/>
      <c r="AF34" s="742">
        <v>1502</v>
      </c>
      <c r="AG34" s="743"/>
      <c r="AH34" s="743"/>
      <c r="AI34" s="743"/>
      <c r="AJ34" s="744"/>
      <c r="AK34" s="821">
        <v>299</v>
      </c>
      <c r="AL34" s="817"/>
      <c r="AM34" s="817"/>
      <c r="AN34" s="817"/>
      <c r="AO34" s="817"/>
      <c r="AP34" s="817">
        <v>561</v>
      </c>
      <c r="AQ34" s="817"/>
      <c r="AR34" s="817"/>
      <c r="AS34" s="817"/>
      <c r="AT34" s="817"/>
      <c r="AU34" s="817">
        <v>373</v>
      </c>
      <c r="AV34" s="817"/>
      <c r="AW34" s="817"/>
      <c r="AX34" s="817"/>
      <c r="AY34" s="817"/>
      <c r="AZ34" s="818" t="s">
        <v>589</v>
      </c>
      <c r="BA34" s="818"/>
      <c r="BB34" s="818"/>
      <c r="BC34" s="818"/>
      <c r="BD34" s="818"/>
      <c r="BE34" s="819" t="s">
        <v>413</v>
      </c>
      <c r="BF34" s="819"/>
      <c r="BG34" s="819"/>
      <c r="BH34" s="819"/>
      <c r="BI34" s="820"/>
      <c r="BJ34" s="226"/>
      <c r="BK34" s="226"/>
      <c r="BL34" s="226"/>
      <c r="BM34" s="226"/>
      <c r="BN34" s="226"/>
      <c r="BO34" s="236"/>
      <c r="BP34" s="236"/>
      <c r="BQ34" s="233">
        <v>28</v>
      </c>
      <c r="BR34" s="234"/>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2">
      <c r="A35" s="237">
        <v>8</v>
      </c>
      <c r="B35" s="736" t="s">
        <v>415</v>
      </c>
      <c r="C35" s="737"/>
      <c r="D35" s="737"/>
      <c r="E35" s="737"/>
      <c r="F35" s="737"/>
      <c r="G35" s="737"/>
      <c r="H35" s="737"/>
      <c r="I35" s="737"/>
      <c r="J35" s="737"/>
      <c r="K35" s="737"/>
      <c r="L35" s="737"/>
      <c r="M35" s="737"/>
      <c r="N35" s="737"/>
      <c r="O35" s="737"/>
      <c r="P35" s="738"/>
      <c r="Q35" s="739">
        <v>1128</v>
      </c>
      <c r="R35" s="740"/>
      <c r="S35" s="740"/>
      <c r="T35" s="740"/>
      <c r="U35" s="740"/>
      <c r="V35" s="740">
        <v>1121</v>
      </c>
      <c r="W35" s="740"/>
      <c r="X35" s="740"/>
      <c r="Y35" s="740"/>
      <c r="Z35" s="740"/>
      <c r="AA35" s="740">
        <v>9</v>
      </c>
      <c r="AB35" s="740"/>
      <c r="AC35" s="740"/>
      <c r="AD35" s="740"/>
      <c r="AE35" s="741"/>
      <c r="AF35" s="742">
        <v>7</v>
      </c>
      <c r="AG35" s="743"/>
      <c r="AH35" s="743"/>
      <c r="AI35" s="743"/>
      <c r="AJ35" s="744"/>
      <c r="AK35" s="821">
        <v>558</v>
      </c>
      <c r="AL35" s="817"/>
      <c r="AM35" s="817"/>
      <c r="AN35" s="817"/>
      <c r="AO35" s="817"/>
      <c r="AP35" s="817">
        <v>5045</v>
      </c>
      <c r="AQ35" s="817"/>
      <c r="AR35" s="817"/>
      <c r="AS35" s="817"/>
      <c r="AT35" s="817"/>
      <c r="AU35" s="817">
        <v>4813</v>
      </c>
      <c r="AV35" s="817"/>
      <c r="AW35" s="817"/>
      <c r="AX35" s="817"/>
      <c r="AY35" s="817"/>
      <c r="AZ35" s="818" t="s">
        <v>524</v>
      </c>
      <c r="BA35" s="818"/>
      <c r="BB35" s="818"/>
      <c r="BC35" s="818"/>
      <c r="BD35" s="818"/>
      <c r="BE35" s="819" t="s">
        <v>592</v>
      </c>
      <c r="BF35" s="819"/>
      <c r="BG35" s="819"/>
      <c r="BH35" s="819"/>
      <c r="BI35" s="820"/>
      <c r="BJ35" s="226"/>
      <c r="BK35" s="226"/>
      <c r="BL35" s="226"/>
      <c r="BM35" s="226"/>
      <c r="BN35" s="226"/>
      <c r="BO35" s="236"/>
      <c r="BP35" s="236"/>
      <c r="BQ35" s="233">
        <v>29</v>
      </c>
      <c r="BR35" s="234"/>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2">
      <c r="A36" s="237">
        <v>9</v>
      </c>
      <c r="B36" s="736" t="s">
        <v>417</v>
      </c>
      <c r="C36" s="737"/>
      <c r="D36" s="737"/>
      <c r="E36" s="737"/>
      <c r="F36" s="737"/>
      <c r="G36" s="737"/>
      <c r="H36" s="737"/>
      <c r="I36" s="737"/>
      <c r="J36" s="737"/>
      <c r="K36" s="737"/>
      <c r="L36" s="737"/>
      <c r="M36" s="737"/>
      <c r="N36" s="737"/>
      <c r="O36" s="737"/>
      <c r="P36" s="738"/>
      <c r="Q36" s="739">
        <v>177</v>
      </c>
      <c r="R36" s="740"/>
      <c r="S36" s="740"/>
      <c r="T36" s="740"/>
      <c r="U36" s="740"/>
      <c r="V36" s="740">
        <v>175</v>
      </c>
      <c r="W36" s="740"/>
      <c r="X36" s="740"/>
      <c r="Y36" s="740"/>
      <c r="Z36" s="740"/>
      <c r="AA36" s="740">
        <v>2</v>
      </c>
      <c r="AB36" s="740"/>
      <c r="AC36" s="740"/>
      <c r="AD36" s="740"/>
      <c r="AE36" s="741"/>
      <c r="AF36" s="742">
        <v>2</v>
      </c>
      <c r="AG36" s="743"/>
      <c r="AH36" s="743"/>
      <c r="AI36" s="743"/>
      <c r="AJ36" s="744"/>
      <c r="AK36" s="821">
        <v>149</v>
      </c>
      <c r="AL36" s="817"/>
      <c r="AM36" s="817"/>
      <c r="AN36" s="817"/>
      <c r="AO36" s="817"/>
      <c r="AP36" s="817">
        <v>659</v>
      </c>
      <c r="AQ36" s="817"/>
      <c r="AR36" s="817"/>
      <c r="AS36" s="817"/>
      <c r="AT36" s="817"/>
      <c r="AU36" s="817">
        <v>654</v>
      </c>
      <c r="AV36" s="817"/>
      <c r="AW36" s="817"/>
      <c r="AX36" s="817"/>
      <c r="AY36" s="817"/>
      <c r="AZ36" s="818" t="s">
        <v>524</v>
      </c>
      <c r="BA36" s="818"/>
      <c r="BB36" s="818"/>
      <c r="BC36" s="818"/>
      <c r="BD36" s="818"/>
      <c r="BE36" s="819" t="s">
        <v>593</v>
      </c>
      <c r="BF36" s="819"/>
      <c r="BG36" s="819"/>
      <c r="BH36" s="819"/>
      <c r="BI36" s="820"/>
      <c r="BJ36" s="226"/>
      <c r="BK36" s="226"/>
      <c r="BL36" s="226"/>
      <c r="BM36" s="226"/>
      <c r="BN36" s="226"/>
      <c r="BO36" s="236"/>
      <c r="BP36" s="236"/>
      <c r="BQ36" s="233">
        <v>30</v>
      </c>
      <c r="BR36" s="234"/>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2">
      <c r="A37" s="237">
        <v>10</v>
      </c>
      <c r="B37" s="736" t="s">
        <v>418</v>
      </c>
      <c r="C37" s="737"/>
      <c r="D37" s="737"/>
      <c r="E37" s="737"/>
      <c r="F37" s="737"/>
      <c r="G37" s="737"/>
      <c r="H37" s="737"/>
      <c r="I37" s="737"/>
      <c r="J37" s="737"/>
      <c r="K37" s="737"/>
      <c r="L37" s="737"/>
      <c r="M37" s="737"/>
      <c r="N37" s="737"/>
      <c r="O37" s="737"/>
      <c r="P37" s="738"/>
      <c r="Q37" s="739">
        <v>333</v>
      </c>
      <c r="R37" s="740"/>
      <c r="S37" s="740"/>
      <c r="T37" s="740"/>
      <c r="U37" s="740"/>
      <c r="V37" s="740">
        <v>328</v>
      </c>
      <c r="W37" s="740"/>
      <c r="X37" s="740"/>
      <c r="Y37" s="740"/>
      <c r="Z37" s="740"/>
      <c r="AA37" s="740">
        <v>5</v>
      </c>
      <c r="AB37" s="740"/>
      <c r="AC37" s="740"/>
      <c r="AD37" s="740"/>
      <c r="AE37" s="741"/>
      <c r="AF37" s="742">
        <v>5</v>
      </c>
      <c r="AG37" s="743"/>
      <c r="AH37" s="743"/>
      <c r="AI37" s="743"/>
      <c r="AJ37" s="744"/>
      <c r="AK37" s="821">
        <v>252</v>
      </c>
      <c r="AL37" s="817"/>
      <c r="AM37" s="817"/>
      <c r="AN37" s="817"/>
      <c r="AO37" s="817"/>
      <c r="AP37" s="817">
        <v>745</v>
      </c>
      <c r="AQ37" s="817"/>
      <c r="AR37" s="817"/>
      <c r="AS37" s="817"/>
      <c r="AT37" s="817"/>
      <c r="AU37" s="817">
        <v>720</v>
      </c>
      <c r="AV37" s="817"/>
      <c r="AW37" s="817"/>
      <c r="AX37" s="817"/>
      <c r="AY37" s="817"/>
      <c r="AZ37" s="818" t="s">
        <v>524</v>
      </c>
      <c r="BA37" s="818"/>
      <c r="BB37" s="818"/>
      <c r="BC37" s="818"/>
      <c r="BD37" s="818"/>
      <c r="BE37" s="819" t="s">
        <v>594</v>
      </c>
      <c r="BF37" s="819"/>
      <c r="BG37" s="819"/>
      <c r="BH37" s="819"/>
      <c r="BI37" s="820"/>
      <c r="BJ37" s="226"/>
      <c r="BK37" s="226"/>
      <c r="BL37" s="226"/>
      <c r="BM37" s="226"/>
      <c r="BN37" s="226"/>
      <c r="BO37" s="236"/>
      <c r="BP37" s="236"/>
      <c r="BQ37" s="233">
        <v>31</v>
      </c>
      <c r="BR37" s="234"/>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2">
      <c r="A38" s="237">
        <v>11</v>
      </c>
      <c r="B38" s="736" t="s">
        <v>419</v>
      </c>
      <c r="C38" s="737"/>
      <c r="D38" s="737"/>
      <c r="E38" s="737"/>
      <c r="F38" s="737"/>
      <c r="G38" s="737"/>
      <c r="H38" s="737"/>
      <c r="I38" s="737"/>
      <c r="J38" s="737"/>
      <c r="K38" s="737"/>
      <c r="L38" s="737"/>
      <c r="M38" s="737"/>
      <c r="N38" s="737"/>
      <c r="O38" s="737"/>
      <c r="P38" s="738"/>
      <c r="Q38" s="739">
        <v>14</v>
      </c>
      <c r="R38" s="740"/>
      <c r="S38" s="740"/>
      <c r="T38" s="740"/>
      <c r="U38" s="740"/>
      <c r="V38" s="740">
        <v>13</v>
      </c>
      <c r="W38" s="740"/>
      <c r="X38" s="740"/>
      <c r="Y38" s="740"/>
      <c r="Z38" s="740"/>
      <c r="AA38" s="740">
        <v>1</v>
      </c>
      <c r="AB38" s="740"/>
      <c r="AC38" s="740"/>
      <c r="AD38" s="740"/>
      <c r="AE38" s="741"/>
      <c r="AF38" s="742">
        <v>1</v>
      </c>
      <c r="AG38" s="743"/>
      <c r="AH38" s="743"/>
      <c r="AI38" s="743"/>
      <c r="AJ38" s="744"/>
      <c r="AK38" s="821">
        <v>7</v>
      </c>
      <c r="AL38" s="817"/>
      <c r="AM38" s="817"/>
      <c r="AN38" s="817"/>
      <c r="AO38" s="817"/>
      <c r="AP38" s="817">
        <v>36</v>
      </c>
      <c r="AQ38" s="817"/>
      <c r="AR38" s="817"/>
      <c r="AS38" s="817"/>
      <c r="AT38" s="817"/>
      <c r="AU38" s="817">
        <v>36</v>
      </c>
      <c r="AV38" s="817"/>
      <c r="AW38" s="817"/>
      <c r="AX38" s="817"/>
      <c r="AY38" s="817"/>
      <c r="AZ38" s="818" t="s">
        <v>524</v>
      </c>
      <c r="BA38" s="818"/>
      <c r="BB38" s="818"/>
      <c r="BC38" s="818"/>
      <c r="BD38" s="818"/>
      <c r="BE38" s="819" t="s">
        <v>416</v>
      </c>
      <c r="BF38" s="819"/>
      <c r="BG38" s="819"/>
      <c r="BH38" s="819"/>
      <c r="BI38" s="820"/>
      <c r="BJ38" s="226"/>
      <c r="BK38" s="226"/>
      <c r="BL38" s="226"/>
      <c r="BM38" s="226"/>
      <c r="BN38" s="226"/>
      <c r="BO38" s="236"/>
      <c r="BP38" s="236"/>
      <c r="BQ38" s="233">
        <v>32</v>
      </c>
      <c r="BR38" s="234"/>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2">
      <c r="A39" s="237">
        <v>12</v>
      </c>
      <c r="B39" s="736" t="s">
        <v>420</v>
      </c>
      <c r="C39" s="737"/>
      <c r="D39" s="737"/>
      <c r="E39" s="737"/>
      <c r="F39" s="737"/>
      <c r="G39" s="737"/>
      <c r="H39" s="737"/>
      <c r="I39" s="737"/>
      <c r="J39" s="737"/>
      <c r="K39" s="737"/>
      <c r="L39" s="737"/>
      <c r="M39" s="737"/>
      <c r="N39" s="737"/>
      <c r="O39" s="737"/>
      <c r="P39" s="738"/>
      <c r="Q39" s="739">
        <v>169</v>
      </c>
      <c r="R39" s="740"/>
      <c r="S39" s="740"/>
      <c r="T39" s="740"/>
      <c r="U39" s="740"/>
      <c r="V39" s="740">
        <v>169</v>
      </c>
      <c r="W39" s="740"/>
      <c r="X39" s="740"/>
      <c r="Y39" s="740"/>
      <c r="Z39" s="740"/>
      <c r="AA39" s="740">
        <v>0</v>
      </c>
      <c r="AB39" s="740"/>
      <c r="AC39" s="740"/>
      <c r="AD39" s="740"/>
      <c r="AE39" s="741"/>
      <c r="AF39" s="742">
        <v>0</v>
      </c>
      <c r="AG39" s="743"/>
      <c r="AH39" s="743"/>
      <c r="AI39" s="743"/>
      <c r="AJ39" s="744"/>
      <c r="AK39" s="821">
        <v>123</v>
      </c>
      <c r="AL39" s="817"/>
      <c r="AM39" s="817"/>
      <c r="AN39" s="817"/>
      <c r="AO39" s="817"/>
      <c r="AP39" s="817" t="s">
        <v>524</v>
      </c>
      <c r="AQ39" s="817"/>
      <c r="AR39" s="817"/>
      <c r="AS39" s="817"/>
      <c r="AT39" s="817"/>
      <c r="AU39" s="817" t="s">
        <v>524</v>
      </c>
      <c r="AV39" s="817"/>
      <c r="AW39" s="817"/>
      <c r="AX39" s="817"/>
      <c r="AY39" s="817"/>
      <c r="AZ39" s="818" t="s">
        <v>524</v>
      </c>
      <c r="BA39" s="818"/>
      <c r="BB39" s="818"/>
      <c r="BC39" s="818"/>
      <c r="BD39" s="818"/>
      <c r="BE39" s="819" t="s">
        <v>416</v>
      </c>
      <c r="BF39" s="819"/>
      <c r="BG39" s="819"/>
      <c r="BH39" s="819"/>
      <c r="BI39" s="820"/>
      <c r="BJ39" s="226"/>
      <c r="BK39" s="226"/>
      <c r="BL39" s="226"/>
      <c r="BM39" s="226"/>
      <c r="BN39" s="226"/>
      <c r="BO39" s="236"/>
      <c r="BP39" s="236"/>
      <c r="BQ39" s="233">
        <v>33</v>
      </c>
      <c r="BR39" s="234"/>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2">
      <c r="A40" s="233">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2">
      <c r="A41" s="233">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2">
      <c r="A42" s="233">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2">
      <c r="A43" s="233">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2">
      <c r="A44" s="233">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2">
      <c r="A45" s="233">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2">
      <c r="A46" s="233">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2">
      <c r="A47" s="233">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2">
      <c r="A48" s="233">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2">
      <c r="A49" s="233">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2">
      <c r="A50" s="233">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2">
      <c r="A51" s="233">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2">
      <c r="A52" s="233">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2">
      <c r="A53" s="233">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2">
      <c r="A54" s="233">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2">
      <c r="A55" s="233">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2">
      <c r="A56" s="233">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2">
      <c r="A57" s="233">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2">
      <c r="A58" s="233">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2">
      <c r="A59" s="233">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2">
      <c r="A60" s="233">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5">
      <c r="A61" s="233">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2">
      <c r="A62" s="233">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421</v>
      </c>
      <c r="BK62" s="793"/>
      <c r="BL62" s="793"/>
      <c r="BM62" s="793"/>
      <c r="BN62" s="794"/>
      <c r="BO62" s="236"/>
      <c r="BP62" s="236"/>
      <c r="BQ62" s="233">
        <v>56</v>
      </c>
      <c r="BR62" s="234"/>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5">
      <c r="A63" s="235" t="s">
        <v>395</v>
      </c>
      <c r="B63" s="776" t="s">
        <v>422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3027</v>
      </c>
      <c r="AG63" s="831"/>
      <c r="AH63" s="831"/>
      <c r="AI63" s="831"/>
      <c r="AJ63" s="832"/>
      <c r="AK63" s="833"/>
      <c r="AL63" s="828"/>
      <c r="AM63" s="828"/>
      <c r="AN63" s="828"/>
      <c r="AO63" s="828"/>
      <c r="AP63" s="831">
        <v>7568</v>
      </c>
      <c r="AQ63" s="831"/>
      <c r="AR63" s="831"/>
      <c r="AS63" s="831"/>
      <c r="AT63" s="831"/>
      <c r="AU63" s="831">
        <v>6788</v>
      </c>
      <c r="AV63" s="831"/>
      <c r="AW63" s="831"/>
      <c r="AX63" s="831"/>
      <c r="AY63" s="831"/>
      <c r="AZ63" s="835"/>
      <c r="BA63" s="835"/>
      <c r="BB63" s="835"/>
      <c r="BC63" s="835"/>
      <c r="BD63" s="835"/>
      <c r="BE63" s="836"/>
      <c r="BF63" s="836"/>
      <c r="BG63" s="836"/>
      <c r="BH63" s="836"/>
      <c r="BI63" s="837"/>
      <c r="BJ63" s="838" t="s">
        <v>131</v>
      </c>
      <c r="BK63" s="839"/>
      <c r="BL63" s="839"/>
      <c r="BM63" s="839"/>
      <c r="BN63" s="840"/>
      <c r="BO63" s="236"/>
      <c r="BP63" s="236"/>
      <c r="BQ63" s="233">
        <v>57</v>
      </c>
      <c r="BR63" s="234"/>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5">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2">
      <c r="A66" s="716" t="s">
        <v>424</v>
      </c>
      <c r="B66" s="717"/>
      <c r="C66" s="717"/>
      <c r="D66" s="717"/>
      <c r="E66" s="717"/>
      <c r="F66" s="717"/>
      <c r="G66" s="717"/>
      <c r="H66" s="717"/>
      <c r="I66" s="717"/>
      <c r="J66" s="717"/>
      <c r="K66" s="717"/>
      <c r="L66" s="717"/>
      <c r="M66" s="717"/>
      <c r="N66" s="717"/>
      <c r="O66" s="717"/>
      <c r="P66" s="718"/>
      <c r="Q66" s="712" t="s">
        <v>425</v>
      </c>
      <c r="R66" s="708"/>
      <c r="S66" s="708"/>
      <c r="T66" s="708"/>
      <c r="U66" s="709"/>
      <c r="V66" s="712" t="s">
        <v>426</v>
      </c>
      <c r="W66" s="708"/>
      <c r="X66" s="708"/>
      <c r="Y66" s="708"/>
      <c r="Z66" s="709"/>
      <c r="AA66" s="712" t="s">
        <v>427</v>
      </c>
      <c r="AB66" s="708"/>
      <c r="AC66" s="708"/>
      <c r="AD66" s="708"/>
      <c r="AE66" s="709"/>
      <c r="AF66" s="841" t="s">
        <v>428</v>
      </c>
      <c r="AG66" s="802"/>
      <c r="AH66" s="802"/>
      <c r="AI66" s="802"/>
      <c r="AJ66" s="842"/>
      <c r="AK66" s="712" t="s">
        <v>429</v>
      </c>
      <c r="AL66" s="717"/>
      <c r="AM66" s="717"/>
      <c r="AN66" s="717"/>
      <c r="AO66" s="718"/>
      <c r="AP66" s="712" t="s">
        <v>430</v>
      </c>
      <c r="AQ66" s="708"/>
      <c r="AR66" s="708"/>
      <c r="AS66" s="708"/>
      <c r="AT66" s="709"/>
      <c r="AU66" s="712" t="s">
        <v>431</v>
      </c>
      <c r="AV66" s="708"/>
      <c r="AW66" s="708"/>
      <c r="AX66" s="708"/>
      <c r="AY66" s="709"/>
      <c r="AZ66" s="712" t="s">
        <v>380</v>
      </c>
      <c r="BA66" s="708"/>
      <c r="BB66" s="708"/>
      <c r="BC66" s="708"/>
      <c r="BD66" s="714"/>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595</v>
      </c>
      <c r="C68" s="857"/>
      <c r="D68" s="857"/>
      <c r="E68" s="857"/>
      <c r="F68" s="857"/>
      <c r="G68" s="857"/>
      <c r="H68" s="857"/>
      <c r="I68" s="857"/>
      <c r="J68" s="857"/>
      <c r="K68" s="857"/>
      <c r="L68" s="857"/>
      <c r="M68" s="857"/>
      <c r="N68" s="857"/>
      <c r="O68" s="857"/>
      <c r="P68" s="858"/>
      <c r="Q68" s="859">
        <v>61</v>
      </c>
      <c r="R68" s="853"/>
      <c r="S68" s="853"/>
      <c r="T68" s="853"/>
      <c r="U68" s="853"/>
      <c r="V68" s="853">
        <v>56</v>
      </c>
      <c r="W68" s="853"/>
      <c r="X68" s="853"/>
      <c r="Y68" s="853"/>
      <c r="Z68" s="853"/>
      <c r="AA68" s="853">
        <v>5</v>
      </c>
      <c r="AB68" s="853"/>
      <c r="AC68" s="853"/>
      <c r="AD68" s="853"/>
      <c r="AE68" s="853"/>
      <c r="AF68" s="853">
        <v>5</v>
      </c>
      <c r="AG68" s="853"/>
      <c r="AH68" s="853"/>
      <c r="AI68" s="853"/>
      <c r="AJ68" s="853"/>
      <c r="AK68" s="853" t="s">
        <v>524</v>
      </c>
      <c r="AL68" s="853"/>
      <c r="AM68" s="853"/>
      <c r="AN68" s="853"/>
      <c r="AO68" s="853"/>
      <c r="AP68" s="853" t="s">
        <v>524</v>
      </c>
      <c r="AQ68" s="853"/>
      <c r="AR68" s="853"/>
      <c r="AS68" s="853"/>
      <c r="AT68" s="853"/>
      <c r="AU68" s="853" t="s">
        <v>524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596</v>
      </c>
      <c r="C69" s="861"/>
      <c r="D69" s="861"/>
      <c r="E69" s="861"/>
      <c r="F69" s="861"/>
      <c r="G69" s="861"/>
      <c r="H69" s="861"/>
      <c r="I69" s="861"/>
      <c r="J69" s="861"/>
      <c r="K69" s="861"/>
      <c r="L69" s="861"/>
      <c r="M69" s="861"/>
      <c r="N69" s="861"/>
      <c r="O69" s="861"/>
      <c r="P69" s="862"/>
      <c r="Q69" s="863">
        <v>6958</v>
      </c>
      <c r="R69" s="817"/>
      <c r="S69" s="817"/>
      <c r="T69" s="817"/>
      <c r="U69" s="817"/>
      <c r="V69" s="817">
        <v>6929</v>
      </c>
      <c r="W69" s="817"/>
      <c r="X69" s="817"/>
      <c r="Y69" s="817"/>
      <c r="Z69" s="817"/>
      <c r="AA69" s="817">
        <v>29</v>
      </c>
      <c r="AB69" s="817"/>
      <c r="AC69" s="817"/>
      <c r="AD69" s="817"/>
      <c r="AE69" s="817"/>
      <c r="AF69" s="817">
        <v>29</v>
      </c>
      <c r="AG69" s="817"/>
      <c r="AH69" s="817"/>
      <c r="AI69" s="817"/>
      <c r="AJ69" s="817"/>
      <c r="AK69" s="817" t="s">
        <v>524</v>
      </c>
      <c r="AL69" s="817"/>
      <c r="AM69" s="817"/>
      <c r="AN69" s="817"/>
      <c r="AO69" s="817"/>
      <c r="AP69" s="817" t="s">
        <v>524</v>
      </c>
      <c r="AQ69" s="817"/>
      <c r="AR69" s="817"/>
      <c r="AS69" s="817"/>
      <c r="AT69" s="817"/>
      <c r="AU69" s="817" t="s">
        <v>524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597</v>
      </c>
      <c r="C70" s="861"/>
      <c r="D70" s="861"/>
      <c r="E70" s="861"/>
      <c r="F70" s="861"/>
      <c r="G70" s="861"/>
      <c r="H70" s="861"/>
      <c r="I70" s="861"/>
      <c r="J70" s="861"/>
      <c r="K70" s="861"/>
      <c r="L70" s="861"/>
      <c r="M70" s="861"/>
      <c r="N70" s="861"/>
      <c r="O70" s="861"/>
      <c r="P70" s="862"/>
      <c r="Q70" s="863">
        <v>312</v>
      </c>
      <c r="R70" s="817"/>
      <c r="S70" s="817"/>
      <c r="T70" s="817"/>
      <c r="U70" s="817"/>
      <c r="V70" s="817">
        <v>312</v>
      </c>
      <c r="W70" s="817"/>
      <c r="X70" s="817"/>
      <c r="Y70" s="817"/>
      <c r="Z70" s="817"/>
      <c r="AA70" s="817">
        <v>0</v>
      </c>
      <c r="AB70" s="817"/>
      <c r="AC70" s="817"/>
      <c r="AD70" s="817"/>
      <c r="AE70" s="817"/>
      <c r="AF70" s="817">
        <v>0</v>
      </c>
      <c r="AG70" s="817"/>
      <c r="AH70" s="817"/>
      <c r="AI70" s="817"/>
      <c r="AJ70" s="817"/>
      <c r="AK70" s="817" t="s">
        <v>524</v>
      </c>
      <c r="AL70" s="817"/>
      <c r="AM70" s="817"/>
      <c r="AN70" s="817"/>
      <c r="AO70" s="817"/>
      <c r="AP70" s="817" t="s">
        <v>524</v>
      </c>
      <c r="AQ70" s="817"/>
      <c r="AR70" s="817"/>
      <c r="AS70" s="817"/>
      <c r="AT70" s="817"/>
      <c r="AU70" s="817" t="s">
        <v>524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598</v>
      </c>
      <c r="C71" s="861"/>
      <c r="D71" s="861"/>
      <c r="E71" s="861"/>
      <c r="F71" s="861"/>
      <c r="G71" s="861"/>
      <c r="H71" s="861"/>
      <c r="I71" s="861"/>
      <c r="J71" s="861"/>
      <c r="K71" s="861"/>
      <c r="L71" s="861"/>
      <c r="M71" s="861"/>
      <c r="N71" s="861"/>
      <c r="O71" s="861"/>
      <c r="P71" s="862"/>
      <c r="Q71" s="863">
        <v>267</v>
      </c>
      <c r="R71" s="817"/>
      <c r="S71" s="817"/>
      <c r="T71" s="817"/>
      <c r="U71" s="817"/>
      <c r="V71" s="817">
        <v>235</v>
      </c>
      <c r="W71" s="817"/>
      <c r="X71" s="817"/>
      <c r="Y71" s="817"/>
      <c r="Z71" s="817"/>
      <c r="AA71" s="817">
        <v>32</v>
      </c>
      <c r="AB71" s="817"/>
      <c r="AC71" s="817"/>
      <c r="AD71" s="817"/>
      <c r="AE71" s="817"/>
      <c r="AF71" s="817">
        <v>32</v>
      </c>
      <c r="AG71" s="817"/>
      <c r="AH71" s="817"/>
      <c r="AI71" s="817"/>
      <c r="AJ71" s="817"/>
      <c r="AK71" s="817" t="s">
        <v>524</v>
      </c>
      <c r="AL71" s="817"/>
      <c r="AM71" s="817"/>
      <c r="AN71" s="817"/>
      <c r="AO71" s="817"/>
      <c r="AP71" s="817" t="s">
        <v>524</v>
      </c>
      <c r="AQ71" s="817"/>
      <c r="AR71" s="817"/>
      <c r="AS71" s="817"/>
      <c r="AT71" s="817"/>
      <c r="AU71" s="817" t="s">
        <v>524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599</v>
      </c>
      <c r="C72" s="861"/>
      <c r="D72" s="861"/>
      <c r="E72" s="861"/>
      <c r="F72" s="861"/>
      <c r="G72" s="861"/>
      <c r="H72" s="861"/>
      <c r="I72" s="861"/>
      <c r="J72" s="861"/>
      <c r="K72" s="861"/>
      <c r="L72" s="861"/>
      <c r="M72" s="861"/>
      <c r="N72" s="861"/>
      <c r="O72" s="861"/>
      <c r="P72" s="862"/>
      <c r="Q72" s="863">
        <v>279696</v>
      </c>
      <c r="R72" s="817"/>
      <c r="S72" s="817"/>
      <c r="T72" s="817"/>
      <c r="U72" s="817"/>
      <c r="V72" s="817">
        <v>267445</v>
      </c>
      <c r="W72" s="817"/>
      <c r="X72" s="817"/>
      <c r="Y72" s="817"/>
      <c r="Z72" s="817"/>
      <c r="AA72" s="817">
        <v>12251</v>
      </c>
      <c r="AB72" s="817"/>
      <c r="AC72" s="817"/>
      <c r="AD72" s="817"/>
      <c r="AE72" s="817"/>
      <c r="AF72" s="817">
        <v>12251</v>
      </c>
      <c r="AG72" s="817"/>
      <c r="AH72" s="817"/>
      <c r="AI72" s="817"/>
      <c r="AJ72" s="817"/>
      <c r="AK72" s="817" t="s">
        <v>524</v>
      </c>
      <c r="AL72" s="817"/>
      <c r="AM72" s="817"/>
      <c r="AN72" s="817"/>
      <c r="AO72" s="817"/>
      <c r="AP72" s="817" t="s">
        <v>524</v>
      </c>
      <c r="AQ72" s="817"/>
      <c r="AR72" s="817"/>
      <c r="AS72" s="817"/>
      <c r="AT72" s="817"/>
      <c r="AU72" s="817" t="s">
        <v>524</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395</v>
      </c>
      <c r="B88" s="776" t="s">
        <v>432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12317</v>
      </c>
      <c r="AG88" s="831"/>
      <c r="AH88" s="831"/>
      <c r="AI88" s="831"/>
      <c r="AJ88" s="831"/>
      <c r="AK88" s="828"/>
      <c r="AL88" s="828"/>
      <c r="AM88" s="828"/>
      <c r="AN88" s="828"/>
      <c r="AO88" s="828"/>
      <c r="AP88" s="831" t="s">
        <v>589</v>
      </c>
      <c r="AQ88" s="831"/>
      <c r="AR88" s="831"/>
      <c r="AS88" s="831"/>
      <c r="AT88" s="831"/>
      <c r="AU88" s="831" t="s">
        <v>589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776" t="s">
        <v>433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216</v>
      </c>
      <c r="CS102" s="839"/>
      <c r="CT102" s="839"/>
      <c r="CU102" s="839"/>
      <c r="CV102" s="878"/>
      <c r="CW102" s="877">
        <v>28</v>
      </c>
      <c r="CX102" s="839"/>
      <c r="CY102" s="839"/>
      <c r="CZ102" s="839"/>
      <c r="DA102" s="878"/>
      <c r="DB102" s="877" t="s">
        <v>589</v>
      </c>
      <c r="DC102" s="839"/>
      <c r="DD102" s="839"/>
      <c r="DE102" s="839"/>
      <c r="DF102" s="878"/>
      <c r="DG102" s="877" t="s">
        <v>589</v>
      </c>
      <c r="DH102" s="839"/>
      <c r="DI102" s="839"/>
      <c r="DJ102" s="839"/>
      <c r="DK102" s="878"/>
      <c r="DL102" s="877" t="s">
        <v>589</v>
      </c>
      <c r="DM102" s="839"/>
      <c r="DN102" s="839"/>
      <c r="DO102" s="839"/>
      <c r="DP102" s="878"/>
      <c r="DQ102" s="877" t="s">
        <v>589</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440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441</v>
      </c>
      <c r="AB109" s="880"/>
      <c r="AC109" s="880"/>
      <c r="AD109" s="880"/>
      <c r="AE109" s="881"/>
      <c r="AF109" s="879" t="s">
        <v>442</v>
      </c>
      <c r="AG109" s="880"/>
      <c r="AH109" s="880"/>
      <c r="AI109" s="880"/>
      <c r="AJ109" s="881"/>
      <c r="AK109" s="879" t="s">
        <v>310</v>
      </c>
      <c r="AL109" s="880"/>
      <c r="AM109" s="880"/>
      <c r="AN109" s="880"/>
      <c r="AO109" s="881"/>
      <c r="AP109" s="879" t="s">
        <v>443</v>
      </c>
      <c r="AQ109" s="880"/>
      <c r="AR109" s="880"/>
      <c r="AS109" s="880"/>
      <c r="AT109" s="882"/>
      <c r="AU109" s="899" t="s">
        <v>440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441</v>
      </c>
      <c r="BR109" s="880"/>
      <c r="BS109" s="880"/>
      <c r="BT109" s="880"/>
      <c r="BU109" s="881"/>
      <c r="BV109" s="879" t="s">
        <v>442</v>
      </c>
      <c r="BW109" s="880"/>
      <c r="BX109" s="880"/>
      <c r="BY109" s="880"/>
      <c r="BZ109" s="881"/>
      <c r="CA109" s="879" t="s">
        <v>310</v>
      </c>
      <c r="CB109" s="880"/>
      <c r="CC109" s="880"/>
      <c r="CD109" s="880"/>
      <c r="CE109" s="881"/>
      <c r="CF109" s="900" t="s">
        <v>443</v>
      </c>
      <c r="CG109" s="900"/>
      <c r="CH109" s="900"/>
      <c r="CI109" s="900"/>
      <c r="CJ109" s="900"/>
      <c r="CK109" s="879" t="s">
        <v>444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441</v>
      </c>
      <c r="DH109" s="880"/>
      <c r="DI109" s="880"/>
      <c r="DJ109" s="880"/>
      <c r="DK109" s="881"/>
      <c r="DL109" s="879" t="s">
        <v>442</v>
      </c>
      <c r="DM109" s="880"/>
      <c r="DN109" s="880"/>
      <c r="DO109" s="880"/>
      <c r="DP109" s="881"/>
      <c r="DQ109" s="879" t="s">
        <v>310</v>
      </c>
      <c r="DR109" s="880"/>
      <c r="DS109" s="880"/>
      <c r="DT109" s="880"/>
      <c r="DU109" s="881"/>
      <c r="DV109" s="879" t="s">
        <v>443</v>
      </c>
      <c r="DW109" s="880"/>
      <c r="DX109" s="880"/>
      <c r="DY109" s="880"/>
      <c r="DZ109" s="882"/>
    </row>
    <row r="110" spans="1:131" s="224" customFormat="1" ht="26.25" customHeight="1" x14ac:dyDescent="0.2">
      <c r="A110" s="883" t="s">
        <v>445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2850805</v>
      </c>
      <c r="AB110" s="887"/>
      <c r="AC110" s="887"/>
      <c r="AD110" s="887"/>
      <c r="AE110" s="888"/>
      <c r="AF110" s="889">
        <v>2721142</v>
      </c>
      <c r="AG110" s="887"/>
      <c r="AH110" s="887"/>
      <c r="AI110" s="887"/>
      <c r="AJ110" s="888"/>
      <c r="AK110" s="889">
        <v>2435496</v>
      </c>
      <c r="AL110" s="887"/>
      <c r="AM110" s="887"/>
      <c r="AN110" s="887"/>
      <c r="AO110" s="888"/>
      <c r="AP110" s="890">
        <v>28.8</v>
      </c>
      <c r="AQ110" s="891"/>
      <c r="AR110" s="891"/>
      <c r="AS110" s="891"/>
      <c r="AT110" s="892"/>
      <c r="AU110" s="893" t="s">
        <v>75</v>
      </c>
      <c r="AV110" s="894"/>
      <c r="AW110" s="894"/>
      <c r="AX110" s="894"/>
      <c r="AY110" s="894"/>
      <c r="AZ110" s="916" t="s">
        <v>446</v>
      </c>
      <c r="BA110" s="884"/>
      <c r="BB110" s="884"/>
      <c r="BC110" s="884"/>
      <c r="BD110" s="884"/>
      <c r="BE110" s="884"/>
      <c r="BF110" s="884"/>
      <c r="BG110" s="884"/>
      <c r="BH110" s="884"/>
      <c r="BI110" s="884"/>
      <c r="BJ110" s="884"/>
      <c r="BK110" s="884"/>
      <c r="BL110" s="884"/>
      <c r="BM110" s="884"/>
      <c r="BN110" s="884"/>
      <c r="BO110" s="884"/>
      <c r="BP110" s="885"/>
      <c r="BQ110" s="917">
        <v>14819752</v>
      </c>
      <c r="BR110" s="918"/>
      <c r="BS110" s="918"/>
      <c r="BT110" s="918"/>
      <c r="BU110" s="918"/>
      <c r="BV110" s="918">
        <v>13287121</v>
      </c>
      <c r="BW110" s="918"/>
      <c r="BX110" s="918"/>
      <c r="BY110" s="918"/>
      <c r="BZ110" s="918"/>
      <c r="CA110" s="918">
        <v>11844366</v>
      </c>
      <c r="CB110" s="918"/>
      <c r="CC110" s="918"/>
      <c r="CD110" s="918"/>
      <c r="CE110" s="918"/>
      <c r="CF110" s="931">
        <v>140.1</v>
      </c>
      <c r="CG110" s="932"/>
      <c r="CH110" s="932"/>
      <c r="CI110" s="932"/>
      <c r="CJ110" s="932"/>
      <c r="CK110" s="933" t="s">
        <v>447</v>
      </c>
      <c r="CL110" s="934"/>
      <c r="CM110" s="916" t="s">
        <v>448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449</v>
      </c>
      <c r="DH110" s="918"/>
      <c r="DI110" s="918"/>
      <c r="DJ110" s="918"/>
      <c r="DK110" s="918"/>
      <c r="DL110" s="918" t="s">
        <v>450</v>
      </c>
      <c r="DM110" s="918"/>
      <c r="DN110" s="918"/>
      <c r="DO110" s="918"/>
      <c r="DP110" s="918"/>
      <c r="DQ110" s="918" t="s">
        <v>131</v>
      </c>
      <c r="DR110" s="918"/>
      <c r="DS110" s="918"/>
      <c r="DT110" s="918"/>
      <c r="DU110" s="918"/>
      <c r="DV110" s="919" t="s">
        <v>131</v>
      </c>
      <c r="DW110" s="919"/>
      <c r="DX110" s="919"/>
      <c r="DY110" s="919"/>
      <c r="DZ110" s="920"/>
    </row>
    <row r="111" spans="1:131" s="224" customFormat="1" ht="26.25" customHeight="1" x14ac:dyDescent="0.2">
      <c r="A111" s="921" t="s">
        <v>451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452</v>
      </c>
      <c r="AB111" s="925"/>
      <c r="AC111" s="925"/>
      <c r="AD111" s="925"/>
      <c r="AE111" s="926"/>
      <c r="AF111" s="927" t="s">
        <v>131</v>
      </c>
      <c r="AG111" s="925"/>
      <c r="AH111" s="925"/>
      <c r="AI111" s="925"/>
      <c r="AJ111" s="926"/>
      <c r="AK111" s="927" t="s">
        <v>131</v>
      </c>
      <c r="AL111" s="925"/>
      <c r="AM111" s="925"/>
      <c r="AN111" s="925"/>
      <c r="AO111" s="926"/>
      <c r="AP111" s="928" t="s">
        <v>449</v>
      </c>
      <c r="AQ111" s="929"/>
      <c r="AR111" s="929"/>
      <c r="AS111" s="929"/>
      <c r="AT111" s="930"/>
      <c r="AU111" s="895"/>
      <c r="AV111" s="896"/>
      <c r="AW111" s="896"/>
      <c r="AX111" s="896"/>
      <c r="AY111" s="896"/>
      <c r="AZ111" s="909" t="s">
        <v>453</v>
      </c>
      <c r="BA111" s="910"/>
      <c r="BB111" s="910"/>
      <c r="BC111" s="910"/>
      <c r="BD111" s="910"/>
      <c r="BE111" s="910"/>
      <c r="BF111" s="910"/>
      <c r="BG111" s="910"/>
      <c r="BH111" s="910"/>
      <c r="BI111" s="910"/>
      <c r="BJ111" s="910"/>
      <c r="BK111" s="910"/>
      <c r="BL111" s="910"/>
      <c r="BM111" s="910"/>
      <c r="BN111" s="910"/>
      <c r="BO111" s="910"/>
      <c r="BP111" s="911"/>
      <c r="BQ111" s="912">
        <v>29279</v>
      </c>
      <c r="BR111" s="913"/>
      <c r="BS111" s="913"/>
      <c r="BT111" s="913"/>
      <c r="BU111" s="913"/>
      <c r="BV111" s="913">
        <v>7229</v>
      </c>
      <c r="BW111" s="913"/>
      <c r="BX111" s="913"/>
      <c r="BY111" s="913"/>
      <c r="BZ111" s="913"/>
      <c r="CA111" s="913" t="s">
        <v>450</v>
      </c>
      <c r="CB111" s="913"/>
      <c r="CC111" s="913"/>
      <c r="CD111" s="913"/>
      <c r="CE111" s="913"/>
      <c r="CF111" s="907" t="s">
        <v>452</v>
      </c>
      <c r="CG111" s="908"/>
      <c r="CH111" s="908"/>
      <c r="CI111" s="908"/>
      <c r="CJ111" s="908"/>
      <c r="CK111" s="935"/>
      <c r="CL111" s="936"/>
      <c r="CM111" s="909" t="s">
        <v>454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450</v>
      </c>
      <c r="DH111" s="913"/>
      <c r="DI111" s="913"/>
      <c r="DJ111" s="913"/>
      <c r="DK111" s="913"/>
      <c r="DL111" s="913" t="s">
        <v>452</v>
      </c>
      <c r="DM111" s="913"/>
      <c r="DN111" s="913"/>
      <c r="DO111" s="913"/>
      <c r="DP111" s="913"/>
      <c r="DQ111" s="913" t="s">
        <v>452</v>
      </c>
      <c r="DR111" s="913"/>
      <c r="DS111" s="913"/>
      <c r="DT111" s="913"/>
      <c r="DU111" s="913"/>
      <c r="DV111" s="914" t="s">
        <v>452</v>
      </c>
      <c r="DW111" s="914"/>
      <c r="DX111" s="914"/>
      <c r="DY111" s="914"/>
      <c r="DZ111" s="915"/>
    </row>
    <row r="112" spans="1:131" s="224" customFormat="1" ht="26.25" customHeight="1" x14ac:dyDescent="0.2">
      <c r="A112" s="939" t="s">
        <v>455</v>
      </c>
      <c r="B112" s="940"/>
      <c r="C112" s="910" t="s">
        <v>456</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449</v>
      </c>
      <c r="AB112" s="946"/>
      <c r="AC112" s="946"/>
      <c r="AD112" s="946"/>
      <c r="AE112" s="947"/>
      <c r="AF112" s="948" t="s">
        <v>452</v>
      </c>
      <c r="AG112" s="946"/>
      <c r="AH112" s="946"/>
      <c r="AI112" s="946"/>
      <c r="AJ112" s="947"/>
      <c r="AK112" s="948" t="s">
        <v>450</v>
      </c>
      <c r="AL112" s="946"/>
      <c r="AM112" s="946"/>
      <c r="AN112" s="946"/>
      <c r="AO112" s="947"/>
      <c r="AP112" s="949" t="s">
        <v>131</v>
      </c>
      <c r="AQ112" s="950"/>
      <c r="AR112" s="950"/>
      <c r="AS112" s="950"/>
      <c r="AT112" s="951"/>
      <c r="AU112" s="895"/>
      <c r="AV112" s="896"/>
      <c r="AW112" s="896"/>
      <c r="AX112" s="896"/>
      <c r="AY112" s="896"/>
      <c r="AZ112" s="909" t="s">
        <v>457</v>
      </c>
      <c r="BA112" s="910"/>
      <c r="BB112" s="910"/>
      <c r="BC112" s="910"/>
      <c r="BD112" s="910"/>
      <c r="BE112" s="910"/>
      <c r="BF112" s="910"/>
      <c r="BG112" s="910"/>
      <c r="BH112" s="910"/>
      <c r="BI112" s="910"/>
      <c r="BJ112" s="910"/>
      <c r="BK112" s="910"/>
      <c r="BL112" s="910"/>
      <c r="BM112" s="910"/>
      <c r="BN112" s="910"/>
      <c r="BO112" s="910"/>
      <c r="BP112" s="911"/>
      <c r="BQ112" s="912">
        <v>7890081</v>
      </c>
      <c r="BR112" s="913"/>
      <c r="BS112" s="913"/>
      <c r="BT112" s="913"/>
      <c r="BU112" s="913"/>
      <c r="BV112" s="913">
        <v>7321948</v>
      </c>
      <c r="BW112" s="913"/>
      <c r="BX112" s="913"/>
      <c r="BY112" s="913"/>
      <c r="BZ112" s="913"/>
      <c r="CA112" s="913">
        <v>6788018</v>
      </c>
      <c r="CB112" s="913"/>
      <c r="CC112" s="913"/>
      <c r="CD112" s="913"/>
      <c r="CE112" s="913"/>
      <c r="CF112" s="907">
        <v>80.3</v>
      </c>
      <c r="CG112" s="908"/>
      <c r="CH112" s="908"/>
      <c r="CI112" s="908"/>
      <c r="CJ112" s="908"/>
      <c r="CK112" s="935"/>
      <c r="CL112" s="936"/>
      <c r="CM112" s="909" t="s">
        <v>458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131</v>
      </c>
      <c r="DH112" s="913"/>
      <c r="DI112" s="913"/>
      <c r="DJ112" s="913"/>
      <c r="DK112" s="913"/>
      <c r="DL112" s="913" t="s">
        <v>131</v>
      </c>
      <c r="DM112" s="913"/>
      <c r="DN112" s="913"/>
      <c r="DO112" s="913"/>
      <c r="DP112" s="913"/>
      <c r="DQ112" s="913" t="s">
        <v>131</v>
      </c>
      <c r="DR112" s="913"/>
      <c r="DS112" s="913"/>
      <c r="DT112" s="913"/>
      <c r="DU112" s="913"/>
      <c r="DV112" s="914" t="s">
        <v>131</v>
      </c>
      <c r="DW112" s="914"/>
      <c r="DX112" s="914"/>
      <c r="DY112" s="914"/>
      <c r="DZ112" s="915"/>
    </row>
    <row r="113" spans="1:130" s="224" customFormat="1" ht="26.25" customHeight="1" x14ac:dyDescent="0.2">
      <c r="A113" s="941"/>
      <c r="B113" s="942"/>
      <c r="C113" s="910" t="s">
        <v>459</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946161</v>
      </c>
      <c r="AB113" s="925"/>
      <c r="AC113" s="925"/>
      <c r="AD113" s="925"/>
      <c r="AE113" s="926"/>
      <c r="AF113" s="927">
        <v>932556</v>
      </c>
      <c r="AG113" s="925"/>
      <c r="AH113" s="925"/>
      <c r="AI113" s="925"/>
      <c r="AJ113" s="926"/>
      <c r="AK113" s="927">
        <v>931275</v>
      </c>
      <c r="AL113" s="925"/>
      <c r="AM113" s="925"/>
      <c r="AN113" s="925"/>
      <c r="AO113" s="926"/>
      <c r="AP113" s="928">
        <v>11</v>
      </c>
      <c r="AQ113" s="929"/>
      <c r="AR113" s="929"/>
      <c r="AS113" s="929"/>
      <c r="AT113" s="930"/>
      <c r="AU113" s="895"/>
      <c r="AV113" s="896"/>
      <c r="AW113" s="896"/>
      <c r="AX113" s="896"/>
      <c r="AY113" s="896"/>
      <c r="AZ113" s="909" t="s">
        <v>460</v>
      </c>
      <c r="BA113" s="910"/>
      <c r="BB113" s="910"/>
      <c r="BC113" s="910"/>
      <c r="BD113" s="910"/>
      <c r="BE113" s="910"/>
      <c r="BF113" s="910"/>
      <c r="BG113" s="910"/>
      <c r="BH113" s="910"/>
      <c r="BI113" s="910"/>
      <c r="BJ113" s="910"/>
      <c r="BK113" s="910"/>
      <c r="BL113" s="910"/>
      <c r="BM113" s="910"/>
      <c r="BN113" s="910"/>
      <c r="BO113" s="910"/>
      <c r="BP113" s="911"/>
      <c r="BQ113" s="912">
        <v>34221</v>
      </c>
      <c r="BR113" s="913"/>
      <c r="BS113" s="913"/>
      <c r="BT113" s="913"/>
      <c r="BU113" s="913"/>
      <c r="BV113" s="913">
        <v>17169</v>
      </c>
      <c r="BW113" s="913"/>
      <c r="BX113" s="913"/>
      <c r="BY113" s="913"/>
      <c r="BZ113" s="913"/>
      <c r="CA113" s="913" t="s">
        <v>450</v>
      </c>
      <c r="CB113" s="913"/>
      <c r="CC113" s="913"/>
      <c r="CD113" s="913"/>
      <c r="CE113" s="913"/>
      <c r="CF113" s="907" t="s">
        <v>449</v>
      </c>
      <c r="CG113" s="908"/>
      <c r="CH113" s="908"/>
      <c r="CI113" s="908"/>
      <c r="CJ113" s="908"/>
      <c r="CK113" s="935"/>
      <c r="CL113" s="936"/>
      <c r="CM113" s="909" t="s">
        <v>461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450</v>
      </c>
      <c r="DH113" s="946"/>
      <c r="DI113" s="946"/>
      <c r="DJ113" s="946"/>
      <c r="DK113" s="947"/>
      <c r="DL113" s="948" t="s">
        <v>452</v>
      </c>
      <c r="DM113" s="946"/>
      <c r="DN113" s="946"/>
      <c r="DO113" s="946"/>
      <c r="DP113" s="947"/>
      <c r="DQ113" s="948" t="s">
        <v>450</v>
      </c>
      <c r="DR113" s="946"/>
      <c r="DS113" s="946"/>
      <c r="DT113" s="946"/>
      <c r="DU113" s="947"/>
      <c r="DV113" s="949" t="s">
        <v>452</v>
      </c>
      <c r="DW113" s="950"/>
      <c r="DX113" s="950"/>
      <c r="DY113" s="950"/>
      <c r="DZ113" s="951"/>
    </row>
    <row r="114" spans="1:130" s="224" customFormat="1" ht="26.25" customHeight="1" x14ac:dyDescent="0.2">
      <c r="A114" s="941"/>
      <c r="B114" s="942"/>
      <c r="C114" s="910" t="s">
        <v>462</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17261</v>
      </c>
      <c r="AB114" s="946"/>
      <c r="AC114" s="946"/>
      <c r="AD114" s="946"/>
      <c r="AE114" s="947"/>
      <c r="AF114" s="948">
        <v>17261</v>
      </c>
      <c r="AG114" s="946"/>
      <c r="AH114" s="946"/>
      <c r="AI114" s="946"/>
      <c r="AJ114" s="947"/>
      <c r="AK114" s="948">
        <v>17261</v>
      </c>
      <c r="AL114" s="946"/>
      <c r="AM114" s="946"/>
      <c r="AN114" s="946"/>
      <c r="AO114" s="947"/>
      <c r="AP114" s="949">
        <v>0.2</v>
      </c>
      <c r="AQ114" s="950"/>
      <c r="AR114" s="950"/>
      <c r="AS114" s="950"/>
      <c r="AT114" s="951"/>
      <c r="AU114" s="895"/>
      <c r="AV114" s="896"/>
      <c r="AW114" s="896"/>
      <c r="AX114" s="896"/>
      <c r="AY114" s="896"/>
      <c r="AZ114" s="909" t="s">
        <v>463</v>
      </c>
      <c r="BA114" s="910"/>
      <c r="BB114" s="910"/>
      <c r="BC114" s="910"/>
      <c r="BD114" s="910"/>
      <c r="BE114" s="910"/>
      <c r="BF114" s="910"/>
      <c r="BG114" s="910"/>
      <c r="BH114" s="910"/>
      <c r="BI114" s="910"/>
      <c r="BJ114" s="910"/>
      <c r="BK114" s="910"/>
      <c r="BL114" s="910"/>
      <c r="BM114" s="910"/>
      <c r="BN114" s="910"/>
      <c r="BO114" s="910"/>
      <c r="BP114" s="911"/>
      <c r="BQ114" s="912">
        <v>2699559</v>
      </c>
      <c r="BR114" s="913"/>
      <c r="BS114" s="913"/>
      <c r="BT114" s="913"/>
      <c r="BU114" s="913"/>
      <c r="BV114" s="913">
        <v>2688871</v>
      </c>
      <c r="BW114" s="913"/>
      <c r="BX114" s="913"/>
      <c r="BY114" s="913"/>
      <c r="BZ114" s="913"/>
      <c r="CA114" s="913">
        <v>2541033</v>
      </c>
      <c r="CB114" s="913"/>
      <c r="CC114" s="913"/>
      <c r="CD114" s="913"/>
      <c r="CE114" s="913"/>
      <c r="CF114" s="907">
        <v>30.1</v>
      </c>
      <c r="CG114" s="908"/>
      <c r="CH114" s="908"/>
      <c r="CI114" s="908"/>
      <c r="CJ114" s="908"/>
      <c r="CK114" s="935"/>
      <c r="CL114" s="936"/>
      <c r="CM114" s="909" t="s">
        <v>464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131</v>
      </c>
      <c r="DH114" s="946"/>
      <c r="DI114" s="946"/>
      <c r="DJ114" s="946"/>
      <c r="DK114" s="947"/>
      <c r="DL114" s="948" t="s">
        <v>450</v>
      </c>
      <c r="DM114" s="946"/>
      <c r="DN114" s="946"/>
      <c r="DO114" s="946"/>
      <c r="DP114" s="947"/>
      <c r="DQ114" s="948" t="s">
        <v>452</v>
      </c>
      <c r="DR114" s="946"/>
      <c r="DS114" s="946"/>
      <c r="DT114" s="946"/>
      <c r="DU114" s="947"/>
      <c r="DV114" s="949" t="s">
        <v>450</v>
      </c>
      <c r="DW114" s="950"/>
      <c r="DX114" s="950"/>
      <c r="DY114" s="950"/>
      <c r="DZ114" s="951"/>
    </row>
    <row r="115" spans="1:130" s="224" customFormat="1" ht="26.25" customHeight="1" x14ac:dyDescent="0.2">
      <c r="A115" s="941"/>
      <c r="B115" s="942"/>
      <c r="C115" s="910" t="s">
        <v>465</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22530</v>
      </c>
      <c r="AB115" s="925"/>
      <c r="AC115" s="925"/>
      <c r="AD115" s="925"/>
      <c r="AE115" s="926"/>
      <c r="AF115" s="927">
        <v>22530</v>
      </c>
      <c r="AG115" s="925"/>
      <c r="AH115" s="925"/>
      <c r="AI115" s="925"/>
      <c r="AJ115" s="926"/>
      <c r="AK115" s="927">
        <v>7301</v>
      </c>
      <c r="AL115" s="925"/>
      <c r="AM115" s="925"/>
      <c r="AN115" s="925"/>
      <c r="AO115" s="926"/>
      <c r="AP115" s="928">
        <v>0.1</v>
      </c>
      <c r="AQ115" s="929"/>
      <c r="AR115" s="929"/>
      <c r="AS115" s="929"/>
      <c r="AT115" s="930"/>
      <c r="AU115" s="895"/>
      <c r="AV115" s="896"/>
      <c r="AW115" s="896"/>
      <c r="AX115" s="896"/>
      <c r="AY115" s="896"/>
      <c r="AZ115" s="909" t="s">
        <v>466</v>
      </c>
      <c r="BA115" s="910"/>
      <c r="BB115" s="910"/>
      <c r="BC115" s="910"/>
      <c r="BD115" s="910"/>
      <c r="BE115" s="910"/>
      <c r="BF115" s="910"/>
      <c r="BG115" s="910"/>
      <c r="BH115" s="910"/>
      <c r="BI115" s="910"/>
      <c r="BJ115" s="910"/>
      <c r="BK115" s="910"/>
      <c r="BL115" s="910"/>
      <c r="BM115" s="910"/>
      <c r="BN115" s="910"/>
      <c r="BO115" s="910"/>
      <c r="BP115" s="911"/>
      <c r="BQ115" s="912" t="s">
        <v>452</v>
      </c>
      <c r="BR115" s="913"/>
      <c r="BS115" s="913"/>
      <c r="BT115" s="913"/>
      <c r="BU115" s="913"/>
      <c r="BV115" s="913" t="s">
        <v>450</v>
      </c>
      <c r="BW115" s="913"/>
      <c r="BX115" s="913"/>
      <c r="BY115" s="913"/>
      <c r="BZ115" s="913"/>
      <c r="CA115" s="913" t="s">
        <v>452</v>
      </c>
      <c r="CB115" s="913"/>
      <c r="CC115" s="913"/>
      <c r="CD115" s="913"/>
      <c r="CE115" s="913"/>
      <c r="CF115" s="907" t="s">
        <v>452</v>
      </c>
      <c r="CG115" s="908"/>
      <c r="CH115" s="908"/>
      <c r="CI115" s="908"/>
      <c r="CJ115" s="908"/>
      <c r="CK115" s="935"/>
      <c r="CL115" s="936"/>
      <c r="CM115" s="909" t="s">
        <v>467</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131</v>
      </c>
      <c r="DH115" s="946"/>
      <c r="DI115" s="946"/>
      <c r="DJ115" s="946"/>
      <c r="DK115" s="947"/>
      <c r="DL115" s="948" t="s">
        <v>450</v>
      </c>
      <c r="DM115" s="946"/>
      <c r="DN115" s="946"/>
      <c r="DO115" s="946"/>
      <c r="DP115" s="947"/>
      <c r="DQ115" s="948" t="s">
        <v>452</v>
      </c>
      <c r="DR115" s="946"/>
      <c r="DS115" s="946"/>
      <c r="DT115" s="946"/>
      <c r="DU115" s="947"/>
      <c r="DV115" s="949" t="s">
        <v>452</v>
      </c>
      <c r="DW115" s="950"/>
      <c r="DX115" s="950"/>
      <c r="DY115" s="950"/>
      <c r="DZ115" s="951"/>
    </row>
    <row r="116" spans="1:130" s="224" customFormat="1" ht="26.25" customHeight="1" x14ac:dyDescent="0.2">
      <c r="A116" s="943"/>
      <c r="B116" s="944"/>
      <c r="C116" s="952" t="s">
        <v>468</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452</v>
      </c>
      <c r="AB116" s="946"/>
      <c r="AC116" s="946"/>
      <c r="AD116" s="946"/>
      <c r="AE116" s="947"/>
      <c r="AF116" s="948" t="s">
        <v>452</v>
      </c>
      <c r="AG116" s="946"/>
      <c r="AH116" s="946"/>
      <c r="AI116" s="946"/>
      <c r="AJ116" s="947"/>
      <c r="AK116" s="948" t="s">
        <v>450</v>
      </c>
      <c r="AL116" s="946"/>
      <c r="AM116" s="946"/>
      <c r="AN116" s="946"/>
      <c r="AO116" s="947"/>
      <c r="AP116" s="949" t="s">
        <v>450</v>
      </c>
      <c r="AQ116" s="950"/>
      <c r="AR116" s="950"/>
      <c r="AS116" s="950"/>
      <c r="AT116" s="951"/>
      <c r="AU116" s="895"/>
      <c r="AV116" s="896"/>
      <c r="AW116" s="896"/>
      <c r="AX116" s="896"/>
      <c r="AY116" s="896"/>
      <c r="AZ116" s="954" t="s">
        <v>469</v>
      </c>
      <c r="BA116" s="955"/>
      <c r="BB116" s="955"/>
      <c r="BC116" s="955"/>
      <c r="BD116" s="955"/>
      <c r="BE116" s="955"/>
      <c r="BF116" s="955"/>
      <c r="BG116" s="955"/>
      <c r="BH116" s="955"/>
      <c r="BI116" s="955"/>
      <c r="BJ116" s="955"/>
      <c r="BK116" s="955"/>
      <c r="BL116" s="955"/>
      <c r="BM116" s="955"/>
      <c r="BN116" s="955"/>
      <c r="BO116" s="955"/>
      <c r="BP116" s="956"/>
      <c r="BQ116" s="912" t="s">
        <v>131</v>
      </c>
      <c r="BR116" s="913"/>
      <c r="BS116" s="913"/>
      <c r="BT116" s="913"/>
      <c r="BU116" s="913"/>
      <c r="BV116" s="913" t="s">
        <v>131</v>
      </c>
      <c r="BW116" s="913"/>
      <c r="BX116" s="913"/>
      <c r="BY116" s="913"/>
      <c r="BZ116" s="913"/>
      <c r="CA116" s="913" t="s">
        <v>450</v>
      </c>
      <c r="CB116" s="913"/>
      <c r="CC116" s="913"/>
      <c r="CD116" s="913"/>
      <c r="CE116" s="913"/>
      <c r="CF116" s="907" t="s">
        <v>131</v>
      </c>
      <c r="CG116" s="908"/>
      <c r="CH116" s="908"/>
      <c r="CI116" s="908"/>
      <c r="CJ116" s="908"/>
      <c r="CK116" s="935"/>
      <c r="CL116" s="936"/>
      <c r="CM116" s="909" t="s">
        <v>470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21472</v>
      </c>
      <c r="DH116" s="946"/>
      <c r="DI116" s="946"/>
      <c r="DJ116" s="946"/>
      <c r="DK116" s="947"/>
      <c r="DL116" s="948">
        <v>7229</v>
      </c>
      <c r="DM116" s="946"/>
      <c r="DN116" s="946"/>
      <c r="DO116" s="946"/>
      <c r="DP116" s="947"/>
      <c r="DQ116" s="948" t="s">
        <v>452</v>
      </c>
      <c r="DR116" s="946"/>
      <c r="DS116" s="946"/>
      <c r="DT116" s="946"/>
      <c r="DU116" s="947"/>
      <c r="DV116" s="949" t="s">
        <v>131</v>
      </c>
      <c r="DW116" s="950"/>
      <c r="DX116" s="950"/>
      <c r="DY116" s="950"/>
      <c r="DZ116" s="951"/>
    </row>
    <row r="117" spans="1:130" s="224" customFormat="1" ht="26.25" customHeight="1" x14ac:dyDescent="0.2">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471</v>
      </c>
      <c r="Z117" s="881"/>
      <c r="AA117" s="965">
        <v>3836757</v>
      </c>
      <c r="AB117" s="966"/>
      <c r="AC117" s="966"/>
      <c r="AD117" s="966"/>
      <c r="AE117" s="967"/>
      <c r="AF117" s="968">
        <v>3693489</v>
      </c>
      <c r="AG117" s="966"/>
      <c r="AH117" s="966"/>
      <c r="AI117" s="966"/>
      <c r="AJ117" s="967"/>
      <c r="AK117" s="968">
        <v>3391333</v>
      </c>
      <c r="AL117" s="966"/>
      <c r="AM117" s="966"/>
      <c r="AN117" s="966"/>
      <c r="AO117" s="967"/>
      <c r="AP117" s="969"/>
      <c r="AQ117" s="970"/>
      <c r="AR117" s="970"/>
      <c r="AS117" s="970"/>
      <c r="AT117" s="971"/>
      <c r="AU117" s="895"/>
      <c r="AV117" s="896"/>
      <c r="AW117" s="896"/>
      <c r="AX117" s="896"/>
      <c r="AY117" s="896"/>
      <c r="AZ117" s="961" t="s">
        <v>472</v>
      </c>
      <c r="BA117" s="962"/>
      <c r="BB117" s="962"/>
      <c r="BC117" s="962"/>
      <c r="BD117" s="962"/>
      <c r="BE117" s="962"/>
      <c r="BF117" s="962"/>
      <c r="BG117" s="962"/>
      <c r="BH117" s="962"/>
      <c r="BI117" s="962"/>
      <c r="BJ117" s="962"/>
      <c r="BK117" s="962"/>
      <c r="BL117" s="962"/>
      <c r="BM117" s="962"/>
      <c r="BN117" s="962"/>
      <c r="BO117" s="962"/>
      <c r="BP117" s="963"/>
      <c r="BQ117" s="912" t="s">
        <v>450</v>
      </c>
      <c r="BR117" s="913"/>
      <c r="BS117" s="913"/>
      <c r="BT117" s="913"/>
      <c r="BU117" s="913"/>
      <c r="BV117" s="913" t="s">
        <v>131</v>
      </c>
      <c r="BW117" s="913"/>
      <c r="BX117" s="913"/>
      <c r="BY117" s="913"/>
      <c r="BZ117" s="913"/>
      <c r="CA117" s="913" t="s">
        <v>450</v>
      </c>
      <c r="CB117" s="913"/>
      <c r="CC117" s="913"/>
      <c r="CD117" s="913"/>
      <c r="CE117" s="913"/>
      <c r="CF117" s="907" t="s">
        <v>131</v>
      </c>
      <c r="CG117" s="908"/>
      <c r="CH117" s="908"/>
      <c r="CI117" s="908"/>
      <c r="CJ117" s="908"/>
      <c r="CK117" s="935"/>
      <c r="CL117" s="936"/>
      <c r="CM117" s="909" t="s">
        <v>473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131</v>
      </c>
      <c r="DH117" s="946"/>
      <c r="DI117" s="946"/>
      <c r="DJ117" s="946"/>
      <c r="DK117" s="947"/>
      <c r="DL117" s="948" t="s">
        <v>131</v>
      </c>
      <c r="DM117" s="946"/>
      <c r="DN117" s="946"/>
      <c r="DO117" s="946"/>
      <c r="DP117" s="947"/>
      <c r="DQ117" s="948" t="s">
        <v>450</v>
      </c>
      <c r="DR117" s="946"/>
      <c r="DS117" s="946"/>
      <c r="DT117" s="946"/>
      <c r="DU117" s="947"/>
      <c r="DV117" s="949" t="s">
        <v>131</v>
      </c>
      <c r="DW117" s="950"/>
      <c r="DX117" s="950"/>
      <c r="DY117" s="950"/>
      <c r="DZ117" s="951"/>
    </row>
    <row r="118" spans="1:130" s="224" customFormat="1" ht="26.25" customHeight="1" x14ac:dyDescent="0.2">
      <c r="A118" s="899" t="s">
        <v>444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441</v>
      </c>
      <c r="AB118" s="880"/>
      <c r="AC118" s="880"/>
      <c r="AD118" s="880"/>
      <c r="AE118" s="881"/>
      <c r="AF118" s="879" t="s">
        <v>442</v>
      </c>
      <c r="AG118" s="880"/>
      <c r="AH118" s="880"/>
      <c r="AI118" s="880"/>
      <c r="AJ118" s="881"/>
      <c r="AK118" s="879" t="s">
        <v>310</v>
      </c>
      <c r="AL118" s="880"/>
      <c r="AM118" s="880"/>
      <c r="AN118" s="880"/>
      <c r="AO118" s="881"/>
      <c r="AP118" s="957" t="s">
        <v>443</v>
      </c>
      <c r="AQ118" s="958"/>
      <c r="AR118" s="958"/>
      <c r="AS118" s="958"/>
      <c r="AT118" s="959"/>
      <c r="AU118" s="895"/>
      <c r="AV118" s="896"/>
      <c r="AW118" s="896"/>
      <c r="AX118" s="896"/>
      <c r="AY118" s="896"/>
      <c r="AZ118" s="960" t="s">
        <v>474</v>
      </c>
      <c r="BA118" s="952"/>
      <c r="BB118" s="952"/>
      <c r="BC118" s="952"/>
      <c r="BD118" s="952"/>
      <c r="BE118" s="952"/>
      <c r="BF118" s="952"/>
      <c r="BG118" s="952"/>
      <c r="BH118" s="952"/>
      <c r="BI118" s="952"/>
      <c r="BJ118" s="952"/>
      <c r="BK118" s="952"/>
      <c r="BL118" s="952"/>
      <c r="BM118" s="952"/>
      <c r="BN118" s="952"/>
      <c r="BO118" s="952"/>
      <c r="BP118" s="953"/>
      <c r="BQ118" s="986" t="s">
        <v>131</v>
      </c>
      <c r="BR118" s="987"/>
      <c r="BS118" s="987"/>
      <c r="BT118" s="987"/>
      <c r="BU118" s="987"/>
      <c r="BV118" s="987" t="s">
        <v>131</v>
      </c>
      <c r="BW118" s="987"/>
      <c r="BX118" s="987"/>
      <c r="BY118" s="987"/>
      <c r="BZ118" s="987"/>
      <c r="CA118" s="987" t="s">
        <v>131</v>
      </c>
      <c r="CB118" s="987"/>
      <c r="CC118" s="987"/>
      <c r="CD118" s="987"/>
      <c r="CE118" s="987"/>
      <c r="CF118" s="907" t="s">
        <v>450</v>
      </c>
      <c r="CG118" s="908"/>
      <c r="CH118" s="908"/>
      <c r="CI118" s="908"/>
      <c r="CJ118" s="908"/>
      <c r="CK118" s="935"/>
      <c r="CL118" s="936"/>
      <c r="CM118" s="909" t="s">
        <v>475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131</v>
      </c>
      <c r="DH118" s="946"/>
      <c r="DI118" s="946"/>
      <c r="DJ118" s="946"/>
      <c r="DK118" s="947"/>
      <c r="DL118" s="948" t="s">
        <v>450</v>
      </c>
      <c r="DM118" s="946"/>
      <c r="DN118" s="946"/>
      <c r="DO118" s="946"/>
      <c r="DP118" s="947"/>
      <c r="DQ118" s="948" t="s">
        <v>131</v>
      </c>
      <c r="DR118" s="946"/>
      <c r="DS118" s="946"/>
      <c r="DT118" s="946"/>
      <c r="DU118" s="947"/>
      <c r="DV118" s="949" t="s">
        <v>450</v>
      </c>
      <c r="DW118" s="950"/>
      <c r="DX118" s="950"/>
      <c r="DY118" s="950"/>
      <c r="DZ118" s="951"/>
    </row>
    <row r="119" spans="1:130" s="224" customFormat="1" ht="26.25" customHeight="1" x14ac:dyDescent="0.2">
      <c r="A119" s="1049" t="s">
        <v>447</v>
      </c>
      <c r="B119" s="934"/>
      <c r="C119" s="916" t="s">
        <v>448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131</v>
      </c>
      <c r="AB119" s="887"/>
      <c r="AC119" s="887"/>
      <c r="AD119" s="887"/>
      <c r="AE119" s="888"/>
      <c r="AF119" s="889" t="s">
        <v>131</v>
      </c>
      <c r="AG119" s="887"/>
      <c r="AH119" s="887"/>
      <c r="AI119" s="887"/>
      <c r="AJ119" s="888"/>
      <c r="AK119" s="889" t="s">
        <v>131</v>
      </c>
      <c r="AL119" s="887"/>
      <c r="AM119" s="887"/>
      <c r="AN119" s="887"/>
      <c r="AO119" s="888"/>
      <c r="AP119" s="890" t="s">
        <v>131</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476</v>
      </c>
      <c r="BP119" s="992"/>
      <c r="BQ119" s="986">
        <v>25472892</v>
      </c>
      <c r="BR119" s="987"/>
      <c r="BS119" s="987"/>
      <c r="BT119" s="987"/>
      <c r="BU119" s="987"/>
      <c r="BV119" s="987">
        <v>23322338</v>
      </c>
      <c r="BW119" s="987"/>
      <c r="BX119" s="987"/>
      <c r="BY119" s="987"/>
      <c r="BZ119" s="987"/>
      <c r="CA119" s="987">
        <v>21173417</v>
      </c>
      <c r="CB119" s="987"/>
      <c r="CC119" s="987"/>
      <c r="CD119" s="987"/>
      <c r="CE119" s="987"/>
      <c r="CF119" s="988"/>
      <c r="CG119" s="989"/>
      <c r="CH119" s="989"/>
      <c r="CI119" s="989"/>
      <c r="CJ119" s="990"/>
      <c r="CK119" s="937"/>
      <c r="CL119" s="938"/>
      <c r="CM119" s="960" t="s">
        <v>477</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7807</v>
      </c>
      <c r="DH119" s="973"/>
      <c r="DI119" s="973"/>
      <c r="DJ119" s="973"/>
      <c r="DK119" s="974"/>
      <c r="DL119" s="972" t="s">
        <v>131</v>
      </c>
      <c r="DM119" s="973"/>
      <c r="DN119" s="973"/>
      <c r="DO119" s="973"/>
      <c r="DP119" s="974"/>
      <c r="DQ119" s="972" t="s">
        <v>131</v>
      </c>
      <c r="DR119" s="973"/>
      <c r="DS119" s="973"/>
      <c r="DT119" s="973"/>
      <c r="DU119" s="974"/>
      <c r="DV119" s="975" t="s">
        <v>450</v>
      </c>
      <c r="DW119" s="976"/>
      <c r="DX119" s="976"/>
      <c r="DY119" s="976"/>
      <c r="DZ119" s="977"/>
    </row>
    <row r="120" spans="1:130" s="224" customFormat="1" ht="26.25" customHeight="1" x14ac:dyDescent="0.2">
      <c r="A120" s="1050"/>
      <c r="B120" s="936"/>
      <c r="C120" s="909" t="s">
        <v>454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131</v>
      </c>
      <c r="AB120" s="946"/>
      <c r="AC120" s="946"/>
      <c r="AD120" s="946"/>
      <c r="AE120" s="947"/>
      <c r="AF120" s="948" t="s">
        <v>131</v>
      </c>
      <c r="AG120" s="946"/>
      <c r="AH120" s="946"/>
      <c r="AI120" s="946"/>
      <c r="AJ120" s="947"/>
      <c r="AK120" s="948" t="s">
        <v>450</v>
      </c>
      <c r="AL120" s="946"/>
      <c r="AM120" s="946"/>
      <c r="AN120" s="946"/>
      <c r="AO120" s="947"/>
      <c r="AP120" s="949" t="s">
        <v>131</v>
      </c>
      <c r="AQ120" s="950"/>
      <c r="AR120" s="950"/>
      <c r="AS120" s="950"/>
      <c r="AT120" s="951"/>
      <c r="AU120" s="978" t="s">
        <v>478</v>
      </c>
      <c r="AV120" s="979"/>
      <c r="AW120" s="979"/>
      <c r="AX120" s="979"/>
      <c r="AY120" s="980"/>
      <c r="AZ120" s="916" t="s">
        <v>479</v>
      </c>
      <c r="BA120" s="884"/>
      <c r="BB120" s="884"/>
      <c r="BC120" s="884"/>
      <c r="BD120" s="884"/>
      <c r="BE120" s="884"/>
      <c r="BF120" s="884"/>
      <c r="BG120" s="884"/>
      <c r="BH120" s="884"/>
      <c r="BI120" s="884"/>
      <c r="BJ120" s="884"/>
      <c r="BK120" s="884"/>
      <c r="BL120" s="884"/>
      <c r="BM120" s="884"/>
      <c r="BN120" s="884"/>
      <c r="BO120" s="884"/>
      <c r="BP120" s="885"/>
      <c r="BQ120" s="917">
        <v>13700902</v>
      </c>
      <c r="BR120" s="918"/>
      <c r="BS120" s="918"/>
      <c r="BT120" s="918"/>
      <c r="BU120" s="918"/>
      <c r="BV120" s="918">
        <v>14181197</v>
      </c>
      <c r="BW120" s="918"/>
      <c r="BX120" s="918"/>
      <c r="BY120" s="918"/>
      <c r="BZ120" s="918"/>
      <c r="CA120" s="918">
        <v>14493392</v>
      </c>
      <c r="CB120" s="918"/>
      <c r="CC120" s="918"/>
      <c r="CD120" s="918"/>
      <c r="CE120" s="918"/>
      <c r="CF120" s="931">
        <v>171.4</v>
      </c>
      <c r="CG120" s="932"/>
      <c r="CH120" s="932"/>
      <c r="CI120" s="932"/>
      <c r="CJ120" s="932"/>
      <c r="CK120" s="993" t="s">
        <v>480</v>
      </c>
      <c r="CL120" s="994"/>
      <c r="CM120" s="994"/>
      <c r="CN120" s="994"/>
      <c r="CO120" s="995"/>
      <c r="CP120" s="1001" t="s">
        <v>415</v>
      </c>
      <c r="CQ120" s="1002"/>
      <c r="CR120" s="1002"/>
      <c r="CS120" s="1002"/>
      <c r="CT120" s="1002"/>
      <c r="CU120" s="1002"/>
      <c r="CV120" s="1002"/>
      <c r="CW120" s="1002"/>
      <c r="CX120" s="1002"/>
      <c r="CY120" s="1002"/>
      <c r="CZ120" s="1002"/>
      <c r="DA120" s="1002"/>
      <c r="DB120" s="1002"/>
      <c r="DC120" s="1002"/>
      <c r="DD120" s="1002"/>
      <c r="DE120" s="1002"/>
      <c r="DF120" s="1003"/>
      <c r="DG120" s="917">
        <v>5524989</v>
      </c>
      <c r="DH120" s="918"/>
      <c r="DI120" s="918"/>
      <c r="DJ120" s="918"/>
      <c r="DK120" s="918"/>
      <c r="DL120" s="918">
        <v>5159247</v>
      </c>
      <c r="DM120" s="918"/>
      <c r="DN120" s="918"/>
      <c r="DO120" s="918"/>
      <c r="DP120" s="918"/>
      <c r="DQ120" s="918">
        <v>4813126</v>
      </c>
      <c r="DR120" s="918"/>
      <c r="DS120" s="918"/>
      <c r="DT120" s="918"/>
      <c r="DU120" s="918"/>
      <c r="DV120" s="919">
        <v>56.9</v>
      </c>
      <c r="DW120" s="919"/>
      <c r="DX120" s="919"/>
      <c r="DY120" s="919"/>
      <c r="DZ120" s="920"/>
    </row>
    <row r="121" spans="1:130" s="224" customFormat="1" ht="26.25" customHeight="1" x14ac:dyDescent="0.2">
      <c r="A121" s="1050"/>
      <c r="B121" s="936"/>
      <c r="C121" s="961" t="s">
        <v>481</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131</v>
      </c>
      <c r="AB121" s="946"/>
      <c r="AC121" s="946"/>
      <c r="AD121" s="946"/>
      <c r="AE121" s="947"/>
      <c r="AF121" s="948" t="s">
        <v>131</v>
      </c>
      <c r="AG121" s="946"/>
      <c r="AH121" s="946"/>
      <c r="AI121" s="946"/>
      <c r="AJ121" s="947"/>
      <c r="AK121" s="948" t="s">
        <v>450</v>
      </c>
      <c r="AL121" s="946"/>
      <c r="AM121" s="946"/>
      <c r="AN121" s="946"/>
      <c r="AO121" s="947"/>
      <c r="AP121" s="949" t="s">
        <v>131</v>
      </c>
      <c r="AQ121" s="950"/>
      <c r="AR121" s="950"/>
      <c r="AS121" s="950"/>
      <c r="AT121" s="951"/>
      <c r="AU121" s="981"/>
      <c r="AV121" s="982"/>
      <c r="AW121" s="982"/>
      <c r="AX121" s="982"/>
      <c r="AY121" s="983"/>
      <c r="AZ121" s="909" t="s">
        <v>482</v>
      </c>
      <c r="BA121" s="910"/>
      <c r="BB121" s="910"/>
      <c r="BC121" s="910"/>
      <c r="BD121" s="910"/>
      <c r="BE121" s="910"/>
      <c r="BF121" s="910"/>
      <c r="BG121" s="910"/>
      <c r="BH121" s="910"/>
      <c r="BI121" s="910"/>
      <c r="BJ121" s="910"/>
      <c r="BK121" s="910"/>
      <c r="BL121" s="910"/>
      <c r="BM121" s="910"/>
      <c r="BN121" s="910"/>
      <c r="BO121" s="910"/>
      <c r="BP121" s="911"/>
      <c r="BQ121" s="912">
        <v>148865</v>
      </c>
      <c r="BR121" s="913"/>
      <c r="BS121" s="913"/>
      <c r="BT121" s="913"/>
      <c r="BU121" s="913"/>
      <c r="BV121" s="913">
        <v>101521</v>
      </c>
      <c r="BW121" s="913"/>
      <c r="BX121" s="913"/>
      <c r="BY121" s="913"/>
      <c r="BZ121" s="913"/>
      <c r="CA121" s="913">
        <v>63424</v>
      </c>
      <c r="CB121" s="913"/>
      <c r="CC121" s="913"/>
      <c r="CD121" s="913"/>
      <c r="CE121" s="913"/>
      <c r="CF121" s="907">
        <v>0.8</v>
      </c>
      <c r="CG121" s="908"/>
      <c r="CH121" s="908"/>
      <c r="CI121" s="908"/>
      <c r="CJ121" s="908"/>
      <c r="CK121" s="996"/>
      <c r="CL121" s="997"/>
      <c r="CM121" s="997"/>
      <c r="CN121" s="997"/>
      <c r="CO121" s="998"/>
      <c r="CP121" s="1006" t="s">
        <v>483</v>
      </c>
      <c r="CQ121" s="1007"/>
      <c r="CR121" s="1007"/>
      <c r="CS121" s="1007"/>
      <c r="CT121" s="1007"/>
      <c r="CU121" s="1007"/>
      <c r="CV121" s="1007"/>
      <c r="CW121" s="1007"/>
      <c r="CX121" s="1007"/>
      <c r="CY121" s="1007"/>
      <c r="CZ121" s="1007"/>
      <c r="DA121" s="1007"/>
      <c r="DB121" s="1007"/>
      <c r="DC121" s="1007"/>
      <c r="DD121" s="1007"/>
      <c r="DE121" s="1007"/>
      <c r="DF121" s="1008"/>
      <c r="DG121" s="912">
        <v>982145</v>
      </c>
      <c r="DH121" s="913"/>
      <c r="DI121" s="913"/>
      <c r="DJ121" s="913"/>
      <c r="DK121" s="913"/>
      <c r="DL121" s="913">
        <v>841894</v>
      </c>
      <c r="DM121" s="913"/>
      <c r="DN121" s="913"/>
      <c r="DO121" s="913"/>
      <c r="DP121" s="913"/>
      <c r="DQ121" s="913">
        <v>720244</v>
      </c>
      <c r="DR121" s="913"/>
      <c r="DS121" s="913"/>
      <c r="DT121" s="913"/>
      <c r="DU121" s="913"/>
      <c r="DV121" s="914">
        <v>8.5</v>
      </c>
      <c r="DW121" s="914"/>
      <c r="DX121" s="914"/>
      <c r="DY121" s="914"/>
      <c r="DZ121" s="915"/>
    </row>
    <row r="122" spans="1:130" s="224" customFormat="1" ht="26.25" customHeight="1" x14ac:dyDescent="0.2">
      <c r="A122" s="1050"/>
      <c r="B122" s="936"/>
      <c r="C122" s="909" t="s">
        <v>464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450</v>
      </c>
      <c r="AB122" s="946"/>
      <c r="AC122" s="946"/>
      <c r="AD122" s="946"/>
      <c r="AE122" s="947"/>
      <c r="AF122" s="948" t="s">
        <v>131</v>
      </c>
      <c r="AG122" s="946"/>
      <c r="AH122" s="946"/>
      <c r="AI122" s="946"/>
      <c r="AJ122" s="947"/>
      <c r="AK122" s="948" t="s">
        <v>131</v>
      </c>
      <c r="AL122" s="946"/>
      <c r="AM122" s="946"/>
      <c r="AN122" s="946"/>
      <c r="AO122" s="947"/>
      <c r="AP122" s="949" t="s">
        <v>131</v>
      </c>
      <c r="AQ122" s="950"/>
      <c r="AR122" s="950"/>
      <c r="AS122" s="950"/>
      <c r="AT122" s="951"/>
      <c r="AU122" s="981"/>
      <c r="AV122" s="982"/>
      <c r="AW122" s="982"/>
      <c r="AX122" s="982"/>
      <c r="AY122" s="983"/>
      <c r="AZ122" s="960" t="s">
        <v>484</v>
      </c>
      <c r="BA122" s="952"/>
      <c r="BB122" s="952"/>
      <c r="BC122" s="952"/>
      <c r="BD122" s="952"/>
      <c r="BE122" s="952"/>
      <c r="BF122" s="952"/>
      <c r="BG122" s="952"/>
      <c r="BH122" s="952"/>
      <c r="BI122" s="952"/>
      <c r="BJ122" s="952"/>
      <c r="BK122" s="952"/>
      <c r="BL122" s="952"/>
      <c r="BM122" s="952"/>
      <c r="BN122" s="952"/>
      <c r="BO122" s="952"/>
      <c r="BP122" s="953"/>
      <c r="BQ122" s="986">
        <v>17715081</v>
      </c>
      <c r="BR122" s="987"/>
      <c r="BS122" s="987"/>
      <c r="BT122" s="987"/>
      <c r="BU122" s="987"/>
      <c r="BV122" s="987">
        <v>15825217</v>
      </c>
      <c r="BW122" s="987"/>
      <c r="BX122" s="987"/>
      <c r="BY122" s="987"/>
      <c r="BZ122" s="987"/>
      <c r="CA122" s="987">
        <v>15041788</v>
      </c>
      <c r="CB122" s="987"/>
      <c r="CC122" s="987"/>
      <c r="CD122" s="987"/>
      <c r="CE122" s="987"/>
      <c r="CF122" s="1004">
        <v>177.9</v>
      </c>
      <c r="CG122" s="1005"/>
      <c r="CH122" s="1005"/>
      <c r="CI122" s="1005"/>
      <c r="CJ122" s="1005"/>
      <c r="CK122" s="996"/>
      <c r="CL122" s="997"/>
      <c r="CM122" s="997"/>
      <c r="CN122" s="997"/>
      <c r="CO122" s="998"/>
      <c r="CP122" s="1006" t="s">
        <v>485</v>
      </c>
      <c r="CQ122" s="1007"/>
      <c r="CR122" s="1007"/>
      <c r="CS122" s="1007"/>
      <c r="CT122" s="1007"/>
      <c r="CU122" s="1007"/>
      <c r="CV122" s="1007"/>
      <c r="CW122" s="1007"/>
      <c r="CX122" s="1007"/>
      <c r="CY122" s="1007"/>
      <c r="CZ122" s="1007"/>
      <c r="DA122" s="1007"/>
      <c r="DB122" s="1007"/>
      <c r="DC122" s="1007"/>
      <c r="DD122" s="1007"/>
      <c r="DE122" s="1007"/>
      <c r="DF122" s="1008"/>
      <c r="DG122" s="912">
        <v>827066</v>
      </c>
      <c r="DH122" s="913"/>
      <c r="DI122" s="913"/>
      <c r="DJ122" s="913"/>
      <c r="DK122" s="913"/>
      <c r="DL122" s="913">
        <v>739988</v>
      </c>
      <c r="DM122" s="913"/>
      <c r="DN122" s="913"/>
      <c r="DO122" s="913"/>
      <c r="DP122" s="913"/>
      <c r="DQ122" s="913">
        <v>654020</v>
      </c>
      <c r="DR122" s="913"/>
      <c r="DS122" s="913"/>
      <c r="DT122" s="913"/>
      <c r="DU122" s="913"/>
      <c r="DV122" s="914">
        <v>7.7</v>
      </c>
      <c r="DW122" s="914"/>
      <c r="DX122" s="914"/>
      <c r="DY122" s="914"/>
      <c r="DZ122" s="915"/>
    </row>
    <row r="123" spans="1:130" s="224" customFormat="1" ht="26.25" customHeight="1" x14ac:dyDescent="0.2">
      <c r="A123" s="1050"/>
      <c r="B123" s="936"/>
      <c r="C123" s="909" t="s">
        <v>470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14602</v>
      </c>
      <c r="AB123" s="946"/>
      <c r="AC123" s="946"/>
      <c r="AD123" s="946"/>
      <c r="AE123" s="947"/>
      <c r="AF123" s="948">
        <v>14602</v>
      </c>
      <c r="AG123" s="946"/>
      <c r="AH123" s="946"/>
      <c r="AI123" s="946"/>
      <c r="AJ123" s="947"/>
      <c r="AK123" s="948">
        <v>7301</v>
      </c>
      <c r="AL123" s="946"/>
      <c r="AM123" s="946"/>
      <c r="AN123" s="946"/>
      <c r="AO123" s="947"/>
      <c r="AP123" s="949">
        <v>0.1</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486</v>
      </c>
      <c r="BP123" s="992"/>
      <c r="BQ123" s="1022">
        <v>31564848</v>
      </c>
      <c r="BR123" s="1023"/>
      <c r="BS123" s="1023"/>
      <c r="BT123" s="1023"/>
      <c r="BU123" s="1023"/>
      <c r="BV123" s="1023">
        <v>30107935</v>
      </c>
      <c r="BW123" s="1023"/>
      <c r="BX123" s="1023"/>
      <c r="BY123" s="1023"/>
      <c r="BZ123" s="1023"/>
      <c r="CA123" s="1023">
        <v>29598604</v>
      </c>
      <c r="CB123" s="1023"/>
      <c r="CC123" s="1023"/>
      <c r="CD123" s="1023"/>
      <c r="CE123" s="1023"/>
      <c r="CF123" s="988"/>
      <c r="CG123" s="989"/>
      <c r="CH123" s="989"/>
      <c r="CI123" s="989"/>
      <c r="CJ123" s="990"/>
      <c r="CK123" s="996"/>
      <c r="CL123" s="997"/>
      <c r="CM123" s="997"/>
      <c r="CN123" s="997"/>
      <c r="CO123" s="998"/>
      <c r="CP123" s="1006" t="s">
        <v>414</v>
      </c>
      <c r="CQ123" s="1007"/>
      <c r="CR123" s="1007"/>
      <c r="CS123" s="1007"/>
      <c r="CT123" s="1007"/>
      <c r="CU123" s="1007"/>
      <c r="CV123" s="1007"/>
      <c r="CW123" s="1007"/>
      <c r="CX123" s="1007"/>
      <c r="CY123" s="1007"/>
      <c r="CZ123" s="1007"/>
      <c r="DA123" s="1007"/>
      <c r="DB123" s="1007"/>
      <c r="DC123" s="1007"/>
      <c r="DD123" s="1007"/>
      <c r="DE123" s="1007"/>
      <c r="DF123" s="1008"/>
      <c r="DG123" s="945">
        <v>254445</v>
      </c>
      <c r="DH123" s="946"/>
      <c r="DI123" s="946"/>
      <c r="DJ123" s="946"/>
      <c r="DK123" s="947"/>
      <c r="DL123" s="948">
        <v>320278</v>
      </c>
      <c r="DM123" s="946"/>
      <c r="DN123" s="946"/>
      <c r="DO123" s="946"/>
      <c r="DP123" s="947"/>
      <c r="DQ123" s="948">
        <v>372719</v>
      </c>
      <c r="DR123" s="946"/>
      <c r="DS123" s="946"/>
      <c r="DT123" s="946"/>
      <c r="DU123" s="947"/>
      <c r="DV123" s="949">
        <v>4.4000000000000004</v>
      </c>
      <c r="DW123" s="950"/>
      <c r="DX123" s="950"/>
      <c r="DY123" s="950"/>
      <c r="DZ123" s="951"/>
    </row>
    <row r="124" spans="1:130" s="224" customFormat="1" ht="26.25" customHeight="1" thickBot="1" x14ac:dyDescent="0.25">
      <c r="A124" s="1050"/>
      <c r="B124" s="936"/>
      <c r="C124" s="909" t="s">
        <v>473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452</v>
      </c>
      <c r="AB124" s="946"/>
      <c r="AC124" s="946"/>
      <c r="AD124" s="946"/>
      <c r="AE124" s="947"/>
      <c r="AF124" s="948" t="s">
        <v>131</v>
      </c>
      <c r="AG124" s="946"/>
      <c r="AH124" s="946"/>
      <c r="AI124" s="946"/>
      <c r="AJ124" s="947"/>
      <c r="AK124" s="948" t="s">
        <v>452</v>
      </c>
      <c r="AL124" s="946"/>
      <c r="AM124" s="946"/>
      <c r="AN124" s="946"/>
      <c r="AO124" s="947"/>
      <c r="AP124" s="949" t="s">
        <v>452</v>
      </c>
      <c r="AQ124" s="950"/>
      <c r="AR124" s="950"/>
      <c r="AS124" s="950"/>
      <c r="AT124" s="951"/>
      <c r="AU124" s="1018" t="s">
        <v>487</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t="s">
        <v>452</v>
      </c>
      <c r="BR124" s="1014"/>
      <c r="BS124" s="1014"/>
      <c r="BT124" s="1014"/>
      <c r="BU124" s="1014"/>
      <c r="BV124" s="1014" t="s">
        <v>131</v>
      </c>
      <c r="BW124" s="1014"/>
      <c r="BX124" s="1014"/>
      <c r="BY124" s="1014"/>
      <c r="BZ124" s="1014"/>
      <c r="CA124" s="1014" t="s">
        <v>452</v>
      </c>
      <c r="CB124" s="1014"/>
      <c r="CC124" s="1014"/>
      <c r="CD124" s="1014"/>
      <c r="CE124" s="1014"/>
      <c r="CF124" s="1015"/>
      <c r="CG124" s="1016"/>
      <c r="CH124" s="1016"/>
      <c r="CI124" s="1016"/>
      <c r="CJ124" s="1017"/>
      <c r="CK124" s="999"/>
      <c r="CL124" s="999"/>
      <c r="CM124" s="999"/>
      <c r="CN124" s="999"/>
      <c r="CO124" s="1000"/>
      <c r="CP124" s="1006" t="s">
        <v>488</v>
      </c>
      <c r="CQ124" s="1007"/>
      <c r="CR124" s="1007"/>
      <c r="CS124" s="1007"/>
      <c r="CT124" s="1007"/>
      <c r="CU124" s="1007"/>
      <c r="CV124" s="1007"/>
      <c r="CW124" s="1007"/>
      <c r="CX124" s="1007"/>
      <c r="CY124" s="1007"/>
      <c r="CZ124" s="1007"/>
      <c r="DA124" s="1007"/>
      <c r="DB124" s="1007"/>
      <c r="DC124" s="1007"/>
      <c r="DD124" s="1007"/>
      <c r="DE124" s="1007"/>
      <c r="DF124" s="1008"/>
      <c r="DG124" s="991">
        <v>301436</v>
      </c>
      <c r="DH124" s="973"/>
      <c r="DI124" s="973"/>
      <c r="DJ124" s="973"/>
      <c r="DK124" s="974"/>
      <c r="DL124" s="972">
        <v>260541</v>
      </c>
      <c r="DM124" s="973"/>
      <c r="DN124" s="973"/>
      <c r="DO124" s="973"/>
      <c r="DP124" s="974"/>
      <c r="DQ124" s="972">
        <v>227909</v>
      </c>
      <c r="DR124" s="973"/>
      <c r="DS124" s="973"/>
      <c r="DT124" s="973"/>
      <c r="DU124" s="974"/>
      <c r="DV124" s="975">
        <v>2.7</v>
      </c>
      <c r="DW124" s="976"/>
      <c r="DX124" s="976"/>
      <c r="DY124" s="976"/>
      <c r="DZ124" s="977"/>
    </row>
    <row r="125" spans="1:130" s="224" customFormat="1" ht="26.25" customHeight="1" x14ac:dyDescent="0.2">
      <c r="A125" s="1050"/>
      <c r="B125" s="936"/>
      <c r="C125" s="909" t="s">
        <v>475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452</v>
      </c>
      <c r="AB125" s="946"/>
      <c r="AC125" s="946"/>
      <c r="AD125" s="946"/>
      <c r="AE125" s="947"/>
      <c r="AF125" s="948" t="s">
        <v>131</v>
      </c>
      <c r="AG125" s="946"/>
      <c r="AH125" s="946"/>
      <c r="AI125" s="946"/>
      <c r="AJ125" s="947"/>
      <c r="AK125" s="948" t="s">
        <v>131</v>
      </c>
      <c r="AL125" s="946"/>
      <c r="AM125" s="946"/>
      <c r="AN125" s="946"/>
      <c r="AO125" s="947"/>
      <c r="AP125" s="949" t="s">
        <v>131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489</v>
      </c>
      <c r="CL125" s="994"/>
      <c r="CM125" s="994"/>
      <c r="CN125" s="994"/>
      <c r="CO125" s="995"/>
      <c r="CP125" s="916" t="s">
        <v>490</v>
      </c>
      <c r="CQ125" s="884"/>
      <c r="CR125" s="884"/>
      <c r="CS125" s="884"/>
      <c r="CT125" s="884"/>
      <c r="CU125" s="884"/>
      <c r="CV125" s="884"/>
      <c r="CW125" s="884"/>
      <c r="CX125" s="884"/>
      <c r="CY125" s="884"/>
      <c r="CZ125" s="884"/>
      <c r="DA125" s="884"/>
      <c r="DB125" s="884"/>
      <c r="DC125" s="884"/>
      <c r="DD125" s="884"/>
      <c r="DE125" s="884"/>
      <c r="DF125" s="885"/>
      <c r="DG125" s="917" t="s">
        <v>131</v>
      </c>
      <c r="DH125" s="918"/>
      <c r="DI125" s="918"/>
      <c r="DJ125" s="918"/>
      <c r="DK125" s="918"/>
      <c r="DL125" s="918" t="s">
        <v>452</v>
      </c>
      <c r="DM125" s="918"/>
      <c r="DN125" s="918"/>
      <c r="DO125" s="918"/>
      <c r="DP125" s="918"/>
      <c r="DQ125" s="918" t="s">
        <v>131</v>
      </c>
      <c r="DR125" s="918"/>
      <c r="DS125" s="918"/>
      <c r="DT125" s="918"/>
      <c r="DU125" s="918"/>
      <c r="DV125" s="919" t="s">
        <v>452</v>
      </c>
      <c r="DW125" s="919"/>
      <c r="DX125" s="919"/>
      <c r="DY125" s="919"/>
      <c r="DZ125" s="920"/>
    </row>
    <row r="126" spans="1:130" s="224" customFormat="1" ht="26.25" customHeight="1" thickBot="1" x14ac:dyDescent="0.25">
      <c r="A126" s="1050"/>
      <c r="B126" s="936"/>
      <c r="C126" s="909" t="s">
        <v>477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7928</v>
      </c>
      <c r="AB126" s="946"/>
      <c r="AC126" s="946"/>
      <c r="AD126" s="946"/>
      <c r="AE126" s="947"/>
      <c r="AF126" s="948">
        <v>7928</v>
      </c>
      <c r="AG126" s="946"/>
      <c r="AH126" s="946"/>
      <c r="AI126" s="946"/>
      <c r="AJ126" s="947"/>
      <c r="AK126" s="948" t="s">
        <v>131</v>
      </c>
      <c r="AL126" s="946"/>
      <c r="AM126" s="946"/>
      <c r="AN126" s="946"/>
      <c r="AO126" s="947"/>
      <c r="AP126" s="949" t="s">
        <v>131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491</v>
      </c>
      <c r="CQ126" s="910"/>
      <c r="CR126" s="910"/>
      <c r="CS126" s="910"/>
      <c r="CT126" s="910"/>
      <c r="CU126" s="910"/>
      <c r="CV126" s="910"/>
      <c r="CW126" s="910"/>
      <c r="CX126" s="910"/>
      <c r="CY126" s="910"/>
      <c r="CZ126" s="910"/>
      <c r="DA126" s="910"/>
      <c r="DB126" s="910"/>
      <c r="DC126" s="910"/>
      <c r="DD126" s="910"/>
      <c r="DE126" s="910"/>
      <c r="DF126" s="911"/>
      <c r="DG126" s="912" t="s">
        <v>131</v>
      </c>
      <c r="DH126" s="913"/>
      <c r="DI126" s="913"/>
      <c r="DJ126" s="913"/>
      <c r="DK126" s="913"/>
      <c r="DL126" s="913" t="s">
        <v>131</v>
      </c>
      <c r="DM126" s="913"/>
      <c r="DN126" s="913"/>
      <c r="DO126" s="913"/>
      <c r="DP126" s="913"/>
      <c r="DQ126" s="913" t="s">
        <v>131</v>
      </c>
      <c r="DR126" s="913"/>
      <c r="DS126" s="913"/>
      <c r="DT126" s="913"/>
      <c r="DU126" s="913"/>
      <c r="DV126" s="914" t="s">
        <v>131</v>
      </c>
      <c r="DW126" s="914"/>
      <c r="DX126" s="914"/>
      <c r="DY126" s="914"/>
      <c r="DZ126" s="915"/>
    </row>
    <row r="127" spans="1:130" s="224" customFormat="1" ht="26.25" customHeight="1" x14ac:dyDescent="0.2">
      <c r="A127" s="1051"/>
      <c r="B127" s="938"/>
      <c r="C127" s="960" t="s">
        <v>492</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131</v>
      </c>
      <c r="AB127" s="946"/>
      <c r="AC127" s="946"/>
      <c r="AD127" s="946"/>
      <c r="AE127" s="947"/>
      <c r="AF127" s="948" t="s">
        <v>452</v>
      </c>
      <c r="AG127" s="946"/>
      <c r="AH127" s="946"/>
      <c r="AI127" s="946"/>
      <c r="AJ127" s="947"/>
      <c r="AK127" s="948" t="s">
        <v>131</v>
      </c>
      <c r="AL127" s="946"/>
      <c r="AM127" s="946"/>
      <c r="AN127" s="946"/>
      <c r="AO127" s="947"/>
      <c r="AP127" s="949" t="s">
        <v>452</v>
      </c>
      <c r="AQ127" s="950"/>
      <c r="AR127" s="950"/>
      <c r="AS127" s="950"/>
      <c r="AT127" s="951"/>
      <c r="AU127" s="226"/>
      <c r="AV127" s="226"/>
      <c r="AW127" s="226"/>
      <c r="AX127" s="1024" t="s">
        <v>493</v>
      </c>
      <c r="AY127" s="1025"/>
      <c r="AZ127" s="1025"/>
      <c r="BA127" s="1025"/>
      <c r="BB127" s="1025"/>
      <c r="BC127" s="1025"/>
      <c r="BD127" s="1025"/>
      <c r="BE127" s="1026"/>
      <c r="BF127" s="1027" t="s">
        <v>494</v>
      </c>
      <c r="BG127" s="1025"/>
      <c r="BH127" s="1025"/>
      <c r="BI127" s="1025"/>
      <c r="BJ127" s="1025"/>
      <c r="BK127" s="1025"/>
      <c r="BL127" s="1026"/>
      <c r="BM127" s="1027" t="s">
        <v>495</v>
      </c>
      <c r="BN127" s="1025"/>
      <c r="BO127" s="1025"/>
      <c r="BP127" s="1025"/>
      <c r="BQ127" s="1025"/>
      <c r="BR127" s="1025"/>
      <c r="BS127" s="1026"/>
      <c r="BT127" s="1027" t="s">
        <v>496</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497</v>
      </c>
      <c r="CQ127" s="910"/>
      <c r="CR127" s="910"/>
      <c r="CS127" s="910"/>
      <c r="CT127" s="910"/>
      <c r="CU127" s="910"/>
      <c r="CV127" s="910"/>
      <c r="CW127" s="910"/>
      <c r="CX127" s="910"/>
      <c r="CY127" s="910"/>
      <c r="CZ127" s="910"/>
      <c r="DA127" s="910"/>
      <c r="DB127" s="910"/>
      <c r="DC127" s="910"/>
      <c r="DD127" s="910"/>
      <c r="DE127" s="910"/>
      <c r="DF127" s="911"/>
      <c r="DG127" s="912" t="s">
        <v>452</v>
      </c>
      <c r="DH127" s="913"/>
      <c r="DI127" s="913"/>
      <c r="DJ127" s="913"/>
      <c r="DK127" s="913"/>
      <c r="DL127" s="913" t="s">
        <v>131</v>
      </c>
      <c r="DM127" s="913"/>
      <c r="DN127" s="913"/>
      <c r="DO127" s="913"/>
      <c r="DP127" s="913"/>
      <c r="DQ127" s="913" t="s">
        <v>131</v>
      </c>
      <c r="DR127" s="913"/>
      <c r="DS127" s="913"/>
      <c r="DT127" s="913"/>
      <c r="DU127" s="913"/>
      <c r="DV127" s="914" t="s">
        <v>131</v>
      </c>
      <c r="DW127" s="914"/>
      <c r="DX127" s="914"/>
      <c r="DY127" s="914"/>
      <c r="DZ127" s="915"/>
    </row>
    <row r="128" spans="1:130" s="224" customFormat="1" ht="26.25" customHeight="1" thickBot="1" x14ac:dyDescent="0.25">
      <c r="A128" s="1034" t="s">
        <v>498</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499</v>
      </c>
      <c r="X128" s="1036"/>
      <c r="Y128" s="1036"/>
      <c r="Z128" s="1037"/>
      <c r="AA128" s="1038">
        <v>43265</v>
      </c>
      <c r="AB128" s="1039"/>
      <c r="AC128" s="1039"/>
      <c r="AD128" s="1039"/>
      <c r="AE128" s="1040"/>
      <c r="AF128" s="1041">
        <v>43265</v>
      </c>
      <c r="AG128" s="1039"/>
      <c r="AH128" s="1039"/>
      <c r="AI128" s="1039"/>
      <c r="AJ128" s="1040"/>
      <c r="AK128" s="1041">
        <v>33205</v>
      </c>
      <c r="AL128" s="1039"/>
      <c r="AM128" s="1039"/>
      <c r="AN128" s="1039"/>
      <c r="AO128" s="1040"/>
      <c r="AP128" s="1042"/>
      <c r="AQ128" s="1043"/>
      <c r="AR128" s="1043"/>
      <c r="AS128" s="1043"/>
      <c r="AT128" s="1044"/>
      <c r="AU128" s="226"/>
      <c r="AV128" s="226"/>
      <c r="AW128" s="226"/>
      <c r="AX128" s="883" t="s">
        <v>500</v>
      </c>
      <c r="AY128" s="884"/>
      <c r="AZ128" s="884"/>
      <c r="BA128" s="884"/>
      <c r="BB128" s="884"/>
      <c r="BC128" s="884"/>
      <c r="BD128" s="884"/>
      <c r="BE128" s="885"/>
      <c r="BF128" s="1045" t="s">
        <v>131</v>
      </c>
      <c r="BG128" s="1046"/>
      <c r="BH128" s="1046"/>
      <c r="BI128" s="1046"/>
      <c r="BJ128" s="1046"/>
      <c r="BK128" s="1046"/>
      <c r="BL128" s="1047"/>
      <c r="BM128" s="1045">
        <v>13.22</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501</v>
      </c>
      <c r="CQ128" s="727"/>
      <c r="CR128" s="727"/>
      <c r="CS128" s="727"/>
      <c r="CT128" s="727"/>
      <c r="CU128" s="727"/>
      <c r="CV128" s="727"/>
      <c r="CW128" s="727"/>
      <c r="CX128" s="727"/>
      <c r="CY128" s="727"/>
      <c r="CZ128" s="727"/>
      <c r="DA128" s="727"/>
      <c r="DB128" s="727"/>
      <c r="DC128" s="727"/>
      <c r="DD128" s="727"/>
      <c r="DE128" s="727"/>
      <c r="DF128" s="1029"/>
      <c r="DG128" s="1030" t="s">
        <v>131</v>
      </c>
      <c r="DH128" s="1031"/>
      <c r="DI128" s="1031"/>
      <c r="DJ128" s="1031"/>
      <c r="DK128" s="1031"/>
      <c r="DL128" s="1031" t="s">
        <v>131</v>
      </c>
      <c r="DM128" s="1031"/>
      <c r="DN128" s="1031"/>
      <c r="DO128" s="1031"/>
      <c r="DP128" s="1031"/>
      <c r="DQ128" s="1031" t="s">
        <v>131</v>
      </c>
      <c r="DR128" s="1031"/>
      <c r="DS128" s="1031"/>
      <c r="DT128" s="1031"/>
      <c r="DU128" s="1031"/>
      <c r="DV128" s="1032" t="s">
        <v>131</v>
      </c>
      <c r="DW128" s="1032"/>
      <c r="DX128" s="1032"/>
      <c r="DY128" s="1032"/>
      <c r="DZ128" s="1033"/>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502</v>
      </c>
      <c r="X129" s="1058"/>
      <c r="Y129" s="1058"/>
      <c r="Z129" s="1059"/>
      <c r="AA129" s="945">
        <v>10970871</v>
      </c>
      <c r="AB129" s="946"/>
      <c r="AC129" s="946"/>
      <c r="AD129" s="946"/>
      <c r="AE129" s="947"/>
      <c r="AF129" s="948">
        <v>11236129</v>
      </c>
      <c r="AG129" s="946"/>
      <c r="AH129" s="946"/>
      <c r="AI129" s="946"/>
      <c r="AJ129" s="947"/>
      <c r="AK129" s="948">
        <v>10722261</v>
      </c>
      <c r="AL129" s="946"/>
      <c r="AM129" s="946"/>
      <c r="AN129" s="946"/>
      <c r="AO129" s="947"/>
      <c r="AP129" s="1060"/>
      <c r="AQ129" s="1061"/>
      <c r="AR129" s="1061"/>
      <c r="AS129" s="1061"/>
      <c r="AT129" s="1062"/>
      <c r="AU129" s="227"/>
      <c r="AV129" s="227"/>
      <c r="AW129" s="227"/>
      <c r="AX129" s="1052" t="s">
        <v>503</v>
      </c>
      <c r="AY129" s="910"/>
      <c r="AZ129" s="910"/>
      <c r="BA129" s="910"/>
      <c r="BB129" s="910"/>
      <c r="BC129" s="910"/>
      <c r="BD129" s="910"/>
      <c r="BE129" s="911"/>
      <c r="BF129" s="1053" t="s">
        <v>131</v>
      </c>
      <c r="BG129" s="1054"/>
      <c r="BH129" s="1054"/>
      <c r="BI129" s="1054"/>
      <c r="BJ129" s="1054"/>
      <c r="BK129" s="1054"/>
      <c r="BL129" s="1055"/>
      <c r="BM129" s="1053">
        <v>18.22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504</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505</v>
      </c>
      <c r="X130" s="1058"/>
      <c r="Y130" s="1058"/>
      <c r="Z130" s="1059"/>
      <c r="AA130" s="945">
        <v>2625302</v>
      </c>
      <c r="AB130" s="946"/>
      <c r="AC130" s="946"/>
      <c r="AD130" s="946"/>
      <c r="AE130" s="947"/>
      <c r="AF130" s="948">
        <v>2496691</v>
      </c>
      <c r="AG130" s="946"/>
      <c r="AH130" s="946"/>
      <c r="AI130" s="946"/>
      <c r="AJ130" s="947"/>
      <c r="AK130" s="948">
        <v>2266843</v>
      </c>
      <c r="AL130" s="946"/>
      <c r="AM130" s="946"/>
      <c r="AN130" s="946"/>
      <c r="AO130" s="947"/>
      <c r="AP130" s="1060"/>
      <c r="AQ130" s="1061"/>
      <c r="AR130" s="1061"/>
      <c r="AS130" s="1061"/>
      <c r="AT130" s="1062"/>
      <c r="AU130" s="227"/>
      <c r="AV130" s="227"/>
      <c r="AW130" s="227"/>
      <c r="AX130" s="1052" t="s">
        <v>506</v>
      </c>
      <c r="AY130" s="910"/>
      <c r="AZ130" s="910"/>
      <c r="BA130" s="910"/>
      <c r="BB130" s="910"/>
      <c r="BC130" s="910"/>
      <c r="BD130" s="910"/>
      <c r="BE130" s="911"/>
      <c r="BF130" s="1088">
        <v>13.3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507</v>
      </c>
      <c r="X131" s="1095"/>
      <c r="Y131" s="1095"/>
      <c r="Z131" s="1096"/>
      <c r="AA131" s="991">
        <v>8345569</v>
      </c>
      <c r="AB131" s="973"/>
      <c r="AC131" s="973"/>
      <c r="AD131" s="973"/>
      <c r="AE131" s="974"/>
      <c r="AF131" s="972">
        <v>8739438</v>
      </c>
      <c r="AG131" s="973"/>
      <c r="AH131" s="973"/>
      <c r="AI131" s="973"/>
      <c r="AJ131" s="974"/>
      <c r="AK131" s="972">
        <v>8455418</v>
      </c>
      <c r="AL131" s="973"/>
      <c r="AM131" s="973"/>
      <c r="AN131" s="973"/>
      <c r="AO131" s="974"/>
      <c r="AP131" s="1097"/>
      <c r="AQ131" s="1098"/>
      <c r="AR131" s="1098"/>
      <c r="AS131" s="1098"/>
      <c r="AT131" s="1099"/>
      <c r="AU131" s="227"/>
      <c r="AV131" s="227"/>
      <c r="AW131" s="227"/>
      <c r="AX131" s="1070" t="s">
        <v>508</v>
      </c>
      <c r="AY131" s="727"/>
      <c r="AZ131" s="727"/>
      <c r="BA131" s="727"/>
      <c r="BB131" s="727"/>
      <c r="BC131" s="727"/>
      <c r="BD131" s="727"/>
      <c r="BE131" s="1029"/>
      <c r="BF131" s="1071" t="s">
        <v>131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509</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510</v>
      </c>
      <c r="W132" s="1081"/>
      <c r="X132" s="1081"/>
      <c r="Y132" s="1081"/>
      <c r="Z132" s="1082"/>
      <c r="AA132" s="1083">
        <v>13.99772742</v>
      </c>
      <c r="AB132" s="1084"/>
      <c r="AC132" s="1084"/>
      <c r="AD132" s="1084"/>
      <c r="AE132" s="1085"/>
      <c r="AF132" s="1086">
        <v>13.199166809999999</v>
      </c>
      <c r="AG132" s="1084"/>
      <c r="AH132" s="1084"/>
      <c r="AI132" s="1084"/>
      <c r="AJ132" s="1085"/>
      <c r="AK132" s="1086">
        <v>12.906340050000001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511</v>
      </c>
      <c r="W133" s="1064"/>
      <c r="X133" s="1064"/>
      <c r="Y133" s="1064"/>
      <c r="Z133" s="1065"/>
      <c r="AA133" s="1066">
        <v>13.8</v>
      </c>
      <c r="AB133" s="1067"/>
      <c r="AC133" s="1067"/>
      <c r="AD133" s="1067"/>
      <c r="AE133" s="1068"/>
      <c r="AF133" s="1066">
        <v>13.7</v>
      </c>
      <c r="AG133" s="1067"/>
      <c r="AH133" s="1067"/>
      <c r="AI133" s="1067"/>
      <c r="AJ133" s="1068"/>
      <c r="AK133" s="1066">
        <v>13.3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o/+h6Zo4btM2kvlDWqKctaakQKFXVWUByDLAcbAiT2tBkv+wppU6rpnOI6qrwpjrBmDzPfnRVuxmdrIxSZ8rQ==" saltValue="b/pNUaQEB+wtHvyj5RTP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P75" sqref="CP75"/>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512</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NH9MQYi+mTXGqdtquw0j1W6seEp7jbHd3KfAmm1LxYo1YrvdhCqp16q4cuIr1FxauRh6m68r0BiDAn37GdakCw==" saltValue="NrQd65o8KsHY5mZJIMCx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EqKBhsehx2SD/NUJ+Qs0lUuIcumWHP9YlLYFzCHhuH37pYyvRBH/5uP6gs/430+v6BfT8D8CawvuVbi6+KGPQ==" saltValue="s1tHpySjvvmuugfUNB/Vo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513</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514</v>
      </c>
      <c r="AL6" s="260"/>
      <c r="AM6" s="260"/>
      <c r="AN6" s="260"/>
    </row>
    <row r="7" spans="1:46" ht="13.5" customHeight="1" x14ac:dyDescent="0.2">
      <c r="A7" s="259"/>
      <c r="AK7" s="262"/>
      <c r="AL7" s="263"/>
      <c r="AM7" s="263"/>
      <c r="AN7" s="264"/>
      <c r="AO7" s="1101" t="s">
        <v>515</v>
      </c>
      <c r="AP7" s="265"/>
      <c r="AQ7" s="266" t="s">
        <v>516</v>
      </c>
      <c r="AR7" s="267"/>
    </row>
    <row r="8" spans="1:46" ht="13.2" x14ac:dyDescent="0.2">
      <c r="A8" s="259"/>
      <c r="AK8" s="268"/>
      <c r="AL8" s="269"/>
      <c r="AM8" s="269"/>
      <c r="AN8" s="270"/>
      <c r="AO8" s="1102"/>
      <c r="AP8" s="271" t="s">
        <v>517</v>
      </c>
      <c r="AQ8" s="272" t="s">
        <v>518</v>
      </c>
      <c r="AR8" s="273" t="s">
        <v>519</v>
      </c>
    </row>
    <row r="9" spans="1:46" ht="13.2" x14ac:dyDescent="0.2">
      <c r="A9" s="259"/>
      <c r="AK9" s="1103" t="s">
        <v>520</v>
      </c>
      <c r="AL9" s="1104"/>
      <c r="AM9" s="1104"/>
      <c r="AN9" s="1105"/>
      <c r="AO9" s="274">
        <v>3184454</v>
      </c>
      <c r="AP9" s="274">
        <v>141362</v>
      </c>
      <c r="AQ9" s="275">
        <v>88339</v>
      </c>
      <c r="AR9" s="276">
        <v>60</v>
      </c>
    </row>
    <row r="10" spans="1:46" ht="13.5" customHeight="1" x14ac:dyDescent="0.2">
      <c r="A10" s="259"/>
      <c r="AK10" s="1103" t="s">
        <v>521</v>
      </c>
      <c r="AL10" s="1104"/>
      <c r="AM10" s="1104"/>
      <c r="AN10" s="1105"/>
      <c r="AO10" s="277">
        <v>15382</v>
      </c>
      <c r="AP10" s="277">
        <v>683</v>
      </c>
      <c r="AQ10" s="278">
        <v>7842</v>
      </c>
      <c r="AR10" s="279">
        <v>-91.3</v>
      </c>
    </row>
    <row r="11" spans="1:46" ht="13.5" customHeight="1" x14ac:dyDescent="0.2">
      <c r="A11" s="259"/>
      <c r="AK11" s="1103" t="s">
        <v>522</v>
      </c>
      <c r="AL11" s="1104"/>
      <c r="AM11" s="1104"/>
      <c r="AN11" s="1105"/>
      <c r="AO11" s="277">
        <v>156276</v>
      </c>
      <c r="AP11" s="277">
        <v>6937</v>
      </c>
      <c r="AQ11" s="278">
        <v>2321</v>
      </c>
      <c r="AR11" s="279">
        <v>198.9</v>
      </c>
    </row>
    <row r="12" spans="1:46" ht="13.5" customHeight="1" x14ac:dyDescent="0.2">
      <c r="A12" s="259"/>
      <c r="AK12" s="1103" t="s">
        <v>523</v>
      </c>
      <c r="AL12" s="1104"/>
      <c r="AM12" s="1104"/>
      <c r="AN12" s="1105"/>
      <c r="AO12" s="277" t="s">
        <v>524</v>
      </c>
      <c r="AP12" s="277" t="s">
        <v>524</v>
      </c>
      <c r="AQ12" s="278">
        <v>10</v>
      </c>
      <c r="AR12" s="279" t="s">
        <v>524</v>
      </c>
    </row>
    <row r="13" spans="1:46" ht="13.5" customHeight="1" x14ac:dyDescent="0.2">
      <c r="A13" s="259"/>
      <c r="AK13" s="1103" t="s">
        <v>525</v>
      </c>
      <c r="AL13" s="1104"/>
      <c r="AM13" s="1104"/>
      <c r="AN13" s="1105"/>
      <c r="AO13" s="277">
        <v>202010</v>
      </c>
      <c r="AP13" s="277">
        <v>8967</v>
      </c>
      <c r="AQ13" s="278">
        <v>2936</v>
      </c>
      <c r="AR13" s="279">
        <v>205.4</v>
      </c>
    </row>
    <row r="14" spans="1:46" ht="13.5" customHeight="1" x14ac:dyDescent="0.2">
      <c r="A14" s="259"/>
      <c r="AK14" s="1103" t="s">
        <v>526</v>
      </c>
      <c r="AL14" s="1104"/>
      <c r="AM14" s="1104"/>
      <c r="AN14" s="1105"/>
      <c r="AO14" s="277">
        <v>62632</v>
      </c>
      <c r="AP14" s="277">
        <v>2780</v>
      </c>
      <c r="AQ14" s="278">
        <v>1649</v>
      </c>
      <c r="AR14" s="279">
        <v>68.599999999999994</v>
      </c>
    </row>
    <row r="15" spans="1:46" ht="13.5" customHeight="1" x14ac:dyDescent="0.2">
      <c r="A15" s="259"/>
      <c r="AK15" s="1106" t="s">
        <v>527</v>
      </c>
      <c r="AL15" s="1107"/>
      <c r="AM15" s="1107"/>
      <c r="AN15" s="1108"/>
      <c r="AO15" s="277">
        <v>-223747</v>
      </c>
      <c r="AP15" s="277">
        <v>-9932</v>
      </c>
      <c r="AQ15" s="278">
        <v>-5997</v>
      </c>
      <c r="AR15" s="279">
        <v>65.599999999999994</v>
      </c>
    </row>
    <row r="16" spans="1:46" ht="13.2" x14ac:dyDescent="0.2">
      <c r="A16" s="259"/>
      <c r="AK16" s="1106" t="s">
        <v>191</v>
      </c>
      <c r="AL16" s="1107"/>
      <c r="AM16" s="1107"/>
      <c r="AN16" s="1108"/>
      <c r="AO16" s="277">
        <v>3397007</v>
      </c>
      <c r="AP16" s="277">
        <v>150797</v>
      </c>
      <c r="AQ16" s="278">
        <v>97102</v>
      </c>
      <c r="AR16" s="279">
        <v>55.3</v>
      </c>
    </row>
    <row r="17" spans="1:46" ht="13.2" x14ac:dyDescent="0.2">
      <c r="A17" s="259"/>
    </row>
    <row r="18" spans="1:46" ht="13.2" x14ac:dyDescent="0.2">
      <c r="A18" s="259"/>
      <c r="AQ18" s="280"/>
      <c r="AR18" s="280"/>
    </row>
    <row r="19" spans="1:46" ht="13.2" x14ac:dyDescent="0.2">
      <c r="A19" s="259"/>
      <c r="AK19" s="255" t="s">
        <v>528</v>
      </c>
    </row>
    <row r="20" spans="1:46" ht="13.2" x14ac:dyDescent="0.2">
      <c r="A20" s="259"/>
      <c r="AK20" s="281"/>
      <c r="AL20" s="282"/>
      <c r="AM20" s="282"/>
      <c r="AN20" s="283"/>
      <c r="AO20" s="284" t="s">
        <v>529</v>
      </c>
      <c r="AP20" s="285" t="s">
        <v>530</v>
      </c>
      <c r="AQ20" s="286" t="s">
        <v>531</v>
      </c>
      <c r="AR20" s="287"/>
    </row>
    <row r="21" spans="1:46" s="260" customFormat="1" ht="13.2" x14ac:dyDescent="0.2">
      <c r="A21" s="288"/>
      <c r="AK21" s="1109" t="s">
        <v>532</v>
      </c>
      <c r="AL21" s="1110"/>
      <c r="AM21" s="1110"/>
      <c r="AN21" s="1111"/>
      <c r="AO21" s="289">
        <v>15.23</v>
      </c>
      <c r="AP21" s="290">
        <v>8.91</v>
      </c>
      <c r="AQ21" s="291">
        <v>6.32</v>
      </c>
      <c r="AS21" s="292"/>
      <c r="AT21" s="288"/>
    </row>
    <row r="22" spans="1:46" s="260" customFormat="1" ht="13.2" x14ac:dyDescent="0.2">
      <c r="A22" s="288"/>
      <c r="AK22" s="1109" t="s">
        <v>533</v>
      </c>
      <c r="AL22" s="1110"/>
      <c r="AM22" s="1110"/>
      <c r="AN22" s="1111"/>
      <c r="AO22" s="293">
        <v>94.3</v>
      </c>
      <c r="AP22" s="294">
        <v>97.5</v>
      </c>
      <c r="AQ22" s="295">
        <v>-3.2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534</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535</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536</v>
      </c>
      <c r="AL29" s="260"/>
      <c r="AM29" s="260"/>
      <c r="AN29" s="260"/>
      <c r="AS29" s="302"/>
    </row>
    <row r="30" spans="1:46" ht="13.5" customHeight="1" x14ac:dyDescent="0.2">
      <c r="A30" s="259"/>
      <c r="AK30" s="262"/>
      <c r="AL30" s="263"/>
      <c r="AM30" s="263"/>
      <c r="AN30" s="264"/>
      <c r="AO30" s="1101" t="s">
        <v>515</v>
      </c>
      <c r="AP30" s="265"/>
      <c r="AQ30" s="266" t="s">
        <v>516</v>
      </c>
      <c r="AR30" s="267"/>
    </row>
    <row r="31" spans="1:46" ht="13.2" x14ac:dyDescent="0.2">
      <c r="A31" s="259"/>
      <c r="AK31" s="268"/>
      <c r="AL31" s="269"/>
      <c r="AM31" s="269"/>
      <c r="AN31" s="270"/>
      <c r="AO31" s="1102"/>
      <c r="AP31" s="271" t="s">
        <v>517</v>
      </c>
      <c r="AQ31" s="272" t="s">
        <v>518</v>
      </c>
      <c r="AR31" s="273" t="s">
        <v>519</v>
      </c>
    </row>
    <row r="32" spans="1:46" ht="27" customHeight="1" x14ac:dyDescent="0.2">
      <c r="A32" s="259"/>
      <c r="AK32" s="1117" t="s">
        <v>537</v>
      </c>
      <c r="AL32" s="1118"/>
      <c r="AM32" s="1118"/>
      <c r="AN32" s="1119"/>
      <c r="AO32" s="303">
        <v>2435496</v>
      </c>
      <c r="AP32" s="303">
        <v>108115</v>
      </c>
      <c r="AQ32" s="304">
        <v>55264</v>
      </c>
      <c r="AR32" s="305">
        <v>95.6</v>
      </c>
    </row>
    <row r="33" spans="1:46" ht="13.5" customHeight="1" x14ac:dyDescent="0.2">
      <c r="A33" s="259"/>
      <c r="AK33" s="1117" t="s">
        <v>538</v>
      </c>
      <c r="AL33" s="1118"/>
      <c r="AM33" s="1118"/>
      <c r="AN33" s="1119"/>
      <c r="AO33" s="303" t="s">
        <v>524</v>
      </c>
      <c r="AP33" s="303" t="s">
        <v>524</v>
      </c>
      <c r="AQ33" s="304" t="s">
        <v>524</v>
      </c>
      <c r="AR33" s="305" t="s">
        <v>524</v>
      </c>
    </row>
    <row r="34" spans="1:46" ht="27" customHeight="1" x14ac:dyDescent="0.2">
      <c r="A34" s="259"/>
      <c r="AK34" s="1117" t="s">
        <v>539</v>
      </c>
      <c r="AL34" s="1118"/>
      <c r="AM34" s="1118"/>
      <c r="AN34" s="1119"/>
      <c r="AO34" s="303" t="s">
        <v>524</v>
      </c>
      <c r="AP34" s="303" t="s">
        <v>524</v>
      </c>
      <c r="AQ34" s="304">
        <v>19</v>
      </c>
      <c r="AR34" s="305" t="s">
        <v>524</v>
      </c>
    </row>
    <row r="35" spans="1:46" ht="27" customHeight="1" x14ac:dyDescent="0.2">
      <c r="A35" s="259"/>
      <c r="AK35" s="1117" t="s">
        <v>540</v>
      </c>
      <c r="AL35" s="1118"/>
      <c r="AM35" s="1118"/>
      <c r="AN35" s="1119"/>
      <c r="AO35" s="303">
        <v>931275</v>
      </c>
      <c r="AP35" s="303">
        <v>41340</v>
      </c>
      <c r="AQ35" s="304">
        <v>18522</v>
      </c>
      <c r="AR35" s="305">
        <v>123.2</v>
      </c>
    </row>
    <row r="36" spans="1:46" ht="27" customHeight="1" x14ac:dyDescent="0.2">
      <c r="A36" s="259"/>
      <c r="AK36" s="1117" t="s">
        <v>541</v>
      </c>
      <c r="AL36" s="1118"/>
      <c r="AM36" s="1118"/>
      <c r="AN36" s="1119"/>
      <c r="AO36" s="303">
        <v>17261</v>
      </c>
      <c r="AP36" s="303">
        <v>766</v>
      </c>
      <c r="AQ36" s="304">
        <v>2744</v>
      </c>
      <c r="AR36" s="305">
        <v>-72.099999999999994</v>
      </c>
    </row>
    <row r="37" spans="1:46" ht="13.5" customHeight="1" x14ac:dyDescent="0.2">
      <c r="A37" s="259"/>
      <c r="AK37" s="1117" t="s">
        <v>542</v>
      </c>
      <c r="AL37" s="1118"/>
      <c r="AM37" s="1118"/>
      <c r="AN37" s="1119"/>
      <c r="AO37" s="303">
        <v>7301</v>
      </c>
      <c r="AP37" s="303">
        <v>324</v>
      </c>
      <c r="AQ37" s="304">
        <v>519</v>
      </c>
      <c r="AR37" s="305">
        <v>-37.6</v>
      </c>
    </row>
    <row r="38" spans="1:46" ht="27" customHeight="1" x14ac:dyDescent="0.2">
      <c r="A38" s="259"/>
      <c r="AK38" s="1120" t="s">
        <v>543</v>
      </c>
      <c r="AL38" s="1121"/>
      <c r="AM38" s="1121"/>
      <c r="AN38" s="1122"/>
      <c r="AO38" s="306" t="s">
        <v>524</v>
      </c>
      <c r="AP38" s="306" t="s">
        <v>524</v>
      </c>
      <c r="AQ38" s="307">
        <v>4</v>
      </c>
      <c r="AR38" s="295" t="s">
        <v>524</v>
      </c>
      <c r="AS38" s="302"/>
    </row>
    <row r="39" spans="1:46" ht="13.2" x14ac:dyDescent="0.2">
      <c r="A39" s="259"/>
      <c r="AK39" s="1120" t="s">
        <v>544</v>
      </c>
      <c r="AL39" s="1121"/>
      <c r="AM39" s="1121"/>
      <c r="AN39" s="1122"/>
      <c r="AO39" s="303">
        <v>-33205</v>
      </c>
      <c r="AP39" s="303">
        <v>-1474</v>
      </c>
      <c r="AQ39" s="304">
        <v>-3996</v>
      </c>
      <c r="AR39" s="305">
        <v>-63.1</v>
      </c>
      <c r="AS39" s="302"/>
    </row>
    <row r="40" spans="1:46" ht="27" customHeight="1" x14ac:dyDescent="0.2">
      <c r="A40" s="259"/>
      <c r="AK40" s="1117" t="s">
        <v>545</v>
      </c>
      <c r="AL40" s="1118"/>
      <c r="AM40" s="1118"/>
      <c r="AN40" s="1119"/>
      <c r="AO40" s="303">
        <v>-2266843</v>
      </c>
      <c r="AP40" s="303">
        <v>-100628</v>
      </c>
      <c r="AQ40" s="304">
        <v>-50182</v>
      </c>
      <c r="AR40" s="305">
        <v>100.5</v>
      </c>
      <c r="AS40" s="302"/>
    </row>
    <row r="41" spans="1:46" ht="13.2" x14ac:dyDescent="0.2">
      <c r="A41" s="259"/>
      <c r="AK41" s="1123" t="s">
        <v>303</v>
      </c>
      <c r="AL41" s="1124"/>
      <c r="AM41" s="1124"/>
      <c r="AN41" s="1125"/>
      <c r="AO41" s="303">
        <v>1091285</v>
      </c>
      <c r="AP41" s="303">
        <v>48443</v>
      </c>
      <c r="AQ41" s="304">
        <v>22892</v>
      </c>
      <c r="AR41" s="305">
        <v>111.6</v>
      </c>
      <c r="AS41" s="302"/>
    </row>
    <row r="42" spans="1:46" ht="13.2" x14ac:dyDescent="0.2">
      <c r="A42" s="259"/>
      <c r="AK42" s="308" t="s">
        <v>546</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547</v>
      </c>
    </row>
    <row r="48" spans="1:46" ht="13.2" x14ac:dyDescent="0.2">
      <c r="A48" s="259"/>
      <c r="AK48" s="313" t="s">
        <v>548</v>
      </c>
      <c r="AL48" s="313"/>
      <c r="AM48" s="313"/>
      <c r="AN48" s="313"/>
      <c r="AO48" s="313"/>
      <c r="AP48" s="313"/>
      <c r="AQ48" s="314"/>
      <c r="AR48" s="313"/>
    </row>
    <row r="49" spans="1:44" ht="13.5" customHeight="1" x14ac:dyDescent="0.2">
      <c r="A49" s="259"/>
      <c r="AK49" s="315"/>
      <c r="AL49" s="316"/>
      <c r="AM49" s="1112" t="s">
        <v>515</v>
      </c>
      <c r="AN49" s="1114" t="s">
        <v>549</v>
      </c>
      <c r="AO49" s="1115"/>
      <c r="AP49" s="1115"/>
      <c r="AQ49" s="1115"/>
      <c r="AR49" s="1116"/>
    </row>
    <row r="50" spans="1:44" ht="13.2" x14ac:dyDescent="0.2">
      <c r="A50" s="259"/>
      <c r="AK50" s="317"/>
      <c r="AL50" s="318"/>
      <c r="AM50" s="1113"/>
      <c r="AN50" s="319" t="s">
        <v>550</v>
      </c>
      <c r="AO50" s="320" t="s">
        <v>551</v>
      </c>
      <c r="AP50" s="321" t="s">
        <v>552</v>
      </c>
      <c r="AQ50" s="322" t="s">
        <v>553</v>
      </c>
      <c r="AR50" s="323" t="s">
        <v>554</v>
      </c>
    </row>
    <row r="51" spans="1:44" ht="13.2" x14ac:dyDescent="0.2">
      <c r="A51" s="259"/>
      <c r="AK51" s="315" t="s">
        <v>555</v>
      </c>
      <c r="AL51" s="316"/>
      <c r="AM51" s="324">
        <v>2801981</v>
      </c>
      <c r="AN51" s="325">
        <v>115441</v>
      </c>
      <c r="AO51" s="326">
        <v>17.600000000000001</v>
      </c>
      <c r="AP51" s="327">
        <v>69729</v>
      </c>
      <c r="AQ51" s="328">
        <v>1.8</v>
      </c>
      <c r="AR51" s="329">
        <v>15.8</v>
      </c>
    </row>
    <row r="52" spans="1:44" ht="13.2" x14ac:dyDescent="0.2">
      <c r="A52" s="259"/>
      <c r="AK52" s="330"/>
      <c r="AL52" s="331" t="s">
        <v>556</v>
      </c>
      <c r="AM52" s="332">
        <v>1755850</v>
      </c>
      <c r="AN52" s="333">
        <v>72341</v>
      </c>
      <c r="AO52" s="334">
        <v>31.1</v>
      </c>
      <c r="AP52" s="335">
        <v>38908</v>
      </c>
      <c r="AQ52" s="336">
        <v>14</v>
      </c>
      <c r="AR52" s="337">
        <v>17.100000000000001</v>
      </c>
    </row>
    <row r="53" spans="1:44" ht="13.2" x14ac:dyDescent="0.2">
      <c r="A53" s="259"/>
      <c r="AK53" s="315" t="s">
        <v>557</v>
      </c>
      <c r="AL53" s="316"/>
      <c r="AM53" s="324">
        <v>3732127</v>
      </c>
      <c r="AN53" s="325">
        <v>157175</v>
      </c>
      <c r="AO53" s="326">
        <v>36.200000000000003</v>
      </c>
      <c r="AP53" s="327">
        <v>74581</v>
      </c>
      <c r="AQ53" s="328">
        <v>7</v>
      </c>
      <c r="AR53" s="329">
        <v>29.2</v>
      </c>
    </row>
    <row r="54" spans="1:44" ht="13.2" x14ac:dyDescent="0.2">
      <c r="A54" s="259"/>
      <c r="AK54" s="330"/>
      <c r="AL54" s="331" t="s">
        <v>556</v>
      </c>
      <c r="AM54" s="332">
        <v>2417164</v>
      </c>
      <c r="AN54" s="333">
        <v>101797</v>
      </c>
      <c r="AO54" s="334">
        <v>40.700000000000003</v>
      </c>
      <c r="AP54" s="335">
        <v>41563</v>
      </c>
      <c r="AQ54" s="336">
        <v>6.8</v>
      </c>
      <c r="AR54" s="337">
        <v>33.9</v>
      </c>
    </row>
    <row r="55" spans="1:44" ht="13.2" x14ac:dyDescent="0.2">
      <c r="A55" s="259"/>
      <c r="AK55" s="315" t="s">
        <v>558</v>
      </c>
      <c r="AL55" s="316"/>
      <c r="AM55" s="324">
        <v>2799906</v>
      </c>
      <c r="AN55" s="325">
        <v>119312</v>
      </c>
      <c r="AO55" s="326">
        <v>-24.1</v>
      </c>
      <c r="AP55" s="327">
        <v>76347</v>
      </c>
      <c r="AQ55" s="328">
        <v>2.4</v>
      </c>
      <c r="AR55" s="329">
        <v>-26.5</v>
      </c>
    </row>
    <row r="56" spans="1:44" ht="13.2" x14ac:dyDescent="0.2">
      <c r="A56" s="259"/>
      <c r="AK56" s="330"/>
      <c r="AL56" s="331" t="s">
        <v>556</v>
      </c>
      <c r="AM56" s="332">
        <v>1684693</v>
      </c>
      <c r="AN56" s="333">
        <v>71790</v>
      </c>
      <c r="AO56" s="334">
        <v>-29.5</v>
      </c>
      <c r="AP56" s="335">
        <v>41762</v>
      </c>
      <c r="AQ56" s="336">
        <v>0.5</v>
      </c>
      <c r="AR56" s="337">
        <v>-30</v>
      </c>
    </row>
    <row r="57" spans="1:44" ht="13.2" x14ac:dyDescent="0.2">
      <c r="A57" s="259"/>
      <c r="AK57" s="315" t="s">
        <v>559</v>
      </c>
      <c r="AL57" s="316"/>
      <c r="AM57" s="324">
        <v>2042092</v>
      </c>
      <c r="AN57" s="325">
        <v>88679</v>
      </c>
      <c r="AO57" s="326">
        <v>-25.7</v>
      </c>
      <c r="AP57" s="327">
        <v>69604</v>
      </c>
      <c r="AQ57" s="328">
        <v>-8.8000000000000007</v>
      </c>
      <c r="AR57" s="329">
        <v>-16.899999999999999</v>
      </c>
    </row>
    <row r="58" spans="1:44" ht="13.2" x14ac:dyDescent="0.2">
      <c r="A58" s="259"/>
      <c r="AK58" s="330"/>
      <c r="AL58" s="331" t="s">
        <v>556</v>
      </c>
      <c r="AM58" s="332">
        <v>1238572</v>
      </c>
      <c r="AN58" s="333">
        <v>53785</v>
      </c>
      <c r="AO58" s="334">
        <v>-25.1</v>
      </c>
      <c r="AP58" s="335">
        <v>36247</v>
      </c>
      <c r="AQ58" s="336">
        <v>-13.2</v>
      </c>
      <c r="AR58" s="337">
        <v>-11.9</v>
      </c>
    </row>
    <row r="59" spans="1:44" ht="13.2" x14ac:dyDescent="0.2">
      <c r="A59" s="259"/>
      <c r="AK59" s="315" t="s">
        <v>560</v>
      </c>
      <c r="AL59" s="316"/>
      <c r="AM59" s="324">
        <v>2726445</v>
      </c>
      <c r="AN59" s="325">
        <v>121030</v>
      </c>
      <c r="AO59" s="326">
        <v>36.5</v>
      </c>
      <c r="AP59" s="327">
        <v>68410</v>
      </c>
      <c r="AQ59" s="328">
        <v>-1.7</v>
      </c>
      <c r="AR59" s="329">
        <v>38.200000000000003</v>
      </c>
    </row>
    <row r="60" spans="1:44" ht="13.2" x14ac:dyDescent="0.2">
      <c r="A60" s="259"/>
      <c r="AK60" s="330"/>
      <c r="AL60" s="331" t="s">
        <v>556</v>
      </c>
      <c r="AM60" s="332">
        <v>1694969</v>
      </c>
      <c r="AN60" s="333">
        <v>75242</v>
      </c>
      <c r="AO60" s="334">
        <v>39.9</v>
      </c>
      <c r="AP60" s="335">
        <v>35086</v>
      </c>
      <c r="AQ60" s="336">
        <v>-3.2</v>
      </c>
      <c r="AR60" s="337">
        <v>43.1</v>
      </c>
    </row>
    <row r="61" spans="1:44" ht="13.2" x14ac:dyDescent="0.2">
      <c r="A61" s="259"/>
      <c r="AK61" s="315" t="s">
        <v>561</v>
      </c>
      <c r="AL61" s="338"/>
      <c r="AM61" s="324">
        <v>2820510</v>
      </c>
      <c r="AN61" s="325">
        <v>120327</v>
      </c>
      <c r="AO61" s="326">
        <v>8.1</v>
      </c>
      <c r="AP61" s="327">
        <v>71734</v>
      </c>
      <c r="AQ61" s="339">
        <v>0.1</v>
      </c>
      <c r="AR61" s="329">
        <v>8</v>
      </c>
    </row>
    <row r="62" spans="1:44" ht="13.2" x14ac:dyDescent="0.2">
      <c r="A62" s="259"/>
      <c r="AK62" s="330"/>
      <c r="AL62" s="331" t="s">
        <v>556</v>
      </c>
      <c r="AM62" s="332">
        <v>1758250</v>
      </c>
      <c r="AN62" s="333">
        <v>74991</v>
      </c>
      <c r="AO62" s="334">
        <v>11.4</v>
      </c>
      <c r="AP62" s="335">
        <v>38713</v>
      </c>
      <c r="AQ62" s="336">
        <v>1</v>
      </c>
      <c r="AR62" s="337">
        <v>10.4</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0mJdKs/TXdGYDE7eA389IUg5pfSDwUaBSSyeHt3zNlPEutNkxvqlOLglzIOv0D9vz9L131IVpWHcGXohbiRmRg==" saltValue="ARfuGo8ZNBmXgaw4jtee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563</v>
      </c>
    </row>
    <row r="121" spans="125:125" ht="13.5" hidden="1" customHeight="1" x14ac:dyDescent="0.2">
      <c r="DU121" s="253"/>
    </row>
  </sheetData>
  <sheetProtection algorithmName="SHA-512" hashValue="Y1kxppoZn6jc5CecilSnGmfmQNMUpvEI60z55wJPloMTPLMCfXj8adrWFmA7INFT4Ke3y2hY0hAF7x1CX5BTvQ==" saltValue="L68749rrXPkls0LgWQHC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564</v>
      </c>
    </row>
  </sheetData>
  <sheetProtection algorithmName="SHA-512" hashValue="dZhLZ6IMOoHrW4wlRzNC4hEMH2lh9A77LmNubxF0kJ6mP4St4fv+wRGriQW/WcSAkisHhsPPtgPyLY/jPf40xw==" saltValue="wBv7VZdkcB525CEWzM4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126" t="s">
        <v>3</v>
      </c>
      <c r="D47" s="1126"/>
      <c r="E47" s="1127"/>
      <c r="F47" s="11">
        <v>57.83</v>
      </c>
      <c r="G47" s="12">
        <v>60.01</v>
      </c>
      <c r="H47" s="12">
        <v>58.38</v>
      </c>
      <c r="I47" s="12">
        <v>55.42</v>
      </c>
      <c r="J47" s="13">
        <v>60.05</v>
      </c>
    </row>
    <row r="48" spans="2:10" ht="57.75" customHeight="1" x14ac:dyDescent="0.2">
      <c r="B48" s="14"/>
      <c r="C48" s="1128" t="s">
        <v>4</v>
      </c>
      <c r="D48" s="1128"/>
      <c r="E48" s="1129"/>
      <c r="F48" s="15">
        <v>8.8800000000000008</v>
      </c>
      <c r="G48" s="16">
        <v>9.7200000000000006</v>
      </c>
      <c r="H48" s="16">
        <v>12.23</v>
      </c>
      <c r="I48" s="16">
        <v>13.75</v>
      </c>
      <c r="J48" s="17">
        <v>11.75</v>
      </c>
    </row>
    <row r="49" spans="2:10" ht="57.75" customHeight="1" thickBot="1" x14ac:dyDescent="0.25">
      <c r="B49" s="18"/>
      <c r="C49" s="1130" t="s">
        <v>5</v>
      </c>
      <c r="D49" s="1130"/>
      <c r="E49" s="1131"/>
      <c r="F49" s="19" t="s">
        <v>570</v>
      </c>
      <c r="G49" s="20">
        <v>2.35</v>
      </c>
      <c r="H49" s="20">
        <v>1.91</v>
      </c>
      <c r="I49" s="20">
        <v>0.24</v>
      </c>
      <c r="J49" s="21" t="s">
        <v>571</v>
      </c>
    </row>
    <row r="50" spans="2:10" ht="13.2" x14ac:dyDescent="0.2"/>
  </sheetData>
  <sheetProtection algorithmName="SHA-512" hashValue="2siFt1KOBHxkVym5qnty5Ang4gGKLHwV9QGnW52QlD4ofJ7ot93hEua8duOdtMtdkzvf0KcB5FZ5z+Jcy24Hug==" saltValue="p+60ClyAkJP60m9FOXBN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136" t="s">
        <v>572</v>
      </c>
      <c r="D34" s="1136"/>
      <c r="E34" s="1137"/>
      <c r="F34" s="32">
        <v>14.09</v>
      </c>
      <c r="G34" s="33">
        <v>14.34</v>
      </c>
      <c r="H34" s="33">
        <v>13.79</v>
      </c>
      <c r="I34" s="33">
        <v>13.95</v>
      </c>
      <c r="J34" s="34">
        <v>14</v>
      </c>
      <c r="K34" s="22"/>
      <c r="L34" s="22"/>
      <c r="M34" s="22"/>
      <c r="N34" s="22"/>
      <c r="O34" s="22"/>
      <c r="P34" s="22"/>
    </row>
    <row r="35" spans="1:16" ht="39" customHeight="1" x14ac:dyDescent="0.2">
      <c r="A35" s="22"/>
      <c r="B35" s="35"/>
      <c r="C35" s="1132" t="s">
        <v>573</v>
      </c>
      <c r="D35" s="1132"/>
      <c r="E35" s="1133"/>
      <c r="F35" s="36">
        <v>8.7899999999999991</v>
      </c>
      <c r="G35" s="37">
        <v>9.59</v>
      </c>
      <c r="H35" s="37">
        <v>12.09</v>
      </c>
      <c r="I35" s="37">
        <v>13.67</v>
      </c>
      <c r="J35" s="38">
        <v>11.68</v>
      </c>
      <c r="K35" s="22"/>
      <c r="L35" s="22"/>
      <c r="M35" s="22"/>
      <c r="N35" s="22"/>
      <c r="O35" s="22"/>
      <c r="P35" s="22"/>
    </row>
    <row r="36" spans="1:16" ht="39" customHeight="1" x14ac:dyDescent="0.2">
      <c r="A36" s="22"/>
      <c r="B36" s="35"/>
      <c r="C36" s="1132" t="s">
        <v>574</v>
      </c>
      <c r="D36" s="1132"/>
      <c r="E36" s="1133"/>
      <c r="F36" s="36">
        <v>13.32</v>
      </c>
      <c r="G36" s="37">
        <v>12.86</v>
      </c>
      <c r="H36" s="37">
        <v>12.24</v>
      </c>
      <c r="I36" s="37">
        <v>11.02</v>
      </c>
      <c r="J36" s="38">
        <v>11.37</v>
      </c>
      <c r="K36" s="22"/>
      <c r="L36" s="22"/>
      <c r="M36" s="22"/>
      <c r="N36" s="22"/>
      <c r="O36" s="22"/>
      <c r="P36" s="22"/>
    </row>
    <row r="37" spans="1:16" ht="39" customHeight="1" x14ac:dyDescent="0.2">
      <c r="A37" s="22"/>
      <c r="B37" s="35"/>
      <c r="C37" s="1132" t="s">
        <v>575</v>
      </c>
      <c r="D37" s="1132"/>
      <c r="E37" s="1133"/>
      <c r="F37" s="36">
        <v>0.61</v>
      </c>
      <c r="G37" s="37">
        <v>0.56000000000000005</v>
      </c>
      <c r="H37" s="37">
        <v>0.86</v>
      </c>
      <c r="I37" s="37">
        <v>1.2</v>
      </c>
      <c r="J37" s="38">
        <v>1.91</v>
      </c>
      <c r="K37" s="22"/>
      <c r="L37" s="22"/>
      <c r="M37" s="22"/>
      <c r="N37" s="22"/>
      <c r="O37" s="22"/>
      <c r="P37" s="22"/>
    </row>
    <row r="38" spans="1:16" ht="39" customHeight="1" x14ac:dyDescent="0.2">
      <c r="A38" s="22"/>
      <c r="B38" s="35"/>
      <c r="C38" s="1132" t="s">
        <v>576</v>
      </c>
      <c r="D38" s="1132"/>
      <c r="E38" s="1133"/>
      <c r="F38" s="36">
        <v>0.43</v>
      </c>
      <c r="G38" s="37">
        <v>0.56999999999999995</v>
      </c>
      <c r="H38" s="37">
        <v>0.99</v>
      </c>
      <c r="I38" s="37">
        <v>0.75</v>
      </c>
      <c r="J38" s="38">
        <v>0.67</v>
      </c>
      <c r="K38" s="22"/>
      <c r="L38" s="22"/>
      <c r="M38" s="22"/>
      <c r="N38" s="22"/>
      <c r="O38" s="22"/>
      <c r="P38" s="22"/>
    </row>
    <row r="39" spans="1:16" ht="39" customHeight="1" x14ac:dyDescent="0.2">
      <c r="A39" s="22"/>
      <c r="B39" s="35"/>
      <c r="C39" s="1132" t="s">
        <v>577</v>
      </c>
      <c r="D39" s="1132"/>
      <c r="E39" s="1133"/>
      <c r="F39" s="36">
        <v>0.03</v>
      </c>
      <c r="G39" s="37">
        <v>0.04</v>
      </c>
      <c r="H39" s="37">
        <v>0.04</v>
      </c>
      <c r="I39" s="37">
        <v>0.03</v>
      </c>
      <c r="J39" s="38">
        <v>7.0000000000000007E-2</v>
      </c>
      <c r="K39" s="22"/>
      <c r="L39" s="22"/>
      <c r="M39" s="22"/>
      <c r="N39" s="22"/>
      <c r="O39" s="22"/>
      <c r="P39" s="22"/>
    </row>
    <row r="40" spans="1:16" ht="39" customHeight="1" x14ac:dyDescent="0.2">
      <c r="A40" s="22"/>
      <c r="B40" s="35"/>
      <c r="C40" s="1132" t="s">
        <v>578</v>
      </c>
      <c r="D40" s="1132"/>
      <c r="E40" s="1133"/>
      <c r="F40" s="36">
        <v>0.04</v>
      </c>
      <c r="G40" s="37">
        <v>0.01</v>
      </c>
      <c r="H40" s="37">
        <v>0.01</v>
      </c>
      <c r="I40" s="37">
        <v>0.01</v>
      </c>
      <c r="J40" s="38">
        <v>0.06</v>
      </c>
      <c r="K40" s="22"/>
      <c r="L40" s="22"/>
      <c r="M40" s="22"/>
      <c r="N40" s="22"/>
      <c r="O40" s="22"/>
      <c r="P40" s="22"/>
    </row>
    <row r="41" spans="1:16" ht="39" customHeight="1" x14ac:dyDescent="0.2">
      <c r="A41" s="22"/>
      <c r="B41" s="35"/>
      <c r="C41" s="1132" t="s">
        <v>579</v>
      </c>
      <c r="D41" s="1132"/>
      <c r="E41" s="1133"/>
      <c r="F41" s="36">
        <v>7.0000000000000007E-2</v>
      </c>
      <c r="G41" s="37">
        <v>0.08</v>
      </c>
      <c r="H41" s="37">
        <v>0.11</v>
      </c>
      <c r="I41" s="37">
        <v>7.0000000000000007E-2</v>
      </c>
      <c r="J41" s="38">
        <v>0.05</v>
      </c>
      <c r="K41" s="22"/>
      <c r="L41" s="22"/>
      <c r="M41" s="22"/>
      <c r="N41" s="22"/>
      <c r="O41" s="22"/>
      <c r="P41" s="22"/>
    </row>
    <row r="42" spans="1:16" ht="39" customHeight="1" x14ac:dyDescent="0.2">
      <c r="A42" s="22"/>
      <c r="B42" s="39"/>
      <c r="C42" s="1132" t="s">
        <v>580</v>
      </c>
      <c r="D42" s="1132"/>
      <c r="E42" s="1133"/>
      <c r="F42" s="36" t="s">
        <v>524</v>
      </c>
      <c r="G42" s="37" t="s">
        <v>524</v>
      </c>
      <c r="H42" s="37" t="s">
        <v>524</v>
      </c>
      <c r="I42" s="37" t="s">
        <v>524</v>
      </c>
      <c r="J42" s="38" t="s">
        <v>524</v>
      </c>
      <c r="K42" s="22"/>
      <c r="L42" s="22"/>
      <c r="M42" s="22"/>
      <c r="N42" s="22"/>
      <c r="O42" s="22"/>
      <c r="P42" s="22"/>
    </row>
    <row r="43" spans="1:16" ht="39" customHeight="1" thickBot="1" x14ac:dyDescent="0.25">
      <c r="A43" s="22"/>
      <c r="B43" s="40"/>
      <c r="C43" s="1134" t="s">
        <v>581</v>
      </c>
      <c r="D43" s="1134"/>
      <c r="E43" s="1135"/>
      <c r="F43" s="41">
        <v>0.1</v>
      </c>
      <c r="G43" s="42">
        <v>0.17</v>
      </c>
      <c r="H43" s="42">
        <v>0.2</v>
      </c>
      <c r="I43" s="42">
        <v>0.12</v>
      </c>
      <c r="J43" s="43">
        <v>0.14000000000000001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mGsDu+nAeTL3PljyPUhR01Zdcd5nZJt00nc3fvdA/t1arJ3D/xOwqrteQoM3En71c3U7D+qNFw0w7lBG4Zjjw==" saltValue="k4mLSqUO/GmHSUS9LKiA7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S55" sqref="S5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565</v>
      </c>
      <c r="L44" s="54" t="s">
        <v>566</v>
      </c>
      <c r="M44" s="54" t="s">
        <v>567</v>
      </c>
      <c r="N44" s="54" t="s">
        <v>568</v>
      </c>
      <c r="O44" s="55" t="s">
        <v>569</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2866</v>
      </c>
      <c r="L45" s="58">
        <v>2828</v>
      </c>
      <c r="M45" s="58">
        <v>2851</v>
      </c>
      <c r="N45" s="58">
        <v>2721</v>
      </c>
      <c r="O45" s="59">
        <v>2435</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524</v>
      </c>
      <c r="L46" s="62" t="s">
        <v>524</v>
      </c>
      <c r="M46" s="62" t="s">
        <v>524</v>
      </c>
      <c r="N46" s="62" t="s">
        <v>524</v>
      </c>
      <c r="O46" s="63" t="s">
        <v>524</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524</v>
      </c>
      <c r="L47" s="62" t="s">
        <v>524</v>
      </c>
      <c r="M47" s="62" t="s">
        <v>524</v>
      </c>
      <c r="N47" s="62" t="s">
        <v>524</v>
      </c>
      <c r="O47" s="63" t="s">
        <v>524</v>
      </c>
      <c r="P47" s="46"/>
      <c r="Q47" s="46"/>
      <c r="R47" s="46"/>
      <c r="S47" s="46"/>
      <c r="T47" s="46"/>
      <c r="U47" s="46"/>
    </row>
    <row r="48" spans="1:21" ht="30.75" customHeight="1" x14ac:dyDescent="0.2">
      <c r="A48" s="46"/>
      <c r="B48" s="1140"/>
      <c r="C48" s="1141"/>
      <c r="D48" s="60"/>
      <c r="E48" s="1146" t="s">
        <v>15</v>
      </c>
      <c r="F48" s="1146"/>
      <c r="G48" s="1146"/>
      <c r="H48" s="1146"/>
      <c r="I48" s="1146"/>
      <c r="J48" s="1147"/>
      <c r="K48" s="61">
        <v>955</v>
      </c>
      <c r="L48" s="62">
        <v>962</v>
      </c>
      <c r="M48" s="62">
        <v>946</v>
      </c>
      <c r="N48" s="62">
        <v>933</v>
      </c>
      <c r="O48" s="63">
        <v>931</v>
      </c>
      <c r="P48" s="46"/>
      <c r="Q48" s="46"/>
      <c r="R48" s="46"/>
      <c r="S48" s="46"/>
      <c r="T48" s="46"/>
      <c r="U48" s="46"/>
    </row>
    <row r="49" spans="1:21" ht="30.75" customHeight="1" x14ac:dyDescent="0.2">
      <c r="A49" s="46"/>
      <c r="B49" s="1140"/>
      <c r="C49" s="1141"/>
      <c r="D49" s="60"/>
      <c r="E49" s="1146" t="s">
        <v>16</v>
      </c>
      <c r="F49" s="1146"/>
      <c r="G49" s="1146"/>
      <c r="H49" s="1146"/>
      <c r="I49" s="1146"/>
      <c r="J49" s="1147"/>
      <c r="K49" s="61">
        <v>17</v>
      </c>
      <c r="L49" s="62">
        <v>17</v>
      </c>
      <c r="M49" s="62">
        <v>17</v>
      </c>
      <c r="N49" s="62">
        <v>17</v>
      </c>
      <c r="O49" s="63">
        <v>17</v>
      </c>
      <c r="P49" s="46"/>
      <c r="Q49" s="46"/>
      <c r="R49" s="46"/>
      <c r="S49" s="46"/>
      <c r="T49" s="46"/>
      <c r="U49" s="46"/>
    </row>
    <row r="50" spans="1:21" ht="30.75" customHeight="1" x14ac:dyDescent="0.2">
      <c r="A50" s="46"/>
      <c r="B50" s="1140"/>
      <c r="C50" s="1141"/>
      <c r="D50" s="60"/>
      <c r="E50" s="1146" t="s">
        <v>17</v>
      </c>
      <c r="F50" s="1146"/>
      <c r="G50" s="1146"/>
      <c r="H50" s="1146"/>
      <c r="I50" s="1146"/>
      <c r="J50" s="1147"/>
      <c r="K50" s="61">
        <v>23</v>
      </c>
      <c r="L50" s="62">
        <v>23</v>
      </c>
      <c r="M50" s="62">
        <v>23</v>
      </c>
      <c r="N50" s="62">
        <v>23</v>
      </c>
      <c r="O50" s="63">
        <v>7</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524</v>
      </c>
      <c r="L51" s="62" t="s">
        <v>524</v>
      </c>
      <c r="M51" s="62" t="s">
        <v>524</v>
      </c>
      <c r="N51" s="62" t="s">
        <v>524</v>
      </c>
      <c r="O51" s="63" t="s">
        <v>524</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2734</v>
      </c>
      <c r="L52" s="62">
        <v>2687</v>
      </c>
      <c r="M52" s="62">
        <v>2668</v>
      </c>
      <c r="N52" s="62">
        <v>2539</v>
      </c>
      <c r="O52" s="63">
        <v>2300</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1127</v>
      </c>
      <c r="L53" s="67">
        <v>1143</v>
      </c>
      <c r="M53" s="67">
        <v>1169</v>
      </c>
      <c r="N53" s="67">
        <v>1155</v>
      </c>
      <c r="O53" s="68">
        <v>1090</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524</v>
      </c>
      <c r="L58" s="82" t="s">
        <v>524</v>
      </c>
      <c r="M58" s="82" t="s">
        <v>524</v>
      </c>
      <c r="N58" s="82" t="s">
        <v>524</v>
      </c>
      <c r="O58" s="83" t="s">
        <v>524</v>
      </c>
    </row>
    <row r="59" spans="1:21" ht="31.5" customHeight="1" x14ac:dyDescent="0.2">
      <c r="B59" s="1156"/>
      <c r="C59" s="1157"/>
      <c r="D59" s="1163" t="s">
        <v>28</v>
      </c>
      <c r="E59" s="1164"/>
      <c r="F59" s="1164"/>
      <c r="G59" s="1164"/>
      <c r="H59" s="1164"/>
      <c r="I59" s="1164"/>
      <c r="J59" s="1165"/>
      <c r="K59" s="84" t="s">
        <v>524</v>
      </c>
      <c r="L59" s="85" t="s">
        <v>524</v>
      </c>
      <c r="M59" s="85" t="s">
        <v>524</v>
      </c>
      <c r="N59" s="85" t="s">
        <v>524</v>
      </c>
      <c r="O59" s="86" t="s">
        <v>524</v>
      </c>
    </row>
    <row r="60" spans="1:21" ht="31.5" customHeight="1" thickBot="1" x14ac:dyDescent="0.25">
      <c r="B60" s="1158"/>
      <c r="C60" s="1159"/>
      <c r="D60" s="1166" t="s">
        <v>29</v>
      </c>
      <c r="E60" s="1167"/>
      <c r="F60" s="1167"/>
      <c r="G60" s="1167"/>
      <c r="H60" s="1167"/>
      <c r="I60" s="1167"/>
      <c r="J60" s="1168"/>
      <c r="K60" s="87" t="s">
        <v>524</v>
      </c>
      <c r="L60" s="88" t="s">
        <v>524</v>
      </c>
      <c r="M60" s="88" t="s">
        <v>524</v>
      </c>
      <c r="N60" s="88" t="s">
        <v>524</v>
      </c>
      <c r="O60" s="89" t="s">
        <v>524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j9wDJ6XnJYbDQzChjeYXKsm1Abcc1pCk0PWHQ3kyt0BibJbtErU1gG7jJa5pHBm5r7ws6tvkP/f+vrXkaOtfw==" saltValue="NILMoxwYbkchuKJmB9m2/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565</v>
      </c>
      <c r="J40" s="101" t="s">
        <v>566</v>
      </c>
      <c r="K40" s="101" t="s">
        <v>567</v>
      </c>
      <c r="L40" s="101" t="s">
        <v>568</v>
      </c>
      <c r="M40" s="102" t="s">
        <v>569</v>
      </c>
    </row>
    <row r="41" spans="2:13" ht="27.75" customHeight="1" x14ac:dyDescent="0.2">
      <c r="B41" s="1169" t="s">
        <v>32</v>
      </c>
      <c r="C41" s="1170"/>
      <c r="D41" s="103"/>
      <c r="E41" s="1175" t="s">
        <v>33</v>
      </c>
      <c r="F41" s="1175"/>
      <c r="G41" s="1175"/>
      <c r="H41" s="1176"/>
      <c r="I41" s="342">
        <v>16684</v>
      </c>
      <c r="J41" s="343">
        <v>16234</v>
      </c>
      <c r="K41" s="343">
        <v>14820</v>
      </c>
      <c r="L41" s="343">
        <v>13287</v>
      </c>
      <c r="M41" s="344">
        <v>11844</v>
      </c>
    </row>
    <row r="42" spans="2:13" ht="27.75" customHeight="1" x14ac:dyDescent="0.2">
      <c r="B42" s="1171"/>
      <c r="C42" s="1172"/>
      <c r="D42" s="104"/>
      <c r="E42" s="1177" t="s">
        <v>34</v>
      </c>
      <c r="F42" s="1177"/>
      <c r="G42" s="1177"/>
      <c r="H42" s="1178"/>
      <c r="I42" s="345">
        <v>72</v>
      </c>
      <c r="J42" s="346">
        <v>51</v>
      </c>
      <c r="K42" s="346">
        <v>29</v>
      </c>
      <c r="L42" s="346">
        <v>7</v>
      </c>
      <c r="M42" s="347" t="s">
        <v>524</v>
      </c>
    </row>
    <row r="43" spans="2:13" ht="27.75" customHeight="1" x14ac:dyDescent="0.2">
      <c r="B43" s="1171"/>
      <c r="C43" s="1172"/>
      <c r="D43" s="104"/>
      <c r="E43" s="1177" t="s">
        <v>35</v>
      </c>
      <c r="F43" s="1177"/>
      <c r="G43" s="1177"/>
      <c r="H43" s="1178"/>
      <c r="I43" s="345">
        <v>9332</v>
      </c>
      <c r="J43" s="346">
        <v>8622</v>
      </c>
      <c r="K43" s="346">
        <v>7890</v>
      </c>
      <c r="L43" s="346">
        <v>7322</v>
      </c>
      <c r="M43" s="347">
        <v>6788</v>
      </c>
    </row>
    <row r="44" spans="2:13" ht="27.75" customHeight="1" x14ac:dyDescent="0.2">
      <c r="B44" s="1171"/>
      <c r="C44" s="1172"/>
      <c r="D44" s="104"/>
      <c r="E44" s="1177" t="s">
        <v>36</v>
      </c>
      <c r="F44" s="1177"/>
      <c r="G44" s="1177"/>
      <c r="H44" s="1178"/>
      <c r="I44" s="345">
        <v>68</v>
      </c>
      <c r="J44" s="346">
        <v>51</v>
      </c>
      <c r="K44" s="346">
        <v>34</v>
      </c>
      <c r="L44" s="346">
        <v>17</v>
      </c>
      <c r="M44" s="347" t="s">
        <v>524</v>
      </c>
    </row>
    <row r="45" spans="2:13" ht="27.75" customHeight="1" x14ac:dyDescent="0.2">
      <c r="B45" s="1171"/>
      <c r="C45" s="1172"/>
      <c r="D45" s="104"/>
      <c r="E45" s="1177" t="s">
        <v>37</v>
      </c>
      <c r="F45" s="1177"/>
      <c r="G45" s="1177"/>
      <c r="H45" s="1178"/>
      <c r="I45" s="345">
        <v>2531</v>
      </c>
      <c r="J45" s="346">
        <v>2501</v>
      </c>
      <c r="K45" s="346">
        <v>2700</v>
      </c>
      <c r="L45" s="346">
        <v>2689</v>
      </c>
      <c r="M45" s="347">
        <v>2541</v>
      </c>
    </row>
    <row r="46" spans="2:13" ht="27.75" customHeight="1" x14ac:dyDescent="0.2">
      <c r="B46" s="1171"/>
      <c r="C46" s="1172"/>
      <c r="D46" s="105"/>
      <c r="E46" s="1177" t="s">
        <v>38</v>
      </c>
      <c r="F46" s="1177"/>
      <c r="G46" s="1177"/>
      <c r="H46" s="1178"/>
      <c r="I46" s="345" t="s">
        <v>524</v>
      </c>
      <c r="J46" s="346" t="s">
        <v>524</v>
      </c>
      <c r="K46" s="346" t="s">
        <v>524</v>
      </c>
      <c r="L46" s="346" t="s">
        <v>524</v>
      </c>
      <c r="M46" s="347" t="s">
        <v>524</v>
      </c>
    </row>
    <row r="47" spans="2:13" ht="27.75" customHeight="1" x14ac:dyDescent="0.2">
      <c r="B47" s="1171"/>
      <c r="C47" s="1172"/>
      <c r="D47" s="106"/>
      <c r="E47" s="1179" t="s">
        <v>39</v>
      </c>
      <c r="F47" s="1180"/>
      <c r="G47" s="1180"/>
      <c r="H47" s="1181"/>
      <c r="I47" s="345" t="s">
        <v>524</v>
      </c>
      <c r="J47" s="346" t="s">
        <v>524</v>
      </c>
      <c r="K47" s="346" t="s">
        <v>524</v>
      </c>
      <c r="L47" s="346" t="s">
        <v>524</v>
      </c>
      <c r="M47" s="347" t="s">
        <v>524</v>
      </c>
    </row>
    <row r="48" spans="2:13" ht="27.75" customHeight="1" x14ac:dyDescent="0.2">
      <c r="B48" s="1171"/>
      <c r="C48" s="1172"/>
      <c r="D48" s="104"/>
      <c r="E48" s="1177" t="s">
        <v>40</v>
      </c>
      <c r="F48" s="1177"/>
      <c r="G48" s="1177"/>
      <c r="H48" s="1178"/>
      <c r="I48" s="345" t="s">
        <v>524</v>
      </c>
      <c r="J48" s="346" t="s">
        <v>524</v>
      </c>
      <c r="K48" s="346" t="s">
        <v>524</v>
      </c>
      <c r="L48" s="346" t="s">
        <v>524</v>
      </c>
      <c r="M48" s="347" t="s">
        <v>524</v>
      </c>
    </row>
    <row r="49" spans="2:13" ht="27.75" customHeight="1" x14ac:dyDescent="0.2">
      <c r="B49" s="1173"/>
      <c r="C49" s="1174"/>
      <c r="D49" s="104"/>
      <c r="E49" s="1177" t="s">
        <v>41</v>
      </c>
      <c r="F49" s="1177"/>
      <c r="G49" s="1177"/>
      <c r="H49" s="1178"/>
      <c r="I49" s="345" t="s">
        <v>524</v>
      </c>
      <c r="J49" s="346" t="s">
        <v>524</v>
      </c>
      <c r="K49" s="346" t="s">
        <v>524</v>
      </c>
      <c r="L49" s="346" t="s">
        <v>524</v>
      </c>
      <c r="M49" s="347" t="s">
        <v>524</v>
      </c>
    </row>
    <row r="50" spans="2:13" ht="27.75" customHeight="1" x14ac:dyDescent="0.2">
      <c r="B50" s="1182" t="s">
        <v>42</v>
      </c>
      <c r="C50" s="1183"/>
      <c r="D50" s="107"/>
      <c r="E50" s="1177" t="s">
        <v>43</v>
      </c>
      <c r="F50" s="1177"/>
      <c r="G50" s="1177"/>
      <c r="H50" s="1178"/>
      <c r="I50" s="345">
        <v>13061</v>
      </c>
      <c r="J50" s="346">
        <v>13503</v>
      </c>
      <c r="K50" s="346">
        <v>13701</v>
      </c>
      <c r="L50" s="346">
        <v>14181</v>
      </c>
      <c r="M50" s="347">
        <v>14493</v>
      </c>
    </row>
    <row r="51" spans="2:13" ht="27.75" customHeight="1" x14ac:dyDescent="0.2">
      <c r="B51" s="1171"/>
      <c r="C51" s="1172"/>
      <c r="D51" s="104"/>
      <c r="E51" s="1177" t="s">
        <v>44</v>
      </c>
      <c r="F51" s="1177"/>
      <c r="G51" s="1177"/>
      <c r="H51" s="1178"/>
      <c r="I51" s="345">
        <v>233</v>
      </c>
      <c r="J51" s="346">
        <v>195</v>
      </c>
      <c r="K51" s="346">
        <v>149</v>
      </c>
      <c r="L51" s="346">
        <v>102</v>
      </c>
      <c r="M51" s="347">
        <v>63</v>
      </c>
    </row>
    <row r="52" spans="2:13" ht="27.75" customHeight="1" x14ac:dyDescent="0.2">
      <c r="B52" s="1173"/>
      <c r="C52" s="1174"/>
      <c r="D52" s="104"/>
      <c r="E52" s="1177" t="s">
        <v>45</v>
      </c>
      <c r="F52" s="1177"/>
      <c r="G52" s="1177"/>
      <c r="H52" s="1178"/>
      <c r="I52" s="345">
        <v>19915</v>
      </c>
      <c r="J52" s="346">
        <v>19015</v>
      </c>
      <c r="K52" s="346">
        <v>17715</v>
      </c>
      <c r="L52" s="346">
        <v>15825</v>
      </c>
      <c r="M52" s="347">
        <v>15042</v>
      </c>
    </row>
    <row r="53" spans="2:13" ht="27.75" customHeight="1" thickBot="1" x14ac:dyDescent="0.25">
      <c r="B53" s="1184" t="s">
        <v>46</v>
      </c>
      <c r="C53" s="1185"/>
      <c r="D53" s="108"/>
      <c r="E53" s="1186" t="s">
        <v>47</v>
      </c>
      <c r="F53" s="1186"/>
      <c r="G53" s="1186"/>
      <c r="H53" s="1187"/>
      <c r="I53" s="348">
        <v>-4521</v>
      </c>
      <c r="J53" s="349">
        <v>-5255</v>
      </c>
      <c r="K53" s="349">
        <v>-6092</v>
      </c>
      <c r="L53" s="349">
        <v>-6786</v>
      </c>
      <c r="M53" s="350">
        <v>-8425</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1bkvrRK6chPY3+U5gYcjKW6QmVO2xExmmX0H1aifnGNpwp4LEG5s23S2NLD/OJo6WSDQ/E8tNiO+O36e7goIMA==" saltValue="DEToIJs9wEPdt957sO6f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5" sqref="F55:F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567</v>
      </c>
      <c r="G54" s="117" t="s">
        <v>568</v>
      </c>
      <c r="H54" s="118" t="s">
        <v>569</v>
      </c>
    </row>
    <row r="55" spans="2:8" ht="52.5" customHeight="1" x14ac:dyDescent="0.2">
      <c r="B55" s="119"/>
      <c r="C55" s="1196" t="s">
        <v>50</v>
      </c>
      <c r="D55" s="1196"/>
      <c r="E55" s="1197"/>
      <c r="F55" s="120">
        <v>6405</v>
      </c>
      <c r="G55" s="120">
        <v>6228</v>
      </c>
      <c r="H55" s="121">
        <v>6439</v>
      </c>
    </row>
    <row r="56" spans="2:8" ht="52.5" customHeight="1" x14ac:dyDescent="0.2">
      <c r="B56" s="122"/>
      <c r="C56" s="1198" t="s">
        <v>51</v>
      </c>
      <c r="D56" s="1198"/>
      <c r="E56" s="1199"/>
      <c r="F56" s="123">
        <v>152</v>
      </c>
      <c r="G56" s="123">
        <v>143</v>
      </c>
      <c r="H56" s="124">
        <v>68</v>
      </c>
    </row>
    <row r="57" spans="2:8" ht="53.25" customHeight="1" x14ac:dyDescent="0.2">
      <c r="B57" s="122"/>
      <c r="C57" s="1200" t="s">
        <v>52</v>
      </c>
      <c r="D57" s="1200"/>
      <c r="E57" s="1201"/>
      <c r="F57" s="125">
        <v>7562</v>
      </c>
      <c r="G57" s="125">
        <v>8232</v>
      </c>
      <c r="H57" s="126">
        <v>8433</v>
      </c>
    </row>
    <row r="58" spans="2:8" ht="45.75" customHeight="1" x14ac:dyDescent="0.2">
      <c r="B58" s="127"/>
      <c r="C58" s="1188" t="s">
        <v>605</v>
      </c>
      <c r="D58" s="1189"/>
      <c r="E58" s="1190"/>
      <c r="F58" s="128">
        <v>1368</v>
      </c>
      <c r="G58" s="128">
        <v>1760</v>
      </c>
      <c r="H58" s="129">
        <v>2086</v>
      </c>
    </row>
    <row r="59" spans="2:8" ht="45.75" customHeight="1" x14ac:dyDescent="0.2">
      <c r="B59" s="127"/>
      <c r="C59" s="1188" t="s">
        <v>606</v>
      </c>
      <c r="D59" s="1189"/>
      <c r="E59" s="1190"/>
      <c r="F59" s="128">
        <v>1534</v>
      </c>
      <c r="G59" s="128">
        <v>1524</v>
      </c>
      <c r="H59" s="129">
        <v>1527</v>
      </c>
    </row>
    <row r="60" spans="2:8" ht="45.75" customHeight="1" x14ac:dyDescent="0.2">
      <c r="B60" s="127"/>
      <c r="C60" s="1188" t="s">
        <v>607</v>
      </c>
      <c r="D60" s="1189"/>
      <c r="E60" s="1190"/>
      <c r="F60" s="128">
        <v>1210</v>
      </c>
      <c r="G60" s="128">
        <v>1212</v>
      </c>
      <c r="H60" s="129">
        <v>1214</v>
      </c>
    </row>
    <row r="61" spans="2:8" ht="45.75" customHeight="1" x14ac:dyDescent="0.2">
      <c r="B61" s="127"/>
      <c r="C61" s="1188" t="s">
        <v>608</v>
      </c>
      <c r="D61" s="1189"/>
      <c r="E61" s="1190"/>
      <c r="F61" s="128">
        <v>1187</v>
      </c>
      <c r="G61" s="128">
        <v>1160</v>
      </c>
      <c r="H61" s="129">
        <v>1112</v>
      </c>
    </row>
    <row r="62" spans="2:8" ht="45.75" customHeight="1" thickBot="1" x14ac:dyDescent="0.25">
      <c r="B62" s="130"/>
      <c r="C62" s="1191" t="s">
        <v>609</v>
      </c>
      <c r="D62" s="1192"/>
      <c r="E62" s="1193"/>
      <c r="F62" s="131">
        <v>826</v>
      </c>
      <c r="G62" s="131">
        <v>782</v>
      </c>
      <c r="H62" s="132">
        <v>690</v>
      </c>
    </row>
    <row r="63" spans="2:8" ht="52.5" customHeight="1" thickBot="1" x14ac:dyDescent="0.25">
      <c r="B63" s="133"/>
      <c r="C63" s="1194" t="s">
        <v>53</v>
      </c>
      <c r="D63" s="1194"/>
      <c r="E63" s="1195"/>
      <c r="F63" s="134">
        <v>14120</v>
      </c>
      <c r="G63" s="134">
        <v>14603</v>
      </c>
      <c r="H63" s="135">
        <v>14939</v>
      </c>
    </row>
    <row r="64" spans="2:8" ht="13.2" x14ac:dyDescent="0.2"/>
  </sheetData>
  <sheetProtection algorithmName="SHA-512" hashValue="Il8XJffMDaf+h9hlBnlf4YITaDPM7cFeZxMJ7FYNd6PHod+CRTTBI3pt1EylF6K6EAj9Xwc/MEgDmNvXh/f6Cg==" saltValue="UywaV8M0Wu7NTWnEIqpl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00C4-8C2E-4A31-8B43-531E96824AAA}">
  <sheetPr>
    <pageSetUpPr fitToPage="1"/>
  </sheetPr>
  <dimension ref="A1:DE85"/>
  <sheetViews>
    <sheetView showGridLines="0" zoomScale="80" zoomScaleNormal="80" zoomScaleSheetLayoutView="55" workbookViewId="0">
      <selection activeCell="AF111" sqref="AF111"/>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610</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611</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612</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613</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565</v>
      </c>
      <c r="BQ50" s="1226"/>
      <c r="BR50" s="1226"/>
      <c r="BS50" s="1226"/>
      <c r="BT50" s="1226"/>
      <c r="BU50" s="1226"/>
      <c r="BV50" s="1226"/>
      <c r="BW50" s="1226"/>
      <c r="BX50" s="1226" t="s">
        <v>566</v>
      </c>
      <c r="BY50" s="1226"/>
      <c r="BZ50" s="1226"/>
      <c r="CA50" s="1226"/>
      <c r="CB50" s="1226"/>
      <c r="CC50" s="1226"/>
      <c r="CD50" s="1226"/>
      <c r="CE50" s="1226"/>
      <c r="CF50" s="1226" t="s">
        <v>567</v>
      </c>
      <c r="CG50" s="1226"/>
      <c r="CH50" s="1226"/>
      <c r="CI50" s="1226"/>
      <c r="CJ50" s="1226"/>
      <c r="CK50" s="1226"/>
      <c r="CL50" s="1226"/>
      <c r="CM50" s="1226"/>
      <c r="CN50" s="1226" t="s">
        <v>568</v>
      </c>
      <c r="CO50" s="1226"/>
      <c r="CP50" s="1226"/>
      <c r="CQ50" s="1226"/>
      <c r="CR50" s="1226"/>
      <c r="CS50" s="1226"/>
      <c r="CT50" s="1226"/>
      <c r="CU50" s="1226"/>
      <c r="CV50" s="1226" t="s">
        <v>569</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614</v>
      </c>
      <c r="AO51" s="1230"/>
      <c r="AP51" s="1230"/>
      <c r="AQ51" s="1230"/>
      <c r="AR51" s="1230"/>
      <c r="AS51" s="1230"/>
      <c r="AT51" s="1230"/>
      <c r="AU51" s="1230"/>
      <c r="AV51" s="1230"/>
      <c r="AW51" s="1230"/>
      <c r="AX51" s="1230"/>
      <c r="AY51" s="1230"/>
      <c r="AZ51" s="1230"/>
      <c r="BA51" s="1230"/>
      <c r="BB51" s="1230" t="s">
        <v>615</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616</v>
      </c>
      <c r="BC53" s="1230"/>
      <c r="BD53" s="1230"/>
      <c r="BE53" s="1230"/>
      <c r="BF53" s="1230"/>
      <c r="BG53" s="1230"/>
      <c r="BH53" s="1230"/>
      <c r="BI53" s="1230"/>
      <c r="BJ53" s="1230"/>
      <c r="BK53" s="1230"/>
      <c r="BL53" s="1230"/>
      <c r="BM53" s="1230"/>
      <c r="BN53" s="1230"/>
      <c r="BO53" s="1230"/>
      <c r="BP53" s="1231">
        <v>62.4</v>
      </c>
      <c r="BQ53" s="1231"/>
      <c r="BR53" s="1231"/>
      <c r="BS53" s="1231"/>
      <c r="BT53" s="1231"/>
      <c r="BU53" s="1231"/>
      <c r="BV53" s="1231"/>
      <c r="BW53" s="1231"/>
      <c r="BX53" s="1231">
        <v>63.6</v>
      </c>
      <c r="BY53" s="1231"/>
      <c r="BZ53" s="1231"/>
      <c r="CA53" s="1231"/>
      <c r="CB53" s="1231"/>
      <c r="CC53" s="1231"/>
      <c r="CD53" s="1231"/>
      <c r="CE53" s="1231"/>
      <c r="CF53" s="1231">
        <v>65.3</v>
      </c>
      <c r="CG53" s="1231"/>
      <c r="CH53" s="1231"/>
      <c r="CI53" s="1231"/>
      <c r="CJ53" s="1231"/>
      <c r="CK53" s="1231"/>
      <c r="CL53" s="1231"/>
      <c r="CM53" s="1231"/>
      <c r="CN53" s="1231">
        <v>66.7</v>
      </c>
      <c r="CO53" s="1231"/>
      <c r="CP53" s="1231"/>
      <c r="CQ53" s="1231"/>
      <c r="CR53" s="1231"/>
      <c r="CS53" s="1231"/>
      <c r="CT53" s="1231"/>
      <c r="CU53" s="1231"/>
      <c r="CV53" s="1231">
        <v>68.2</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617</v>
      </c>
      <c r="AO55" s="1226"/>
      <c r="AP55" s="1226"/>
      <c r="AQ55" s="1226"/>
      <c r="AR55" s="1226"/>
      <c r="AS55" s="1226"/>
      <c r="AT55" s="1226"/>
      <c r="AU55" s="1226"/>
      <c r="AV55" s="1226"/>
      <c r="AW55" s="1226"/>
      <c r="AX55" s="1226"/>
      <c r="AY55" s="1226"/>
      <c r="AZ55" s="1226"/>
      <c r="BA55" s="1226"/>
      <c r="BB55" s="1230" t="s">
        <v>615</v>
      </c>
      <c r="BC55" s="1230"/>
      <c r="BD55" s="1230"/>
      <c r="BE55" s="1230"/>
      <c r="BF55" s="1230"/>
      <c r="BG55" s="1230"/>
      <c r="BH55" s="1230"/>
      <c r="BI55" s="1230"/>
      <c r="BJ55" s="1230"/>
      <c r="BK55" s="1230"/>
      <c r="BL55" s="1230"/>
      <c r="BM55" s="1230"/>
      <c r="BN55" s="1230"/>
      <c r="BO55" s="1230"/>
      <c r="BP55" s="1231">
        <v>52.7</v>
      </c>
      <c r="BQ55" s="1231"/>
      <c r="BR55" s="1231"/>
      <c r="BS55" s="1231"/>
      <c r="BT55" s="1231"/>
      <c r="BU55" s="1231"/>
      <c r="BV55" s="1231"/>
      <c r="BW55" s="1231"/>
      <c r="BX55" s="1231">
        <v>49.7</v>
      </c>
      <c r="BY55" s="1231"/>
      <c r="BZ55" s="1231"/>
      <c r="CA55" s="1231"/>
      <c r="CB55" s="1231"/>
      <c r="CC55" s="1231"/>
      <c r="CD55" s="1231"/>
      <c r="CE55" s="1231"/>
      <c r="CF55" s="1231">
        <v>37.299999999999997</v>
      </c>
      <c r="CG55" s="1231"/>
      <c r="CH55" s="1231"/>
      <c r="CI55" s="1231"/>
      <c r="CJ55" s="1231"/>
      <c r="CK55" s="1231"/>
      <c r="CL55" s="1231"/>
      <c r="CM55" s="1231"/>
      <c r="CN55" s="1231">
        <v>25.1</v>
      </c>
      <c r="CO55" s="1231"/>
      <c r="CP55" s="1231"/>
      <c r="CQ55" s="1231"/>
      <c r="CR55" s="1231"/>
      <c r="CS55" s="1231"/>
      <c r="CT55" s="1231"/>
      <c r="CU55" s="1231"/>
      <c r="CV55" s="1231">
        <v>17.600000000000001</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616</v>
      </c>
      <c r="BC57" s="1230"/>
      <c r="BD57" s="1230"/>
      <c r="BE57" s="1230"/>
      <c r="BF57" s="1230"/>
      <c r="BG57" s="1230"/>
      <c r="BH57" s="1230"/>
      <c r="BI57" s="1230"/>
      <c r="BJ57" s="1230"/>
      <c r="BK57" s="1230"/>
      <c r="BL57" s="1230"/>
      <c r="BM57" s="1230"/>
      <c r="BN57" s="1230"/>
      <c r="BO57" s="1230"/>
      <c r="BP57" s="1231">
        <v>59.9</v>
      </c>
      <c r="BQ57" s="1231"/>
      <c r="BR57" s="1231"/>
      <c r="BS57" s="1231"/>
      <c r="BT57" s="1231"/>
      <c r="BU57" s="1231"/>
      <c r="BV57" s="1231"/>
      <c r="BW57" s="1231"/>
      <c r="BX57" s="1231">
        <v>60.2</v>
      </c>
      <c r="BY57" s="1231"/>
      <c r="BZ57" s="1231"/>
      <c r="CA57" s="1231"/>
      <c r="CB57" s="1231"/>
      <c r="CC57" s="1231"/>
      <c r="CD57" s="1231"/>
      <c r="CE57" s="1231"/>
      <c r="CF57" s="1231">
        <v>62</v>
      </c>
      <c r="CG57" s="1231"/>
      <c r="CH57" s="1231"/>
      <c r="CI57" s="1231"/>
      <c r="CJ57" s="1231"/>
      <c r="CK57" s="1231"/>
      <c r="CL57" s="1231"/>
      <c r="CM57" s="1231"/>
      <c r="CN57" s="1231">
        <v>63.2</v>
      </c>
      <c r="CO57" s="1231"/>
      <c r="CP57" s="1231"/>
      <c r="CQ57" s="1231"/>
      <c r="CR57" s="1231"/>
      <c r="CS57" s="1231"/>
      <c r="CT57" s="1231"/>
      <c r="CU57" s="1231"/>
      <c r="CV57" s="1231">
        <v>65.2</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618</v>
      </c>
    </row>
    <row r="64" spans="1:109" ht="13.2" x14ac:dyDescent="0.2">
      <c r="B64" s="259"/>
      <c r="G64" s="1208"/>
      <c r="I64" s="1240"/>
      <c r="J64" s="1240"/>
      <c r="K64" s="1240"/>
      <c r="L64" s="1240"/>
      <c r="M64" s="1240"/>
      <c r="N64" s="1241"/>
      <c r="AM64" s="1208"/>
      <c r="AN64" s="1208" t="s">
        <v>611</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619</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613</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565</v>
      </c>
      <c r="BQ72" s="1226"/>
      <c r="BR72" s="1226"/>
      <c r="BS72" s="1226"/>
      <c r="BT72" s="1226"/>
      <c r="BU72" s="1226"/>
      <c r="BV72" s="1226"/>
      <c r="BW72" s="1226"/>
      <c r="BX72" s="1226" t="s">
        <v>566</v>
      </c>
      <c r="BY72" s="1226"/>
      <c r="BZ72" s="1226"/>
      <c r="CA72" s="1226"/>
      <c r="CB72" s="1226"/>
      <c r="CC72" s="1226"/>
      <c r="CD72" s="1226"/>
      <c r="CE72" s="1226"/>
      <c r="CF72" s="1226" t="s">
        <v>567</v>
      </c>
      <c r="CG72" s="1226"/>
      <c r="CH72" s="1226"/>
      <c r="CI72" s="1226"/>
      <c r="CJ72" s="1226"/>
      <c r="CK72" s="1226"/>
      <c r="CL72" s="1226"/>
      <c r="CM72" s="1226"/>
      <c r="CN72" s="1226" t="s">
        <v>568</v>
      </c>
      <c r="CO72" s="1226"/>
      <c r="CP72" s="1226"/>
      <c r="CQ72" s="1226"/>
      <c r="CR72" s="1226"/>
      <c r="CS72" s="1226"/>
      <c r="CT72" s="1226"/>
      <c r="CU72" s="1226"/>
      <c r="CV72" s="1226" t="s">
        <v>569</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614</v>
      </c>
      <c r="AO73" s="1230"/>
      <c r="AP73" s="1230"/>
      <c r="AQ73" s="1230"/>
      <c r="AR73" s="1230"/>
      <c r="AS73" s="1230"/>
      <c r="AT73" s="1230"/>
      <c r="AU73" s="1230"/>
      <c r="AV73" s="1230"/>
      <c r="AW73" s="1230"/>
      <c r="AX73" s="1230"/>
      <c r="AY73" s="1230"/>
      <c r="AZ73" s="1230"/>
      <c r="BA73" s="1230"/>
      <c r="BB73" s="1230" t="s">
        <v>615</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620</v>
      </c>
      <c r="BC75" s="1230"/>
      <c r="BD75" s="1230"/>
      <c r="BE75" s="1230"/>
      <c r="BF75" s="1230"/>
      <c r="BG75" s="1230"/>
      <c r="BH75" s="1230"/>
      <c r="BI75" s="1230"/>
      <c r="BJ75" s="1230"/>
      <c r="BK75" s="1230"/>
      <c r="BL75" s="1230"/>
      <c r="BM75" s="1230"/>
      <c r="BN75" s="1230"/>
      <c r="BO75" s="1230"/>
      <c r="BP75" s="1231">
        <v>13.8</v>
      </c>
      <c r="BQ75" s="1231"/>
      <c r="BR75" s="1231"/>
      <c r="BS75" s="1231"/>
      <c r="BT75" s="1231"/>
      <c r="BU75" s="1231"/>
      <c r="BV75" s="1231"/>
      <c r="BW75" s="1231"/>
      <c r="BX75" s="1231">
        <v>13.9</v>
      </c>
      <c r="BY75" s="1231"/>
      <c r="BZ75" s="1231"/>
      <c r="CA75" s="1231"/>
      <c r="CB75" s="1231"/>
      <c r="CC75" s="1231"/>
      <c r="CD75" s="1231"/>
      <c r="CE75" s="1231"/>
      <c r="CF75" s="1231">
        <v>13.8</v>
      </c>
      <c r="CG75" s="1231"/>
      <c r="CH75" s="1231"/>
      <c r="CI75" s="1231"/>
      <c r="CJ75" s="1231"/>
      <c r="CK75" s="1231"/>
      <c r="CL75" s="1231"/>
      <c r="CM75" s="1231"/>
      <c r="CN75" s="1231">
        <v>13.7</v>
      </c>
      <c r="CO75" s="1231"/>
      <c r="CP75" s="1231"/>
      <c r="CQ75" s="1231"/>
      <c r="CR75" s="1231"/>
      <c r="CS75" s="1231"/>
      <c r="CT75" s="1231"/>
      <c r="CU75" s="1231"/>
      <c r="CV75" s="1231">
        <v>13.3</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617</v>
      </c>
      <c r="AO77" s="1226"/>
      <c r="AP77" s="1226"/>
      <c r="AQ77" s="1226"/>
      <c r="AR77" s="1226"/>
      <c r="AS77" s="1226"/>
      <c r="AT77" s="1226"/>
      <c r="AU77" s="1226"/>
      <c r="AV77" s="1226"/>
      <c r="AW77" s="1226"/>
      <c r="AX77" s="1226"/>
      <c r="AY77" s="1226"/>
      <c r="AZ77" s="1226"/>
      <c r="BA77" s="1226"/>
      <c r="BB77" s="1230" t="s">
        <v>615</v>
      </c>
      <c r="BC77" s="1230"/>
      <c r="BD77" s="1230"/>
      <c r="BE77" s="1230"/>
      <c r="BF77" s="1230"/>
      <c r="BG77" s="1230"/>
      <c r="BH77" s="1230"/>
      <c r="BI77" s="1230"/>
      <c r="BJ77" s="1230"/>
      <c r="BK77" s="1230"/>
      <c r="BL77" s="1230"/>
      <c r="BM77" s="1230"/>
      <c r="BN77" s="1230"/>
      <c r="BO77" s="1230"/>
      <c r="BP77" s="1231">
        <v>52.7</v>
      </c>
      <c r="BQ77" s="1231"/>
      <c r="BR77" s="1231"/>
      <c r="BS77" s="1231"/>
      <c r="BT77" s="1231"/>
      <c r="BU77" s="1231"/>
      <c r="BV77" s="1231"/>
      <c r="BW77" s="1231"/>
      <c r="BX77" s="1231">
        <v>49.7</v>
      </c>
      <c r="BY77" s="1231"/>
      <c r="BZ77" s="1231"/>
      <c r="CA77" s="1231"/>
      <c r="CB77" s="1231"/>
      <c r="CC77" s="1231"/>
      <c r="CD77" s="1231"/>
      <c r="CE77" s="1231"/>
      <c r="CF77" s="1231">
        <v>37.299999999999997</v>
      </c>
      <c r="CG77" s="1231"/>
      <c r="CH77" s="1231"/>
      <c r="CI77" s="1231"/>
      <c r="CJ77" s="1231"/>
      <c r="CK77" s="1231"/>
      <c r="CL77" s="1231"/>
      <c r="CM77" s="1231"/>
      <c r="CN77" s="1231">
        <v>25.1</v>
      </c>
      <c r="CO77" s="1231"/>
      <c r="CP77" s="1231"/>
      <c r="CQ77" s="1231"/>
      <c r="CR77" s="1231"/>
      <c r="CS77" s="1231"/>
      <c r="CT77" s="1231"/>
      <c r="CU77" s="1231"/>
      <c r="CV77" s="1231">
        <v>17.600000000000001</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620</v>
      </c>
      <c r="BC79" s="1230"/>
      <c r="BD79" s="1230"/>
      <c r="BE79" s="1230"/>
      <c r="BF79" s="1230"/>
      <c r="BG79" s="1230"/>
      <c r="BH79" s="1230"/>
      <c r="BI79" s="1230"/>
      <c r="BJ79" s="1230"/>
      <c r="BK79" s="1230"/>
      <c r="BL79" s="1230"/>
      <c r="BM79" s="1230"/>
      <c r="BN79" s="1230"/>
      <c r="BO79" s="1230"/>
      <c r="BP79" s="1231">
        <v>9.5</v>
      </c>
      <c r="BQ79" s="1231"/>
      <c r="BR79" s="1231"/>
      <c r="BS79" s="1231"/>
      <c r="BT79" s="1231"/>
      <c r="BU79" s="1231"/>
      <c r="BV79" s="1231"/>
      <c r="BW79" s="1231"/>
      <c r="BX79" s="1231">
        <v>9.1999999999999993</v>
      </c>
      <c r="BY79" s="1231"/>
      <c r="BZ79" s="1231"/>
      <c r="CA79" s="1231"/>
      <c r="CB79" s="1231"/>
      <c r="CC79" s="1231"/>
      <c r="CD79" s="1231"/>
      <c r="CE79" s="1231"/>
      <c r="CF79" s="1231">
        <v>8.6</v>
      </c>
      <c r="CG79" s="1231"/>
      <c r="CH79" s="1231"/>
      <c r="CI79" s="1231"/>
      <c r="CJ79" s="1231"/>
      <c r="CK79" s="1231"/>
      <c r="CL79" s="1231"/>
      <c r="CM79" s="1231"/>
      <c r="CN79" s="1231">
        <v>8.3000000000000007</v>
      </c>
      <c r="CO79" s="1231"/>
      <c r="CP79" s="1231"/>
      <c r="CQ79" s="1231"/>
      <c r="CR79" s="1231"/>
      <c r="CS79" s="1231"/>
      <c r="CT79" s="1231"/>
      <c r="CU79" s="1231"/>
      <c r="CV79" s="1231">
        <v>8.4</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XKg8cAOtmQkzEbaQyVVIzUftXSRdjfNm/w+rIMU88KP/DlW4UsZSFXB8gv5cZdgMbl6HWeA2CdnlkrlTW7XZYA==" saltValue="bCXq1B3sgkOs3Y+RrQ1sj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C7193-299C-45D8-BE25-D30C724446CD}">
  <sheetPr>
    <pageSetUpPr fitToPage="1"/>
  </sheetPr>
  <dimension ref="A1:DR125"/>
  <sheetViews>
    <sheetView showGridLines="0" zoomScale="75" zoomScaleNormal="75" zoomScaleSheetLayoutView="70" workbookViewId="0">
      <selection activeCell="AF111" sqref="AF11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sTjXzp5wUbKN4SxLqVheoDrMZ1kN2aeKfDYTSFLvG/NveroeO0xhWZ3u0DWVrsR653vXgeoOzD0/pO1fKGGv8g==" saltValue="Xsr+1SGAQ8sOCyOEv5w5p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F774-0094-4633-A83F-111BED01E033}">
  <sheetPr>
    <pageSetUpPr fitToPage="1"/>
  </sheetPr>
  <dimension ref="A1:DR125"/>
  <sheetViews>
    <sheetView showGridLines="0" zoomScale="75" zoomScaleNormal="75" zoomScaleSheetLayoutView="55" workbookViewId="0">
      <selection activeCell="AF111" sqref="AF11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512</v>
      </c>
    </row>
  </sheetData>
  <sheetProtection algorithmName="SHA-512" hashValue="B60i92FXzW9i+fRTnydhE2IPLkewsLZOy0+D8SAbfE3Kdnvn+s+Pcn0RX34bKjWtCz3Gyp3HSVF36Hp2QDTTzw==" saltValue="dxH/p8xdOiVieUhdxctyM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562</v>
      </c>
      <c r="G2" s="149"/>
      <c r="H2" s="150"/>
    </row>
    <row r="3" spans="1:8" x14ac:dyDescent="0.2">
      <c r="A3" s="146" t="s">
        <v>555</v>
      </c>
      <c r="B3" s="151"/>
      <c r="C3" s="152"/>
      <c r="D3" s="153">
        <v>115441</v>
      </c>
      <c r="E3" s="154"/>
      <c r="F3" s="155">
        <v>69729</v>
      </c>
      <c r="G3" s="156"/>
      <c r="H3" s="157"/>
    </row>
    <row r="4" spans="1:8" x14ac:dyDescent="0.2">
      <c r="A4" s="158"/>
      <c r="B4" s="159"/>
      <c r="C4" s="160"/>
      <c r="D4" s="161">
        <v>72341</v>
      </c>
      <c r="E4" s="162"/>
      <c r="F4" s="163">
        <v>38908</v>
      </c>
      <c r="G4" s="164"/>
      <c r="H4" s="165"/>
    </row>
    <row r="5" spans="1:8" x14ac:dyDescent="0.2">
      <c r="A5" s="146" t="s">
        <v>557</v>
      </c>
      <c r="B5" s="151"/>
      <c r="C5" s="152"/>
      <c r="D5" s="153">
        <v>157175</v>
      </c>
      <c r="E5" s="154"/>
      <c r="F5" s="155">
        <v>74581</v>
      </c>
      <c r="G5" s="156"/>
      <c r="H5" s="157"/>
    </row>
    <row r="6" spans="1:8" x14ac:dyDescent="0.2">
      <c r="A6" s="158"/>
      <c r="B6" s="159"/>
      <c r="C6" s="160"/>
      <c r="D6" s="161">
        <v>101797</v>
      </c>
      <c r="E6" s="162"/>
      <c r="F6" s="163">
        <v>41563</v>
      </c>
      <c r="G6" s="164"/>
      <c r="H6" s="165"/>
    </row>
    <row r="7" spans="1:8" x14ac:dyDescent="0.2">
      <c r="A7" s="146" t="s">
        <v>558</v>
      </c>
      <c r="B7" s="151"/>
      <c r="C7" s="152"/>
      <c r="D7" s="153">
        <v>119312</v>
      </c>
      <c r="E7" s="154"/>
      <c r="F7" s="155">
        <v>76347</v>
      </c>
      <c r="G7" s="156"/>
      <c r="H7" s="157"/>
    </row>
    <row r="8" spans="1:8" x14ac:dyDescent="0.2">
      <c r="A8" s="158"/>
      <c r="B8" s="159"/>
      <c r="C8" s="160"/>
      <c r="D8" s="161">
        <v>71790</v>
      </c>
      <c r="E8" s="162"/>
      <c r="F8" s="163">
        <v>41762</v>
      </c>
      <c r="G8" s="164"/>
      <c r="H8" s="165"/>
    </row>
    <row r="9" spans="1:8" x14ac:dyDescent="0.2">
      <c r="A9" s="146" t="s">
        <v>559</v>
      </c>
      <c r="B9" s="151"/>
      <c r="C9" s="152"/>
      <c r="D9" s="153">
        <v>88679</v>
      </c>
      <c r="E9" s="154"/>
      <c r="F9" s="155">
        <v>69604</v>
      </c>
      <c r="G9" s="156"/>
      <c r="H9" s="157"/>
    </row>
    <row r="10" spans="1:8" x14ac:dyDescent="0.2">
      <c r="A10" s="158"/>
      <c r="B10" s="159"/>
      <c r="C10" s="160"/>
      <c r="D10" s="161">
        <v>53785</v>
      </c>
      <c r="E10" s="162"/>
      <c r="F10" s="163">
        <v>36247</v>
      </c>
      <c r="G10" s="164"/>
      <c r="H10" s="165"/>
    </row>
    <row r="11" spans="1:8" x14ac:dyDescent="0.2">
      <c r="A11" s="146" t="s">
        <v>560</v>
      </c>
      <c r="B11" s="151"/>
      <c r="C11" s="152"/>
      <c r="D11" s="153">
        <v>121030</v>
      </c>
      <c r="E11" s="154"/>
      <c r="F11" s="155">
        <v>68410</v>
      </c>
      <c r="G11" s="156"/>
      <c r="H11" s="157"/>
    </row>
    <row r="12" spans="1:8" x14ac:dyDescent="0.2">
      <c r="A12" s="158"/>
      <c r="B12" s="159"/>
      <c r="C12" s="166"/>
      <c r="D12" s="161">
        <v>75242</v>
      </c>
      <c r="E12" s="162"/>
      <c r="F12" s="163">
        <v>35086</v>
      </c>
      <c r="G12" s="164"/>
      <c r="H12" s="165"/>
    </row>
    <row r="13" spans="1:8" x14ac:dyDescent="0.2">
      <c r="A13" s="146"/>
      <c r="B13" s="151"/>
      <c r="C13" s="152"/>
      <c r="D13" s="153">
        <v>120327</v>
      </c>
      <c r="E13" s="154"/>
      <c r="F13" s="155">
        <v>71734</v>
      </c>
      <c r="G13" s="167"/>
      <c r="H13" s="157"/>
    </row>
    <row r="14" spans="1:8" x14ac:dyDescent="0.2">
      <c r="A14" s="158"/>
      <c r="B14" s="159"/>
      <c r="C14" s="160"/>
      <c r="D14" s="161">
        <v>74991</v>
      </c>
      <c r="E14" s="162"/>
      <c r="F14" s="163">
        <v>38713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8.8800000000000008</v>
      </c>
      <c r="C19" s="168">
        <f>ROUND(VALUE(SUBSTITUTE(実質収支比率等に係る経年分析!G$48,"▲","-")),2)</f>
        <v>9.7200000000000006</v>
      </c>
      <c r="D19" s="168">
        <f>ROUND(VALUE(SUBSTITUTE(実質収支比率等に係る経年分析!H$48,"▲","-")),2)</f>
        <v>12.23</v>
      </c>
      <c r="E19" s="168">
        <f>ROUND(VALUE(SUBSTITUTE(実質収支比率等に係る経年分析!I$48,"▲","-")),2)</f>
        <v>13.75</v>
      </c>
      <c r="F19" s="168">
        <f>ROUND(VALUE(SUBSTITUTE(実質収支比率等に係る経年分析!J$48,"▲","-")),2)</f>
        <v>11.75</v>
      </c>
    </row>
    <row r="20" spans="1:11" x14ac:dyDescent="0.2">
      <c r="A20" s="168" t="s">
        <v>57</v>
      </c>
      <c r="B20" s="168">
        <f>ROUND(VALUE(SUBSTITUTE(実質収支比率等に係る経年分析!F$47,"▲","-")),2)</f>
        <v>57.83</v>
      </c>
      <c r="C20" s="168">
        <f>ROUND(VALUE(SUBSTITUTE(実質収支比率等に係る経年分析!G$47,"▲","-")),2)</f>
        <v>60.01</v>
      </c>
      <c r="D20" s="168">
        <f>ROUND(VALUE(SUBSTITUTE(実質収支比率等に係る経年分析!H$47,"▲","-")),2)</f>
        <v>58.38</v>
      </c>
      <c r="E20" s="168">
        <f>ROUND(VALUE(SUBSTITUTE(実質収支比率等に係る経年分析!I$47,"▲","-")),2)</f>
        <v>55.42</v>
      </c>
      <c r="F20" s="168">
        <f>ROUND(VALUE(SUBSTITUTE(実質収支比率等に係る経年分析!J$47,"▲","-")),2)</f>
        <v>60.05</v>
      </c>
    </row>
    <row r="21" spans="1:11" x14ac:dyDescent="0.2">
      <c r="A21" s="168" t="s">
        <v>58</v>
      </c>
      <c r="B21" s="168">
        <f>IF(ISNUMBER(VALUE(SUBSTITUTE(実質収支比率等に係る経年分析!F$49,"▲","-"))),ROUND(VALUE(SUBSTITUTE(実質収支比率等に係る経年分析!F$49,"▲","-")),2),NA())</f>
        <v>-0.99</v>
      </c>
      <c r="C21" s="168">
        <f>IF(ISNUMBER(VALUE(SUBSTITUTE(実質収支比率等に係る経年分析!G$49,"▲","-"))),ROUND(VALUE(SUBSTITUTE(実質収支比率等に係る経年分析!G$49,"▲","-")),2),NA())</f>
        <v>2.35</v>
      </c>
      <c r="D21" s="168">
        <f>IF(ISNUMBER(VALUE(SUBSTITUTE(実質収支比率等に係る経年分析!H$49,"▲","-"))),ROUND(VALUE(SUBSTITUTE(実質収支比率等に係る経年分析!H$49,"▲","-")),2),NA())</f>
        <v>1.91</v>
      </c>
      <c r="E21" s="168">
        <f>IF(ISNUMBER(VALUE(SUBSTITUTE(実質収支比率等に係る経年分析!I$49,"▲","-"))),ROUND(VALUE(SUBSTITUTE(実質収支比率等に係る経年分析!I$49,"▲","-")),2),NA())</f>
        <v>0.24</v>
      </c>
      <c r="F21" s="168">
        <f>IF(ISNUMBER(VALUE(SUBSTITUTE(実質収支比率等に係る経年分析!J$49,"▲","-"))),ROUND(VALUE(SUBSTITUTE(実質収支比率等に係る経年分析!J$49,"▲","-")),2),NA())</f>
        <v>-7.0000000000000007E-2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0.17</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0.14000000000000001</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情報施設特別会計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7.0000000000000007E-2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2">
      <c r="A30" s="169" t="str">
        <f>IF(連結実質赤字比率に係る赤字・黒字の構成分析!C$40="",NA(),連結実質赤字比率に係る赤字・黒字の構成分析!C$40)</f>
        <v>公共下水道事業特別会計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0.04</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0.06</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国民健康保険特別会計（事業勘定）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0.43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0.56999999999999995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0.67</v>
      </c>
    </row>
    <row r="33" spans="1:16" x14ac:dyDescent="0.2">
      <c r="A33" s="169" t="str">
        <f>IF(連結実質赤字比率に係る赤字・黒字の構成分析!C$37="",NA(),連結実質赤字比率に係る赤字・黒字の構成分析!C$37)</f>
        <v>介護保険特別会計（保険勘定）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0.56000000000000005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1.91</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12.86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11.02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11.37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8.7899999999999991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12.09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13.67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11.68</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14.09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13.79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13.95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2734</v>
      </c>
      <c r="E42" s="170"/>
      <c r="F42" s="170"/>
      <c r="G42" s="170">
        <f>'実質公債費比率（分子）の構造'!L$52</f>
        <v>2687</v>
      </c>
      <c r="H42" s="170"/>
      <c r="I42" s="170"/>
      <c r="J42" s="170">
        <f>'実質公債費比率（分子）の構造'!M$52</f>
        <v>2668</v>
      </c>
      <c r="K42" s="170"/>
      <c r="L42" s="170"/>
      <c r="M42" s="170">
        <f>'実質公債費比率（分子）の構造'!N$52</f>
        <v>2539</v>
      </c>
      <c r="N42" s="170"/>
      <c r="O42" s="170"/>
      <c r="P42" s="170">
        <f>'実質公債費比率（分子）の構造'!O$52</f>
        <v>2300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23</v>
      </c>
      <c r="C44" s="170"/>
      <c r="D44" s="170"/>
      <c r="E44" s="170">
        <f>'実質公債費比率（分子）の構造'!L$50</f>
        <v>23</v>
      </c>
      <c r="F44" s="170"/>
      <c r="G44" s="170"/>
      <c r="H44" s="170">
        <f>'実質公債費比率（分子）の構造'!M$50</f>
        <v>23</v>
      </c>
      <c r="I44" s="170"/>
      <c r="J44" s="170"/>
      <c r="K44" s="170">
        <f>'実質公債費比率（分子）の構造'!N$50</f>
        <v>23</v>
      </c>
      <c r="L44" s="170"/>
      <c r="M44" s="170"/>
      <c r="N44" s="170">
        <f>'実質公債費比率（分子）の構造'!O$50</f>
        <v>7</v>
      </c>
      <c r="O44" s="170"/>
      <c r="P44" s="170"/>
    </row>
    <row r="45" spans="1:16" x14ac:dyDescent="0.2">
      <c r="A45" s="170" t="s">
        <v>68</v>
      </c>
      <c r="B45" s="170">
        <f>'実質公債費比率（分子）の構造'!K$49</f>
        <v>17</v>
      </c>
      <c r="C45" s="170"/>
      <c r="D45" s="170"/>
      <c r="E45" s="170">
        <f>'実質公債費比率（分子）の構造'!L$49</f>
        <v>17</v>
      </c>
      <c r="F45" s="170"/>
      <c r="G45" s="170"/>
      <c r="H45" s="170">
        <f>'実質公債費比率（分子）の構造'!M$49</f>
        <v>17</v>
      </c>
      <c r="I45" s="170"/>
      <c r="J45" s="170"/>
      <c r="K45" s="170">
        <f>'実質公債費比率（分子）の構造'!N$49</f>
        <v>17</v>
      </c>
      <c r="L45" s="170"/>
      <c r="M45" s="170"/>
      <c r="N45" s="170">
        <f>'実質公債費比率（分子）の構造'!O$49</f>
        <v>17</v>
      </c>
      <c r="O45" s="170"/>
      <c r="P45" s="170"/>
    </row>
    <row r="46" spans="1:16" x14ac:dyDescent="0.2">
      <c r="A46" s="170" t="s">
        <v>69</v>
      </c>
      <c r="B46" s="170">
        <f>'実質公債費比率（分子）の構造'!K$48</f>
        <v>955</v>
      </c>
      <c r="C46" s="170"/>
      <c r="D46" s="170"/>
      <c r="E46" s="170">
        <f>'実質公債費比率（分子）の構造'!L$48</f>
        <v>962</v>
      </c>
      <c r="F46" s="170"/>
      <c r="G46" s="170"/>
      <c r="H46" s="170">
        <f>'実質公債費比率（分子）の構造'!M$48</f>
        <v>946</v>
      </c>
      <c r="I46" s="170"/>
      <c r="J46" s="170"/>
      <c r="K46" s="170">
        <f>'実質公債費比率（分子）の構造'!N$48</f>
        <v>933</v>
      </c>
      <c r="L46" s="170"/>
      <c r="M46" s="170"/>
      <c r="N46" s="170">
        <f>'実質公債費比率（分子）の構造'!O$48</f>
        <v>931</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2866</v>
      </c>
      <c r="C49" s="170"/>
      <c r="D49" s="170"/>
      <c r="E49" s="170">
        <f>'実質公債費比率（分子）の構造'!L$45</f>
        <v>2828</v>
      </c>
      <c r="F49" s="170"/>
      <c r="G49" s="170"/>
      <c r="H49" s="170">
        <f>'実質公債費比率（分子）の構造'!M$45</f>
        <v>2851</v>
      </c>
      <c r="I49" s="170"/>
      <c r="J49" s="170"/>
      <c r="K49" s="170">
        <f>'実質公債費比率（分子）の構造'!N$45</f>
        <v>2721</v>
      </c>
      <c r="L49" s="170"/>
      <c r="M49" s="170"/>
      <c r="N49" s="170">
        <f>'実質公債費比率（分子）の構造'!O$45</f>
        <v>2435</v>
      </c>
      <c r="O49" s="170"/>
      <c r="P49" s="170"/>
    </row>
    <row r="50" spans="1:16" x14ac:dyDescent="0.2">
      <c r="A50" s="170" t="s">
        <v>73</v>
      </c>
      <c r="B50" s="170" t="e">
        <f>NA()</f>
        <v>#N/A</v>
      </c>
      <c r="C50" s="170">
        <f>IF(ISNUMBER('実質公債費比率（分子）の構造'!K$53),'実質公債費比率（分子）の構造'!K$53,NA())</f>
        <v>1127</v>
      </c>
      <c r="D50" s="170" t="e">
        <f>NA()</f>
        <v>#N/A</v>
      </c>
      <c r="E50" s="170" t="e">
        <f>NA()</f>
        <v>#N/A</v>
      </c>
      <c r="F50" s="170">
        <f>IF(ISNUMBER('実質公債費比率（分子）の構造'!L$53),'実質公債費比率（分子）の構造'!L$53,NA())</f>
        <v>1143</v>
      </c>
      <c r="G50" s="170" t="e">
        <f>NA()</f>
        <v>#N/A</v>
      </c>
      <c r="H50" s="170" t="e">
        <f>NA()</f>
        <v>#N/A</v>
      </c>
      <c r="I50" s="170">
        <f>IF(ISNUMBER('実質公債費比率（分子）の構造'!M$53),'実質公債費比率（分子）の構造'!M$53,NA())</f>
        <v>1169</v>
      </c>
      <c r="J50" s="170" t="e">
        <f>NA()</f>
        <v>#N/A</v>
      </c>
      <c r="K50" s="170" t="e">
        <f>NA()</f>
        <v>#N/A</v>
      </c>
      <c r="L50" s="170">
        <f>IF(ISNUMBER('実質公債費比率（分子）の構造'!N$53),'実質公債費比率（分子）の構造'!N$53,NA())</f>
        <v>1155</v>
      </c>
      <c r="M50" s="170" t="e">
        <f>NA()</f>
        <v>#N/A</v>
      </c>
      <c r="N50" s="170" t="e">
        <f>NA()</f>
        <v>#N/A</v>
      </c>
      <c r="O50" s="170">
        <f>IF(ISNUMBER('実質公債費比率（分子）の構造'!O$53),'実質公債費比率（分子）の構造'!O$53,NA())</f>
        <v>1090</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19915</v>
      </c>
      <c r="E56" s="169"/>
      <c r="F56" s="169"/>
      <c r="G56" s="169">
        <f>'将来負担比率（分子）の構造'!J$52</f>
        <v>19015</v>
      </c>
      <c r="H56" s="169"/>
      <c r="I56" s="169"/>
      <c r="J56" s="169">
        <f>'将来負担比率（分子）の構造'!K$52</f>
        <v>17715</v>
      </c>
      <c r="K56" s="169"/>
      <c r="L56" s="169"/>
      <c r="M56" s="169">
        <f>'将来負担比率（分子）の構造'!L$52</f>
        <v>15825</v>
      </c>
      <c r="N56" s="169"/>
      <c r="O56" s="169"/>
      <c r="P56" s="169">
        <f>'将来負担比率（分子）の構造'!M$52</f>
        <v>15042</v>
      </c>
    </row>
    <row r="57" spans="1:16" x14ac:dyDescent="0.2">
      <c r="A57" s="169" t="s">
        <v>44</v>
      </c>
      <c r="B57" s="169"/>
      <c r="C57" s="169"/>
      <c r="D57" s="169">
        <f>'将来負担比率（分子）の構造'!I$51</f>
        <v>233</v>
      </c>
      <c r="E57" s="169"/>
      <c r="F57" s="169"/>
      <c r="G57" s="169">
        <f>'将来負担比率（分子）の構造'!J$51</f>
        <v>195</v>
      </c>
      <c r="H57" s="169"/>
      <c r="I57" s="169"/>
      <c r="J57" s="169">
        <f>'将来負担比率（分子）の構造'!K$51</f>
        <v>149</v>
      </c>
      <c r="K57" s="169"/>
      <c r="L57" s="169"/>
      <c r="M57" s="169">
        <f>'将来負担比率（分子）の構造'!L$51</f>
        <v>102</v>
      </c>
      <c r="N57" s="169"/>
      <c r="O57" s="169"/>
      <c r="P57" s="169">
        <f>'将来負担比率（分子）の構造'!M$51</f>
        <v>63</v>
      </c>
    </row>
    <row r="58" spans="1:16" x14ac:dyDescent="0.2">
      <c r="A58" s="169" t="s">
        <v>43</v>
      </c>
      <c r="B58" s="169"/>
      <c r="C58" s="169"/>
      <c r="D58" s="169">
        <f>'将来負担比率（分子）の構造'!I$50</f>
        <v>13061</v>
      </c>
      <c r="E58" s="169"/>
      <c r="F58" s="169"/>
      <c r="G58" s="169">
        <f>'将来負担比率（分子）の構造'!J$50</f>
        <v>13503</v>
      </c>
      <c r="H58" s="169"/>
      <c r="I58" s="169"/>
      <c r="J58" s="169">
        <f>'将来負担比率（分子）の構造'!K$50</f>
        <v>13701</v>
      </c>
      <c r="K58" s="169"/>
      <c r="L58" s="169"/>
      <c r="M58" s="169">
        <f>'将来負担比率（分子）の構造'!L$50</f>
        <v>14181</v>
      </c>
      <c r="N58" s="169"/>
      <c r="O58" s="169"/>
      <c r="P58" s="169">
        <f>'将来負担比率（分子）の構造'!M$50</f>
        <v>14493</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2531</v>
      </c>
      <c r="C62" s="169"/>
      <c r="D62" s="169"/>
      <c r="E62" s="169">
        <f>'将来負担比率（分子）の構造'!J$45</f>
        <v>2501</v>
      </c>
      <c r="F62" s="169"/>
      <c r="G62" s="169"/>
      <c r="H62" s="169">
        <f>'将来負担比率（分子）の構造'!K$45</f>
        <v>2700</v>
      </c>
      <c r="I62" s="169"/>
      <c r="J62" s="169"/>
      <c r="K62" s="169">
        <f>'将来負担比率（分子）の構造'!L$45</f>
        <v>2689</v>
      </c>
      <c r="L62" s="169"/>
      <c r="M62" s="169"/>
      <c r="N62" s="169">
        <f>'将来負担比率（分子）の構造'!M$45</f>
        <v>2541</v>
      </c>
      <c r="O62" s="169"/>
      <c r="P62" s="169"/>
    </row>
    <row r="63" spans="1:16" x14ac:dyDescent="0.2">
      <c r="A63" s="169" t="s">
        <v>36</v>
      </c>
      <c r="B63" s="169">
        <f>'将来負担比率（分子）の構造'!I$44</f>
        <v>68</v>
      </c>
      <c r="C63" s="169"/>
      <c r="D63" s="169"/>
      <c r="E63" s="169">
        <f>'将来負担比率（分子）の構造'!J$44</f>
        <v>51</v>
      </c>
      <c r="F63" s="169"/>
      <c r="G63" s="169"/>
      <c r="H63" s="169">
        <f>'将来負担比率（分子）の構造'!K$44</f>
        <v>34</v>
      </c>
      <c r="I63" s="169"/>
      <c r="J63" s="169"/>
      <c r="K63" s="169">
        <f>'将来負担比率（分子）の構造'!L$44</f>
        <v>17</v>
      </c>
      <c r="L63" s="169"/>
      <c r="M63" s="169"/>
      <c r="N63" s="169" t="str">
        <f>'将来負担比率（分子）の構造'!M$44</f>
        <v>-</v>
      </c>
      <c r="O63" s="169"/>
      <c r="P63" s="169"/>
    </row>
    <row r="64" spans="1:16" x14ac:dyDescent="0.2">
      <c r="A64" s="169" t="s">
        <v>35</v>
      </c>
      <c r="B64" s="169">
        <f>'将来負担比率（分子）の構造'!I$43</f>
        <v>9332</v>
      </c>
      <c r="C64" s="169"/>
      <c r="D64" s="169"/>
      <c r="E64" s="169">
        <f>'将来負担比率（分子）の構造'!J$43</f>
        <v>8622</v>
      </c>
      <c r="F64" s="169"/>
      <c r="G64" s="169"/>
      <c r="H64" s="169">
        <f>'将来負担比率（分子）の構造'!K$43</f>
        <v>7890</v>
      </c>
      <c r="I64" s="169"/>
      <c r="J64" s="169"/>
      <c r="K64" s="169">
        <f>'将来負担比率（分子）の構造'!L$43</f>
        <v>7322</v>
      </c>
      <c r="L64" s="169"/>
      <c r="M64" s="169"/>
      <c r="N64" s="169">
        <f>'将来負担比率（分子）の構造'!M$43</f>
        <v>6788</v>
      </c>
      <c r="O64" s="169"/>
      <c r="P64" s="169"/>
    </row>
    <row r="65" spans="1:16" x14ac:dyDescent="0.2">
      <c r="A65" s="169" t="s">
        <v>34</v>
      </c>
      <c r="B65" s="169">
        <f>'将来負担比率（分子）の構造'!I$42</f>
        <v>72</v>
      </c>
      <c r="C65" s="169"/>
      <c r="D65" s="169"/>
      <c r="E65" s="169">
        <f>'将来負担比率（分子）の構造'!J$42</f>
        <v>51</v>
      </c>
      <c r="F65" s="169"/>
      <c r="G65" s="169"/>
      <c r="H65" s="169">
        <f>'将来負担比率（分子）の構造'!K$42</f>
        <v>29</v>
      </c>
      <c r="I65" s="169"/>
      <c r="J65" s="169"/>
      <c r="K65" s="169">
        <f>'将来負担比率（分子）の構造'!L$42</f>
        <v>7</v>
      </c>
      <c r="L65" s="169"/>
      <c r="M65" s="169"/>
      <c r="N65" s="169" t="str">
        <f>'将来負担比率（分子）の構造'!M$42</f>
        <v>-</v>
      </c>
      <c r="O65" s="169"/>
      <c r="P65" s="169"/>
    </row>
    <row r="66" spans="1:16" x14ac:dyDescent="0.2">
      <c r="A66" s="169" t="s">
        <v>33</v>
      </c>
      <c r="B66" s="169">
        <f>'将来負担比率（分子）の構造'!I$41</f>
        <v>16684</v>
      </c>
      <c r="C66" s="169"/>
      <c r="D66" s="169"/>
      <c r="E66" s="169">
        <f>'将来負担比率（分子）の構造'!J$41</f>
        <v>16234</v>
      </c>
      <c r="F66" s="169"/>
      <c r="G66" s="169"/>
      <c r="H66" s="169">
        <f>'将来負担比率（分子）の構造'!K$41</f>
        <v>14820</v>
      </c>
      <c r="I66" s="169"/>
      <c r="J66" s="169"/>
      <c r="K66" s="169">
        <f>'将来負担比率（分子）の構造'!L$41</f>
        <v>13287</v>
      </c>
      <c r="L66" s="169"/>
      <c r="M66" s="169"/>
      <c r="N66" s="169">
        <f>'将来負担比率（分子）の構造'!M$41</f>
        <v>11844</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6405</v>
      </c>
      <c r="C72" s="173">
        <f>基金残高に係る経年分析!G55</f>
        <v>6228</v>
      </c>
      <c r="D72" s="173">
        <f>基金残高に係る経年分析!H55</f>
        <v>6439</v>
      </c>
    </row>
    <row r="73" spans="1:16" x14ac:dyDescent="0.2">
      <c r="A73" s="172" t="s">
        <v>80</v>
      </c>
      <c r="B73" s="173">
        <f>基金残高に係る経年分析!F56</f>
        <v>152</v>
      </c>
      <c r="C73" s="173">
        <f>基金残高に係る経年分析!G56</f>
        <v>143</v>
      </c>
      <c r="D73" s="173">
        <f>基金残高に係る経年分析!H56</f>
        <v>68</v>
      </c>
    </row>
    <row r="74" spans="1:16" x14ac:dyDescent="0.2">
      <c r="A74" s="172" t="s">
        <v>81</v>
      </c>
      <c r="B74" s="173">
        <f>基金残高に係る経年分析!F57</f>
        <v>7562</v>
      </c>
      <c r="C74" s="173">
        <f>基金残高に係る経年分析!G57</f>
        <v>8232</v>
      </c>
      <c r="D74" s="173">
        <f>基金残高に係る経年分析!H57</f>
        <v>8433</v>
      </c>
    </row>
  </sheetData>
  <sheetProtection algorithmName="SHA-512" hashValue="NrXXEC4yFjYElqUVzh/xS7i/9o7VCu2MEAfj39K4De4p3WuW40TEIwntMDWOyP2ES75/j7K9wd/qiNStjlML1A==" saltValue="wREwvduka2+4XrXHySh/p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2024-03-19T04:55:23Z</cp:lastPrinted>
  <dcterms:created xsi:type="dcterms:W3CDTF">2024-03-14T02:41:09Z</dcterms:created>
  <dcterms:modified xsi:type="dcterms:W3CDTF">2024-09-26T06:09:37Z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2024-09-26T06:09:37Z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15bf1058-852c-4b2b-8926-3abf1c42f375</vt:lpwstr>
  </property>
  <property fmtid="{D5CDD505-2E9C-101B-9397-08002B2CF9AE}" pid="8" name="MSIP_Label_defa4170-0d19-0005-0004-bc88714345d2_ContentBits">
    <vt:lpwstr>0</vt:lpwstr>
  </property>
</Properties>
</file>