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R3障害福祉サービス感染防止対策事業\08_申請様式\02_県様式\記載例\"/>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 name="個票2" sheetId="26" r:id="rId5"/>
    <sheet name="個票3" sheetId="27" r:id="rId6"/>
  </sheets>
  <definedNames>
    <definedName name="_xlnm.Print_Area" localSheetId="3">個票１!$A$1:$AM$43</definedName>
    <definedName name="_xlnm.Print_Area" localSheetId="4">個票2!$A$1:$AM$43</definedName>
    <definedName name="_xlnm.Print_Area" localSheetId="5">個票3!$A$1:$AM$43</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8" i="27" l="1"/>
  <c r="AP33" i="27"/>
  <c r="AP32" i="27" s="1"/>
  <c r="AP25" i="27"/>
  <c r="F23" i="27"/>
  <c r="AI11" i="27" s="1"/>
  <c r="AP11" i="27" s="1"/>
  <c r="AA11" i="27"/>
  <c r="AP42" i="27" l="1"/>
  <c r="AP38" i="26"/>
  <c r="AP33" i="26"/>
  <c r="AP32" i="26" s="1"/>
  <c r="AP25" i="26"/>
  <c r="AP42" i="26" s="1"/>
  <c r="F23" i="26"/>
  <c r="AI11" i="26" s="1"/>
  <c r="AP11" i="26" s="1"/>
  <c r="AA11" i="26"/>
  <c r="AP38" i="19" l="1"/>
  <c r="AP33" i="19"/>
  <c r="AP32" i="19" s="1"/>
  <c r="AP25" i="19"/>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P11" i="19" s="1"/>
  <c r="AP42" i="19" s="1"/>
  <c r="AA11" i="19"/>
  <c r="M14" i="24"/>
  <c r="M76" i="24"/>
  <c r="M144" i="24"/>
  <c r="M74" i="24"/>
  <c r="M26" i="24"/>
  <c r="M93" i="24"/>
  <c r="M116" i="24"/>
  <c r="M72" i="24"/>
  <c r="M12" i="24"/>
  <c r="M129" i="24"/>
  <c r="M99" i="24"/>
  <c r="M41" i="24"/>
  <c r="M127" i="24"/>
  <c r="M11" i="24"/>
  <c r="M54" i="24"/>
  <c r="M34" i="24"/>
  <c r="M23" i="24"/>
  <c r="M49" i="24"/>
  <c r="M88" i="24"/>
  <c r="M135" i="24"/>
  <c r="M38" i="24"/>
  <c r="M133" i="24"/>
  <c r="M57" i="24"/>
  <c r="M55" i="24"/>
  <c r="M146" i="24"/>
  <c r="M141" i="24"/>
  <c r="M15" i="24"/>
  <c r="M40" i="24"/>
  <c r="M69" i="24"/>
  <c r="M128" i="24"/>
  <c r="M37" i="24"/>
  <c r="M91" i="24"/>
  <c r="M51" i="24"/>
  <c r="M66" i="24"/>
  <c r="M10" i="24"/>
  <c r="M44" i="24"/>
  <c r="M31" i="24"/>
  <c r="M16" i="24"/>
  <c r="M107" i="24"/>
  <c r="M28" i="24"/>
  <c r="M96" i="24"/>
  <c r="M117" i="24"/>
  <c r="M103" i="24"/>
  <c r="M52" i="24"/>
  <c r="M47" i="24"/>
  <c r="M8" i="24"/>
  <c r="M84" i="24"/>
  <c r="M130" i="24"/>
  <c r="M73" i="24"/>
  <c r="M143" i="24"/>
  <c r="M13" i="24"/>
  <c r="M18" i="24"/>
  <c r="M85" i="24"/>
  <c r="M5" i="24"/>
  <c r="M7" i="24"/>
  <c r="M46" i="24"/>
  <c r="M137" i="24"/>
  <c r="M36" i="24"/>
  <c r="M131" i="24"/>
  <c r="M42" i="24"/>
  <c r="M22" i="24"/>
  <c r="M123" i="24"/>
  <c r="M105" i="24"/>
  <c r="M121" i="24"/>
  <c r="M56" i="24"/>
  <c r="M104" i="24"/>
  <c r="M60" i="24"/>
  <c r="M110" i="24"/>
  <c r="M151" i="24"/>
  <c r="M136" i="24"/>
  <c r="M125" i="24"/>
  <c r="M111" i="24"/>
  <c r="M106" i="24"/>
  <c r="M62" i="24"/>
  <c r="M83" i="24"/>
  <c r="M48" i="24"/>
  <c r="M81" i="24"/>
  <c r="M134" i="24"/>
  <c r="M19" i="24"/>
  <c r="M45" i="24"/>
  <c r="M90" i="24"/>
  <c r="M32" i="24"/>
  <c r="M112" i="24"/>
  <c r="M30" i="24"/>
  <c r="M33" i="24"/>
  <c r="M109" i="24"/>
  <c r="M100" i="24"/>
  <c r="M132" i="24"/>
  <c r="M82" i="24"/>
  <c r="M115" i="24"/>
  <c r="M122" i="24"/>
  <c r="M20" i="24"/>
  <c r="M35" i="24"/>
  <c r="M79" i="24"/>
  <c r="M80" i="24"/>
  <c r="M114" i="24"/>
  <c r="M27" i="24"/>
  <c r="M67" i="24"/>
  <c r="M149" i="24"/>
  <c r="M98" i="24"/>
  <c r="M145" i="24"/>
  <c r="M92" i="24"/>
  <c r="M95" i="24"/>
  <c r="M124" i="24"/>
  <c r="M142" i="24"/>
  <c r="M75" i="24"/>
  <c r="M59" i="24"/>
  <c r="M139" i="24"/>
  <c r="M9" i="24"/>
  <c r="M113" i="24"/>
  <c r="M140" i="24"/>
  <c r="M17" i="24"/>
  <c r="M50" i="24"/>
  <c r="M120" i="24"/>
  <c r="M63" i="24"/>
  <c r="M119" i="24"/>
  <c r="M118" i="24"/>
  <c r="M4" i="24"/>
  <c r="M25" i="24"/>
  <c r="M126" i="24"/>
  <c r="M24" i="24"/>
  <c r="M150" i="24"/>
  <c r="M102" i="24"/>
  <c r="M97" i="24"/>
  <c r="M153" i="24"/>
  <c r="M29" i="24"/>
  <c r="M147" i="24"/>
  <c r="M68" i="24"/>
  <c r="M71" i="24"/>
  <c r="M64" i="24"/>
  <c r="M78" i="24"/>
  <c r="M77" i="24"/>
  <c r="M101" i="24"/>
  <c r="M87" i="24"/>
  <c r="M152" i="24"/>
  <c r="M148" i="24"/>
  <c r="M94" i="24"/>
  <c r="M39" i="24"/>
  <c r="M58" i="24"/>
  <c r="M21" i="24"/>
  <c r="M6" i="24"/>
  <c r="M138" i="24"/>
  <c r="M43" i="24"/>
  <c r="M61" i="24"/>
  <c r="M53" i="24"/>
  <c r="M86" i="24"/>
  <c r="M65" i="24"/>
  <c r="M108" i="24"/>
  <c r="M89" i="24"/>
  <c r="M70" i="24"/>
  <c r="E26" i="24" l="1"/>
  <c r="D26" i="24"/>
  <c r="F26" i="24"/>
  <c r="H26" i="24"/>
  <c r="K26" i="24"/>
  <c r="I26" i="24"/>
  <c r="C26" i="24"/>
  <c r="G26" i="24"/>
  <c r="J26" i="24"/>
  <c r="C13" i="24"/>
  <c r="H13" i="24"/>
  <c r="F13" i="24"/>
  <c r="K13" i="24"/>
  <c r="J13" i="24"/>
  <c r="I13" i="24"/>
  <c r="G13" i="24"/>
  <c r="D13" i="24"/>
  <c r="E13" i="24"/>
  <c r="H31" i="24"/>
  <c r="G31" i="24"/>
  <c r="J31" i="24"/>
  <c r="C31" i="24"/>
  <c r="E31" i="24"/>
  <c r="F31" i="24"/>
  <c r="I31" i="24"/>
  <c r="K31" i="24"/>
  <c r="D31" i="24"/>
  <c r="K123" i="24"/>
  <c r="C123" i="24"/>
  <c r="D123" i="24"/>
  <c r="G123" i="24"/>
  <c r="I123" i="24"/>
  <c r="H123" i="24"/>
  <c r="J123" i="24"/>
  <c r="F123" i="24"/>
  <c r="E123" i="24"/>
  <c r="E52" i="24"/>
  <c r="D52" i="24"/>
  <c r="I52" i="24"/>
  <c r="G52" i="24"/>
  <c r="C52" i="24"/>
  <c r="F52" i="24"/>
  <c r="J52" i="24"/>
  <c r="H52" i="24"/>
  <c r="K52" i="24"/>
  <c r="G118" i="24"/>
  <c r="D118" i="24"/>
  <c r="I118" i="24"/>
  <c r="F118" i="24"/>
  <c r="J118" i="24"/>
  <c r="C118" i="24"/>
  <c r="K118" i="24"/>
  <c r="E118" i="24"/>
  <c r="H118" i="24"/>
  <c r="D91" i="24"/>
  <c r="H91" i="24"/>
  <c r="K91" i="24"/>
  <c r="F91" i="24"/>
  <c r="C91" i="24"/>
  <c r="I91" i="24"/>
  <c r="G91" i="24"/>
  <c r="E91" i="24"/>
  <c r="J91" i="24"/>
  <c r="K70" i="24"/>
  <c r="G70" i="24"/>
  <c r="E70" i="24"/>
  <c r="H70" i="24"/>
  <c r="F70" i="24"/>
  <c r="D70" i="24"/>
  <c r="C70" i="24"/>
  <c r="J70" i="24"/>
  <c r="I70" i="24"/>
  <c r="D74" i="24"/>
  <c r="H74" i="24"/>
  <c r="E74" i="24"/>
  <c r="G74" i="24"/>
  <c r="K74" i="24"/>
  <c r="J74" i="24"/>
  <c r="I74" i="24"/>
  <c r="C74" i="24"/>
  <c r="F74" i="24"/>
  <c r="G132" i="24"/>
  <c r="E132" i="24"/>
  <c r="J132" i="24"/>
  <c r="D132" i="24"/>
  <c r="K132" i="24"/>
  <c r="C132" i="24"/>
  <c r="H132" i="24"/>
  <c r="F132" i="24"/>
  <c r="I132" i="24"/>
  <c r="H122" i="24"/>
  <c r="I122" i="24"/>
  <c r="G122" i="24"/>
  <c r="K122" i="24"/>
  <c r="E122" i="24"/>
  <c r="D122" i="24"/>
  <c r="J122" i="24"/>
  <c r="C122" i="24"/>
  <c r="F122" i="24"/>
  <c r="C112" i="24"/>
  <c r="F112" i="24"/>
  <c r="E112" i="24"/>
  <c r="I112" i="24"/>
  <c r="D112" i="24"/>
  <c r="H112" i="24"/>
  <c r="G112" i="24"/>
  <c r="J112" i="24"/>
  <c r="K112" i="24"/>
  <c r="C88" i="24"/>
  <c r="G88" i="24"/>
  <c r="K88" i="24"/>
  <c r="I88" i="24"/>
  <c r="H88" i="24"/>
  <c r="J88" i="24"/>
  <c r="E88" i="24"/>
  <c r="D88" i="24"/>
  <c r="F88" i="24"/>
  <c r="D86" i="24"/>
  <c r="F86" i="24"/>
  <c r="J86" i="24"/>
  <c r="K86" i="24"/>
  <c r="E86" i="24"/>
  <c r="G86" i="24"/>
  <c r="I86" i="24"/>
  <c r="C86" i="24"/>
  <c r="H86" i="24"/>
  <c r="G135" i="24"/>
  <c r="F135" i="24"/>
  <c r="K135" i="24"/>
  <c r="J135" i="24"/>
  <c r="E135" i="24"/>
  <c r="H135" i="24"/>
  <c r="D135" i="24"/>
  <c r="I135" i="24"/>
  <c r="C135" i="24"/>
  <c r="H38" i="24"/>
  <c r="E38" i="24"/>
  <c r="C38" i="24"/>
  <c r="I38" i="24"/>
  <c r="F38" i="24"/>
  <c r="K38" i="24"/>
  <c r="D38" i="24"/>
  <c r="G38" i="24"/>
  <c r="J38" i="24"/>
  <c r="G92" i="24"/>
  <c r="C92" i="24"/>
  <c r="E92" i="24"/>
  <c r="H92" i="24"/>
  <c r="J92" i="24"/>
  <c r="D92" i="24"/>
  <c r="F92" i="24"/>
  <c r="K92" i="24"/>
  <c r="I92" i="24"/>
  <c r="E67" i="24"/>
  <c r="K67" i="24"/>
  <c r="J67" i="24"/>
  <c r="I67" i="24"/>
  <c r="F67" i="24"/>
  <c r="H67" i="24"/>
  <c r="D67" i="24"/>
  <c r="G67" i="24"/>
  <c r="C67" i="24"/>
  <c r="I114" i="24"/>
  <c r="J114" i="24"/>
  <c r="C114" i="24"/>
  <c r="H114" i="24"/>
  <c r="E114" i="24"/>
  <c r="D114" i="24"/>
  <c r="K114" i="24"/>
  <c r="F114" i="24"/>
  <c r="G114" i="24"/>
  <c r="H139" i="24"/>
  <c r="J139" i="24"/>
  <c r="F139" i="24"/>
  <c r="E139" i="24"/>
  <c r="I139" i="24"/>
  <c r="D139" i="24"/>
  <c r="G139" i="24"/>
  <c r="C139" i="24"/>
  <c r="K139" i="24"/>
  <c r="E76" i="24"/>
  <c r="I76" i="24"/>
  <c r="C76" i="24"/>
  <c r="F76" i="24"/>
  <c r="G76" i="24"/>
  <c r="H76" i="24"/>
  <c r="D76" i="24"/>
  <c r="J76" i="24"/>
  <c r="K76" i="24"/>
  <c r="C146" i="24"/>
  <c r="G146" i="24"/>
  <c r="D146" i="24"/>
  <c r="F146" i="24"/>
  <c r="H146" i="24"/>
  <c r="J146" i="24"/>
  <c r="I146" i="24"/>
  <c r="E146" i="24"/>
  <c r="K146" i="24"/>
  <c r="D113" i="24"/>
  <c r="I113" i="24"/>
  <c r="K113" i="24"/>
  <c r="H113" i="24"/>
  <c r="C113" i="24"/>
  <c r="F113" i="24"/>
  <c r="G113" i="24"/>
  <c r="E113" i="24"/>
  <c r="J113" i="24"/>
  <c r="D115" i="24"/>
  <c r="H115" i="24"/>
  <c r="E115" i="24"/>
  <c r="C115" i="24"/>
  <c r="K115" i="24"/>
  <c r="F115" i="24"/>
  <c r="J115" i="24"/>
  <c r="G115" i="24"/>
  <c r="I115" i="24"/>
  <c r="I48" i="24"/>
  <c r="J48" i="24"/>
  <c r="C48" i="24"/>
  <c r="G48" i="24"/>
  <c r="D48" i="24"/>
  <c r="K48" i="24"/>
  <c r="E48" i="24"/>
  <c r="F48" i="24"/>
  <c r="H48" i="24"/>
  <c r="F150" i="24"/>
  <c r="H150" i="24"/>
  <c r="I150" i="24"/>
  <c r="K150" i="24"/>
  <c r="C150" i="24"/>
  <c r="E150" i="24"/>
  <c r="G150" i="24"/>
  <c r="D150" i="24"/>
  <c r="J150" i="24"/>
  <c r="K142" i="24"/>
  <c r="I142" i="24"/>
  <c r="H142" i="24"/>
  <c r="F142" i="24"/>
  <c r="G142" i="24"/>
  <c r="C142" i="24"/>
  <c r="J142" i="24"/>
  <c r="D142" i="24"/>
  <c r="E142" i="24"/>
  <c r="J106" i="24"/>
  <c r="E106" i="24"/>
  <c r="C106" i="24"/>
  <c r="I106" i="24"/>
  <c r="F106" i="24"/>
  <c r="K106" i="24"/>
  <c r="D106" i="24"/>
  <c r="G106" i="24"/>
  <c r="H106" i="24"/>
  <c r="E55" i="24"/>
  <c r="J55" i="24"/>
  <c r="G55" i="24"/>
  <c r="I55" i="24"/>
  <c r="C55" i="24"/>
  <c r="D55" i="24"/>
  <c r="H55" i="24"/>
  <c r="F55" i="24"/>
  <c r="K55" i="24"/>
  <c r="D18" i="24"/>
  <c r="I18" i="24"/>
  <c r="K18" i="24"/>
  <c r="G18" i="24"/>
  <c r="E18" i="24"/>
  <c r="C18" i="24"/>
  <c r="J18" i="24"/>
  <c r="H18" i="24"/>
  <c r="F18" i="24"/>
  <c r="C107" i="24"/>
  <c r="E107" i="24"/>
  <c r="K107" i="24"/>
  <c r="H107" i="24"/>
  <c r="I107" i="24"/>
  <c r="D107" i="24"/>
  <c r="J107" i="24"/>
  <c r="G107" i="24"/>
  <c r="F107" i="24"/>
  <c r="H44" i="24"/>
  <c r="G44" i="24"/>
  <c r="J44" i="24"/>
  <c r="C44" i="24"/>
  <c r="F44" i="24"/>
  <c r="I44" i="24"/>
  <c r="K44" i="24"/>
  <c r="D44" i="24"/>
  <c r="E44" i="24"/>
  <c r="F89" i="24"/>
  <c r="D89" i="24"/>
  <c r="K89" i="24"/>
  <c r="H89" i="24"/>
  <c r="C89" i="24"/>
  <c r="J89" i="24"/>
  <c r="E89" i="24"/>
  <c r="I89" i="24"/>
  <c r="G89" i="24"/>
  <c r="E51" i="24"/>
  <c r="I51" i="24"/>
  <c r="C51" i="24"/>
  <c r="F51" i="24"/>
  <c r="G51" i="24"/>
  <c r="D51" i="24"/>
  <c r="H51" i="24"/>
  <c r="J51" i="24"/>
  <c r="K51" i="24"/>
  <c r="J119" i="24"/>
  <c r="D119" i="24"/>
  <c r="F119" i="24"/>
  <c r="I119" i="24"/>
  <c r="E119" i="24"/>
  <c r="K119" i="24"/>
  <c r="G119" i="24"/>
  <c r="C119" i="24"/>
  <c r="H119" i="24"/>
  <c r="I32" i="24"/>
  <c r="K32" i="24"/>
  <c r="F32" i="24"/>
  <c r="D32" i="24"/>
  <c r="G32" i="24"/>
  <c r="H32" i="24"/>
  <c r="E32" i="24"/>
  <c r="J32" i="24"/>
  <c r="C32" i="24"/>
  <c r="F151" i="24"/>
  <c r="D151" i="24"/>
  <c r="C151" i="24"/>
  <c r="E151" i="24"/>
  <c r="K151" i="24"/>
  <c r="G151" i="24"/>
  <c r="J151" i="24"/>
  <c r="H151" i="24"/>
  <c r="I151" i="24"/>
  <c r="H121" i="24"/>
  <c r="K121" i="24"/>
  <c r="J121" i="24"/>
  <c r="I121" i="24"/>
  <c r="G121" i="24"/>
  <c r="E121" i="24"/>
  <c r="C121" i="24"/>
  <c r="D121" i="24"/>
  <c r="F121" i="24"/>
  <c r="E134" i="24"/>
  <c r="J134" i="24"/>
  <c r="G134" i="24"/>
  <c r="I134" i="24"/>
  <c r="K134" i="24"/>
  <c r="C134" i="24"/>
  <c r="H134" i="24"/>
  <c r="F134" i="24"/>
  <c r="D134" i="24"/>
  <c r="I10" i="24"/>
  <c r="E10" i="24"/>
  <c r="K10" i="24"/>
  <c r="H10" i="24"/>
  <c r="C10" i="24"/>
  <c r="J10" i="24"/>
  <c r="G10" i="24"/>
  <c r="D10" i="24"/>
  <c r="F10" i="24"/>
  <c r="K152" i="24"/>
  <c r="H152" i="24"/>
  <c r="E152" i="24"/>
  <c r="D152" i="24"/>
  <c r="C152" i="24"/>
  <c r="G152" i="24"/>
  <c r="J152" i="24"/>
  <c r="I152" i="24"/>
  <c r="F152" i="24"/>
  <c r="K78" i="24"/>
  <c r="J78" i="24"/>
  <c r="I78" i="24"/>
  <c r="H78" i="24"/>
  <c r="F78" i="24"/>
  <c r="E78" i="24"/>
  <c r="G78" i="24"/>
  <c r="C78" i="24"/>
  <c r="D78" i="24"/>
  <c r="D42" i="24"/>
  <c r="C42" i="24"/>
  <c r="E42" i="24"/>
  <c r="H42" i="24"/>
  <c r="G42" i="24"/>
  <c r="J42" i="24"/>
  <c r="K42" i="24"/>
  <c r="F42" i="24"/>
  <c r="I42" i="24"/>
  <c r="G141" i="24"/>
  <c r="C141" i="24"/>
  <c r="H141" i="24"/>
  <c r="K141" i="24"/>
  <c r="J141" i="24"/>
  <c r="F141" i="24"/>
  <c r="E141" i="24"/>
  <c r="D141" i="24"/>
  <c r="I141" i="24"/>
  <c r="F117" i="24"/>
  <c r="C117" i="24"/>
  <c r="K117" i="24"/>
  <c r="H117" i="24"/>
  <c r="E117" i="24"/>
  <c r="G117" i="24"/>
  <c r="J117" i="24"/>
  <c r="D117" i="24"/>
  <c r="I117" i="24"/>
  <c r="D28" i="24"/>
  <c r="H28" i="24"/>
  <c r="C28" i="24"/>
  <c r="I28" i="24"/>
  <c r="G28" i="24"/>
  <c r="F28" i="24"/>
  <c r="K28" i="24"/>
  <c r="E28" i="24"/>
  <c r="J28" i="24"/>
  <c r="I23" i="24"/>
  <c r="G23" i="24"/>
  <c r="D23" i="24"/>
  <c r="H23" i="24"/>
  <c r="F23" i="24"/>
  <c r="C23" i="24"/>
  <c r="K23" i="24"/>
  <c r="E23" i="24"/>
  <c r="J23" i="24"/>
  <c r="K36" i="24"/>
  <c r="I36" i="24"/>
  <c r="E36" i="24"/>
  <c r="H36" i="24"/>
  <c r="F36" i="24"/>
  <c r="C36" i="24"/>
  <c r="J36" i="24"/>
  <c r="G36" i="24"/>
  <c r="D36" i="24"/>
  <c r="J131" i="24"/>
  <c r="E131" i="24"/>
  <c r="D131" i="24"/>
  <c r="K131" i="24"/>
  <c r="I131" i="24"/>
  <c r="H131" i="24"/>
  <c r="F131" i="24"/>
  <c r="G131" i="24"/>
  <c r="C131" i="24"/>
  <c r="C24" i="24"/>
  <c r="E24" i="24"/>
  <c r="K24" i="24"/>
  <c r="D24" i="24"/>
  <c r="J24" i="24"/>
  <c r="I24" i="24"/>
  <c r="F24" i="24"/>
  <c r="H24" i="24"/>
  <c r="G24" i="24"/>
  <c r="H69" i="24"/>
  <c r="I69" i="24"/>
  <c r="F69" i="24"/>
  <c r="E69" i="24"/>
  <c r="K69" i="24"/>
  <c r="C69" i="24"/>
  <c r="J69" i="24"/>
  <c r="G69" i="24"/>
  <c r="D69" i="24"/>
  <c r="K82" i="24"/>
  <c r="F82" i="24"/>
  <c r="G82" i="24"/>
  <c r="J82" i="24"/>
  <c r="E82" i="24"/>
  <c r="I82" i="24"/>
  <c r="C82" i="24"/>
  <c r="D82" i="24"/>
  <c r="H82" i="24"/>
  <c r="E124" i="24"/>
  <c r="F124" i="24"/>
  <c r="D124" i="24"/>
  <c r="G124" i="24"/>
  <c r="H124" i="24"/>
  <c r="C124" i="24"/>
  <c r="K124" i="24"/>
  <c r="J124" i="24"/>
  <c r="I124" i="24"/>
  <c r="D56" i="24"/>
  <c r="E56" i="24"/>
  <c r="K56" i="24"/>
  <c r="F56" i="24"/>
  <c r="I56" i="24"/>
  <c r="H56" i="24"/>
  <c r="C56" i="24"/>
  <c r="G56" i="24"/>
  <c r="J56" i="24"/>
  <c r="E153" i="24"/>
  <c r="J153" i="24"/>
  <c r="H153" i="24"/>
  <c r="F153" i="24"/>
  <c r="G153" i="24"/>
  <c r="I153" i="24"/>
  <c r="D153" i="24"/>
  <c r="C153" i="24"/>
  <c r="K153" i="24"/>
  <c r="G11" i="24"/>
  <c r="F11" i="24"/>
  <c r="E11" i="24"/>
  <c r="J11" i="24"/>
  <c r="D11" i="24"/>
  <c r="C11" i="24"/>
  <c r="H11" i="24"/>
  <c r="I11" i="24"/>
  <c r="K11" i="24"/>
  <c r="E61" i="24"/>
  <c r="J61" i="24"/>
  <c r="H61" i="24"/>
  <c r="G61" i="24"/>
  <c r="D61" i="24"/>
  <c r="F61" i="24"/>
  <c r="I61" i="24"/>
  <c r="K61" i="24"/>
  <c r="C61" i="24"/>
  <c r="H43" i="24"/>
  <c r="F43" i="24"/>
  <c r="E43" i="24"/>
  <c r="K43" i="24"/>
  <c r="C43" i="24"/>
  <c r="J43" i="24"/>
  <c r="G43" i="24"/>
  <c r="I43" i="24"/>
  <c r="D43" i="24"/>
  <c r="D25" i="24"/>
  <c r="G25" i="24"/>
  <c r="H25" i="24"/>
  <c r="E25" i="24"/>
  <c r="F25" i="24"/>
  <c r="I25" i="24"/>
  <c r="K25" i="24"/>
  <c r="J25" i="24"/>
  <c r="C25" i="24"/>
  <c r="F109" i="24"/>
  <c r="G109" i="24"/>
  <c r="I109" i="24"/>
  <c r="H109" i="24"/>
  <c r="C109" i="24"/>
  <c r="E109" i="24"/>
  <c r="D109" i="24"/>
  <c r="J109" i="24"/>
  <c r="K109" i="24"/>
  <c r="C87" i="24"/>
  <c r="D87" i="24"/>
  <c r="K87" i="24"/>
  <c r="E87" i="24"/>
  <c r="I87" i="24"/>
  <c r="H87" i="24"/>
  <c r="J87" i="24"/>
  <c r="G87" i="24"/>
  <c r="F87" i="24"/>
  <c r="K46" i="24"/>
  <c r="G46" i="24"/>
  <c r="F46" i="24"/>
  <c r="C46" i="24"/>
  <c r="D46" i="24"/>
  <c r="I46" i="24"/>
  <c r="J46" i="24"/>
  <c r="E46" i="24"/>
  <c r="H46" i="24"/>
  <c r="I37" i="24"/>
  <c r="G37" i="24"/>
  <c r="C37" i="24"/>
  <c r="K37" i="24"/>
  <c r="F37" i="24"/>
  <c r="E37" i="24"/>
  <c r="J37" i="24"/>
  <c r="D37" i="24"/>
  <c r="H37" i="24"/>
  <c r="C136" i="24"/>
  <c r="E136" i="24"/>
  <c r="I136" i="24"/>
  <c r="J136" i="24"/>
  <c r="F136" i="24"/>
  <c r="K136" i="24"/>
  <c r="H136" i="24"/>
  <c r="D136" i="24"/>
  <c r="G136" i="24"/>
  <c r="K128" i="24"/>
  <c r="H128" i="24"/>
  <c r="E128" i="24"/>
  <c r="J128" i="24"/>
  <c r="I128" i="24"/>
  <c r="C128" i="24"/>
  <c r="F128" i="24"/>
  <c r="G128" i="24"/>
  <c r="D128" i="24"/>
  <c r="G95" i="24"/>
  <c r="H95" i="24"/>
  <c r="D95" i="24"/>
  <c r="I95" i="24"/>
  <c r="C95" i="24"/>
  <c r="E95" i="24"/>
  <c r="J95" i="24"/>
  <c r="F95" i="24"/>
  <c r="K95" i="24"/>
  <c r="C16" i="24"/>
  <c r="J16" i="24"/>
  <c r="G16" i="24"/>
  <c r="K16" i="24"/>
  <c r="F16" i="24"/>
  <c r="D16" i="24"/>
  <c r="I16" i="24"/>
  <c r="E16" i="24"/>
  <c r="H16" i="24"/>
  <c r="I125" i="24"/>
  <c r="K125" i="24"/>
  <c r="F125" i="24"/>
  <c r="D125" i="24"/>
  <c r="C125" i="24"/>
  <c r="G125" i="24"/>
  <c r="H125" i="24"/>
  <c r="E125" i="24"/>
  <c r="J125" i="24"/>
  <c r="K60" i="24"/>
  <c r="J60" i="24"/>
  <c r="D60" i="24"/>
  <c r="G60" i="24"/>
  <c r="F60" i="24"/>
  <c r="H60" i="24"/>
  <c r="E60" i="24"/>
  <c r="I60" i="24"/>
  <c r="C60" i="24"/>
  <c r="H39" i="24"/>
  <c r="I39" i="24"/>
  <c r="J39" i="24"/>
  <c r="E39" i="24"/>
  <c r="C39" i="24"/>
  <c r="K39" i="24"/>
  <c r="D39" i="24"/>
  <c r="F39" i="24"/>
  <c r="G39" i="24"/>
  <c r="G130" i="24"/>
  <c r="F130" i="24"/>
  <c r="H130" i="24"/>
  <c r="K130" i="24"/>
  <c r="C130" i="24"/>
  <c r="D130" i="24"/>
  <c r="J130" i="24"/>
  <c r="E130" i="24"/>
  <c r="I130" i="24"/>
  <c r="C108" i="24"/>
  <c r="K108" i="24"/>
  <c r="F108" i="24"/>
  <c r="D108" i="24"/>
  <c r="E108" i="24"/>
  <c r="H108" i="24"/>
  <c r="I108" i="24"/>
  <c r="G108" i="24"/>
  <c r="J108" i="24"/>
  <c r="H103" i="24"/>
  <c r="D103" i="24"/>
  <c r="J103" i="24"/>
  <c r="G103" i="24"/>
  <c r="K103" i="24"/>
  <c r="E103" i="24"/>
  <c r="C103" i="24"/>
  <c r="I103" i="24"/>
  <c r="F103" i="24"/>
  <c r="F81" i="24"/>
  <c r="D81" i="24"/>
  <c r="G81" i="24"/>
  <c r="E81" i="24"/>
  <c r="J81" i="24"/>
  <c r="K81" i="24"/>
  <c r="I81" i="24"/>
  <c r="H81" i="24"/>
  <c r="C81" i="24"/>
  <c r="G29" i="24"/>
  <c r="H29" i="24"/>
  <c r="C29" i="24"/>
  <c r="D29" i="24"/>
  <c r="E29" i="24"/>
  <c r="J29" i="24"/>
  <c r="I29" i="24"/>
  <c r="K29" i="24"/>
  <c r="F29" i="24"/>
  <c r="J144" i="24"/>
  <c r="K144" i="24"/>
  <c r="H144" i="24"/>
  <c r="F144" i="24"/>
  <c r="D144" i="24"/>
  <c r="C144" i="24"/>
  <c r="E144" i="24"/>
  <c r="G144" i="24"/>
  <c r="I144" i="24"/>
  <c r="D79" i="24"/>
  <c r="C79" i="24"/>
  <c r="H79" i="24"/>
  <c r="I79" i="24"/>
  <c r="F79" i="24"/>
  <c r="K79" i="24"/>
  <c r="E79" i="24"/>
  <c r="J79" i="24"/>
  <c r="G79" i="24"/>
  <c r="E64" i="24"/>
  <c r="K64" i="24"/>
  <c r="D64" i="24"/>
  <c r="J64" i="24"/>
  <c r="F64" i="24"/>
  <c r="H64" i="24"/>
  <c r="I64" i="24"/>
  <c r="G64" i="24"/>
  <c r="C64" i="24"/>
  <c r="C133" i="24"/>
  <c r="D133" i="24"/>
  <c r="H133" i="24"/>
  <c r="G133" i="24"/>
  <c r="K133" i="24"/>
  <c r="E133" i="24"/>
  <c r="F133" i="24"/>
  <c r="J133" i="24"/>
  <c r="I133" i="24"/>
  <c r="J148" i="24"/>
  <c r="G148" i="24"/>
  <c r="D148" i="24"/>
  <c r="C148" i="24"/>
  <c r="E148" i="24"/>
  <c r="F148" i="24"/>
  <c r="I148" i="24"/>
  <c r="K148" i="24"/>
  <c r="H148" i="24"/>
  <c r="H22" i="24"/>
  <c r="E22" i="24"/>
  <c r="J22" i="24"/>
  <c r="G22" i="24"/>
  <c r="C22" i="24"/>
  <c r="K22" i="24"/>
  <c r="F22" i="24"/>
  <c r="I22" i="24"/>
  <c r="D22" i="24"/>
  <c r="H19" i="24"/>
  <c r="G19" i="24"/>
  <c r="E19" i="24"/>
  <c r="I19" i="24"/>
  <c r="J19" i="24"/>
  <c r="F19" i="24"/>
  <c r="C19" i="24"/>
  <c r="D19" i="24"/>
  <c r="K19" i="24"/>
  <c r="C149" i="24"/>
  <c r="F149" i="24"/>
  <c r="G149" i="24"/>
  <c r="I149" i="24"/>
  <c r="E149" i="24"/>
  <c r="H149" i="24"/>
  <c r="K149" i="24"/>
  <c r="J149" i="24"/>
  <c r="D149" i="24"/>
  <c r="D143" i="24"/>
  <c r="E143" i="24"/>
  <c r="G143" i="24"/>
  <c r="K143" i="24"/>
  <c r="I143" i="24"/>
  <c r="J143" i="24"/>
  <c r="F143" i="24"/>
  <c r="H143" i="24"/>
  <c r="C143" i="24"/>
  <c r="E68" i="24"/>
  <c r="K68" i="24"/>
  <c r="H68" i="24"/>
  <c r="C68" i="24"/>
  <c r="I68" i="24"/>
  <c r="J68" i="24"/>
  <c r="F68" i="24"/>
  <c r="D68" i="24"/>
  <c r="G68" i="24"/>
  <c r="G147" i="24"/>
  <c r="I147" i="24"/>
  <c r="E147" i="24"/>
  <c r="K147" i="24"/>
  <c r="H147" i="24"/>
  <c r="C147" i="24"/>
  <c r="J147" i="24"/>
  <c r="D147" i="24"/>
  <c r="F147" i="24"/>
  <c r="G17" i="24"/>
  <c r="J17" i="24"/>
  <c r="K17" i="24"/>
  <c r="H17" i="24"/>
  <c r="E17" i="24"/>
  <c r="D17" i="24"/>
  <c r="I17" i="24"/>
  <c r="C17" i="24"/>
  <c r="F17" i="24"/>
  <c r="K30" i="24"/>
  <c r="H30" i="24"/>
  <c r="I30" i="24"/>
  <c r="J30" i="24"/>
  <c r="F30" i="24"/>
  <c r="C30" i="24"/>
  <c r="E30" i="24"/>
  <c r="G30" i="24"/>
  <c r="D30" i="24"/>
  <c r="I21" i="24"/>
  <c r="E21" i="24"/>
  <c r="G21" i="24"/>
  <c r="H21" i="24"/>
  <c r="C21" i="24"/>
  <c r="K21" i="24"/>
  <c r="J21" i="24"/>
  <c r="F21" i="24"/>
  <c r="D21" i="24"/>
  <c r="C58" i="24"/>
  <c r="J58" i="24"/>
  <c r="I58" i="24"/>
  <c r="H58" i="24"/>
  <c r="E58" i="24"/>
  <c r="D58" i="24"/>
  <c r="G58" i="24"/>
  <c r="F58" i="24"/>
  <c r="K58" i="24"/>
  <c r="I8" i="24"/>
  <c r="E8" i="24"/>
  <c r="J8" i="24"/>
  <c r="C8" i="24"/>
  <c r="H8" i="24"/>
  <c r="D8" i="24"/>
  <c r="G8" i="24"/>
  <c r="K8" i="24"/>
  <c r="F8" i="24"/>
  <c r="I72" i="24"/>
  <c r="H72" i="24"/>
  <c r="E72" i="24"/>
  <c r="F72" i="24"/>
  <c r="C72" i="24"/>
  <c r="G72" i="24"/>
  <c r="J72" i="24"/>
  <c r="K72" i="24"/>
  <c r="D72" i="24"/>
  <c r="H99" i="24"/>
  <c r="C99" i="24"/>
  <c r="D99" i="24"/>
  <c r="J99" i="24"/>
  <c r="K99" i="24"/>
  <c r="G99" i="24"/>
  <c r="F99" i="24"/>
  <c r="E99" i="24"/>
  <c r="I99" i="24"/>
  <c r="C14" i="24"/>
  <c r="J14" i="24"/>
  <c r="I14" i="24"/>
  <c r="F14" i="24"/>
  <c r="D14" i="24"/>
  <c r="G14" i="24"/>
  <c r="K14" i="24"/>
  <c r="H14" i="24"/>
  <c r="E14" i="24"/>
  <c r="G80" i="24"/>
  <c r="D80" i="24"/>
  <c r="J80" i="24"/>
  <c r="H80" i="24"/>
  <c r="E80" i="24"/>
  <c r="F80" i="24"/>
  <c r="C80" i="24"/>
  <c r="K80" i="24"/>
  <c r="I80" i="24"/>
  <c r="J63" i="24"/>
  <c r="K63" i="24"/>
  <c r="D63" i="24"/>
  <c r="C63" i="24"/>
  <c r="G63" i="24"/>
  <c r="E63" i="24"/>
  <c r="F63" i="24"/>
  <c r="I63" i="24"/>
  <c r="H63" i="24"/>
  <c r="J59" i="24"/>
  <c r="H59" i="24"/>
  <c r="F59" i="24"/>
  <c r="I59" i="24"/>
  <c r="D59" i="24"/>
  <c r="C59" i="24"/>
  <c r="K59" i="24"/>
  <c r="E59" i="24"/>
  <c r="G59" i="24"/>
  <c r="G54" i="24"/>
  <c r="K54" i="24"/>
  <c r="F54" i="24"/>
  <c r="E54" i="24"/>
  <c r="H54" i="24"/>
  <c r="C54" i="24"/>
  <c r="I54" i="24"/>
  <c r="J54" i="24"/>
  <c r="D54" i="24"/>
  <c r="F75" i="24"/>
  <c r="D75" i="24"/>
  <c r="I75" i="24"/>
  <c r="C75" i="24"/>
  <c r="H75" i="24"/>
  <c r="E75" i="24"/>
  <c r="G75" i="24"/>
  <c r="J75" i="24"/>
  <c r="K75" i="24"/>
  <c r="C145" i="24"/>
  <c r="G145" i="24"/>
  <c r="F145" i="24"/>
  <c r="K145" i="24"/>
  <c r="J145" i="24"/>
  <c r="E145" i="24"/>
  <c r="D145" i="24"/>
  <c r="H145" i="24"/>
  <c r="I145" i="24"/>
  <c r="H127" i="24"/>
  <c r="J127" i="24"/>
  <c r="D127" i="24"/>
  <c r="E127" i="24"/>
  <c r="F127" i="24"/>
  <c r="K127" i="24"/>
  <c r="C127" i="24"/>
  <c r="G127" i="24"/>
  <c r="I127" i="24"/>
  <c r="K97" i="24"/>
  <c r="I97" i="24"/>
  <c r="E97" i="24"/>
  <c r="C97" i="24"/>
  <c r="H97" i="24"/>
  <c r="D97" i="24"/>
  <c r="F97" i="24"/>
  <c r="J97" i="24"/>
  <c r="G97" i="24"/>
  <c r="J93" i="24"/>
  <c r="F93" i="24"/>
  <c r="G93" i="24"/>
  <c r="I93" i="24"/>
  <c r="H93" i="24"/>
  <c r="E93" i="24"/>
  <c r="D93" i="24"/>
  <c r="C93" i="24"/>
  <c r="K93" i="24"/>
  <c r="I33" i="24"/>
  <c r="J33" i="24"/>
  <c r="C33" i="24"/>
  <c r="D33" i="24"/>
  <c r="K33" i="24"/>
  <c r="E33" i="24"/>
  <c r="F33" i="24"/>
  <c r="H33" i="24"/>
  <c r="G33" i="24"/>
  <c r="J53" i="24"/>
  <c r="K53" i="24"/>
  <c r="E53" i="24"/>
  <c r="F53" i="24"/>
  <c r="D53" i="24"/>
  <c r="H53" i="24"/>
  <c r="C53" i="24"/>
  <c r="I53" i="24"/>
  <c r="G53" i="24"/>
  <c r="D47" i="24"/>
  <c r="E47" i="24"/>
  <c r="I47" i="24"/>
  <c r="J47" i="24"/>
  <c r="H47" i="24"/>
  <c r="C47" i="24"/>
  <c r="K47" i="24"/>
  <c r="F47" i="24"/>
  <c r="G47" i="24"/>
  <c r="D7" i="24"/>
  <c r="J7" i="24"/>
  <c r="I7" i="24"/>
  <c r="K7" i="24"/>
  <c r="F7" i="24"/>
  <c r="E7" i="24"/>
  <c r="G7" i="24"/>
  <c r="H7" i="24"/>
  <c r="C7" i="24"/>
  <c r="C45" i="24"/>
  <c r="I45" i="24"/>
  <c r="E45" i="24"/>
  <c r="K45" i="24"/>
  <c r="D45" i="24"/>
  <c r="G45" i="24"/>
  <c r="H45" i="24"/>
  <c r="F45" i="24"/>
  <c r="J45" i="24"/>
  <c r="K71" i="24"/>
  <c r="D71" i="24"/>
  <c r="C71" i="24"/>
  <c r="H71" i="24"/>
  <c r="I71" i="24"/>
  <c r="E71" i="24"/>
  <c r="J71" i="24"/>
  <c r="G71" i="24"/>
  <c r="F71" i="24"/>
  <c r="E41" i="24"/>
  <c r="G41" i="24"/>
  <c r="K41" i="24"/>
  <c r="C41" i="24"/>
  <c r="F41" i="24"/>
  <c r="H41" i="24"/>
  <c r="D41" i="24"/>
  <c r="I41" i="24"/>
  <c r="J41" i="24"/>
  <c r="J96" i="24"/>
  <c r="E96" i="24"/>
  <c r="I96" i="24"/>
  <c r="F96" i="24"/>
  <c r="K96" i="24"/>
  <c r="H96" i="24"/>
  <c r="G96" i="24"/>
  <c r="C96" i="24"/>
  <c r="D96" i="24"/>
  <c r="K85" i="24"/>
  <c r="C85" i="24"/>
  <c r="G85" i="24"/>
  <c r="J85" i="24"/>
  <c r="E85" i="24"/>
  <c r="I85" i="24"/>
  <c r="D85" i="24"/>
  <c r="F85" i="24"/>
  <c r="H85" i="24"/>
  <c r="C65" i="24"/>
  <c r="E65" i="24"/>
  <c r="K65" i="24"/>
  <c r="F65" i="24"/>
  <c r="I65" i="24"/>
  <c r="H65" i="24"/>
  <c r="J65" i="24"/>
  <c r="G65" i="24"/>
  <c r="D65" i="24"/>
  <c r="F126" i="24"/>
  <c r="K126" i="24"/>
  <c r="H126" i="24"/>
  <c r="C126" i="24"/>
  <c r="J126" i="24"/>
  <c r="G126" i="24"/>
  <c r="D126" i="24"/>
  <c r="E126" i="24"/>
  <c r="I126" i="24"/>
  <c r="C120" i="24"/>
  <c r="G120" i="24"/>
  <c r="K120" i="24"/>
  <c r="F120" i="24"/>
  <c r="I120" i="24"/>
  <c r="H120" i="24"/>
  <c r="J120" i="24"/>
  <c r="E120" i="24"/>
  <c r="D120" i="24"/>
  <c r="D40" i="24"/>
  <c r="H40" i="24"/>
  <c r="F40" i="24"/>
  <c r="G40" i="24"/>
  <c r="K40" i="24"/>
  <c r="J40" i="24"/>
  <c r="E40" i="24"/>
  <c r="C40" i="24"/>
  <c r="I40" i="24"/>
  <c r="H137" i="24"/>
  <c r="F137" i="24"/>
  <c r="D137" i="24"/>
  <c r="J137" i="24"/>
  <c r="G137" i="24"/>
  <c r="I137" i="24"/>
  <c r="C137" i="24"/>
  <c r="K137" i="24"/>
  <c r="E137" i="24"/>
  <c r="I90" i="24"/>
  <c r="H90" i="24"/>
  <c r="E90" i="24"/>
  <c r="G90" i="24"/>
  <c r="C90" i="24"/>
  <c r="K90" i="24"/>
  <c r="D90" i="24"/>
  <c r="F90" i="24"/>
  <c r="J90" i="24"/>
  <c r="C50" i="24"/>
  <c r="J50" i="24"/>
  <c r="D50" i="24"/>
  <c r="I50" i="24"/>
  <c r="F50" i="24"/>
  <c r="K50" i="24"/>
  <c r="H50" i="24"/>
  <c r="E50" i="24"/>
  <c r="G50" i="24"/>
  <c r="G102" i="24"/>
  <c r="K102" i="24"/>
  <c r="E102" i="24"/>
  <c r="D102" i="24"/>
  <c r="J102" i="24"/>
  <c r="I102" i="24"/>
  <c r="C102" i="24"/>
  <c r="F102" i="24"/>
  <c r="H102" i="24"/>
  <c r="E111" i="24"/>
  <c r="G111" i="24"/>
  <c r="J111" i="24"/>
  <c r="C111" i="24"/>
  <c r="H111" i="24"/>
  <c r="D111" i="24"/>
  <c r="F111" i="24"/>
  <c r="K111" i="24"/>
  <c r="I111" i="24"/>
  <c r="J98" i="24"/>
  <c r="C98" i="24"/>
  <c r="D98" i="24"/>
  <c r="H98" i="24"/>
  <c r="E98" i="24"/>
  <c r="F98" i="24"/>
  <c r="K98" i="24"/>
  <c r="I98" i="24"/>
  <c r="G98" i="24"/>
  <c r="E73" i="24"/>
  <c r="C73" i="24"/>
  <c r="K73" i="24"/>
  <c r="I73" i="24"/>
  <c r="G73" i="24"/>
  <c r="D73" i="24"/>
  <c r="F73" i="24"/>
  <c r="H73" i="24"/>
  <c r="J73" i="24"/>
  <c r="D20" i="24"/>
  <c r="I20" i="24"/>
  <c r="J20" i="24"/>
  <c r="E20" i="24"/>
  <c r="G20" i="24"/>
  <c r="H20" i="24"/>
  <c r="K20" i="24"/>
  <c r="F20" i="24"/>
  <c r="C20" i="24"/>
  <c r="F101" i="24"/>
  <c r="G101" i="24"/>
  <c r="I101" i="24"/>
  <c r="H101" i="24"/>
  <c r="K101" i="24"/>
  <c r="D101" i="24"/>
  <c r="C101" i="24"/>
  <c r="E101" i="24"/>
  <c r="J101" i="24"/>
  <c r="G104" i="24"/>
  <c r="I104" i="24"/>
  <c r="C104" i="24"/>
  <c r="K104" i="24"/>
  <c r="J104" i="24"/>
  <c r="H104" i="24"/>
  <c r="D104" i="24"/>
  <c r="F104" i="24"/>
  <c r="E104" i="24"/>
  <c r="J49" i="24"/>
  <c r="K49" i="24"/>
  <c r="H49" i="24"/>
  <c r="C49" i="24"/>
  <c r="G49" i="24"/>
  <c r="D49" i="24"/>
  <c r="F49" i="24"/>
  <c r="I49" i="24"/>
  <c r="E49" i="24"/>
  <c r="C83" i="24"/>
  <c r="G83" i="24"/>
  <c r="K83" i="24"/>
  <c r="D83" i="24"/>
  <c r="J83" i="24"/>
  <c r="E83" i="24"/>
  <c r="I83" i="24"/>
  <c r="F83" i="24"/>
  <c r="H83" i="24"/>
  <c r="I62" i="24"/>
  <c r="E62" i="24"/>
  <c r="F62" i="24"/>
  <c r="C62" i="24"/>
  <c r="D62" i="24"/>
  <c r="J62" i="24"/>
  <c r="K62" i="24"/>
  <c r="H62" i="24"/>
  <c r="G62" i="24"/>
  <c r="G66" i="24"/>
  <c r="I66" i="24"/>
  <c r="D66" i="24"/>
  <c r="E66" i="24"/>
  <c r="F66" i="24"/>
  <c r="K66" i="24"/>
  <c r="J66" i="24"/>
  <c r="C66" i="24"/>
  <c r="H66" i="24"/>
  <c r="H35" i="24"/>
  <c r="K35" i="24"/>
  <c r="E35" i="24"/>
  <c r="I35" i="24"/>
  <c r="D35" i="24"/>
  <c r="F35" i="24"/>
  <c r="C35" i="24"/>
  <c r="J35" i="24"/>
  <c r="G35" i="24"/>
  <c r="C77" i="24"/>
  <c r="E77" i="24"/>
  <c r="G77" i="24"/>
  <c r="I77" i="24"/>
  <c r="K77" i="24"/>
  <c r="H77" i="24"/>
  <c r="F77" i="24"/>
  <c r="D77" i="24"/>
  <c r="J77" i="24"/>
  <c r="H129" i="24"/>
  <c r="J129" i="24"/>
  <c r="E129" i="24"/>
  <c r="I129" i="24"/>
  <c r="C129" i="24"/>
  <c r="D129" i="24"/>
  <c r="F129" i="24"/>
  <c r="G129" i="24"/>
  <c r="K129" i="24"/>
  <c r="I57" i="24"/>
  <c r="H57" i="24"/>
  <c r="K57" i="24"/>
  <c r="E57" i="24"/>
  <c r="J57" i="24"/>
  <c r="G57" i="24"/>
  <c r="D57" i="24"/>
  <c r="F57" i="24"/>
  <c r="C57" i="24"/>
  <c r="F116" i="24"/>
  <c r="I116" i="24"/>
  <c r="C116" i="24"/>
  <c r="J116" i="24"/>
  <c r="K116" i="24"/>
  <c r="D116" i="24"/>
  <c r="G116" i="24"/>
  <c r="E116" i="24"/>
  <c r="H116" i="24"/>
  <c r="H110" i="24"/>
  <c r="I110" i="24"/>
  <c r="J110" i="24"/>
  <c r="G110" i="24"/>
  <c r="F110" i="24"/>
  <c r="D110" i="24"/>
  <c r="C110" i="24"/>
  <c r="K110" i="24"/>
  <c r="E110" i="24"/>
  <c r="J34" i="24"/>
  <c r="H34" i="24"/>
  <c r="F34" i="24"/>
  <c r="C34" i="24"/>
  <c r="D34" i="24"/>
  <c r="E34" i="24"/>
  <c r="I34" i="24"/>
  <c r="G34" i="24"/>
  <c r="K34" i="24"/>
  <c r="E84" i="24"/>
  <c r="J84" i="24"/>
  <c r="K84" i="24"/>
  <c r="G84" i="24"/>
  <c r="I84" i="24"/>
  <c r="D84" i="24"/>
  <c r="F84" i="24"/>
  <c r="H84" i="24"/>
  <c r="C84" i="24"/>
  <c r="H94" i="24"/>
  <c r="G94" i="24"/>
  <c r="F94" i="24"/>
  <c r="J94" i="24"/>
  <c r="K94" i="24"/>
  <c r="C94" i="24"/>
  <c r="D94" i="24"/>
  <c r="E94" i="24"/>
  <c r="I94" i="24"/>
  <c r="G105" i="24"/>
  <c r="E105" i="24"/>
  <c r="D105" i="24"/>
  <c r="H105" i="24"/>
  <c r="J105" i="24"/>
  <c r="F105" i="24"/>
  <c r="C105" i="24"/>
  <c r="K105" i="24"/>
  <c r="I105" i="24"/>
  <c r="K140" i="24"/>
  <c r="F140" i="24"/>
  <c r="C140" i="24"/>
  <c r="G140" i="24"/>
  <c r="H140" i="24"/>
  <c r="D140" i="24"/>
  <c r="I140" i="24"/>
  <c r="E140" i="24"/>
  <c r="J140" i="24"/>
  <c r="D9" i="24"/>
  <c r="C9" i="24"/>
  <c r="G9" i="24"/>
  <c r="I9" i="24"/>
  <c r="H9" i="24"/>
  <c r="K9" i="24"/>
  <c r="J9" i="24"/>
  <c r="F9" i="24"/>
  <c r="E9" i="24"/>
  <c r="H27" i="24"/>
  <c r="K27" i="24"/>
  <c r="C27" i="24"/>
  <c r="G27" i="24"/>
  <c r="I27" i="24"/>
  <c r="F27" i="24"/>
  <c r="E27" i="24"/>
  <c r="D27" i="24"/>
  <c r="J27" i="24"/>
  <c r="D12" i="24"/>
  <c r="J12" i="24"/>
  <c r="I12" i="24"/>
  <c r="C12" i="24"/>
  <c r="F12" i="24"/>
  <c r="G12" i="24"/>
  <c r="K12" i="24"/>
  <c r="E12" i="24"/>
  <c r="H12" i="24"/>
  <c r="I138" i="24"/>
  <c r="G138" i="24"/>
  <c r="J138" i="24"/>
  <c r="K138" i="24"/>
  <c r="F138" i="24"/>
  <c r="C138" i="24"/>
  <c r="H138" i="24"/>
  <c r="D138" i="24"/>
  <c r="E138" i="24"/>
  <c r="E15" i="24"/>
  <c r="F15" i="24"/>
  <c r="D15" i="24"/>
  <c r="K15" i="24"/>
  <c r="J15" i="24"/>
  <c r="H15" i="24"/>
  <c r="I15" i="24"/>
  <c r="G15" i="24"/>
  <c r="C15" i="24"/>
  <c r="E100" i="24"/>
  <c r="C100" i="24"/>
  <c r="H100" i="24"/>
  <c r="I100" i="24"/>
  <c r="K100" i="24"/>
  <c r="J100" i="24"/>
  <c r="G100" i="24"/>
  <c r="F100" i="24"/>
  <c r="D100" i="24"/>
  <c r="F6" i="24"/>
  <c r="G5" i="24"/>
  <c r="F5" i="24"/>
  <c r="D4" i="24"/>
  <c r="J4" i="24"/>
  <c r="D5" i="24"/>
  <c r="G6" i="24"/>
  <c r="C4" i="24"/>
  <c r="J6" i="24"/>
  <c r="J5" i="24"/>
  <c r="C6" i="24"/>
  <c r="C5" i="24"/>
  <c r="E5" i="24"/>
  <c r="G4" i="24"/>
  <c r="E4" i="24"/>
  <c r="E6" i="24"/>
  <c r="F4" i="24"/>
  <c r="D6" i="24"/>
  <c r="T62" i="20" l="1"/>
  <c r="T60" i="20"/>
  <c r="T61" i="20"/>
  <c r="T59" i="20"/>
  <c r="X62" i="20"/>
  <c r="X60" i="20"/>
  <c r="X57" i="20"/>
  <c r="X55" i="20"/>
  <c r="X53" i="20"/>
  <c r="X50" i="20"/>
  <c r="X48" i="20"/>
  <c r="X46" i="20"/>
  <c r="X44" i="20"/>
  <c r="X42" i="20"/>
  <c r="X40" i="20"/>
  <c r="X37" i="20"/>
  <c r="X38" i="20" s="1"/>
  <c r="X34" i="20"/>
  <c r="X32" i="20"/>
  <c r="X30" i="20"/>
  <c r="X28" i="20"/>
  <c r="X26" i="20"/>
  <c r="X24" i="20"/>
  <c r="X22" i="20"/>
  <c r="T47" i="20"/>
  <c r="T33" i="20"/>
  <c r="T27" i="20"/>
  <c r="T57" i="20"/>
  <c r="T55" i="20"/>
  <c r="T53" i="20"/>
  <c r="T50" i="20"/>
  <c r="T48" i="20"/>
  <c r="T46" i="20"/>
  <c r="T44" i="20"/>
  <c r="T42" i="20"/>
  <c r="T40" i="20"/>
  <c r="T37" i="20"/>
  <c r="T38" i="20" s="1"/>
  <c r="T34" i="20"/>
  <c r="T32" i="20"/>
  <c r="T30" i="20"/>
  <c r="T28" i="20"/>
  <c r="T26" i="20"/>
  <c r="T24" i="20"/>
  <c r="T22" i="20"/>
  <c r="T56" i="20"/>
  <c r="T45" i="20"/>
  <c r="T39" i="20"/>
  <c r="T31" i="20"/>
  <c r="X61" i="20"/>
  <c r="X59" i="20"/>
  <c r="X56" i="20"/>
  <c r="X54" i="20"/>
  <c r="X49" i="20"/>
  <c r="X47" i="20"/>
  <c r="X45" i="20"/>
  <c r="X43" i="20"/>
  <c r="X39" i="20"/>
  <c r="X35" i="20"/>
  <c r="X33" i="20"/>
  <c r="X31" i="20"/>
  <c r="X29" i="20"/>
  <c r="X27" i="20"/>
  <c r="X23" i="20"/>
  <c r="T54" i="20"/>
  <c r="T49" i="20"/>
  <c r="T43" i="20"/>
  <c r="T35" i="20"/>
  <c r="T29" i="20"/>
  <c r="T23" i="20"/>
  <c r="I6" i="24"/>
  <c r="I4" i="24"/>
  <c r="I5" i="24"/>
  <c r="K6" i="24" l="1"/>
  <c r="K5" i="24"/>
  <c r="K4" i="24"/>
  <c r="X63" i="20"/>
  <c r="T63" i="20"/>
  <c r="H6" i="24" l="1"/>
  <c r="X52" i="20"/>
  <c r="X58" i="20" s="1"/>
  <c r="T52" i="20"/>
  <c r="T58" i="20" s="1"/>
  <c r="H5" i="24"/>
  <c r="T41" i="20"/>
  <c r="T51" i="20" s="1"/>
  <c r="X41" i="20"/>
  <c r="X51" i="20" s="1"/>
  <c r="H4" i="24"/>
  <c r="T25" i="20"/>
  <c r="T36" i="20" s="1"/>
  <c r="X25" i="20"/>
  <c r="X36" i="20" s="1"/>
  <c r="X64" i="20" l="1"/>
  <c r="T64" i="20"/>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・一括して申請する法人名を記入。
※本補助金は法人単位での申請となります。</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 xml:space="preserve">」となっていない場合は、「個票●」シートの誓約事項、口座情報の記載に問題があります。
</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4.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5.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<sst xmlns="http://schemas.openxmlformats.org/spreadsheetml/2006/main" count="745" uniqueCount="212">
  <si>
    <t>フリガナ</t>
    <phoneticPr fontId="4"/>
  </si>
  <si>
    <t>殿</t>
    <rPh sb="0" eb="1">
      <t>トノ</t>
    </rPh>
    <phoneticPr fontId="4"/>
  </si>
  <si>
    <t>日</t>
    <rPh sb="0" eb="1">
      <t>ニチ</t>
    </rPh>
    <phoneticPr fontId="4"/>
  </si>
  <si>
    <t>月</t>
    <rPh sb="0" eb="1">
      <t>ゲツ</t>
    </rPh>
    <phoneticPr fontId="4"/>
  </si>
  <si>
    <t>年</t>
    <rPh sb="0" eb="1">
      <t>ネン</t>
    </rPh>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</si>
  <si>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</si>
  <si>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</si>
  <si>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</si>
  <si>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</si>
  <si>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</si>
  <si>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</si>
  <si>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</si>
  <si>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</si>
  <si>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</si>
  <si>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</si>
  <si>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申請額</t>
    <rPh sb="0" eb="3">
      <t>シンセイガク</t>
    </rPh>
    <phoneticPr fontId="4"/>
  </si>
  <si>
    <t>か所</t>
    <rPh sb="1" eb="2">
      <t>ショ</t>
    </rPh>
    <phoneticPr fontId="4"/>
  </si>
  <si>
    <t>訪問系</t>
    <rPh sb="0" eb="2">
      <t>ホウモン</t>
    </rPh>
    <rPh sb="2" eb="3">
      <t>ケイ</t>
    </rPh>
    <phoneticPr fontId="4"/>
  </si>
  <si>
    <t>小　　計</t>
    <rPh sb="0" eb="1">
      <t>ショウ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</si>
  <si>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</si>
  <si>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</si>
  <si>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</si>
  <si>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所要額</t>
    <rPh sb="0" eb="3">
      <t>ショヨウガク</t>
    </rPh>
    <phoneticPr fontId="4"/>
  </si>
  <si>
    <t>所要額(円)</t>
    <rPh sb="0" eb="3">
      <t>ショヨウガク</t>
    </rPh>
    <rPh sb="4" eb="5">
      <t>エン</t>
    </rPh>
    <phoneticPr fontId="4"/>
  </si>
  <si>
    <t>申請内容</t>
    <rPh sb="0" eb="2">
      <t>シンセイ</t>
    </rPh>
    <rPh sb="2" eb="4">
      <t>ナイヨウ</t>
    </rPh>
    <phoneticPr fontId="4"/>
  </si>
  <si>
    <t>申　請　者</t>
    <rPh sb="0" eb="1">
      <t>サル</t>
    </rPh>
    <rPh sb="2" eb="3">
      <t>ショウ</t>
    </rPh>
    <rPh sb="4" eb="5">
      <t>シャ</t>
    </rPh>
    <phoneticPr fontId="4"/>
  </si>
  <si>
    <t>所在地</t>
    <rPh sb="0" eb="3">
      <t>ショザイチ</t>
    </rPh>
    <phoneticPr fontId="4"/>
  </si>
  <si>
    <t>E-mail</t>
    <phoneticPr fontId="4"/>
  </si>
  <si>
    <t>事業所･施設数</t>
    <rPh sb="0" eb="3">
      <t>ジギョウショ</t>
    </rPh>
    <rPh sb="4" eb="6">
      <t>シセツ</t>
    </rPh>
    <rPh sb="6" eb="7">
      <t>スウ</t>
    </rPh>
    <phoneticPr fontId="4"/>
  </si>
  <si>
    <t>定員</t>
    <rPh sb="0" eb="2">
      <t>テイイン</t>
    </rPh>
    <phoneticPr fontId="4"/>
  </si>
  <si>
    <t>人</t>
    <rPh sb="0" eb="1">
      <t>ニン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</si>
  <si>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</si>
  <si>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</si>
  <si>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基準単価</t>
    <rPh sb="0" eb="2">
      <t>キジュン</t>
    </rPh>
    <rPh sb="2" eb="4">
      <t>タンカ</t>
    </rPh>
    <phoneticPr fontId="4"/>
  </si>
  <si>
    <t>基準単価(a)</t>
    <rPh sb="0" eb="2">
      <t>キジュン</t>
    </rPh>
    <rPh sb="2" eb="4">
      <t>タンカ</t>
    </rPh>
    <phoneticPr fontId="4"/>
  </si>
  <si>
    <t>所要額(b)</t>
    <rPh sb="0" eb="3">
      <t>ショヨウガク</t>
    </rPh>
    <phoneticPr fontId="4"/>
  </si>
  <si>
    <t>申請額(c)</t>
    <rPh sb="0" eb="3">
      <t>シンセイガク</t>
    </rPh>
    <phoneticPr fontId="4"/>
  </si>
  <si>
    <t>サービス種別</t>
    <rPh sb="4" eb="6">
      <t>シュベツ</t>
    </rPh>
    <phoneticPr fontId="4"/>
  </si>
  <si>
    <t>（様式２）事業所・施設別申請額一覧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</si>
  <si>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</si>
  <si>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合計（①）</t>
    <rPh sb="0" eb="2">
      <t>ゴウケイ</t>
    </rPh>
    <phoneticPr fontId="4"/>
  </si>
  <si>
    <t>　　令和</t>
    <rPh sb="2" eb="4">
      <t>レイワ</t>
    </rPh>
    <phoneticPr fontId="4"/>
  </si>
  <si>
    <t>各事業所の作業</t>
    <rPh sb="0" eb="1">
      <t>カク</t>
    </rPh>
    <rPh sb="1" eb="4">
      <t>ジギョウショ</t>
    </rPh>
    <rPh sb="5" eb="7">
      <t>サギョウ</t>
    </rPh>
    <phoneticPr fontId="4"/>
  </si>
  <si>
    <t>手順</t>
    <rPh sb="0" eb="2">
      <t>テジュン</t>
    </rPh>
    <phoneticPr fontId="4"/>
  </si>
  <si>
    <t>本Excelを管内の事業者・事業所に配布</t>
    <rPh sb="0" eb="1">
      <t>ホン</t>
    </rPh>
    <rPh sb="7" eb="9">
      <t>カンナイ</t>
    </rPh>
    <rPh sb="10" eb="13">
      <t>ジギョウシャ</t>
    </rPh>
    <rPh sb="14" eb="17">
      <t>ジギョウショ</t>
    </rPh>
    <rPh sb="18" eb="20">
      <t>ハイフ</t>
    </rPh>
    <phoneticPr fontId="4"/>
  </si>
  <si>
    <t>事業者（法人本部）の作業</t>
    <rPh sb="0" eb="3">
      <t>ジギョウシャ</t>
    </rPh>
    <rPh sb="4" eb="6">
      <t>ホウジン</t>
    </rPh>
    <rPh sb="6" eb="8">
      <t>ホンブ</t>
    </rPh>
    <rPh sb="10" eb="12">
      <t>サギョウ</t>
    </rPh>
    <phoneticPr fontId="4"/>
  </si>
  <si>
    <t>シート名を修正した個票を一つのExcelファイルに集約</t>
    <rPh sb="3" eb="4">
      <t>メイ</t>
    </rPh>
    <rPh sb="5" eb="7">
      <t>シュウセイ</t>
    </rPh>
    <rPh sb="9" eb="11">
      <t>コヒョウ</t>
    </rPh>
    <rPh sb="12" eb="13">
      <t>ヒト</t>
    </rPh>
    <rPh sb="25" eb="27">
      <t>シュウヤク</t>
    </rPh>
    <phoneticPr fontId="4"/>
  </si>
  <si>
    <t>本申請書の使い方</t>
    <rPh sb="0" eb="1">
      <t>ホン</t>
    </rPh>
    <rPh sb="1" eb="4">
      <t>シンセイショ</t>
    </rPh>
    <rPh sb="5" eb="6">
      <t>ツカ</t>
    </rPh>
    <rPh sb="7" eb="8">
      <t>カタ</t>
    </rPh>
    <phoneticPr fontId="4"/>
  </si>
  <si>
    <t>都道府県の作業</t>
    <rPh sb="0" eb="4">
      <t>トドウフケン</t>
    </rPh>
    <rPh sb="5" eb="7">
      <t>サギョウ</t>
    </rPh>
    <phoneticPr fontId="4"/>
  </si>
  <si>
    <t>/事業所</t>
  </si>
  <si>
    <t>(様式３）事業所・施設別個票</t>
    <rPh sb="1" eb="3">
      <t>ヨウシキ</t>
    </rPh>
    <rPh sb="5" eb="8">
      <t>ジギョウショ</t>
    </rPh>
    <rPh sb="9" eb="11">
      <t>シセツ</t>
    </rPh>
    <rPh sb="11" eb="12">
      <t>ベツ</t>
    </rPh>
    <rPh sb="12" eb="14">
      <t>コヒョウ</t>
    </rPh>
    <phoneticPr fontId="4"/>
  </si>
  <si>
    <t>合　　計</t>
    <rPh sb="0" eb="1">
      <t>ゴウ</t>
    </rPh>
    <rPh sb="3" eb="4">
      <t>ケイ</t>
    </rPh>
    <phoneticPr fontId="4"/>
  </si>
  <si>
    <t>円</t>
  </si>
  <si>
    <t>（単位:円）</t>
    <rPh sb="1" eb="3">
      <t>タンイ</t>
    </rPh>
    <rPh sb="4" eb="5">
      <t>エン</t>
    </rPh>
    <phoneticPr fontId="4"/>
  </si>
  <si>
    <t>基準単価</t>
    <phoneticPr fontId="4"/>
  </si>
  <si>
    <t>＜積算内訳＞</t>
    <phoneticPr fontId="4"/>
  </si>
  <si>
    <t>円</t>
    <rPh sb="0" eb="1">
      <t>エン</t>
    </rPh>
    <phoneticPr fontId="4"/>
  </si>
  <si>
    <t>サービス種別・申請金額等の申請内容に相違ない。</t>
    <phoneticPr fontId="4"/>
  </si>
  <si>
    <t>誓　約　事　項</t>
    <rPh sb="0" eb="1">
      <t>チカイ</t>
    </rPh>
    <rPh sb="2" eb="3">
      <t>ヤク</t>
    </rPh>
    <rPh sb="4" eb="5">
      <t>コト</t>
    </rPh>
    <rPh sb="6" eb="7">
      <t>コウ</t>
    </rPh>
    <phoneticPr fontId="4"/>
  </si>
  <si>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4"/>
  </si>
  <si>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4"/>
  </si>
  <si>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4"/>
  </si>
  <si>
    <t>この補助事業に係る収入及び支出等に係る証拠書類を適切に整備保管する。</t>
    <rPh sb="29" eb="31">
      <t>ホカン</t>
    </rPh>
    <phoneticPr fontId="4"/>
  </si>
  <si>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</si>
  <si>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4"/>
  </si>
  <si>
    <t>事業所番号</t>
    <rPh sb="0" eb="3">
      <t>ジギョウショ</t>
    </rPh>
    <rPh sb="3" eb="5">
      <t>バンゴウ</t>
    </rPh>
    <phoneticPr fontId="4"/>
  </si>
  <si>
    <t>生活介護</t>
    <rPh sb="0" eb="2">
      <t>セイカツ</t>
    </rPh>
    <rPh sb="2" eb="4">
      <t>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</si>
  <si>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</si>
  <si>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</si>
  <si>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</si>
  <si>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</si>
  <si>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</si>
  <si>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</si>
  <si>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</si>
  <si>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</si>
  <si>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</si>
  <si>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</si>
  <si>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短期入所</t>
    <rPh sb="0" eb="2">
      <t>タンキ</t>
    </rPh>
    <rPh sb="2" eb="4">
      <t>ニュウショ</t>
    </rPh>
    <phoneticPr fontId="4"/>
  </si>
  <si>
    <t>短期入所</t>
    <phoneticPr fontId="4"/>
  </si>
  <si>
    <t>共同生活援助（介護サービス包括型）</t>
    <rPh sb="0" eb="2">
      <t>キョウドウ</t>
    </rPh>
    <rPh sb="2" eb="4">
      <t>セイカツ</t>
    </rPh>
    <rPh sb="4" eb="6">
      <t>エンジョ</t>
    </rPh>
    <rPh sb="7" eb="9">
      <t>カイゴ</t>
    </rPh>
    <rPh sb="13" eb="15">
      <t>ホウカツ</t>
    </rPh>
    <rPh sb="15" eb="16">
      <t>ガタ</t>
    </rPh>
    <phoneticPr fontId="2"/>
  </si>
  <si>
    <t>共同生活援助（日中サービス支援型）</t>
    <rPh sb="0" eb="2">
      <t>キョウドウ</t>
    </rPh>
    <rPh sb="2" eb="4">
      <t>セイカツ</t>
    </rPh>
    <rPh sb="4" eb="6">
      <t>エンジョ</t>
    </rPh>
    <rPh sb="7" eb="9">
      <t>ニッチュウ</t>
    </rPh>
    <rPh sb="13" eb="15">
      <t>シエン</t>
    </rPh>
    <rPh sb="15" eb="16">
      <t>ガタ</t>
    </rPh>
    <phoneticPr fontId="2"/>
  </si>
  <si>
    <t>共同生活援助（外部サービス利用型）</t>
    <rPh sb="0" eb="2">
      <t>キョウドウ</t>
    </rPh>
    <rPh sb="2" eb="4">
      <t>セイカツ</t>
    </rPh>
    <rPh sb="4" eb="6">
      <t>エンジョ</t>
    </rPh>
    <rPh sb="7" eb="9">
      <t>ガイブ</t>
    </rPh>
    <rPh sb="13" eb="15">
      <t>リヨウ</t>
    </rPh>
    <rPh sb="15" eb="16">
      <t>ガタ</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</si>
  <si>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</si>
  <si>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</si>
  <si>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</si>
  <si>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</si>
  <si>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</si>
  <si>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</si>
  <si>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</si>
  <si>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</si>
  <si>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</si>
  <si>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</si>
  <si>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相談系</t>
    <rPh sb="0" eb="2">
      <t>ソウダン</t>
    </rPh>
    <rPh sb="2" eb="3">
      <t>ケイ</t>
    </rPh>
    <phoneticPr fontId="4"/>
  </si>
  <si>
    <t>療養介護（定員40人以下）</t>
    <rPh sb="0" eb="2">
      <t>リョウヨウ</t>
    </rPh>
    <rPh sb="2" eb="4">
      <t>カイゴ</t>
    </rPh>
    <rPh sb="5" eb="7">
      <t>テイイン</t>
    </rPh>
    <rPh sb="9" eb="10">
      <t>ニン</t>
    </rPh>
    <rPh sb="10" eb="12">
      <t>イカ</t>
    </rPh>
    <phoneticPr fontId="4"/>
  </si>
  <si>
    <t>療養介護（定員41人～60人）</t>
    <rPh sb="0" eb="2">
      <t>リョウヨウ</t>
    </rPh>
    <rPh sb="2" eb="4">
      <t>カイゴ</t>
    </rPh>
    <rPh sb="5" eb="7">
      <t>テイイン</t>
    </rPh>
    <rPh sb="9" eb="10">
      <t>ニン</t>
    </rPh>
    <rPh sb="13" eb="14">
      <t>ニン</t>
    </rPh>
    <phoneticPr fontId="4"/>
  </si>
  <si>
    <t>療養介護（定員61人以上）</t>
    <rPh sb="0" eb="2">
      <t>リョウヨウ</t>
    </rPh>
    <rPh sb="2" eb="4">
      <t>カイゴ</t>
    </rPh>
    <rPh sb="5" eb="7">
      <t>テイイン</t>
    </rPh>
    <rPh sb="9" eb="10">
      <t>ニン</t>
    </rPh>
    <rPh sb="10" eb="12">
      <t>イジョウ</t>
    </rPh>
    <phoneticPr fontId="4"/>
  </si>
  <si>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</si>
  <si>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</si>
  <si>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4">
      <t>ジリツクンレン</t>
    </rPh>
    <rPh sb="5" eb="7">
      <t>セイカツ</t>
    </rPh>
    <rPh sb="7" eb="9">
      <t>クンレン</t>
    </rPh>
    <phoneticPr fontId="2"/>
  </si>
  <si>
    <t>就労移行支援</t>
    <rPh sb="0" eb="2">
      <t>シュウロウ</t>
    </rPh>
    <rPh sb="2" eb="4">
      <t>イコウ</t>
    </rPh>
    <rPh sb="4" eb="6">
      <t>シエン</t>
    </rPh>
    <phoneticPr fontId="2"/>
  </si>
  <si>
    <t>短期入所</t>
    <rPh sb="0" eb="2">
      <t>タンキ</t>
    </rPh>
    <rPh sb="2" eb="4">
      <t>ニュウショ</t>
    </rPh>
    <phoneticPr fontId="2"/>
  </si>
  <si>
    <t>施設入所支援（定員40人以下）</t>
    <rPh sb="0" eb="2">
      <t>シセツ</t>
    </rPh>
    <rPh sb="2" eb="4">
      <t>ニュウショ</t>
    </rPh>
    <rPh sb="4" eb="6">
      <t>シエン</t>
    </rPh>
    <rPh sb="7" eb="9">
      <t>テイイン</t>
    </rPh>
    <rPh sb="11" eb="12">
      <t>ニン</t>
    </rPh>
    <rPh sb="12" eb="14">
      <t>イカ</t>
    </rPh>
    <phoneticPr fontId="4"/>
  </si>
  <si>
    <t>施設入所支援（定員41人～60人）</t>
    <rPh sb="0" eb="2">
      <t>シセツ</t>
    </rPh>
    <rPh sb="2" eb="4">
      <t>ニュウショ</t>
    </rPh>
    <rPh sb="4" eb="6">
      <t>シエン</t>
    </rPh>
    <rPh sb="7" eb="9">
      <t>テイイン</t>
    </rPh>
    <rPh sb="11" eb="12">
      <t>ニン</t>
    </rPh>
    <rPh sb="15" eb="16">
      <t>ニン</t>
    </rPh>
    <phoneticPr fontId="4"/>
  </si>
  <si>
    <t>施設入所支援（定員61人以上）</t>
    <rPh sb="0" eb="2">
      <t>シセツ</t>
    </rPh>
    <rPh sb="2" eb="4">
      <t>ニュウショ</t>
    </rPh>
    <rPh sb="4" eb="6">
      <t>シエン</t>
    </rPh>
    <rPh sb="7" eb="9">
      <t>テイイン</t>
    </rPh>
    <rPh sb="11" eb="12">
      <t>ニン</t>
    </rPh>
    <rPh sb="12" eb="14">
      <t>イジョウ</t>
    </rPh>
    <phoneticPr fontId="4"/>
  </si>
  <si>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4"/>
  </si>
  <si>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4"/>
  </si>
  <si>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4"/>
  </si>
  <si>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4"/>
  </si>
  <si>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4"/>
  </si>
  <si>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4"/>
  </si>
  <si>
    <t>電話番号</t>
  </si>
  <si>
    <t>住所</t>
  </si>
  <si>
    <t>代表となる法人名</t>
  </si>
  <si>
    <t>品目（マスク等）</t>
    <rPh sb="0" eb="2">
      <t>ヒンモク</t>
    </rPh>
    <rPh sb="6" eb="7">
      <t>トウ</t>
    </rPh>
    <phoneticPr fontId="4"/>
  </si>
  <si>
    <t>数量等</t>
    <rPh sb="0" eb="2">
      <t>スウリョウ</t>
    </rPh>
    <rPh sb="2" eb="3">
      <t>トウ</t>
    </rPh>
    <phoneticPr fontId="4"/>
  </si>
  <si>
    <t>障害福祉サービス施設・事業所等における感染防止対策支援事業</t>
    <rPh sb="21" eb="23">
      <t>ボウシ</t>
    </rPh>
    <phoneticPr fontId="4"/>
  </si>
  <si>
    <t>通所系</t>
    <rPh sb="0" eb="2">
      <t>ツウショ</t>
    </rPh>
    <rPh sb="2" eb="3">
      <t>ケイ</t>
    </rPh>
    <phoneticPr fontId="4"/>
  </si>
  <si>
    <t>入所・居住系</t>
    <rPh sb="0" eb="2">
      <t>ニュウショ</t>
    </rPh>
    <rPh sb="3" eb="5">
      <t>キョジュウ</t>
    </rPh>
    <rPh sb="5" eb="6">
      <t>ケイ</t>
    </rPh>
    <phoneticPr fontId="4"/>
  </si>
  <si>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4"/>
  </si>
  <si>
    <t>審査結果
（都道府県記入）</t>
    <rPh sb="0" eb="2">
      <t>シンサ</t>
    </rPh>
    <rPh sb="2" eb="4">
      <t>ケッカ</t>
    </rPh>
    <rPh sb="6" eb="10">
      <t>トドウフケン</t>
    </rPh>
    <rPh sb="10" eb="12">
      <t>キニュウ</t>
    </rPh>
    <phoneticPr fontId="4"/>
  </si>
  <si>
    <t>申請に関する担当者※</t>
    <rPh sb="0" eb="2">
      <t>シンセイ</t>
    </rPh>
    <rPh sb="3" eb="4">
      <t>カン</t>
    </rPh>
    <rPh sb="6" eb="9">
      <t>タントウシャ</t>
    </rPh>
    <phoneticPr fontId="4"/>
  </si>
  <si>
    <t>受取口座情報</t>
    <rPh sb="0" eb="2">
      <t>ウケトリ</t>
    </rPh>
    <rPh sb="2" eb="4">
      <t>コウザ</t>
    </rPh>
    <rPh sb="4" eb="6">
      <t>ジョウホウ</t>
    </rPh>
    <phoneticPr fontId="4"/>
  </si>
  <si>
    <t>金融機関名
（ゆうちょ銀行を除く）</t>
    <rPh sb="0" eb="2">
      <t>キンユウ</t>
    </rPh>
    <rPh sb="2" eb="4">
      <t>キカン</t>
    </rPh>
    <rPh sb="4" eb="5">
      <t>メイ</t>
    </rPh>
    <rPh sb="11" eb="13">
      <t>ギンコウ</t>
    </rPh>
    <rPh sb="14" eb="15">
      <t>ノゾ</t>
    </rPh>
    <phoneticPr fontId="4"/>
  </si>
  <si>
    <t>支店名</t>
    <rPh sb="0" eb="3">
      <t>シテンメイ</t>
    </rPh>
    <phoneticPr fontId="4"/>
  </si>
  <si>
    <t>分類</t>
    <rPh sb="0" eb="2">
      <t>ブンルイ</t>
    </rPh>
    <phoneticPr fontId="4"/>
  </si>
  <si>
    <r>
      <t xml:space="preserve">口座番号
</t>
    </r>
    <r>
      <rPr>
        <sz val="8"/>
        <rFont val="ＭＳ Ｐ明朝"/>
        <family val="1"/>
        <charset val="128"/>
      </rPr>
      <t>（右詰めでお書きください）</t>
    </r>
    <rPh sb="0" eb="2">
      <t>コウザ</t>
    </rPh>
    <rPh sb="2" eb="4">
      <t>バンゴウ</t>
    </rPh>
    <rPh sb="6" eb="8">
      <t>ミギヅメ</t>
    </rPh>
    <rPh sb="11" eb="12">
      <t>カ</t>
    </rPh>
    <phoneticPr fontId="4"/>
  </si>
  <si>
    <t>（フリガナ）
口座名義</t>
    <rPh sb="7" eb="9">
      <t>コウザ</t>
    </rPh>
    <rPh sb="9" eb="11">
      <t>メイギ</t>
    </rPh>
    <phoneticPr fontId="4"/>
  </si>
  <si>
    <t>普通</t>
  </si>
  <si>
    <t>支店コード</t>
    <rPh sb="0" eb="2">
      <t>シテン</t>
    </rPh>
    <phoneticPr fontId="4"/>
  </si>
  <si>
    <t>ゆうちょ銀行</t>
    <rPh sb="4" eb="6">
      <t>ギンコウ</t>
    </rPh>
    <phoneticPr fontId="4"/>
  </si>
  <si>
    <t>通帳記号
（６桁目がある場合は、※欄に御記入ください。）</t>
    <phoneticPr fontId="4"/>
  </si>
  <si>
    <t>ゆうちょ銀行を選択された場合は、貯金通帳の見開き左上またはキャッシュカードに記載された記号・番号をお書きください。</t>
    <phoneticPr fontId="4"/>
  </si>
  <si>
    <t>就労継続支援Ｂ型</t>
    <rPh sb="0" eb="2">
      <t>シュウロウ</t>
    </rPh>
    <rPh sb="2" eb="4">
      <t>ケイゾク</t>
    </rPh>
    <rPh sb="4" eb="6">
      <t>シエン</t>
    </rPh>
    <rPh sb="7" eb="8">
      <t>カタ</t>
    </rPh>
    <phoneticPr fontId="1"/>
  </si>
  <si>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4"/>
  </si>
  <si>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</si>
  <si>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</si>
  <si>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</si>
  <si>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</si>
  <si>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</si>
  <si>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</si>
  <si>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</si>
  <si>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</si>
  <si>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</si>
  <si>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</si>
  <si>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</si>
  <si>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</si>
  <si>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</si>
  <si>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</si>
  <si>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</si>
  <si>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</si>
  <si>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</si>
  <si>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</si>
  <si>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</si>
  <si>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</si>
  <si>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</si>
  <si>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</si>
  <si>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</si>
  <si>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</si>
  <si>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</si>
  <si>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</si>
  <si>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</si>
  <si>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r>
      <t xml:space="preserve">各事業所の個票のシート名を「個票●」（●は１からの通し番号）に修正
</t>
    </r>
    <r>
      <rPr>
        <sz val="9"/>
        <color theme="4"/>
        <rFont val="ＭＳ 明朝"/>
        <family val="1"/>
        <charset val="128"/>
      </rPr>
      <t>※異なる都道府県事業所分は含めない
※「個票●」以外のシート名は絶対に編集しないでください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phoneticPr fontId="4"/>
  </si>
  <si>
    <t>この補助事業と対象経費を重複して、他の助成金を受けていない。</t>
    <rPh sb="19" eb="22">
      <t>ジョセイキン</t>
    </rPh>
    <phoneticPr fontId="4"/>
  </si>
  <si>
    <t>岐阜県知事</t>
    <rPh sb="0" eb="2">
      <t>ギフ</t>
    </rPh>
    <rPh sb="2" eb="3">
      <t>ケン</t>
    </rPh>
    <rPh sb="3" eb="5">
      <t>チジ</t>
    </rPh>
    <phoneticPr fontId="3"/>
  </si>
  <si>
    <t>（様式１）総括表</t>
    <phoneticPr fontId="4"/>
  </si>
  <si>
    <t>別記第２号様式</t>
    <phoneticPr fontId="4"/>
  </si>
  <si>
    <t>【債権譲渡事業者用】</t>
    <rPh sb="1" eb="8">
      <t>サイケンジョウトジギョウシャ</t>
    </rPh>
    <rPh sb="8" eb="9">
      <t>ヨウ</t>
    </rPh>
    <phoneticPr fontId="4"/>
  </si>
  <si>
    <t>サービス継続支援事業（岐阜県障害福祉サービス施設・事業所等における感染防止対策支援事業）</t>
    <rPh sb="11" eb="14">
      <t>ギフケン</t>
    </rPh>
    <rPh sb="35" eb="37">
      <t>ボウシ</t>
    </rPh>
    <phoneticPr fontId="4"/>
  </si>
  <si>
    <t>国保連合会に登録されている口座が債権譲渡されている事業者においては、本様式を使用してください。
※それ以外の事業者においては、「通常様式」を使用してください。</t>
    <rPh sb="34" eb="35">
      <t>ホン</t>
    </rPh>
    <rPh sb="51" eb="53">
      <t>イガイ</t>
    </rPh>
    <rPh sb="54" eb="57">
      <t>ジギョウシャ</t>
    </rPh>
    <rPh sb="64" eb="68">
      <t>ツウジョウヨウシキ</t>
    </rPh>
    <rPh sb="70" eb="72">
      <t>シヨウ</t>
    </rPh>
    <phoneticPr fontId="4"/>
  </si>
  <si>
    <r>
      <t xml:space="preserve">（申請額一覧シート）に全事業所分が正しく反映されているか確認（151事業所以上ある場合には153行目を行ごとコピーし、154行目に右クリック→「コピーしたセルの挿入」で挿入すること。
</t>
    </r>
    <r>
      <rPr>
        <sz val="11"/>
        <color rgb="FFFF0000"/>
        <rFont val="ＭＳ 明朝"/>
        <family val="1"/>
        <charset val="128"/>
      </rPr>
      <t>※個票のシート数と（申請額一覧シート）中の事業所の行数が一致すること。</t>
    </r>
    <r>
      <rPr>
        <sz val="11"/>
        <color theme="1"/>
        <rFont val="ＭＳ 明朝"/>
        <family val="1"/>
        <charset val="128"/>
      </rPr>
      <t xml:space="preserve">
</t>
    </r>
    <r>
      <rPr>
        <sz val="9"/>
        <color rgb="FF0070C0"/>
        <rFont val="ＭＳ 明朝"/>
        <family val="1"/>
        <charset val="128"/>
      </rPr>
      <t>※保護解除が必要なため、行数を追加する場合は都道府県へその旨連絡。</t>
    </r>
    <r>
      <rPr>
        <sz val="11"/>
        <color theme="1"/>
        <rFont val="ＭＳ 明朝"/>
        <family val="1"/>
        <charset val="128"/>
      </rPr>
      <t>）</t>
    </r>
    <phoneticPr fontId="4"/>
  </si>
  <si>
    <t>完成したExcelファイルを電子請求受付システムからアップロード</t>
    <rPh sb="0" eb="2">
      <t>カンセイ</t>
    </rPh>
    <rPh sb="14" eb="16">
      <t>デンシ</t>
    </rPh>
    <rPh sb="16" eb="18">
      <t>セイキュウ</t>
    </rPh>
    <rPh sb="18" eb="20">
      <t>ウケツケ</t>
    </rPh>
    <phoneticPr fontId="3"/>
  </si>
  <si>
    <t>Excelファイルを国保連を通じて都道府県へ送付</t>
    <rPh sb="10" eb="13">
      <t>コクホレン</t>
    </rPh>
    <rPh sb="14" eb="15">
      <t>ツウ</t>
    </rPh>
    <rPh sb="17" eb="21">
      <t>トドウフケン</t>
    </rPh>
    <rPh sb="22" eb="24">
      <t>ソウフ</t>
    </rPh>
    <phoneticPr fontId="3"/>
  </si>
  <si>
    <r>
      <t xml:space="preserve">都道府県内で必要な作業を行い、事業者に補助金を交付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</si>
  <si>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t>　標記補助金を交付されるよう、関係書類を添えて申請します。</t>
    <phoneticPr fontId="4"/>
  </si>
  <si>
    <t>令和３年度新型コロナウイルス感染症感染拡大防止継続支援補助金及び岐阜県介護サービス事業所・施設における感染防止対策補助金の交付を受けていない。</t>
    <rPh sb="61" eb="63">
      <t>コウフ</t>
    </rPh>
    <phoneticPr fontId="4"/>
  </si>
  <si>
    <r>
      <rPr>
        <u/>
        <sz val="9"/>
        <rFont val="ＭＳ 明朝"/>
        <family val="1"/>
        <charset val="128"/>
      </rPr>
      <t xml:space="preserve">（岐阜県障害福祉サービス施設・事業所等における感染防止対策支援事業補助金） </t>
    </r>
    <r>
      <rPr>
        <sz val="9"/>
        <rFont val="ＭＳ 明朝"/>
        <family val="1"/>
        <charset val="128"/>
      </rPr>
      <t>申請書
【債権譲渡事業者用】</t>
    </r>
    <rPh sb="1" eb="4">
      <t>ギフケン</t>
    </rPh>
    <rPh sb="25" eb="27">
      <t>ボウシ</t>
    </rPh>
    <rPh sb="33" eb="36">
      <t>ホジョキン</t>
    </rPh>
    <rPh sb="38" eb="41">
      <t>シンセイショ</t>
    </rPh>
    <rPh sb="43" eb="45">
      <t>サイケン</t>
    </rPh>
    <rPh sb="45" eb="47">
      <t>ジョウト</t>
    </rPh>
    <rPh sb="47" eb="50">
      <t>ジギョウシャ</t>
    </rPh>
    <rPh sb="50" eb="51">
      <t>ヨウ</t>
    </rPh>
    <phoneticPr fontId="4"/>
  </si>
  <si>
    <t>株式会社□□</t>
    <rPh sb="0" eb="4">
      <t>カブシキガイシャ</t>
    </rPh>
    <phoneticPr fontId="4"/>
  </si>
  <si>
    <t>ｶﾌﾞｼｷｶﾞｲｼｬ</t>
    <phoneticPr fontId="4"/>
  </si>
  <si>
    <t>500</t>
    <phoneticPr fontId="4"/>
  </si>
  <si>
    <t>0000</t>
    <phoneticPr fontId="4"/>
  </si>
  <si>
    <t>岐阜県岐阜市○○町○○丁目○○番地</t>
    <rPh sb="0" eb="3">
      <t>ギフケン</t>
    </rPh>
    <rPh sb="3" eb="6">
      <t>ギフシ</t>
    </rPh>
    <rPh sb="8" eb="9">
      <t>チョウ</t>
    </rPh>
    <rPh sb="11" eb="13">
      <t>チョウメ</t>
    </rPh>
    <rPh sb="15" eb="17">
      <t>バンチ</t>
    </rPh>
    <phoneticPr fontId="4"/>
  </si>
  <si>
    <t>058-000-0000</t>
    <phoneticPr fontId="4"/>
  </si>
  <si>
    <t>00000@000.com</t>
    <phoneticPr fontId="4"/>
  </si>
  <si>
    <t>代表取締役社長</t>
    <rPh sb="0" eb="7">
      <t>ダイヒョウトリシマリヤクシャチョウ</t>
    </rPh>
    <phoneticPr fontId="4"/>
  </si>
  <si>
    <t>岐阜　太郎</t>
    <rPh sb="0" eb="2">
      <t>ギフ</t>
    </rPh>
    <rPh sb="3" eb="5">
      <t>タロウ</t>
    </rPh>
    <phoneticPr fontId="4"/>
  </si>
  <si>
    <t>管理者</t>
    <rPh sb="0" eb="3">
      <t>カンリシャ</t>
    </rPh>
    <phoneticPr fontId="4"/>
  </si>
  <si>
    <t>岐阜　二郎</t>
    <rPh sb="0" eb="2">
      <t>ギフ</t>
    </rPh>
    <rPh sb="3" eb="5">
      <t>ジロウ</t>
    </rPh>
    <phoneticPr fontId="4"/>
  </si>
  <si>
    <t>やぶた事業所</t>
    <rPh sb="3" eb="6">
      <t>ジギョウショ</t>
    </rPh>
    <phoneticPr fontId="4"/>
  </si>
  <si>
    <t>ﾔﾌﾞﾀｼﾞｷﾞｮｳｼｮ</t>
    <phoneticPr fontId="4"/>
  </si>
  <si>
    <t>0000000001</t>
    <phoneticPr fontId="4"/>
  </si>
  <si>
    <t>岐阜県岐阜市○○町○○丁目○○番地</t>
    <rPh sb="0" eb="13">
      <t>ギフケンギフシマルマルチョウマルマルチョウメ</t>
    </rPh>
    <rPh sb="15" eb="17">
      <t>バンチ</t>
    </rPh>
    <phoneticPr fontId="4"/>
  </si>
  <si>
    <t>マスク</t>
    <phoneticPr fontId="4"/>
  </si>
  <si>
    <t>手指消毒液</t>
    <rPh sb="0" eb="2">
      <t>シュシ</t>
    </rPh>
    <rPh sb="2" eb="5">
      <t>ショウドクエキ</t>
    </rPh>
    <phoneticPr fontId="4"/>
  </si>
  <si>
    <t>不織布マスク50枚入（1箱）×10箱</t>
    <rPh sb="0" eb="3">
      <t>フショクフ</t>
    </rPh>
    <rPh sb="8" eb="9">
      <t>マイ</t>
    </rPh>
    <rPh sb="9" eb="10">
      <t>イ</t>
    </rPh>
    <rPh sb="12" eb="13">
      <t>ハコ</t>
    </rPh>
    <rPh sb="17" eb="18">
      <t>ハコ</t>
    </rPh>
    <phoneticPr fontId="4"/>
  </si>
  <si>
    <t>手指消毒液400ml（1本）×7本</t>
    <rPh sb="0" eb="2">
      <t>シュシ</t>
    </rPh>
    <rPh sb="2" eb="5">
      <t>ショウドクエキ</t>
    </rPh>
    <rPh sb="12" eb="13">
      <t>ホン</t>
    </rPh>
    <rPh sb="16" eb="17">
      <t>ホン</t>
    </rPh>
    <phoneticPr fontId="4"/>
  </si>
  <si>
    <t>○</t>
  </si>
  <si>
    <t>□□銀行</t>
    <rPh sb="2" eb="4">
      <t>ギンコウ</t>
    </rPh>
    <phoneticPr fontId="4"/>
  </si>
  <si>
    <t>◇◇支店</t>
    <rPh sb="2" eb="4">
      <t>シテン</t>
    </rPh>
    <phoneticPr fontId="4"/>
  </si>
  <si>
    <t>株式会社□□　代表取締役社長　岐阜太郎</t>
    <rPh sb="0" eb="4">
      <t>カブシキガイシャ</t>
    </rPh>
    <rPh sb="7" eb="14">
      <t>ダイヒョウトリシマリヤクシャチョウ</t>
    </rPh>
    <rPh sb="15" eb="19">
      <t>ギフタロウ</t>
    </rPh>
    <phoneticPr fontId="4"/>
  </si>
  <si>
    <t>カブシキガイシャ□□　ダイヒョウトリシマリヤクシャチョウ　ギフタロウ</t>
    <phoneticPr fontId="4"/>
  </si>
  <si>
    <t>やぶた2事業所</t>
    <rPh sb="4" eb="7">
      <t>ジギョウショ</t>
    </rPh>
    <phoneticPr fontId="4"/>
  </si>
  <si>
    <t>岐阜　三郎</t>
    <rPh sb="0" eb="2">
      <t>ギフ</t>
    </rPh>
    <rPh sb="3" eb="5">
      <t>サブロウ</t>
    </rPh>
    <phoneticPr fontId="4"/>
  </si>
  <si>
    <t>パーテーション</t>
    <phoneticPr fontId="4"/>
  </si>
  <si>
    <t>パーテーション（高さ60cm×幅80cm）10個</t>
    <rPh sb="8" eb="9">
      <t>タカ</t>
    </rPh>
    <rPh sb="15" eb="16">
      <t>ハバ</t>
    </rPh>
    <rPh sb="23" eb="24">
      <t>コ</t>
    </rPh>
    <phoneticPr fontId="4"/>
  </si>
  <si>
    <t>やぶた3事業所</t>
    <rPh sb="4" eb="7">
      <t>ジギョウショ</t>
    </rPh>
    <phoneticPr fontId="4"/>
  </si>
  <si>
    <t>0000000002</t>
    <phoneticPr fontId="4"/>
  </si>
  <si>
    <t>0000000003</t>
    <phoneticPr fontId="4"/>
  </si>
  <si>
    <t>岐阜　四郎</t>
    <rPh sb="0" eb="2">
      <t>ギフ</t>
    </rPh>
    <rPh sb="3" eb="5">
      <t>シロウ</t>
    </rPh>
    <phoneticPr fontId="4"/>
  </si>
  <si>
    <t>ゴム手袋</t>
    <rPh sb="2" eb="4">
      <t>テブクロ</t>
    </rPh>
    <phoneticPr fontId="4"/>
  </si>
  <si>
    <t>不織布マスク50枚入（1箱）×5箱</t>
    <rPh sb="0" eb="3">
      <t>フショクフ</t>
    </rPh>
    <rPh sb="8" eb="10">
      <t>マイイ</t>
    </rPh>
    <rPh sb="12" eb="13">
      <t>ハコ</t>
    </rPh>
    <rPh sb="16" eb="17">
      <t>ハコ</t>
    </rPh>
    <phoneticPr fontId="4"/>
  </si>
  <si>
    <t>ゴム手袋100枚入（1箱）×5箱</t>
    <rPh sb="2" eb="4">
      <t>テブクロ</t>
    </rPh>
    <rPh sb="7" eb="9">
      <t>マイイ</t>
    </rPh>
    <rPh sb="11" eb="12">
      <t>ハコ</t>
    </rPh>
    <rPh sb="15" eb="16">
      <t>ハコ</t>
    </rPh>
    <phoneticPr fontId="4"/>
  </si>
  <si>
    <t>Excelファイル名を法人名に変更
※ファイル名の例：【債権譲渡】株式会社岐阜.xlsx</t>
    <rPh sb="28" eb="30">
      <t>サイケン</t>
    </rPh>
    <rPh sb="30" eb="32">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</si>
</sst>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
      <sz val="11"/>
      <color rgb="FFFF0000"/>
      <name val="ＭＳ 明朝"/>
      <family val="1"/>
      <charset val="128"/>
    </font>
    <font>
      <u/>
      <sz val="9"/>
      <name val="ＭＳ 明朝"/>
      <family val="1"/>
      <charset val="128"/>
    </font>
    <font>
      <b/>
      <sz val="14"/>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
      <patternFill patternType="solid">
        <fgColor theme="0" tint="-0.14999847407452621"/>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86">
    <xf numFmtId="0" fontId="0" fillId="0" borderId="0" xfId="0">
      <alignment vertical="center"/>
    </xf>
    <xf numFmtId="0" fontId="7" fillId="0" borderId="0" xfId="0" applyFont="1" applyAlignment="1">
      <alignment vertical="center"/>
    </xf>
    <xf numFmtId="0" fontId="8" fillId="0" borderId="0" xfId="0" applyFont="1" applyAlignment="1">
      <alignment horizontal="left" vertical="top"/>
    </xf>
    <xf numFmtId="49" fontId="8" fillId="0" borderId="26" xfId="0" applyNumberFormat="1" applyFont="1" applyBorder="1" applyAlignment="1">
      <alignment horizontal="center" vertical="top"/>
    </xf>
    <xf numFmtId="0" fontId="8" fillId="0" borderId="26" xfId="0" applyFont="1" applyBorder="1" applyAlignment="1">
      <alignment horizontal="center" vertical="top"/>
    </xf>
    <xf numFmtId="0" fontId="9" fillId="0" borderId="5" xfId="0" applyFont="1" applyFill="1" applyBorder="1" applyAlignment="1" applyProtection="1">
      <alignment vertical="center"/>
      <protection locked="0"/>
    </xf>
    <xf numFmtId="0" fontId="9" fillId="0" borderId="0" xfId="0" applyFont="1" applyFill="1" applyBorder="1">
      <alignment vertical="center"/>
    </xf>
    <xf numFmtId="0" fontId="9" fillId="0" borderId="0" xfId="0" applyFont="1" applyFill="1" applyBorder="1" applyAlignment="1" applyProtection="1">
      <alignment vertical="center"/>
      <protection locked="0"/>
    </xf>
    <xf numFmtId="0" fontId="9" fillId="0" borderId="5" xfId="0" applyFont="1" applyFill="1" applyBorder="1" applyAlignment="1">
      <alignment vertical="center"/>
    </xf>
    <xf numFmtId="0" fontId="9" fillId="0" borderId="5" xfId="0" applyFont="1" applyFill="1" applyBorder="1" applyAlignment="1">
      <alignment horizontal="left" vertical="center"/>
    </xf>
    <xf numFmtId="0" fontId="9" fillId="0" borderId="0" xfId="0" applyFont="1" applyFill="1" applyBorder="1" applyAlignment="1">
      <alignment vertical="center"/>
    </xf>
    <xf numFmtId="0" fontId="12" fillId="0" borderId="0" xfId="0" applyFont="1" applyFill="1">
      <alignment vertical="center"/>
    </xf>
    <xf numFmtId="0" fontId="13" fillId="0" borderId="13" xfId="0" applyFont="1" applyFill="1" applyBorder="1">
      <alignment vertical="center"/>
    </xf>
    <xf numFmtId="0" fontId="13" fillId="0" borderId="14" xfId="0" applyFont="1" applyFill="1" applyBorder="1" applyAlignment="1">
      <alignment horizontal="center" vertical="center"/>
    </xf>
    <xf numFmtId="0" fontId="13" fillId="0" borderId="14" xfId="0" applyFont="1" applyFill="1" applyBorder="1">
      <alignment vertical="center"/>
    </xf>
    <xf numFmtId="0" fontId="13" fillId="0" borderId="16" xfId="0" applyFont="1" applyFill="1" applyBorder="1">
      <alignment vertical="center"/>
    </xf>
    <xf numFmtId="0" fontId="9" fillId="0" borderId="0" xfId="0" applyFont="1" applyFill="1">
      <alignment vertical="center"/>
    </xf>
    <xf numFmtId="0" fontId="13" fillId="0" borderId="11" xfId="0" applyFont="1" applyFill="1" applyBorder="1">
      <alignment vertical="center"/>
    </xf>
    <xf numFmtId="0" fontId="13" fillId="0" borderId="8" xfId="0" applyFont="1" applyFill="1" applyBorder="1" applyAlignment="1">
      <alignment horizontal="center" vertical="center"/>
    </xf>
    <xf numFmtId="0" fontId="13" fillId="0" borderId="8" xfId="0" applyFont="1" applyFill="1" applyBorder="1">
      <alignment vertical="center"/>
    </xf>
    <xf numFmtId="0" fontId="13" fillId="0" borderId="12" xfId="0" applyFont="1" applyFill="1" applyBorder="1">
      <alignment vertical="center"/>
    </xf>
    <xf numFmtId="0" fontId="13" fillId="0" borderId="0" xfId="0" applyFont="1" applyFill="1" applyBorder="1">
      <alignment vertical="center"/>
    </xf>
    <xf numFmtId="0" fontId="13" fillId="0" borderId="10" xfId="0" applyFont="1" applyFill="1" applyBorder="1">
      <alignment vertical="center"/>
    </xf>
    <xf numFmtId="0" fontId="13" fillId="0" borderId="5" xfId="0" applyFont="1" applyFill="1" applyBorder="1">
      <alignment vertical="center"/>
    </xf>
    <xf numFmtId="0" fontId="13" fillId="0" borderId="1" xfId="0" applyFont="1" applyFill="1" applyBorder="1">
      <alignment vertical="center"/>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3" xfId="0" applyFont="1" applyFill="1" applyBorder="1">
      <alignment vertical="center"/>
    </xf>
    <xf numFmtId="0" fontId="13"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lignment vertical="center"/>
    </xf>
    <xf numFmtId="0" fontId="15" fillId="0" borderId="0" xfId="0" applyFont="1" applyFill="1" applyBorder="1" applyAlignment="1">
      <alignment horizontal="left" vertical="center"/>
    </xf>
    <xf numFmtId="0" fontId="9" fillId="3" borderId="29" xfId="0" applyFont="1" applyFill="1" applyBorder="1" applyAlignment="1">
      <alignment horizontal="center" vertical="center"/>
    </xf>
    <xf numFmtId="178" fontId="12" fillId="0" borderId="26" xfId="0" applyNumberFormat="1" applyFont="1" applyBorder="1" applyAlignment="1">
      <alignment horizontal="center" vertical="center" shrinkToFit="1"/>
    </xf>
    <xf numFmtId="178" fontId="12" fillId="0" borderId="1" xfId="0" applyNumberFormat="1" applyFont="1" applyBorder="1" applyAlignment="1">
      <alignment horizontal="center" vertical="center" shrinkToFit="1"/>
    </xf>
    <xf numFmtId="178" fontId="12" fillId="0" borderId="26" xfId="4" applyNumberFormat="1" applyFont="1" applyBorder="1" applyAlignment="1">
      <alignment horizontal="right" vertical="center" shrinkToFit="1"/>
    </xf>
    <xf numFmtId="178" fontId="12" fillId="0" borderId="28" xfId="4" applyNumberFormat="1" applyFont="1" applyBorder="1" applyAlignment="1">
      <alignment horizontal="right" vertical="center" shrinkToFit="1"/>
    </xf>
    <xf numFmtId="0" fontId="14" fillId="0" borderId="0" xfId="0" applyFo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13" fillId="0" borderId="14" xfId="0" applyFont="1" applyBorder="1">
      <alignment vertical="center"/>
    </xf>
    <xf numFmtId="0" fontId="13" fillId="0" borderId="16" xfId="0" applyFont="1" applyBorder="1">
      <alignment vertical="center"/>
    </xf>
    <xf numFmtId="0" fontId="13" fillId="0" borderId="5" xfId="0" applyFont="1" applyBorder="1">
      <alignment vertical="center"/>
    </xf>
    <xf numFmtId="0" fontId="17" fillId="0" borderId="0" xfId="0" applyFont="1" applyAlignment="1">
      <alignment horizontal="left" vertical="top"/>
    </xf>
    <xf numFmtId="0" fontId="17" fillId="0" borderId="0" xfId="0" applyFont="1">
      <alignment vertical="center"/>
    </xf>
    <xf numFmtId="0" fontId="17" fillId="0" borderId="26" xfId="0" applyFont="1" applyBorder="1" applyAlignment="1">
      <alignment horizontal="center" vertical="center"/>
    </xf>
    <xf numFmtId="0" fontId="12" fillId="0" borderId="0" xfId="0" applyFont="1" applyFill="1" applyAlignment="1">
      <alignment horizontal="right" vertical="center"/>
    </xf>
    <xf numFmtId="0" fontId="17" fillId="0" borderId="0" xfId="0" applyFont="1" applyFill="1">
      <alignment vertical="center"/>
    </xf>
    <xf numFmtId="0" fontId="17" fillId="0" borderId="0" xfId="0" applyFont="1" applyFill="1" applyAlignment="1">
      <alignment horizontal="left" vertical="top"/>
    </xf>
    <xf numFmtId="0" fontId="8" fillId="0" borderId="0" xfId="0" applyFont="1" applyFill="1" applyAlignment="1">
      <alignment horizontal="left" vertical="top"/>
    </xf>
    <xf numFmtId="0" fontId="11" fillId="0" borderId="0" xfId="0" applyFont="1" applyFill="1">
      <alignment vertical="center"/>
    </xf>
    <xf numFmtId="0" fontId="13" fillId="0" borderId="0" xfId="0" applyFont="1" applyFill="1" applyBorder="1" applyAlignment="1">
      <alignment horizontal="center" vertical="center"/>
    </xf>
    <xf numFmtId="0" fontId="13" fillId="0" borderId="9" xfId="0" applyFont="1" applyFill="1" applyBorder="1">
      <alignment vertical="center"/>
    </xf>
    <xf numFmtId="0" fontId="13" fillId="0" borderId="1" xfId="0" applyFont="1" applyBorder="1" applyAlignment="1">
      <alignment vertical="center"/>
    </xf>
    <xf numFmtId="0" fontId="13" fillId="0" borderId="2"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vertical="center"/>
    </xf>
    <xf numFmtId="0" fontId="12" fillId="3" borderId="26" xfId="0" applyFont="1" applyFill="1" applyBorder="1" applyAlignment="1">
      <alignment horizontal="center" vertical="center" shrinkToFit="1"/>
    </xf>
    <xf numFmtId="0" fontId="9" fillId="3" borderId="1" xfId="0" applyFont="1" applyFill="1" applyBorder="1" applyAlignment="1">
      <alignment horizontal="center" vertical="center"/>
    </xf>
    <xf numFmtId="0" fontId="9" fillId="3" borderId="26" xfId="0" applyFont="1" applyFill="1" applyBorder="1" applyAlignment="1">
      <alignment horizontal="center" vertical="center"/>
    </xf>
    <xf numFmtId="0" fontId="13" fillId="0" borderId="5" xfId="0" applyFont="1" applyFill="1" applyBorder="1" applyAlignment="1">
      <alignment vertical="center"/>
    </xf>
    <xf numFmtId="0" fontId="10" fillId="0" borderId="0" xfId="0" applyFont="1" applyFill="1">
      <alignment vertical="center"/>
    </xf>
    <xf numFmtId="176" fontId="10" fillId="0" borderId="0" xfId="0" applyNumberFormat="1" applyFont="1" applyFill="1">
      <alignment vertical="center"/>
    </xf>
    <xf numFmtId="176" fontId="13" fillId="0" borderId="0" xfId="0" applyNumberFormat="1" applyFont="1" applyBorder="1" applyAlignment="1">
      <alignment vertical="center"/>
    </xf>
    <xf numFmtId="176" fontId="14" fillId="0" borderId="0"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13" fillId="0" borderId="5" xfId="0" applyFont="1" applyBorder="1" applyAlignment="1">
      <alignment horizontal="center" vertical="center" textRotation="255"/>
    </xf>
    <xf numFmtId="0" fontId="13" fillId="0" borderId="5" xfId="0" applyFont="1" applyBorder="1" applyAlignment="1">
      <alignment horizontal="center" vertical="center"/>
    </xf>
    <xf numFmtId="0" fontId="13" fillId="0" borderId="0" xfId="0" applyFont="1" applyFill="1" applyBorder="1" applyAlignment="1">
      <alignment vertical="center"/>
    </xf>
    <xf numFmtId="0" fontId="14" fillId="0" borderId="0" xfId="0" applyFont="1" applyBorder="1" applyAlignment="1">
      <alignment vertical="center"/>
    </xf>
    <xf numFmtId="176" fontId="19" fillId="0" borderId="0" xfId="0" applyNumberFormat="1" applyFont="1" applyBorder="1" applyAlignment="1">
      <alignment vertical="center"/>
    </xf>
    <xf numFmtId="0" fontId="19" fillId="0" borderId="0" xfId="0" applyFont="1" applyBorder="1" applyAlignment="1">
      <alignment vertical="center"/>
    </xf>
    <xf numFmtId="176" fontId="18" fillId="0" borderId="0" xfId="0" applyNumberFormat="1" applyFont="1" applyBorder="1" applyAlignment="1">
      <alignment vertical="center"/>
    </xf>
    <xf numFmtId="0" fontId="13" fillId="0" borderId="3" xfId="0" applyFont="1" applyBorder="1" applyAlignment="1">
      <alignment vertical="center"/>
    </xf>
    <xf numFmtId="0" fontId="16" fillId="0" borderId="0" xfId="0" applyFont="1" applyBorder="1">
      <alignment vertical="center"/>
    </xf>
    <xf numFmtId="0" fontId="14" fillId="0" borderId="42" xfId="0" applyFont="1" applyBorder="1" applyAlignment="1">
      <alignment vertical="center"/>
    </xf>
    <xf numFmtId="176" fontId="14" fillId="0" borderId="42" xfId="0" applyNumberFormat="1" applyFont="1" applyBorder="1" applyAlignment="1">
      <alignment vertical="center"/>
    </xf>
    <xf numFmtId="176" fontId="14" fillId="0" borderId="51" xfId="0" applyNumberFormat="1" applyFont="1" applyBorder="1" applyAlignment="1">
      <alignment vertical="center"/>
    </xf>
    <xf numFmtId="176" fontId="14" fillId="0" borderId="44" xfId="0" applyNumberFormat="1" applyFont="1" applyBorder="1" applyAlignment="1">
      <alignment vertical="center"/>
    </xf>
    <xf numFmtId="176" fontId="14" fillId="0" borderId="52" xfId="0" applyNumberFormat="1" applyFont="1" applyBorder="1" applyAlignment="1">
      <alignment vertical="center"/>
    </xf>
    <xf numFmtId="176" fontId="14" fillId="0" borderId="46" xfId="0" applyNumberFormat="1" applyFont="1" applyBorder="1" applyAlignment="1">
      <alignmen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0" fillId="0" borderId="0" xfId="0" applyFont="1" applyFill="1" applyAlignment="1">
      <alignment horizontal="center" vertical="center"/>
    </xf>
    <xf numFmtId="38" fontId="10" fillId="0" borderId="0" xfId="0" applyNumberFormat="1" applyFont="1" applyFill="1">
      <alignment vertical="center"/>
    </xf>
    <xf numFmtId="0" fontId="9" fillId="0" borderId="0" xfId="0" applyFont="1" applyFill="1" applyBorder="1" applyAlignment="1">
      <alignment horizontal="left" vertical="center"/>
    </xf>
    <xf numFmtId="49" fontId="11" fillId="0" borderId="0" xfId="0" applyNumberFormat="1" applyFont="1" applyFill="1" applyBorder="1" applyAlignment="1">
      <alignment horizontal="center" vertical="center" wrapText="1"/>
    </xf>
    <xf numFmtId="38" fontId="12" fillId="0" borderId="0" xfId="4" applyFont="1" applyFill="1" applyBorder="1" applyAlignment="1">
      <alignment horizontal="right" vertical="center" shrinkToFit="1"/>
    </xf>
    <xf numFmtId="0" fontId="9" fillId="0" borderId="0" xfId="0" applyFont="1" applyFill="1" applyBorder="1" applyAlignment="1">
      <alignment vertical="center" wrapText="1"/>
    </xf>
    <xf numFmtId="0" fontId="23" fillId="2"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wrapText="1"/>
    </xf>
    <xf numFmtId="0" fontId="22" fillId="0" borderId="0" xfId="0" applyFont="1" applyFill="1" applyBorder="1" applyAlignment="1">
      <alignment horizontal="center" vertical="center"/>
    </xf>
    <xf numFmtId="0" fontId="12" fillId="0" borderId="2" xfId="0" applyFont="1" applyFill="1" applyBorder="1">
      <alignment vertical="center"/>
    </xf>
    <xf numFmtId="0" fontId="12" fillId="0" borderId="3" xfId="0" applyFont="1" applyFill="1" applyBorder="1">
      <alignment vertical="center"/>
    </xf>
    <xf numFmtId="0" fontId="17" fillId="0" borderId="26" xfId="0" applyFont="1" applyBorder="1" applyAlignment="1">
      <alignment horizontal="left" vertical="center" wrapText="1"/>
    </xf>
    <xf numFmtId="49" fontId="17" fillId="0" borderId="26" xfId="0" applyNumberFormat="1" applyFont="1" applyBorder="1" applyAlignment="1">
      <alignment horizontal="left" vertical="center" wrapText="1"/>
    </xf>
    <xf numFmtId="49" fontId="17" fillId="0" borderId="18" xfId="0" applyNumberFormat="1" applyFont="1" applyBorder="1" applyAlignment="1">
      <alignment vertical="center" wrapText="1"/>
    </xf>
    <xf numFmtId="0" fontId="17" fillId="0" borderId="18" xfId="0" applyFont="1" applyBorder="1" applyAlignment="1">
      <alignment vertical="center" wrapText="1"/>
    </xf>
    <xf numFmtId="49" fontId="17" fillId="0" borderId="26" xfId="0" applyNumberFormat="1" applyFont="1" applyFill="1" applyBorder="1" applyAlignment="1">
      <alignment horizontal="left" vertical="center" wrapText="1"/>
    </xf>
    <xf numFmtId="0" fontId="11" fillId="0" borderId="1" xfId="0" applyFont="1" applyFill="1" applyBorder="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Fill="1" applyBorder="1">
      <alignment vertical="center"/>
    </xf>
    <xf numFmtId="38" fontId="10" fillId="0" borderId="0" xfId="0" applyNumberFormat="1" applyFont="1" applyFill="1" applyBorder="1">
      <alignment vertical="center"/>
    </xf>
    <xf numFmtId="176" fontId="10" fillId="0" borderId="0" xfId="0" applyNumberFormat="1" applyFont="1" applyFill="1" applyBorder="1">
      <alignment vertical="center"/>
    </xf>
    <xf numFmtId="0" fontId="12" fillId="0" borderId="0" xfId="0" applyFont="1" applyAlignment="1">
      <alignment horizontal="right" vertical="center"/>
    </xf>
    <xf numFmtId="0" fontId="17" fillId="0" borderId="26" xfId="0" applyFont="1" applyFill="1" applyBorder="1" applyAlignment="1">
      <alignment horizontal="left" vertical="center" wrapText="1"/>
    </xf>
    <xf numFmtId="0" fontId="12" fillId="0" borderId="0" xfId="0" applyFont="1" applyFill="1" applyBorder="1" applyAlignment="1">
      <alignment vertical="center"/>
    </xf>
    <xf numFmtId="178" fontId="12" fillId="0" borderId="1" xfId="0" applyNumberFormat="1" applyFont="1" applyBorder="1" applyAlignment="1">
      <alignment horizontal="left" vertical="center" shrinkToFit="1"/>
    </xf>
    <xf numFmtId="0" fontId="22"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29" fillId="0" borderId="34" xfId="0" applyFont="1" applyBorder="1" applyAlignment="1">
      <alignment horizontal="center" vertical="center" textRotation="255"/>
    </xf>
    <xf numFmtId="0" fontId="29" fillId="0" borderId="22" xfId="0" applyFont="1" applyBorder="1">
      <alignment vertical="center"/>
    </xf>
    <xf numFmtId="0" fontId="29" fillId="0" borderId="23" xfId="0" applyFont="1" applyBorder="1">
      <alignment vertical="center"/>
    </xf>
    <xf numFmtId="0" fontId="29" fillId="0" borderId="32" xfId="0" applyFont="1" applyBorder="1" applyAlignment="1">
      <alignment horizontal="center" vertical="center" textRotation="255"/>
    </xf>
    <xf numFmtId="0" fontId="29" fillId="0" borderId="33" xfId="0" applyFont="1" applyBorder="1">
      <alignment vertical="center"/>
    </xf>
    <xf numFmtId="0" fontId="29" fillId="0" borderId="34" xfId="0" applyFont="1" applyBorder="1" applyAlignment="1">
      <alignment horizontal="center" vertical="center"/>
    </xf>
    <xf numFmtId="0" fontId="29" fillId="0" borderId="32" xfId="0" applyFont="1" applyBorder="1" applyAlignment="1">
      <alignment horizontal="center" vertical="center"/>
    </xf>
    <xf numFmtId="0" fontId="29" fillId="0" borderId="65" xfId="0" applyFont="1" applyBorder="1" applyAlignment="1">
      <alignment vertical="center" textRotation="255" shrinkToFit="1"/>
    </xf>
    <xf numFmtId="0" fontId="29" fillId="0" borderId="66" xfId="0" applyFont="1" applyBorder="1" applyAlignment="1">
      <alignment horizontal="center" vertical="center"/>
    </xf>
    <xf numFmtId="0" fontId="29" fillId="0" borderId="25" xfId="0" applyFont="1" applyBorder="1">
      <alignment vertical="center"/>
    </xf>
    <xf numFmtId="0" fontId="29" fillId="0" borderId="30" xfId="0" applyFont="1" applyBorder="1">
      <alignment vertical="center"/>
    </xf>
    <xf numFmtId="0" fontId="29" fillId="0" borderId="31"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Border="1">
      <alignment vertical="center"/>
    </xf>
    <xf numFmtId="0" fontId="29" fillId="0" borderId="24" xfId="0" applyFont="1" applyBorder="1">
      <alignment vertical="center"/>
    </xf>
    <xf numFmtId="0" fontId="29" fillId="0" borderId="33" xfId="0" applyFont="1" applyBorder="1" applyAlignment="1">
      <alignment vertical="center"/>
    </xf>
    <xf numFmtId="0" fontId="29" fillId="0" borderId="38" xfId="0" applyFont="1" applyBorder="1">
      <alignment vertical="center"/>
    </xf>
    <xf numFmtId="0" fontId="29" fillId="0" borderId="37" xfId="0" applyFont="1" applyBorder="1">
      <alignment vertical="center"/>
    </xf>
    <xf numFmtId="0" fontId="30" fillId="0" borderId="0" xfId="0" applyFont="1" applyFill="1" applyAlignment="1">
      <alignment vertical="center"/>
    </xf>
    <xf numFmtId="178" fontId="21" fillId="0" borderId="3" xfId="4" applyNumberFormat="1" applyFont="1" applyFill="1" applyBorder="1" applyAlignment="1" applyProtection="1">
      <alignment horizontal="center" vertical="center" shrinkToFit="1"/>
      <protection locked="0"/>
    </xf>
    <xf numFmtId="0" fontId="13" fillId="0" borderId="0" xfId="0" applyFont="1" applyBorder="1" applyAlignment="1">
      <alignment horizontal="center" vertical="center" textRotation="255"/>
    </xf>
    <xf numFmtId="0" fontId="32" fillId="0" borderId="0" xfId="0" applyFont="1" applyAlignment="1">
      <alignment horizontal="center" vertical="center"/>
    </xf>
    <xf numFmtId="0" fontId="22" fillId="0" borderId="0" xfId="0" applyFont="1" applyFill="1">
      <alignment vertical="center"/>
    </xf>
    <xf numFmtId="0" fontId="22" fillId="2" borderId="0" xfId="0" applyFont="1" applyFill="1" applyBorder="1" applyAlignment="1">
      <alignment vertical="center"/>
    </xf>
    <xf numFmtId="0" fontId="22" fillId="2" borderId="0" xfId="0" applyFont="1" applyFill="1" applyBorder="1" applyAlignment="1">
      <alignment horizontal="left" vertical="center"/>
    </xf>
    <xf numFmtId="0" fontId="22" fillId="2" borderId="0" xfId="0" applyFont="1" applyFill="1" applyBorder="1" applyAlignment="1" applyProtection="1">
      <alignment vertical="center"/>
      <protection locked="0"/>
    </xf>
    <xf numFmtId="0" fontId="22" fillId="2" borderId="0" xfId="0" applyFont="1" applyFill="1" applyBorder="1">
      <alignment vertical="center"/>
    </xf>
    <xf numFmtId="0" fontId="22" fillId="2" borderId="0" xfId="0" applyFont="1" applyFill="1" applyBorder="1" applyAlignment="1">
      <alignment horizontal="center" vertical="center"/>
    </xf>
    <xf numFmtId="0" fontId="13" fillId="0" borderId="26" xfId="0" applyFont="1" applyBorder="1" applyAlignment="1" applyProtection="1">
      <alignment horizontal="left" vertical="center" wrapText="1"/>
    </xf>
    <xf numFmtId="0" fontId="22" fillId="4" borderId="26" xfId="0" applyFont="1" applyFill="1" applyBorder="1" applyAlignment="1" applyProtection="1">
      <alignment horizontal="center" vertical="center"/>
      <protection locked="0"/>
    </xf>
    <xf numFmtId="0" fontId="22" fillId="4" borderId="8" xfId="0" applyFont="1" applyFill="1" applyBorder="1" applyAlignment="1" applyProtection="1">
      <alignment horizontal="left" vertical="center"/>
      <protection locked="0"/>
    </xf>
    <xf numFmtId="0" fontId="22" fillId="4" borderId="74" xfId="0" applyFont="1" applyFill="1" applyBorder="1" applyAlignment="1" applyProtection="1">
      <alignment horizontal="left" vertical="center"/>
      <protection locked="0"/>
    </xf>
    <xf numFmtId="0" fontId="22" fillId="4" borderId="75" xfId="0" applyFont="1" applyFill="1" applyBorder="1" applyAlignment="1" applyProtection="1">
      <alignment horizontal="left" vertical="center"/>
      <protection locked="0"/>
    </xf>
    <xf numFmtId="0" fontId="12" fillId="0" borderId="0" xfId="0" applyFont="1" applyProtection="1">
      <alignment vertical="center"/>
    </xf>
    <xf numFmtId="0" fontId="9" fillId="3" borderId="26" xfId="0" applyFont="1" applyFill="1" applyBorder="1" applyAlignment="1" applyProtection="1">
      <alignment horizontal="center" vertical="center"/>
    </xf>
    <xf numFmtId="0" fontId="27" fillId="0" borderId="26" xfId="0" applyNumberFormat="1" applyFont="1" applyBorder="1" applyAlignment="1" applyProtection="1">
      <alignment vertical="center" shrinkToFit="1"/>
    </xf>
    <xf numFmtId="0" fontId="36" fillId="0" borderId="0" xfId="0" applyFont="1" applyFill="1" applyAlignment="1">
      <alignment horizontal="center" vertical="center"/>
    </xf>
    <xf numFmtId="0" fontId="17" fillId="0" borderId="18" xfId="0" applyFont="1" applyFill="1" applyBorder="1" applyAlignment="1">
      <alignment horizontal="left" vertical="center" wrapText="1"/>
    </xf>
    <xf numFmtId="0" fontId="36" fillId="0" borderId="0" xfId="0" applyFont="1" applyFill="1">
      <alignment vertical="center"/>
    </xf>
    <xf numFmtId="49" fontId="37" fillId="0" borderId="26" xfId="0" applyNumberFormat="1" applyFont="1" applyFill="1" applyBorder="1" applyAlignment="1">
      <alignment horizontal="left" vertical="center" wrapText="1"/>
    </xf>
    <xf numFmtId="0" fontId="21" fillId="0" borderId="11" xfId="0" applyFont="1" applyFill="1" applyBorder="1">
      <alignment vertical="center"/>
    </xf>
    <xf numFmtId="0" fontId="22" fillId="0" borderId="8" xfId="0" applyFont="1" applyFill="1" applyBorder="1">
      <alignment vertical="center"/>
    </xf>
    <xf numFmtId="0" fontId="22" fillId="0" borderId="12" xfId="0" applyFont="1" applyFill="1" applyBorder="1">
      <alignment vertical="center"/>
    </xf>
    <xf numFmtId="0" fontId="16" fillId="0" borderId="0" xfId="0" applyFont="1" applyAlignment="1">
      <alignment horizontal="center" vertical="center"/>
    </xf>
    <xf numFmtId="0" fontId="39" fillId="0" borderId="26" xfId="0" applyFont="1" applyBorder="1" applyAlignment="1">
      <alignment horizontal="left" vertical="center" wrapText="1"/>
    </xf>
    <xf numFmtId="0" fontId="36" fillId="0" borderId="0" xfId="0" applyFont="1" applyFill="1" applyAlignment="1">
      <alignment horizontal="center" vertical="center"/>
    </xf>
    <xf numFmtId="0" fontId="13" fillId="0" borderId="2" xfId="0" applyFont="1" applyFill="1" applyBorder="1" applyAlignment="1">
      <alignment horizontal="center" vertical="center"/>
    </xf>
    <xf numFmtId="0" fontId="36" fillId="0" borderId="0" xfId="0" applyFont="1" applyFill="1" applyAlignment="1">
      <alignment horizontal="center" vertical="center"/>
    </xf>
    <xf numFmtId="0" fontId="13" fillId="0" borderId="2" xfId="0" applyFont="1" applyFill="1" applyBorder="1" applyAlignment="1">
      <alignment horizontal="center" vertical="center"/>
    </xf>
    <xf numFmtId="0" fontId="41" fillId="0" borderId="0" xfId="0" applyFont="1" applyAlignment="1">
      <alignment horizontal="left" vertical="top"/>
    </xf>
    <xf numFmtId="0" fontId="13" fillId="4" borderId="36" xfId="0" applyFont="1" applyFill="1" applyBorder="1" applyAlignment="1" applyProtection="1">
      <alignment vertical="center" shrinkToFit="1"/>
      <protection locked="0"/>
    </xf>
    <xf numFmtId="0" fontId="13" fillId="4" borderId="7" xfId="0" applyFont="1" applyFill="1" applyBorder="1" applyAlignment="1" applyProtection="1">
      <alignment vertical="center" shrinkToFit="1"/>
      <protection locked="0"/>
    </xf>
    <xf numFmtId="0" fontId="13" fillId="4" borderId="17" xfId="0" applyFont="1" applyFill="1" applyBorder="1" applyAlignment="1" applyProtection="1">
      <alignment vertical="center" shrinkToFit="1"/>
      <protection locked="0"/>
    </xf>
    <xf numFmtId="0" fontId="13" fillId="4" borderId="78" xfId="0" applyFont="1" applyFill="1" applyBorder="1" applyAlignment="1" applyProtection="1">
      <alignment vertical="center" shrinkToFit="1"/>
      <protection locked="0"/>
    </xf>
    <xf numFmtId="0" fontId="13" fillId="4" borderId="14" xfId="0" applyFont="1" applyFill="1" applyBorder="1" applyAlignment="1" applyProtection="1">
      <alignment vertical="center" shrinkToFit="1"/>
      <protection locked="0"/>
    </xf>
    <xf numFmtId="0" fontId="13" fillId="4" borderId="16" xfId="0" applyFont="1" applyFill="1" applyBorder="1" applyAlignment="1" applyProtection="1">
      <alignment vertical="center" shrinkToFit="1"/>
      <protection locked="0"/>
    </xf>
    <xf numFmtId="49" fontId="13" fillId="4" borderId="14" xfId="0" applyNumberFormat="1" applyFont="1" applyFill="1" applyBorder="1" applyAlignment="1" applyProtection="1">
      <alignment horizontal="center" vertical="center" shrinkToFit="1"/>
      <protection locked="0"/>
    </xf>
    <xf numFmtId="0" fontId="13" fillId="4" borderId="36" xfId="0" applyFont="1" applyFill="1" applyBorder="1" applyAlignment="1" applyProtection="1">
      <alignment horizontal="left" vertical="center" shrinkToFit="1"/>
      <protection locked="0"/>
    </xf>
    <xf numFmtId="0" fontId="13" fillId="4" borderId="7" xfId="0" applyFont="1" applyFill="1" applyBorder="1" applyAlignment="1" applyProtection="1">
      <alignment horizontal="left" vertical="center" shrinkToFit="1"/>
      <protection locked="0"/>
    </xf>
    <xf numFmtId="0" fontId="13" fillId="4" borderId="17" xfId="0" applyFont="1" applyFill="1" applyBorder="1" applyAlignment="1" applyProtection="1">
      <alignment horizontal="left" vertical="center" shrinkToFit="1"/>
      <protection locked="0"/>
    </xf>
    <xf numFmtId="49" fontId="13" fillId="4" borderId="1" xfId="0" applyNumberFormat="1" applyFont="1" applyFill="1" applyBorder="1" applyAlignment="1" applyProtection="1">
      <alignment vertical="center" shrinkToFit="1"/>
      <protection locked="0"/>
    </xf>
    <xf numFmtId="49" fontId="13" fillId="4" borderId="2" xfId="0" applyNumberFormat="1" applyFont="1" applyFill="1" applyBorder="1" applyAlignment="1" applyProtection="1">
      <alignment vertical="center" shrinkToFit="1"/>
      <protection locked="0"/>
    </xf>
    <xf numFmtId="49" fontId="13" fillId="4" borderId="3" xfId="0" applyNumberFormat="1" applyFont="1" applyFill="1" applyBorder="1" applyAlignment="1" applyProtection="1">
      <alignment vertical="center" shrinkToFit="1"/>
      <protection locked="0"/>
    </xf>
    <xf numFmtId="0" fontId="13" fillId="4" borderId="1" xfId="0" applyFont="1" applyFill="1" applyBorder="1" applyAlignment="1" applyProtection="1">
      <alignment vertical="center" shrinkToFit="1"/>
      <protection locked="0"/>
    </xf>
    <xf numFmtId="0" fontId="13" fillId="4" borderId="2" xfId="0" applyFont="1" applyFill="1" applyBorder="1" applyAlignment="1" applyProtection="1">
      <alignment vertical="center" shrinkToFit="1"/>
      <protection locked="0"/>
    </xf>
    <xf numFmtId="0" fontId="13" fillId="4" borderId="3" xfId="0" applyFont="1" applyFill="1" applyBorder="1" applyAlignment="1" applyProtection="1">
      <alignment vertical="center" shrinkToFit="1"/>
      <protection locked="0"/>
    </xf>
    <xf numFmtId="176" fontId="13" fillId="0" borderId="0" xfId="0" applyNumberFormat="1" applyFont="1" applyBorder="1" applyAlignment="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8" fontId="13" fillId="0" borderId="21" xfId="4" applyFont="1" applyBorder="1" applyAlignment="1">
      <alignment vertical="center"/>
    </xf>
    <xf numFmtId="38" fontId="13" fillId="0" borderId="22" xfId="4" applyFont="1" applyBorder="1" applyAlignment="1">
      <alignment vertical="center"/>
    </xf>
    <xf numFmtId="38" fontId="13" fillId="0" borderId="50" xfId="4" applyFont="1" applyBorder="1" applyAlignment="1">
      <alignment vertical="center"/>
    </xf>
    <xf numFmtId="38" fontId="13" fillId="0" borderId="48" xfId="4" applyFont="1" applyBorder="1" applyAlignment="1">
      <alignment vertical="center"/>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4" borderId="0" xfId="0" applyFont="1" applyFill="1" applyAlignment="1" applyProtection="1">
      <alignment horizontal="center" vertical="center"/>
      <protection locked="0"/>
    </xf>
    <xf numFmtId="0" fontId="13" fillId="4" borderId="0" xfId="0" applyFont="1" applyFill="1" applyAlignment="1" applyProtection="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9"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40" xfId="0" applyFont="1" applyBorder="1" applyAlignment="1">
      <alignment horizontal="center" vertical="center"/>
    </xf>
    <xf numFmtId="0" fontId="29" fillId="0" borderId="41" xfId="0" applyFont="1" applyBorder="1" applyAlignment="1">
      <alignment horizontal="center" vertical="center" textRotation="255"/>
    </xf>
    <xf numFmtId="0" fontId="13" fillId="0" borderId="21" xfId="0" applyFont="1" applyBorder="1" applyAlignment="1">
      <alignment vertical="center"/>
    </xf>
    <xf numFmtId="0" fontId="13" fillId="0" borderId="22" xfId="0" applyFont="1" applyBorder="1" applyAlignment="1">
      <alignment vertical="center"/>
    </xf>
    <xf numFmtId="0" fontId="16" fillId="0" borderId="0" xfId="0" applyFont="1" applyBorder="1" applyAlignment="1">
      <alignment horizontal="center" vertical="center"/>
    </xf>
    <xf numFmtId="0" fontId="16" fillId="0" borderId="4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0"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0" xfId="0" applyFont="1" applyBorder="1" applyAlignment="1">
      <alignment horizontal="center" vertical="center" shrinkToFit="1"/>
    </xf>
    <xf numFmtId="0" fontId="13" fillId="4" borderId="0" xfId="0" applyFont="1" applyFill="1" applyAlignment="1" applyProtection="1">
      <alignment horizontal="right"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0" xfId="0" applyFont="1" applyBorder="1" applyAlignment="1">
      <alignment vertical="center"/>
    </xf>
    <xf numFmtId="0" fontId="13" fillId="0" borderId="48" xfId="0" applyFont="1" applyBorder="1" applyAlignment="1">
      <alignment vertical="center"/>
    </xf>
    <xf numFmtId="0" fontId="13" fillId="0" borderId="67" xfId="0" applyFont="1" applyBorder="1" applyAlignment="1">
      <alignment vertical="center"/>
    </xf>
    <xf numFmtId="0" fontId="13" fillId="0" borderId="68" xfId="0" applyFont="1" applyBorder="1" applyAlignment="1">
      <alignment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38" fontId="13" fillId="0" borderId="67" xfId="4" applyFont="1" applyBorder="1" applyAlignment="1">
      <alignment vertical="center"/>
    </xf>
    <xf numFmtId="38" fontId="13" fillId="0" borderId="68" xfId="4" applyFont="1" applyBorder="1" applyAlignment="1">
      <alignment vertical="center"/>
    </xf>
    <xf numFmtId="0" fontId="13" fillId="0" borderId="70" xfId="0" applyFont="1" applyBorder="1" applyAlignment="1">
      <alignment vertical="center"/>
    </xf>
    <xf numFmtId="0" fontId="13" fillId="0" borderId="71" xfId="0" applyFont="1" applyBorder="1" applyAlignment="1">
      <alignmen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3" fillId="0" borderId="70" xfId="4" applyFont="1" applyBorder="1" applyAlignment="1">
      <alignment vertical="center"/>
    </xf>
    <xf numFmtId="38" fontId="13" fillId="0" borderId="71" xfId="4" applyFont="1" applyBorder="1" applyAlignment="1">
      <alignment vertical="center"/>
    </xf>
    <xf numFmtId="0" fontId="29" fillId="0" borderId="41" xfId="0" applyFont="1" applyBorder="1" applyAlignment="1">
      <alignment horizontal="center" vertical="center" textRotation="255"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45" xfId="0" applyFont="1" applyBorder="1" applyAlignment="1">
      <alignment horizontal="center" vertical="center"/>
    </xf>
    <xf numFmtId="0" fontId="13" fillId="0" borderId="54" xfId="0" applyFont="1" applyBorder="1" applyAlignment="1">
      <alignment horizontal="center" vertical="center"/>
    </xf>
    <xf numFmtId="0" fontId="14" fillId="0" borderId="50" xfId="0" applyNumberFormat="1" applyFont="1" applyBorder="1" applyAlignment="1">
      <alignment horizontal="right" vertical="center"/>
    </xf>
    <xf numFmtId="0" fontId="14" fillId="0" borderId="48" xfId="0" applyNumberFormat="1" applyFont="1" applyBorder="1" applyAlignment="1">
      <alignment horizontal="right" vertical="center"/>
    </xf>
    <xf numFmtId="38" fontId="14" fillId="0" borderId="50" xfId="4" applyFont="1" applyBorder="1" applyAlignment="1">
      <alignment horizontal="right" vertical="center"/>
    </xf>
    <xf numFmtId="38" fontId="14" fillId="0" borderId="48" xfId="4" applyFont="1" applyBorder="1" applyAlignment="1">
      <alignment horizontal="right" vertical="center"/>
    </xf>
    <xf numFmtId="0" fontId="36" fillId="0" borderId="0" xfId="0" applyFont="1" applyFill="1" applyAlignment="1">
      <alignment horizontal="center" vertical="center"/>
    </xf>
    <xf numFmtId="0" fontId="33" fillId="0" borderId="4" xfId="0" applyFont="1" applyFill="1" applyBorder="1" applyAlignment="1">
      <alignment vertical="center" wrapText="1"/>
    </xf>
    <xf numFmtId="0" fontId="33" fillId="0" borderId="5" xfId="0" applyFont="1" applyFill="1" applyBorder="1" applyAlignment="1">
      <alignment vertical="center"/>
    </xf>
    <xf numFmtId="0" fontId="33" fillId="0" borderId="39" xfId="0" applyFont="1" applyFill="1" applyBorder="1" applyAlignment="1">
      <alignment vertical="center"/>
    </xf>
    <xf numFmtId="0" fontId="33" fillId="0" borderId="11" xfId="0" applyFont="1" applyFill="1" applyBorder="1" applyAlignment="1">
      <alignment vertical="center"/>
    </xf>
    <xf numFmtId="0" fontId="33" fillId="0" borderId="8" xfId="0" applyFont="1" applyFill="1" applyBorder="1" applyAlignment="1">
      <alignment vertical="center"/>
    </xf>
    <xf numFmtId="0" fontId="33" fillId="0" borderId="40" xfId="0" applyFont="1" applyFill="1" applyBorder="1" applyAlignment="1">
      <alignment vertical="center"/>
    </xf>
    <xf numFmtId="0" fontId="22" fillId="4" borderId="73" xfId="0" applyFont="1" applyFill="1" applyBorder="1" applyAlignment="1" applyProtection="1">
      <alignment horizontal="center" vertical="center"/>
      <protection locked="0"/>
    </xf>
    <xf numFmtId="0" fontId="22" fillId="4" borderId="7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4" borderId="77"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12" xfId="0" applyFont="1" applyFill="1" applyBorder="1" applyAlignment="1" applyProtection="1">
      <alignment horizontal="center" vertical="center"/>
      <protection locked="0"/>
    </xf>
    <xf numFmtId="0" fontId="22" fillId="4" borderId="13" xfId="0" applyFont="1" applyFill="1" applyBorder="1" applyAlignment="1" applyProtection="1">
      <alignment horizontal="center" vertical="center"/>
      <protection locked="0"/>
    </xf>
    <xf numFmtId="0" fontId="22" fillId="4" borderId="14"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2" fillId="4" borderId="13" xfId="0" applyFont="1" applyFill="1" applyBorder="1" applyAlignment="1" applyProtection="1">
      <alignment horizontal="center" vertical="center" shrinkToFit="1"/>
      <protection locked="0"/>
    </xf>
    <xf numFmtId="0" fontId="22" fillId="4" borderId="14" xfId="0" applyFont="1" applyFill="1" applyBorder="1" applyAlignment="1" applyProtection="1">
      <alignment horizontal="center" vertical="center" shrinkToFit="1"/>
      <protection locked="0"/>
    </xf>
    <xf numFmtId="0" fontId="22" fillId="4" borderId="16"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6" borderId="4"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2" borderId="26" xfId="0" applyFont="1" applyFill="1" applyBorder="1" applyAlignment="1">
      <alignment horizontal="center" vertical="center" wrapText="1"/>
    </xf>
    <xf numFmtId="0" fontId="12" fillId="0" borderId="0" xfId="0" applyFont="1" applyFill="1" applyAlignment="1">
      <alignment horizontal="left" vertical="center"/>
    </xf>
    <xf numFmtId="177" fontId="10" fillId="4" borderId="26" xfId="4" applyNumberFormat="1" applyFont="1" applyFill="1" applyBorder="1" applyAlignment="1" applyProtection="1">
      <alignment vertical="center" shrinkToFit="1"/>
      <protection locked="0"/>
    </xf>
    <xf numFmtId="0" fontId="10" fillId="4" borderId="27" xfId="0" applyFont="1" applyFill="1" applyBorder="1" applyAlignment="1" applyProtection="1">
      <alignment vertical="center" shrinkToFit="1"/>
      <protection locked="0"/>
    </xf>
    <xf numFmtId="0" fontId="10" fillId="4" borderId="26" xfId="0" applyFont="1" applyFill="1" applyBorder="1" applyAlignment="1" applyProtection="1">
      <alignment vertical="center" shrinkToFit="1"/>
      <protection locked="0"/>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0" fillId="4" borderId="26" xfId="0" applyFont="1" applyFill="1" applyBorder="1" applyAlignment="1" applyProtection="1">
      <alignment horizontal="center" vertical="center" shrinkToFit="1"/>
      <protection locked="0"/>
    </xf>
    <xf numFmtId="0" fontId="10" fillId="4" borderId="55" xfId="0" applyFont="1" applyFill="1" applyBorder="1" applyAlignment="1" applyProtection="1">
      <alignment horizontal="center" vertical="center" shrinkToFit="1"/>
      <protection locked="0"/>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2" fillId="4" borderId="18" xfId="0" applyFont="1" applyFill="1" applyBorder="1" applyAlignment="1" applyProtection="1">
      <alignment horizontal="center" vertical="center"/>
      <protection locked="0"/>
    </xf>
    <xf numFmtId="0" fontId="22" fillId="4" borderId="20" xfId="0" applyFont="1" applyFill="1" applyBorder="1" applyAlignment="1" applyProtection="1">
      <alignment horizontal="center" vertical="center"/>
      <protection locked="0"/>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9" fillId="0" borderId="0" xfId="0" applyFont="1" applyFill="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3" fillId="0" borderId="18"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3" fillId="0" borderId="20" xfId="0" applyFont="1" applyFill="1" applyBorder="1" applyAlignment="1">
      <alignment horizontal="center" vertical="center" textRotation="255"/>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49" fontId="13" fillId="4" borderId="11" xfId="0" applyNumberFormat="1" applyFont="1" applyFill="1" applyBorder="1" applyAlignment="1" applyProtection="1">
      <alignment horizontal="center" vertical="center" shrinkToFit="1"/>
      <protection locked="0"/>
    </xf>
    <xf numFmtId="49" fontId="13" fillId="4" borderId="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0" fontId="14" fillId="4" borderId="1" xfId="0" applyFont="1" applyFill="1" applyBorder="1" applyAlignment="1" applyProtection="1">
      <alignment vertical="center" shrinkToFit="1"/>
      <protection locked="0"/>
    </xf>
    <xf numFmtId="0" fontId="14" fillId="4" borderId="2" xfId="0" applyFont="1" applyFill="1" applyBorder="1" applyAlignment="1" applyProtection="1">
      <alignment vertical="center" shrinkToFit="1"/>
      <protection locked="0"/>
    </xf>
    <xf numFmtId="0" fontId="14" fillId="4" borderId="3" xfId="0" applyFont="1" applyFill="1" applyBorder="1" applyAlignment="1" applyProtection="1">
      <alignment vertical="center" shrinkToFit="1"/>
      <protection locked="0"/>
    </xf>
    <xf numFmtId="49" fontId="13" fillId="0" borderId="1"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9" fillId="4" borderId="8" xfId="0" applyFont="1" applyFill="1" applyBorder="1" applyAlignment="1" applyProtection="1">
      <alignment horizontal="center" vertical="center" shrinkToFit="1"/>
      <protection locked="0"/>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8" xfId="0" applyFont="1" applyFill="1" applyBorder="1" applyAlignment="1">
      <alignment vertical="center"/>
    </xf>
    <xf numFmtId="0" fontId="13" fillId="0" borderId="12" xfId="0" applyFont="1" applyFill="1" applyBorder="1" applyAlignment="1">
      <alignment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10" fillId="4" borderId="43"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22" fillId="0" borderId="50" xfId="0" applyFont="1" applyFill="1" applyBorder="1" applyAlignment="1">
      <alignment horizontal="center" vertical="center"/>
    </xf>
    <xf numFmtId="177" fontId="10" fillId="4" borderId="20" xfId="4" applyNumberFormat="1" applyFont="1" applyFill="1" applyBorder="1" applyAlignment="1" applyProtection="1">
      <alignment vertical="center" shrinkToFit="1"/>
      <protection locked="0"/>
    </xf>
    <xf numFmtId="178" fontId="14" fillId="0" borderId="4" xfId="0" applyNumberFormat="1" applyFont="1" applyFill="1" applyBorder="1" applyAlignment="1">
      <alignment horizontal="center" vertical="center" shrinkToFit="1"/>
    </xf>
    <xf numFmtId="178" fontId="14" fillId="0" borderId="5" xfId="0" applyNumberFormat="1" applyFont="1" applyFill="1" applyBorder="1" applyAlignment="1">
      <alignment horizontal="center" vertical="center" shrinkToFit="1"/>
    </xf>
    <xf numFmtId="176" fontId="14" fillId="0" borderId="4" xfId="0" applyNumberFormat="1" applyFont="1" applyFill="1" applyBorder="1" applyAlignment="1">
      <alignment vertical="center" shrinkToFit="1"/>
    </xf>
    <xf numFmtId="176" fontId="14" fillId="0" borderId="5" xfId="0" applyNumberFormat="1" applyFont="1" applyFill="1" applyBorder="1" applyAlignment="1">
      <alignment vertical="center" shrinkToFit="1"/>
    </xf>
    <xf numFmtId="0" fontId="13" fillId="4" borderId="13"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16" xfId="0" applyFont="1" applyFill="1" applyBorder="1" applyAlignment="1" applyProtection="1">
      <alignment horizontal="left" vertical="center" shrinkToFit="1"/>
      <protection locked="0"/>
    </xf>
    <xf numFmtId="49" fontId="13" fillId="4" borderId="5" xfId="0" applyNumberFormat="1" applyFont="1" applyFill="1" applyBorder="1" applyAlignment="1" applyProtection="1">
      <alignment horizontal="left" vertical="center" shrinkToFit="1"/>
      <protection locked="0"/>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13" fillId="4" borderId="11" xfId="0" applyFont="1" applyFill="1" applyBorder="1" applyAlignment="1" applyProtection="1">
      <alignment horizontal="left" vertical="center" shrinkToFit="1"/>
      <protection locked="0"/>
    </xf>
    <xf numFmtId="0" fontId="13" fillId="4" borderId="8" xfId="0" applyFont="1" applyFill="1" applyBorder="1" applyAlignment="1" applyProtection="1">
      <alignment horizontal="left" vertical="center" shrinkToFit="1"/>
      <protection locked="0"/>
    </xf>
    <xf numFmtId="0" fontId="13" fillId="4" borderId="12" xfId="0" applyFont="1" applyFill="1" applyBorder="1" applyAlignment="1" applyProtection="1">
      <alignment horizontal="left" vertical="center" shrinkToFit="1"/>
      <protection locked="0"/>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10" fillId="4" borderId="20" xfId="0" applyFont="1" applyFill="1" applyBorder="1" applyAlignment="1" applyProtection="1">
      <alignment horizontal="center" vertical="center" shrinkToFit="1"/>
      <protection locked="0"/>
    </xf>
    <xf numFmtId="0" fontId="10" fillId="4" borderId="62" xfId="0" applyFont="1" applyFill="1" applyBorder="1" applyAlignment="1" applyProtection="1">
      <alignment horizontal="center" vertical="center" shrinkToFit="1"/>
      <protection locked="0"/>
    </xf>
    <xf numFmtId="0" fontId="36" fillId="0" borderId="0" xfId="0" applyFont="1" applyFill="1" applyAlignment="1">
      <alignment horizontal="left" vertical="center"/>
    </xf>
    <xf numFmtId="49" fontId="11" fillId="0" borderId="56"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38" fontId="12" fillId="0" borderId="58" xfId="4" applyFont="1" applyFill="1" applyBorder="1" applyAlignment="1">
      <alignment horizontal="right" vertical="center" shrinkToFit="1"/>
    </xf>
    <xf numFmtId="38" fontId="12" fillId="0" borderId="57" xfId="4" applyFont="1" applyFill="1" applyBorder="1" applyAlignment="1">
      <alignment horizontal="right" vertical="center" shrinkToFit="1"/>
    </xf>
    <xf numFmtId="38" fontId="12" fillId="0" borderId="59" xfId="4" applyFont="1" applyFill="1" applyBorder="1" applyAlignment="1">
      <alignment horizontal="right" vertical="center" shrinkToFit="1"/>
    </xf>
    <xf numFmtId="0" fontId="22" fillId="4" borderId="1"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twoCellAnchor>
    <xdr:from>
      <xdr:col>24</xdr:col>
      <xdr:colOff>9525</xdr:colOff>
      <xdr:row>4</xdr:row>
      <xdr:rowOff>47625</xdr:rowOff>
    </xdr:from>
    <xdr:to>
      <xdr:col>27</xdr:col>
      <xdr:colOff>152401</xdr:colOff>
      <xdr:row>6</xdr:row>
      <xdr:rowOff>66675</xdr:rowOff>
    </xdr:to>
    <xdr:sp macro="" textlink="">
      <xdr:nvSpPr>
        <xdr:cNvPr id="3" name="角丸四角形 2"/>
        <xdr:cNvSpPr/>
      </xdr:nvSpPr>
      <xdr:spPr>
        <a:xfrm>
          <a:off x="5791200" y="1123950"/>
          <a:ext cx="657226" cy="276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114300</xdr:colOff>
      <xdr:row>6</xdr:row>
      <xdr:rowOff>38100</xdr:rowOff>
    </xdr:from>
    <xdr:to>
      <xdr:col>27</xdr:col>
      <xdr:colOff>0</xdr:colOff>
      <xdr:row>8</xdr:row>
      <xdr:rowOff>28575</xdr:rowOff>
    </xdr:to>
    <xdr:sp macro="" textlink="">
      <xdr:nvSpPr>
        <xdr:cNvPr id="4" name="正方形/長方形 3"/>
        <xdr:cNvSpPr/>
      </xdr:nvSpPr>
      <xdr:spPr>
        <a:xfrm>
          <a:off x="4267200" y="1371600"/>
          <a:ext cx="2028825" cy="323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日付は令和</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4</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月中です。</a:t>
          </a:r>
        </a:p>
      </xdr:txBody>
    </xdr:sp>
    <xdr:clientData/>
  </xdr:twoCellAnchor>
  <xdr:twoCellAnchor>
    <xdr:from>
      <xdr:col>0</xdr:col>
      <xdr:colOff>209550</xdr:colOff>
      <xdr:row>9</xdr:row>
      <xdr:rowOff>19050</xdr:rowOff>
    </xdr:from>
    <xdr:to>
      <xdr:col>27</xdr:col>
      <xdr:colOff>133350</xdr:colOff>
      <xdr:row>17</xdr:row>
      <xdr:rowOff>123825</xdr:rowOff>
    </xdr:to>
    <xdr:sp macro="" textlink="">
      <xdr:nvSpPr>
        <xdr:cNvPr id="5" name="角丸四角形 4"/>
        <xdr:cNvSpPr/>
      </xdr:nvSpPr>
      <xdr:spPr>
        <a:xfrm>
          <a:off x="209550" y="1838325"/>
          <a:ext cx="6219825" cy="24193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10</xdr:row>
      <xdr:rowOff>123825</xdr:rowOff>
    </xdr:from>
    <xdr:to>
      <xdr:col>25</xdr:col>
      <xdr:colOff>85725</xdr:colOff>
      <xdr:row>11</xdr:row>
      <xdr:rowOff>314326</xdr:rowOff>
    </xdr:to>
    <xdr:sp macro="" textlink="">
      <xdr:nvSpPr>
        <xdr:cNvPr id="6" name="正方形/長方形 5"/>
        <xdr:cNvSpPr/>
      </xdr:nvSpPr>
      <xdr:spPr>
        <a:xfrm>
          <a:off x="3228975" y="2085975"/>
          <a:ext cx="2809875" cy="361951"/>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p>
      </xdr:txBody>
    </xdr:sp>
    <xdr:clientData/>
  </xdr:twoCellAnchor>
  <xdr:twoCellAnchor>
    <xdr:from>
      <xdr:col>7</xdr:col>
      <xdr:colOff>142875</xdr:colOff>
      <xdr:row>22</xdr:row>
      <xdr:rowOff>28574</xdr:rowOff>
    </xdr:from>
    <xdr:to>
      <xdr:col>21</xdr:col>
      <xdr:colOff>47626</xdr:colOff>
      <xdr:row>33</xdr:row>
      <xdr:rowOff>47625</xdr:rowOff>
    </xdr:to>
    <xdr:sp macro="" textlink="">
      <xdr:nvSpPr>
        <xdr:cNvPr id="7" name="正方形/長方形 6"/>
        <xdr:cNvSpPr/>
      </xdr:nvSpPr>
      <xdr:spPr>
        <a:xfrm>
          <a:off x="1981200" y="5362574"/>
          <a:ext cx="3333751" cy="2428876"/>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このシートの赤枠外の部分は「申請額一覧（様式２）」から自動で転記されます。されない場合、そちらに不備があります。</a:t>
          </a:r>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このファイルは、記入不要の箇所には保護をかけています。保護を解除した場合、ファイルを取り込むことができず、申請を受け付けられない場合がありますので、解除しないでください。</a:t>
          </a:r>
        </a:p>
      </xdr:txBody>
    </xdr:sp>
    <xdr:clientData/>
  </xdr:twoCellAnchor>
  <xdr:twoCellAnchor>
    <xdr:from>
      <xdr:col>3</xdr:col>
      <xdr:colOff>228600</xdr:colOff>
      <xdr:row>0</xdr:row>
      <xdr:rowOff>57150</xdr:rowOff>
    </xdr:from>
    <xdr:to>
      <xdr:col>27</xdr:col>
      <xdr:colOff>114300</xdr:colOff>
      <xdr:row>1</xdr:row>
      <xdr:rowOff>142875</xdr:rowOff>
    </xdr:to>
    <xdr:sp macro="" textlink="">
      <xdr:nvSpPr>
        <xdr:cNvPr id="9" name="正方形/長方形 8"/>
        <xdr:cNvSpPr/>
      </xdr:nvSpPr>
      <xdr:spPr>
        <a:xfrm>
          <a:off x="1038225" y="57150"/>
          <a:ext cx="5372100" cy="314325"/>
        </a:xfrm>
        <a:prstGeom prst="rect">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b="1">
              <a:solidFill>
                <a:schemeClr val="bg1"/>
              </a:solidFill>
              <a:latin typeface="+mj-ea"/>
              <a:ea typeface="+mj-ea"/>
            </a:rPr>
            <a:t>この様式は、口座が債権譲渡されている事業者専用のものです。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745331</xdr:colOff>
      <xdr:row>7</xdr:row>
      <xdr:rowOff>80962</xdr:rowOff>
    </xdr:from>
    <xdr:to>
      <xdr:col>7</xdr:col>
      <xdr:colOff>1116806</xdr:colOff>
      <xdr:row>15</xdr:row>
      <xdr:rowOff>271462</xdr:rowOff>
    </xdr:to>
    <xdr:sp macro="" textlink="">
      <xdr:nvSpPr>
        <xdr:cNvPr id="2" name="正方形/長方形 1"/>
        <xdr:cNvSpPr/>
      </xdr:nvSpPr>
      <xdr:spPr>
        <a:xfrm>
          <a:off x="1150144" y="2164556"/>
          <a:ext cx="6955631" cy="2476500"/>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このシートはすべて「個票（様式３）」（法人名のみ「総括表（様式１）」）から転記されます。直接入力することはできません。</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」という名前のシートの情報が転記されます。（</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No.3</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以降も同様）</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転記されない場合、</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①各個票の名前が正しくナンバリングされていない</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②各個票の記載事項が空欄になっている</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③各個票の入力内容に不備がある（各個票の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AP</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列のいずれか）に「</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NG</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」と表示されている）といったことが考えられます。</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4" name="下矢印 3"/>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twoCellAnchor>
    <xdr:from>
      <xdr:col>0</xdr:col>
      <xdr:colOff>371475</xdr:colOff>
      <xdr:row>1</xdr:row>
      <xdr:rowOff>38100</xdr:rowOff>
    </xdr:from>
    <xdr:to>
      <xdr:col>38</xdr:col>
      <xdr:colOff>133350</xdr:colOff>
      <xdr:row>9</xdr:row>
      <xdr:rowOff>28575</xdr:rowOff>
    </xdr:to>
    <xdr:sp macro="" textlink="">
      <xdr:nvSpPr>
        <xdr:cNvPr id="5" name="角丸四角形 4"/>
        <xdr:cNvSpPr/>
      </xdr:nvSpPr>
      <xdr:spPr>
        <a:xfrm>
          <a:off x="371475" y="209550"/>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xdr:row>
      <xdr:rowOff>95250</xdr:rowOff>
    </xdr:from>
    <xdr:to>
      <xdr:col>29</xdr:col>
      <xdr:colOff>9525</xdr:colOff>
      <xdr:row>5</xdr:row>
      <xdr:rowOff>114300</xdr:rowOff>
    </xdr:to>
    <xdr:sp macro="" textlink="">
      <xdr:nvSpPr>
        <xdr:cNvPr id="6" name="正方形/長方形 5"/>
        <xdr:cNvSpPr/>
      </xdr:nvSpPr>
      <xdr:spPr>
        <a:xfrm>
          <a:off x="3609975" y="266700"/>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38100</xdr:colOff>
      <xdr:row>11</xdr:row>
      <xdr:rowOff>180975</xdr:rowOff>
    </xdr:from>
    <xdr:to>
      <xdr:col>38</xdr:col>
      <xdr:colOff>76200</xdr:colOff>
      <xdr:row>22</xdr:row>
      <xdr:rowOff>85725</xdr:rowOff>
    </xdr:to>
    <xdr:sp macro="" textlink="">
      <xdr:nvSpPr>
        <xdr:cNvPr id="7" name="角丸四角形 6"/>
        <xdr:cNvSpPr/>
      </xdr:nvSpPr>
      <xdr:spPr>
        <a:xfrm>
          <a:off x="38100"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24</xdr:row>
      <xdr:rowOff>323850</xdr:rowOff>
    </xdr:from>
    <xdr:to>
      <xdr:col>0</xdr:col>
      <xdr:colOff>409575</xdr:colOff>
      <xdr:row>30</xdr:row>
      <xdr:rowOff>66675</xdr:rowOff>
    </xdr:to>
    <xdr:sp macro="" textlink="">
      <xdr:nvSpPr>
        <xdr:cNvPr id="10" name="角丸四角形 9"/>
        <xdr:cNvSpPr/>
      </xdr:nvSpPr>
      <xdr:spPr>
        <a:xfrm>
          <a:off x="57150" y="621982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26</xdr:row>
      <xdr:rowOff>200025</xdr:rowOff>
    </xdr:from>
    <xdr:to>
      <xdr:col>34</xdr:col>
      <xdr:colOff>133350</xdr:colOff>
      <xdr:row>28</xdr:row>
      <xdr:rowOff>171450</xdr:rowOff>
    </xdr:to>
    <xdr:sp macro="" textlink="">
      <xdr:nvSpPr>
        <xdr:cNvPr id="11" name="正方形/長方形 10"/>
        <xdr:cNvSpPr/>
      </xdr:nvSpPr>
      <xdr:spPr>
        <a:xfrm>
          <a:off x="4191000" y="6686550"/>
          <a:ext cx="26003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66675</xdr:colOff>
      <xdr:row>31</xdr:row>
      <xdr:rowOff>323850</xdr:rowOff>
    </xdr:from>
    <xdr:to>
      <xdr:col>38</xdr:col>
      <xdr:colOff>133350</xdr:colOff>
      <xdr:row>42</xdr:row>
      <xdr:rowOff>38100</xdr:rowOff>
    </xdr:to>
    <xdr:sp macro="" textlink="">
      <xdr:nvSpPr>
        <xdr:cNvPr id="12" name="角丸四角形 11"/>
        <xdr:cNvSpPr/>
      </xdr:nvSpPr>
      <xdr:spPr>
        <a:xfrm>
          <a:off x="66675" y="8305800"/>
          <a:ext cx="74104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38</xdr:row>
      <xdr:rowOff>95250</xdr:rowOff>
    </xdr:from>
    <xdr:to>
      <xdr:col>37</xdr:col>
      <xdr:colOff>133350</xdr:colOff>
      <xdr:row>41</xdr:row>
      <xdr:rowOff>76200</xdr:rowOff>
    </xdr:to>
    <xdr:sp macro="" textlink="">
      <xdr:nvSpPr>
        <xdr:cNvPr id="13" name="正方形/長方形 12"/>
        <xdr:cNvSpPr/>
      </xdr:nvSpPr>
      <xdr:spPr>
        <a:xfrm>
          <a:off x="2457450" y="9525000"/>
          <a:ext cx="48482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赤枠の中を記入してください。ゆうちょ銀行以外の場合は上段のみ、ゆうちょ銀行の場合は下段のみ記入してください。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5" name="正方形/長方形 14"/>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2" name="下矢印 1"/>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twoCellAnchor>
    <xdr:from>
      <xdr:col>0</xdr:col>
      <xdr:colOff>371475</xdr:colOff>
      <xdr:row>1</xdr:row>
      <xdr:rowOff>38100</xdr:rowOff>
    </xdr:from>
    <xdr:to>
      <xdr:col>38</xdr:col>
      <xdr:colOff>133350</xdr:colOff>
      <xdr:row>9</xdr:row>
      <xdr:rowOff>28575</xdr:rowOff>
    </xdr:to>
    <xdr:sp macro="" textlink="">
      <xdr:nvSpPr>
        <xdr:cNvPr id="4" name="角丸四角形 3"/>
        <xdr:cNvSpPr/>
      </xdr:nvSpPr>
      <xdr:spPr>
        <a:xfrm>
          <a:off x="371475" y="209550"/>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xdr:row>
      <xdr:rowOff>95250</xdr:rowOff>
    </xdr:from>
    <xdr:to>
      <xdr:col>29</xdr:col>
      <xdr:colOff>9525</xdr:colOff>
      <xdr:row>5</xdr:row>
      <xdr:rowOff>114300</xdr:rowOff>
    </xdr:to>
    <xdr:sp macro="" textlink="">
      <xdr:nvSpPr>
        <xdr:cNvPr id="5" name="正方形/長方形 4"/>
        <xdr:cNvSpPr/>
      </xdr:nvSpPr>
      <xdr:spPr>
        <a:xfrm>
          <a:off x="3609975" y="266700"/>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38100</xdr:colOff>
      <xdr:row>11</xdr:row>
      <xdr:rowOff>180975</xdr:rowOff>
    </xdr:from>
    <xdr:to>
      <xdr:col>38</xdr:col>
      <xdr:colOff>76200</xdr:colOff>
      <xdr:row>22</xdr:row>
      <xdr:rowOff>85725</xdr:rowOff>
    </xdr:to>
    <xdr:sp macro="" textlink="">
      <xdr:nvSpPr>
        <xdr:cNvPr id="6" name="角丸四角形 5"/>
        <xdr:cNvSpPr/>
      </xdr:nvSpPr>
      <xdr:spPr>
        <a:xfrm>
          <a:off x="38100"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24</xdr:row>
      <xdr:rowOff>323850</xdr:rowOff>
    </xdr:from>
    <xdr:to>
      <xdr:col>0</xdr:col>
      <xdr:colOff>409575</xdr:colOff>
      <xdr:row>30</xdr:row>
      <xdr:rowOff>66675</xdr:rowOff>
    </xdr:to>
    <xdr:sp macro="" textlink="">
      <xdr:nvSpPr>
        <xdr:cNvPr id="8" name="角丸四角形 7"/>
        <xdr:cNvSpPr/>
      </xdr:nvSpPr>
      <xdr:spPr>
        <a:xfrm>
          <a:off x="57150" y="621982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26</xdr:row>
      <xdr:rowOff>200025</xdr:rowOff>
    </xdr:from>
    <xdr:to>
      <xdr:col>34</xdr:col>
      <xdr:colOff>133350</xdr:colOff>
      <xdr:row>28</xdr:row>
      <xdr:rowOff>171450</xdr:rowOff>
    </xdr:to>
    <xdr:sp macro="" textlink="">
      <xdr:nvSpPr>
        <xdr:cNvPr id="9" name="正方形/長方形 8"/>
        <xdr:cNvSpPr/>
      </xdr:nvSpPr>
      <xdr:spPr>
        <a:xfrm>
          <a:off x="4191000" y="6686550"/>
          <a:ext cx="26003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66675</xdr:colOff>
      <xdr:row>31</xdr:row>
      <xdr:rowOff>323850</xdr:rowOff>
    </xdr:from>
    <xdr:to>
      <xdr:col>38</xdr:col>
      <xdr:colOff>133350</xdr:colOff>
      <xdr:row>42</xdr:row>
      <xdr:rowOff>38100</xdr:rowOff>
    </xdr:to>
    <xdr:sp macro="" textlink="">
      <xdr:nvSpPr>
        <xdr:cNvPr id="10" name="角丸四角形 9"/>
        <xdr:cNvSpPr/>
      </xdr:nvSpPr>
      <xdr:spPr>
        <a:xfrm>
          <a:off x="66675" y="8305800"/>
          <a:ext cx="74104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38</xdr:row>
      <xdr:rowOff>95250</xdr:rowOff>
    </xdr:from>
    <xdr:to>
      <xdr:col>37</xdr:col>
      <xdr:colOff>133350</xdr:colOff>
      <xdr:row>41</xdr:row>
      <xdr:rowOff>76200</xdr:rowOff>
    </xdr:to>
    <xdr:sp macro="" textlink="">
      <xdr:nvSpPr>
        <xdr:cNvPr id="11" name="正方形/長方形 10"/>
        <xdr:cNvSpPr/>
      </xdr:nvSpPr>
      <xdr:spPr>
        <a:xfrm>
          <a:off x="2457450" y="9525000"/>
          <a:ext cx="48482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赤枠の中を記入してください。ゆうちょ銀行以外の場合は上段のみ、ゆうちょ銀行の場合は下段のみ記入してください。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2" name="正方形/長方形 11"/>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2" name="下矢印 1"/>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twoCellAnchor>
    <xdr:from>
      <xdr:col>0</xdr:col>
      <xdr:colOff>371475</xdr:colOff>
      <xdr:row>1</xdr:row>
      <xdr:rowOff>38100</xdr:rowOff>
    </xdr:from>
    <xdr:to>
      <xdr:col>38</xdr:col>
      <xdr:colOff>133350</xdr:colOff>
      <xdr:row>9</xdr:row>
      <xdr:rowOff>28575</xdr:rowOff>
    </xdr:to>
    <xdr:sp macro="" textlink="">
      <xdr:nvSpPr>
        <xdr:cNvPr id="4" name="角丸四角形 3"/>
        <xdr:cNvSpPr/>
      </xdr:nvSpPr>
      <xdr:spPr>
        <a:xfrm>
          <a:off x="371475" y="209550"/>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xdr:row>
      <xdr:rowOff>95250</xdr:rowOff>
    </xdr:from>
    <xdr:to>
      <xdr:col>29</xdr:col>
      <xdr:colOff>9525</xdr:colOff>
      <xdr:row>5</xdr:row>
      <xdr:rowOff>114300</xdr:rowOff>
    </xdr:to>
    <xdr:sp macro="" textlink="">
      <xdr:nvSpPr>
        <xdr:cNvPr id="5" name="正方形/長方形 4"/>
        <xdr:cNvSpPr/>
      </xdr:nvSpPr>
      <xdr:spPr>
        <a:xfrm>
          <a:off x="3609975" y="266700"/>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38100</xdr:colOff>
      <xdr:row>11</xdr:row>
      <xdr:rowOff>180975</xdr:rowOff>
    </xdr:from>
    <xdr:to>
      <xdr:col>38</xdr:col>
      <xdr:colOff>76200</xdr:colOff>
      <xdr:row>22</xdr:row>
      <xdr:rowOff>85725</xdr:rowOff>
    </xdr:to>
    <xdr:sp macro="" textlink="">
      <xdr:nvSpPr>
        <xdr:cNvPr id="6" name="角丸四角形 5"/>
        <xdr:cNvSpPr/>
      </xdr:nvSpPr>
      <xdr:spPr>
        <a:xfrm>
          <a:off x="38100"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24</xdr:row>
      <xdr:rowOff>323850</xdr:rowOff>
    </xdr:from>
    <xdr:to>
      <xdr:col>0</xdr:col>
      <xdr:colOff>409575</xdr:colOff>
      <xdr:row>30</xdr:row>
      <xdr:rowOff>66675</xdr:rowOff>
    </xdr:to>
    <xdr:sp macro="" textlink="">
      <xdr:nvSpPr>
        <xdr:cNvPr id="8" name="角丸四角形 7"/>
        <xdr:cNvSpPr/>
      </xdr:nvSpPr>
      <xdr:spPr>
        <a:xfrm>
          <a:off x="57150" y="621982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26</xdr:row>
      <xdr:rowOff>200025</xdr:rowOff>
    </xdr:from>
    <xdr:to>
      <xdr:col>34</xdr:col>
      <xdr:colOff>133350</xdr:colOff>
      <xdr:row>28</xdr:row>
      <xdr:rowOff>171450</xdr:rowOff>
    </xdr:to>
    <xdr:sp macro="" textlink="">
      <xdr:nvSpPr>
        <xdr:cNvPr id="9" name="正方形/長方形 8"/>
        <xdr:cNvSpPr/>
      </xdr:nvSpPr>
      <xdr:spPr>
        <a:xfrm>
          <a:off x="4191000" y="6686550"/>
          <a:ext cx="26003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66675</xdr:colOff>
      <xdr:row>31</xdr:row>
      <xdr:rowOff>323850</xdr:rowOff>
    </xdr:from>
    <xdr:to>
      <xdr:col>38</xdr:col>
      <xdr:colOff>133350</xdr:colOff>
      <xdr:row>42</xdr:row>
      <xdr:rowOff>38100</xdr:rowOff>
    </xdr:to>
    <xdr:sp macro="" textlink="">
      <xdr:nvSpPr>
        <xdr:cNvPr id="10" name="角丸四角形 9"/>
        <xdr:cNvSpPr/>
      </xdr:nvSpPr>
      <xdr:spPr>
        <a:xfrm>
          <a:off x="66675" y="8305800"/>
          <a:ext cx="74104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38</xdr:row>
      <xdr:rowOff>95250</xdr:rowOff>
    </xdr:from>
    <xdr:to>
      <xdr:col>37</xdr:col>
      <xdr:colOff>133350</xdr:colOff>
      <xdr:row>41</xdr:row>
      <xdr:rowOff>76200</xdr:rowOff>
    </xdr:to>
    <xdr:sp macro="" textlink="">
      <xdr:nvSpPr>
        <xdr:cNvPr id="11" name="正方形/長方形 10"/>
        <xdr:cNvSpPr/>
      </xdr:nvSpPr>
      <xdr:spPr>
        <a:xfrm>
          <a:off x="2457450" y="9525000"/>
          <a:ext cx="48482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赤枠の中を記入してください。ゆうちょ銀行以外の場合は上段のみ、ゆうちょ銀行の場合は下段のみ記入してください。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2" name="正方形/長方形 11"/>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E2" sqref="E2"/>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47</v>
      </c>
      <c r="D2" s="2"/>
      <c r="E2" s="168" t="s">
        <v>166</v>
      </c>
    </row>
    <row r="3" spans="2:5" ht="17.25">
      <c r="B3" s="1"/>
      <c r="D3" s="2"/>
    </row>
    <row r="4" spans="2:5" s="51" customFormat="1" ht="14.25">
      <c r="B4" s="137" t="s">
        <v>63</v>
      </c>
      <c r="C4" s="52"/>
      <c r="D4" s="53"/>
      <c r="E4" s="52"/>
    </row>
    <row r="5" spans="2:5" s="51" customFormat="1" ht="14.25">
      <c r="B5" s="137" t="s">
        <v>167</v>
      </c>
      <c r="C5" s="52"/>
      <c r="D5" s="53"/>
      <c r="E5" s="52"/>
    </row>
    <row r="6" spans="2:5" ht="14.25">
      <c r="C6" s="2"/>
      <c r="D6" s="2"/>
    </row>
    <row r="7" spans="2:5" ht="14.25">
      <c r="B7" s="49" t="s">
        <v>43</v>
      </c>
      <c r="C7" s="3" t="s">
        <v>48</v>
      </c>
      <c r="D7" s="4" t="s">
        <v>45</v>
      </c>
      <c r="E7" s="4" t="s">
        <v>42</v>
      </c>
    </row>
    <row r="8" spans="2:5" ht="42" customHeight="1">
      <c r="B8" s="49">
        <v>1</v>
      </c>
      <c r="C8" s="102" t="s">
        <v>44</v>
      </c>
      <c r="D8" s="101"/>
      <c r="E8" s="101"/>
    </row>
    <row r="9" spans="2:5" ht="153" customHeight="1">
      <c r="B9" s="49">
        <v>2</v>
      </c>
      <c r="C9" s="102"/>
      <c r="D9" s="163" t="s">
        <v>168</v>
      </c>
      <c r="E9" s="101"/>
    </row>
    <row r="10" spans="2:5" ht="36" customHeight="1">
      <c r="B10" s="49">
        <v>3</v>
      </c>
      <c r="C10" s="102"/>
      <c r="D10" s="101" t="s">
        <v>59</v>
      </c>
      <c r="E10" s="101"/>
    </row>
    <row r="11" spans="2:5" ht="74.25" customHeight="1">
      <c r="B11" s="49">
        <v>4</v>
      </c>
      <c r="C11" s="102"/>
      <c r="D11" s="101"/>
      <c r="E11" s="101" t="s">
        <v>60</v>
      </c>
    </row>
    <row r="12" spans="2:5" ht="57" customHeight="1">
      <c r="B12" s="49">
        <v>5</v>
      </c>
      <c r="C12" s="102"/>
      <c r="D12" s="147" t="s">
        <v>133</v>
      </c>
      <c r="E12" s="101"/>
    </row>
    <row r="13" spans="2:5" ht="84.75" customHeight="1">
      <c r="B13" s="49">
        <v>6</v>
      </c>
      <c r="C13" s="102"/>
      <c r="D13" s="101" t="s">
        <v>161</v>
      </c>
      <c r="E13" s="101"/>
    </row>
    <row r="14" spans="2:5" ht="34.5" customHeight="1">
      <c r="B14" s="49">
        <v>7</v>
      </c>
      <c r="C14" s="102"/>
      <c r="D14" s="101" t="s">
        <v>46</v>
      </c>
      <c r="E14" s="101"/>
    </row>
    <row r="15" spans="2:5" ht="160.5" customHeight="1">
      <c r="B15" s="49">
        <v>8</v>
      </c>
      <c r="C15" s="103"/>
      <c r="D15" s="156" t="s">
        <v>169</v>
      </c>
      <c r="E15" s="104"/>
    </row>
    <row r="16" spans="2:5" ht="84" customHeight="1">
      <c r="B16" s="49">
        <v>9</v>
      </c>
      <c r="C16" s="102"/>
      <c r="D16" s="101" t="s">
        <v>61</v>
      </c>
      <c r="E16" s="101"/>
    </row>
    <row r="17" spans="2:5" ht="62.25" customHeight="1">
      <c r="B17" s="49">
        <v>10</v>
      </c>
      <c r="C17" s="102"/>
      <c r="D17" s="114" t="s">
        <v>211</v>
      </c>
      <c r="E17" s="101"/>
    </row>
    <row r="18" spans="2:5" ht="52.5" customHeight="1">
      <c r="B18" s="49">
        <v>11</v>
      </c>
      <c r="C18" s="102"/>
      <c r="D18" s="114" t="s">
        <v>170</v>
      </c>
      <c r="E18" s="101"/>
    </row>
    <row r="19" spans="2:5" ht="27">
      <c r="B19" s="49">
        <v>12</v>
      </c>
      <c r="C19" s="105" t="s">
        <v>171</v>
      </c>
      <c r="D19" s="101"/>
      <c r="E19" s="101"/>
    </row>
    <row r="20" spans="2:5" ht="145.5" customHeight="1">
      <c r="B20" s="49">
        <v>13</v>
      </c>
      <c r="C20" s="158" t="s">
        <v>172</v>
      </c>
      <c r="D20" s="101"/>
      <c r="E20" s="101"/>
    </row>
    <row r="21" spans="2:5" ht="54" customHeight="1"/>
  </sheetData>
  <sheetProtection password="A60D" sheet="1" objects="1" scenarios="1"/>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showGridLines="0" view="pageBreakPreview" zoomScaleNormal="120" zoomScaleSheetLayoutView="100" zoomScalePageLayoutView="130" workbookViewId="0">
      <selection activeCell="Z6" sqref="Z6:AA6"/>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8" customHeight="1">
      <c r="A1" s="40" t="s">
        <v>165</v>
      </c>
      <c r="B1" s="38"/>
      <c r="C1" s="39"/>
      <c r="D1" s="39"/>
    </row>
    <row r="2" spans="1:38" ht="18" customHeight="1">
      <c r="A2" s="37" t="s">
        <v>164</v>
      </c>
      <c r="B2" s="38"/>
      <c r="C2" s="39"/>
      <c r="D2" s="39"/>
    </row>
    <row r="3" spans="1:38" ht="18" customHeight="1">
      <c r="A3" s="243" t="s">
        <v>64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42"/>
      <c r="AD3" s="42"/>
      <c r="AE3" s="42"/>
      <c r="AF3" s="42"/>
      <c r="AG3" s="42"/>
      <c r="AH3" s="42"/>
      <c r="AI3" s="42"/>
      <c r="AJ3" s="42"/>
      <c r="AK3" s="42"/>
      <c r="AL3" s="42"/>
    </row>
    <row r="4" spans="1:38" ht="30.75" customHeight="1">
      <c r="A4" s="244" t="s">
        <v>175</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42"/>
      <c r="AD4" s="42"/>
      <c r="AE4" s="42"/>
      <c r="AF4" s="42"/>
      <c r="AG4" s="42"/>
      <c r="AH4" s="42"/>
      <c r="AI4" s="42"/>
      <c r="AJ4" s="42"/>
      <c r="AK4" s="42"/>
      <c r="AL4" s="42"/>
    </row>
    <row r="5" spans="1:38" ht="8.25" customHeight="1">
      <c r="A5" s="162"/>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41</v>
      </c>
      <c r="T6" s="199">
        <v>4</v>
      </c>
      <c r="U6" s="199"/>
      <c r="V6" s="41" t="s">
        <v>4</v>
      </c>
      <c r="W6" s="200">
        <v>1</v>
      </c>
      <c r="X6" s="200"/>
      <c r="Y6" s="41" t="s">
        <v>3</v>
      </c>
      <c r="Z6" s="199"/>
      <c r="AA6" s="199"/>
      <c r="AB6" s="41" t="s">
        <v>2</v>
      </c>
    </row>
    <row r="7" spans="1:38" ht="18" customHeight="1">
      <c r="A7" s="217" t="s">
        <v>163</v>
      </c>
      <c r="B7" s="217"/>
      <c r="C7" s="217"/>
      <c r="D7" s="217"/>
      <c r="E7" s="217"/>
      <c r="F7" s="217"/>
      <c r="G7" s="217"/>
      <c r="I7" s="40" t="s">
        <v>1</v>
      </c>
    </row>
    <row r="8" spans="1:38" ht="8.25" customHeight="1">
      <c r="B8" s="38"/>
      <c r="C8" s="39"/>
      <c r="D8" s="39"/>
    </row>
    <row r="9" spans="1:38">
      <c r="A9" s="40" t="s">
        <v>173</v>
      </c>
      <c r="B9" s="38"/>
      <c r="C9" s="39"/>
      <c r="D9" s="39"/>
    </row>
    <row r="10" spans="1:38" ht="11.25" customHeight="1">
      <c r="B10" s="38"/>
      <c r="C10" s="39"/>
      <c r="D10" s="39"/>
    </row>
    <row r="11" spans="1:38" ht="13.5" customHeight="1">
      <c r="A11" s="196" t="s">
        <v>25</v>
      </c>
      <c r="B11" s="236" t="s">
        <v>5</v>
      </c>
      <c r="C11" s="237"/>
      <c r="D11" s="237"/>
      <c r="E11" s="172" t="s">
        <v>177</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4"/>
    </row>
    <row r="12" spans="1:38" ht="32.25" customHeight="1">
      <c r="A12" s="197"/>
      <c r="B12" s="238" t="s">
        <v>6</v>
      </c>
      <c r="C12" s="239"/>
      <c r="D12" s="239"/>
      <c r="E12" s="169" t="s">
        <v>176</v>
      </c>
      <c r="F12" s="170"/>
      <c r="G12" s="170"/>
      <c r="H12" s="170"/>
      <c r="I12" s="170"/>
      <c r="J12" s="170"/>
      <c r="K12" s="170"/>
      <c r="L12" s="170"/>
      <c r="M12" s="170"/>
      <c r="N12" s="170"/>
      <c r="O12" s="170"/>
      <c r="P12" s="170"/>
      <c r="Q12" s="170"/>
      <c r="R12" s="170"/>
      <c r="S12" s="170"/>
      <c r="T12" s="170"/>
      <c r="U12" s="170"/>
      <c r="V12" s="170"/>
      <c r="W12" s="170"/>
      <c r="X12" s="170"/>
      <c r="Y12" s="170"/>
      <c r="Z12" s="170"/>
      <c r="AA12" s="170"/>
      <c r="AB12" s="171"/>
      <c r="AC12" s="38"/>
      <c r="AD12" s="38"/>
      <c r="AE12" s="38"/>
      <c r="AF12" s="38"/>
      <c r="AG12" s="38"/>
      <c r="AH12" s="38"/>
      <c r="AI12" s="38"/>
      <c r="AJ12" s="38"/>
    </row>
    <row r="13" spans="1:38" ht="13.5" customHeight="1">
      <c r="A13" s="197"/>
      <c r="B13" s="201" t="s">
        <v>26</v>
      </c>
      <c r="C13" s="202"/>
      <c r="D13" s="203"/>
      <c r="E13" s="44" t="s">
        <v>7</v>
      </c>
      <c r="F13" s="44"/>
      <c r="G13" s="44"/>
      <c r="H13" s="175" t="s">
        <v>178</v>
      </c>
      <c r="I13" s="175"/>
      <c r="J13" s="44" t="s">
        <v>8</v>
      </c>
      <c r="K13" s="175" t="s">
        <v>179</v>
      </c>
      <c r="L13" s="175"/>
      <c r="M13" s="175"/>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197"/>
      <c r="B14" s="204"/>
      <c r="C14" s="205"/>
      <c r="D14" s="206"/>
      <c r="E14" s="176" t="s">
        <v>180</v>
      </c>
      <c r="F14" s="177"/>
      <c r="G14" s="177"/>
      <c r="H14" s="177"/>
      <c r="I14" s="177"/>
      <c r="J14" s="177"/>
      <c r="K14" s="177"/>
      <c r="L14" s="177"/>
      <c r="M14" s="177"/>
      <c r="N14" s="177"/>
      <c r="O14" s="177"/>
      <c r="P14" s="177"/>
      <c r="Q14" s="177"/>
      <c r="R14" s="177"/>
      <c r="S14" s="177"/>
      <c r="T14" s="177"/>
      <c r="U14" s="177"/>
      <c r="V14" s="177"/>
      <c r="W14" s="177"/>
      <c r="X14" s="177"/>
      <c r="Y14" s="177"/>
      <c r="Z14" s="177"/>
      <c r="AA14" s="177"/>
      <c r="AB14" s="178"/>
    </row>
    <row r="15" spans="1:38" ht="26.25" customHeight="1">
      <c r="A15" s="197"/>
      <c r="B15" s="57" t="s">
        <v>10</v>
      </c>
      <c r="C15" s="58"/>
      <c r="D15" s="58"/>
      <c r="E15" s="58"/>
      <c r="F15" s="58"/>
      <c r="G15" s="58"/>
      <c r="H15" s="58"/>
      <c r="I15" s="78"/>
      <c r="J15" s="218" t="s">
        <v>11</v>
      </c>
      <c r="K15" s="219"/>
      <c r="L15" s="220"/>
      <c r="M15" s="179" t="s">
        <v>181</v>
      </c>
      <c r="N15" s="180"/>
      <c r="O15" s="180"/>
      <c r="P15" s="180"/>
      <c r="Q15" s="181"/>
      <c r="R15" s="218" t="s">
        <v>27</v>
      </c>
      <c r="S15" s="219"/>
      <c r="T15" s="219"/>
      <c r="U15" s="219"/>
      <c r="V15" s="220"/>
      <c r="W15" s="182" t="s">
        <v>182</v>
      </c>
      <c r="X15" s="183"/>
      <c r="Y15" s="183"/>
      <c r="Z15" s="183"/>
      <c r="AA15" s="183"/>
      <c r="AB15" s="184"/>
    </row>
    <row r="16" spans="1:38" ht="26.25" customHeight="1">
      <c r="A16" s="197"/>
      <c r="B16" s="57" t="s">
        <v>12</v>
      </c>
      <c r="C16" s="58"/>
      <c r="D16" s="58"/>
      <c r="E16" s="58"/>
      <c r="F16" s="58"/>
      <c r="G16" s="58"/>
      <c r="H16" s="58"/>
      <c r="I16" s="78"/>
      <c r="J16" s="218" t="s">
        <v>13</v>
      </c>
      <c r="K16" s="219"/>
      <c r="L16" s="220"/>
      <c r="M16" s="182" t="s">
        <v>183</v>
      </c>
      <c r="N16" s="183"/>
      <c r="O16" s="183"/>
      <c r="P16" s="183"/>
      <c r="Q16" s="184"/>
      <c r="R16" s="218" t="s">
        <v>14</v>
      </c>
      <c r="S16" s="219"/>
      <c r="T16" s="219"/>
      <c r="U16" s="219"/>
      <c r="V16" s="220"/>
      <c r="W16" s="182" t="s">
        <v>184</v>
      </c>
      <c r="X16" s="183"/>
      <c r="Y16" s="183"/>
      <c r="Z16" s="183"/>
      <c r="AA16" s="183"/>
      <c r="AB16" s="184"/>
      <c r="AL16" s="38"/>
    </row>
    <row r="17" spans="1:38" ht="26.25" customHeight="1">
      <c r="A17" s="198"/>
      <c r="B17" s="57" t="s">
        <v>120</v>
      </c>
      <c r="C17" s="58"/>
      <c r="D17" s="58"/>
      <c r="E17" s="58"/>
      <c r="F17" s="58"/>
      <c r="G17" s="58"/>
      <c r="H17" s="58"/>
      <c r="I17" s="78"/>
      <c r="J17" s="218" t="s">
        <v>13</v>
      </c>
      <c r="K17" s="219"/>
      <c r="L17" s="220"/>
      <c r="M17" s="182" t="s">
        <v>185</v>
      </c>
      <c r="N17" s="183"/>
      <c r="O17" s="183"/>
      <c r="P17" s="183"/>
      <c r="Q17" s="184"/>
      <c r="R17" s="218" t="s">
        <v>14</v>
      </c>
      <c r="S17" s="219"/>
      <c r="T17" s="219"/>
      <c r="U17" s="219"/>
      <c r="V17" s="220"/>
      <c r="W17" s="182" t="s">
        <v>186</v>
      </c>
      <c r="X17" s="183"/>
      <c r="Y17" s="183"/>
      <c r="Z17" s="183"/>
      <c r="AA17" s="183"/>
      <c r="AB17" s="184"/>
      <c r="AC17" s="38"/>
      <c r="AD17" s="38"/>
      <c r="AE17" s="38"/>
      <c r="AF17" s="38"/>
      <c r="AG17" s="38"/>
      <c r="AH17" s="38"/>
      <c r="AI17" s="38"/>
      <c r="AJ17" s="38"/>
    </row>
    <row r="18" spans="1:38" ht="18.75" customHeight="1">
      <c r="A18" s="71"/>
      <c r="B18" s="46"/>
      <c r="C18" s="72"/>
      <c r="D18" s="72"/>
      <c r="E18" s="46"/>
      <c r="F18" s="46"/>
      <c r="G18" s="46"/>
      <c r="H18" s="46"/>
      <c r="I18" s="46"/>
      <c r="J18" s="46"/>
      <c r="K18" s="46"/>
      <c r="L18" s="46"/>
      <c r="M18" s="46"/>
      <c r="N18" s="46"/>
      <c r="O18" s="46"/>
      <c r="P18" s="46"/>
      <c r="Q18" s="46"/>
      <c r="R18" s="46"/>
      <c r="S18" s="64"/>
      <c r="T18" s="64"/>
      <c r="U18" s="64"/>
      <c r="V18" s="64"/>
      <c r="W18" s="64"/>
      <c r="X18" s="64"/>
      <c r="Y18" s="64"/>
      <c r="Z18" s="23"/>
      <c r="AA18" s="46"/>
      <c r="AB18" s="46"/>
      <c r="AC18" s="38"/>
      <c r="AD18" s="38"/>
      <c r="AE18" s="38"/>
      <c r="AF18" s="73"/>
      <c r="AG18" s="73"/>
      <c r="AH18" s="73"/>
      <c r="AI18" s="73"/>
      <c r="AJ18" s="73"/>
      <c r="AK18" s="73"/>
      <c r="AL18" s="73"/>
    </row>
    <row r="19" spans="1:38" ht="18.75" customHeight="1">
      <c r="A19" s="139"/>
      <c r="B19" s="38"/>
      <c r="C19" s="39"/>
      <c r="D19" s="39"/>
      <c r="E19" s="38"/>
      <c r="F19" s="38"/>
      <c r="G19" s="38"/>
      <c r="H19" s="38"/>
      <c r="I19" s="38"/>
      <c r="J19" s="38"/>
      <c r="K19" s="38"/>
      <c r="L19" s="38"/>
      <c r="M19" s="38"/>
      <c r="N19" s="38"/>
      <c r="O19" s="38"/>
      <c r="P19" s="38"/>
      <c r="Q19" s="38"/>
      <c r="R19" s="38"/>
      <c r="S19" s="73"/>
      <c r="T19" s="73"/>
      <c r="U19" s="73"/>
      <c r="V19" s="73"/>
      <c r="W19" s="73"/>
      <c r="X19" s="73"/>
      <c r="Y19" s="73"/>
      <c r="Z19" s="21"/>
      <c r="AA19" s="38"/>
      <c r="AB19" s="38"/>
      <c r="AC19" s="38"/>
      <c r="AD19" s="38"/>
      <c r="AE19" s="38"/>
      <c r="AF19" s="73"/>
      <c r="AG19" s="73"/>
      <c r="AH19" s="73"/>
      <c r="AI19" s="73"/>
      <c r="AJ19" s="73"/>
      <c r="AK19" s="73"/>
      <c r="AL19" s="73"/>
    </row>
    <row r="20" spans="1:38" ht="18" customHeight="1" thickBot="1">
      <c r="A20" s="38" t="s">
        <v>24</v>
      </c>
      <c r="B20" s="38"/>
      <c r="C20" s="38"/>
      <c r="D20" s="38"/>
      <c r="E20" s="38"/>
      <c r="F20" s="38"/>
      <c r="G20" s="79"/>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240" t="s">
        <v>115</v>
      </c>
      <c r="B21" s="241"/>
      <c r="C21" s="241"/>
      <c r="D21" s="241"/>
      <c r="E21" s="241"/>
      <c r="F21" s="241"/>
      <c r="G21" s="241"/>
      <c r="H21" s="241"/>
      <c r="I21" s="241"/>
      <c r="J21" s="241"/>
      <c r="K21" s="241"/>
      <c r="L21" s="241"/>
      <c r="M21" s="241"/>
      <c r="N21" s="241"/>
      <c r="O21" s="241"/>
      <c r="P21" s="241"/>
      <c r="Q21" s="241"/>
      <c r="R21" s="241"/>
      <c r="S21" s="242"/>
      <c r="T21" s="213" t="s">
        <v>28</v>
      </c>
      <c r="U21" s="214"/>
      <c r="V21" s="214"/>
      <c r="W21" s="215"/>
      <c r="X21" s="211" t="s">
        <v>15</v>
      </c>
      <c r="Y21" s="211"/>
      <c r="Z21" s="211"/>
      <c r="AA21" s="211"/>
      <c r="AB21" s="212"/>
      <c r="AC21" s="216"/>
      <c r="AD21" s="216"/>
      <c r="AE21" s="216"/>
      <c r="AF21" s="216"/>
      <c r="AG21" s="210"/>
      <c r="AH21" s="210"/>
      <c r="AI21" s="210"/>
      <c r="AJ21" s="210"/>
      <c r="AK21" s="210"/>
      <c r="AL21" s="210"/>
    </row>
    <row r="22" spans="1:38" ht="17.25" customHeight="1">
      <c r="A22" s="207" t="s">
        <v>116</v>
      </c>
      <c r="B22" s="119">
        <v>1</v>
      </c>
      <c r="C22" s="120" t="s">
        <v>93</v>
      </c>
      <c r="D22" s="120"/>
      <c r="E22" s="120"/>
      <c r="F22" s="120"/>
      <c r="G22" s="120"/>
      <c r="H22" s="120"/>
      <c r="I22" s="120"/>
      <c r="J22" s="120"/>
      <c r="K22" s="120"/>
      <c r="L22" s="120"/>
      <c r="M22" s="120"/>
      <c r="N22" s="120"/>
      <c r="O22" s="120"/>
      <c r="P22" s="120"/>
      <c r="Q22" s="120"/>
      <c r="R22" s="120"/>
      <c r="S22" s="121"/>
      <c r="T22" s="223">
        <f ca="1">COUNTIFS(申請額一覧!$E$4:$E$503,C22,申請額一覧!$K$4:$K$503,"&gt;0")</f>
        <v>0</v>
      </c>
      <c r="U22" s="224"/>
      <c r="V22" s="225" t="s">
        <v>16</v>
      </c>
      <c r="W22" s="226"/>
      <c r="X22" s="227">
        <f ca="1">SUMIF(申請額一覧!$E$4:$E$503,C22,申請額一覧!$K$4:$K$503)</f>
        <v>0</v>
      </c>
      <c r="Y22" s="228"/>
      <c r="Z22" s="228"/>
      <c r="AA22" s="228"/>
      <c r="AB22" s="81" t="s">
        <v>52</v>
      </c>
      <c r="AC22" s="188"/>
      <c r="AD22" s="188"/>
      <c r="AE22" s="189"/>
      <c r="AF22" s="189"/>
      <c r="AG22" s="185"/>
      <c r="AH22" s="185"/>
      <c r="AI22" s="185"/>
      <c r="AJ22" s="185"/>
      <c r="AK22" s="68"/>
      <c r="AL22" s="74"/>
    </row>
    <row r="23" spans="1:38" ht="17.25" customHeight="1">
      <c r="A23" s="207"/>
      <c r="B23" s="119">
        <v>2</v>
      </c>
      <c r="C23" s="120" t="s">
        <v>94</v>
      </c>
      <c r="D23" s="120"/>
      <c r="E23" s="120"/>
      <c r="F23" s="120"/>
      <c r="G23" s="120"/>
      <c r="H23" s="120"/>
      <c r="I23" s="120"/>
      <c r="J23" s="120"/>
      <c r="K23" s="120"/>
      <c r="L23" s="120"/>
      <c r="M23" s="120"/>
      <c r="N23" s="120"/>
      <c r="O23" s="120"/>
      <c r="P23" s="120"/>
      <c r="Q23" s="120"/>
      <c r="R23" s="120"/>
      <c r="S23" s="121"/>
      <c r="T23" s="208">
        <f ca="1">COUNTIFS(申請額一覧!$E$4:$E$503,C23,申請額一覧!$K$4:$K$503,"&gt;0")</f>
        <v>0</v>
      </c>
      <c r="U23" s="209"/>
      <c r="V23" s="190" t="s">
        <v>16</v>
      </c>
      <c r="W23" s="191"/>
      <c r="X23" s="192">
        <f ca="1">SUMIF(申請額一覧!$E$4:$E$503,C23,申請額一覧!$K$4:$K$503)</f>
        <v>0</v>
      </c>
      <c r="Y23" s="193"/>
      <c r="Z23" s="193"/>
      <c r="AA23" s="193"/>
      <c r="AB23" s="81" t="s">
        <v>52</v>
      </c>
      <c r="AC23" s="188"/>
      <c r="AD23" s="188"/>
      <c r="AE23" s="189"/>
      <c r="AF23" s="189"/>
      <c r="AG23" s="185"/>
      <c r="AH23" s="185"/>
      <c r="AI23" s="185"/>
      <c r="AJ23" s="185"/>
      <c r="AK23" s="68"/>
      <c r="AL23" s="74"/>
    </row>
    <row r="24" spans="1:38" ht="17.25" customHeight="1">
      <c r="A24" s="207"/>
      <c r="B24" s="122">
        <v>3</v>
      </c>
      <c r="C24" s="120" t="s">
        <v>95</v>
      </c>
      <c r="D24" s="120"/>
      <c r="E24" s="120"/>
      <c r="F24" s="120"/>
      <c r="G24" s="120"/>
      <c r="H24" s="120"/>
      <c r="I24" s="120"/>
      <c r="J24" s="120"/>
      <c r="K24" s="120"/>
      <c r="L24" s="120"/>
      <c r="M24" s="120"/>
      <c r="N24" s="120"/>
      <c r="O24" s="120"/>
      <c r="P24" s="120"/>
      <c r="Q24" s="120"/>
      <c r="R24" s="120"/>
      <c r="S24" s="121"/>
      <c r="T24" s="208">
        <f ca="1">COUNTIFS(申請額一覧!$E$4:$E$503,C24,申請額一覧!$K$4:$K$503,"&gt;0")</f>
        <v>0</v>
      </c>
      <c r="U24" s="209"/>
      <c r="V24" s="190" t="s">
        <v>16</v>
      </c>
      <c r="W24" s="191"/>
      <c r="X24" s="192">
        <f ca="1">SUMIF(申請額一覧!$E$4:$E$503,C24,申請額一覧!$K$4:$K$503)</f>
        <v>0</v>
      </c>
      <c r="Y24" s="193"/>
      <c r="Z24" s="193"/>
      <c r="AA24" s="193"/>
      <c r="AB24" s="81" t="s">
        <v>52</v>
      </c>
      <c r="AC24" s="188"/>
      <c r="AD24" s="188"/>
      <c r="AE24" s="189"/>
      <c r="AF24" s="189"/>
      <c r="AG24" s="185"/>
      <c r="AH24" s="185"/>
      <c r="AI24" s="185"/>
      <c r="AJ24" s="185"/>
      <c r="AK24" s="68"/>
      <c r="AL24" s="74"/>
    </row>
    <row r="25" spans="1:38" ht="17.25" customHeight="1">
      <c r="A25" s="207"/>
      <c r="B25" s="119">
        <v>4</v>
      </c>
      <c r="C25" s="123" t="s">
        <v>66</v>
      </c>
      <c r="D25" s="120"/>
      <c r="E25" s="120"/>
      <c r="F25" s="120"/>
      <c r="G25" s="120"/>
      <c r="H25" s="120"/>
      <c r="I25" s="120"/>
      <c r="J25" s="120"/>
      <c r="K25" s="120"/>
      <c r="L25" s="120"/>
      <c r="M25" s="120"/>
      <c r="N25" s="120"/>
      <c r="O25" s="120"/>
      <c r="P25" s="120"/>
      <c r="Q25" s="120"/>
      <c r="R25" s="120"/>
      <c r="S25" s="120"/>
      <c r="T25" s="208">
        <f ca="1">COUNTIFS(申請額一覧!$E$4:$E$503,C25,申請額一覧!$K$4:$K$503,"&gt;0")</f>
        <v>1</v>
      </c>
      <c r="U25" s="209"/>
      <c r="V25" s="190" t="s">
        <v>16</v>
      </c>
      <c r="W25" s="191"/>
      <c r="X25" s="192">
        <f ca="1">SUMIF(申請額一覧!$E$4:$E$503,C25,申請額一覧!$K$4:$K$503)</f>
        <v>8000</v>
      </c>
      <c r="Y25" s="193"/>
      <c r="Z25" s="193"/>
      <c r="AA25" s="193"/>
      <c r="AB25" s="80" t="s">
        <v>52</v>
      </c>
      <c r="AC25" s="188"/>
      <c r="AD25" s="188"/>
      <c r="AE25" s="189"/>
      <c r="AF25" s="189"/>
      <c r="AG25" s="185"/>
      <c r="AH25" s="185"/>
      <c r="AI25" s="185"/>
      <c r="AJ25" s="185"/>
      <c r="AK25" s="74"/>
      <c r="AL25" s="74"/>
    </row>
    <row r="26" spans="1:38" ht="17.25" customHeight="1">
      <c r="A26" s="207"/>
      <c r="B26" s="119">
        <v>5</v>
      </c>
      <c r="C26" s="120" t="s">
        <v>67</v>
      </c>
      <c r="D26" s="120"/>
      <c r="E26" s="120"/>
      <c r="F26" s="120"/>
      <c r="G26" s="120"/>
      <c r="H26" s="120"/>
      <c r="I26" s="120"/>
      <c r="J26" s="120"/>
      <c r="K26" s="120"/>
      <c r="L26" s="120"/>
      <c r="M26" s="120"/>
      <c r="N26" s="120"/>
      <c r="O26" s="120"/>
      <c r="P26" s="120"/>
      <c r="Q26" s="120"/>
      <c r="R26" s="120"/>
      <c r="S26" s="120"/>
      <c r="T26" s="208">
        <f ca="1">COUNTIFS(申請額一覧!$E$4:$E$503,C26,申請額一覧!$K$4:$K$503,"&gt;0")</f>
        <v>0</v>
      </c>
      <c r="U26" s="209"/>
      <c r="V26" s="190" t="s">
        <v>16</v>
      </c>
      <c r="W26" s="191"/>
      <c r="X26" s="192">
        <f ca="1">SUMIF(申請額一覧!$E$4:$E$503,C26,申請額一覧!$K$4:$K$503)</f>
        <v>0</v>
      </c>
      <c r="Y26" s="193"/>
      <c r="Z26" s="193"/>
      <c r="AA26" s="193"/>
      <c r="AB26" s="80" t="s">
        <v>52</v>
      </c>
      <c r="AC26" s="188"/>
      <c r="AD26" s="188"/>
      <c r="AE26" s="189"/>
      <c r="AF26" s="189"/>
      <c r="AG26" s="185"/>
      <c r="AH26" s="185"/>
      <c r="AI26" s="185"/>
      <c r="AJ26" s="185"/>
      <c r="AK26" s="74"/>
      <c r="AL26" s="74"/>
    </row>
    <row r="27" spans="1:38" ht="17.25" customHeight="1">
      <c r="A27" s="207"/>
      <c r="B27" s="119">
        <v>6</v>
      </c>
      <c r="C27" s="120" t="s">
        <v>68</v>
      </c>
      <c r="D27" s="120"/>
      <c r="E27" s="120"/>
      <c r="F27" s="120"/>
      <c r="G27" s="120"/>
      <c r="H27" s="120"/>
      <c r="I27" s="120"/>
      <c r="J27" s="120"/>
      <c r="K27" s="120"/>
      <c r="L27" s="120"/>
      <c r="M27" s="120"/>
      <c r="N27" s="120"/>
      <c r="O27" s="120"/>
      <c r="P27" s="120"/>
      <c r="Q27" s="120"/>
      <c r="R27" s="120"/>
      <c r="S27" s="120"/>
      <c r="T27" s="208">
        <f ca="1">COUNTIFS(申請額一覧!$E$4:$E$503,C27,申請額一覧!$K$4:$K$503,"&gt;0")</f>
        <v>0</v>
      </c>
      <c r="U27" s="209"/>
      <c r="V27" s="190" t="s">
        <v>16</v>
      </c>
      <c r="W27" s="191"/>
      <c r="X27" s="192">
        <f ca="1">SUMIF(申請額一覧!$E$4:$E$503,C27,申請額一覧!$K$4:$K$503)</f>
        <v>0</v>
      </c>
      <c r="Y27" s="193"/>
      <c r="Z27" s="193"/>
      <c r="AA27" s="193"/>
      <c r="AB27" s="81" t="s">
        <v>52</v>
      </c>
      <c r="AC27" s="188"/>
      <c r="AD27" s="188"/>
      <c r="AE27" s="189"/>
      <c r="AF27" s="189"/>
      <c r="AG27" s="185"/>
      <c r="AH27" s="185"/>
      <c r="AI27" s="185"/>
      <c r="AJ27" s="185"/>
      <c r="AK27" s="68"/>
      <c r="AL27" s="74"/>
    </row>
    <row r="28" spans="1:38" ht="17.25" customHeight="1">
      <c r="A28" s="207"/>
      <c r="B28" s="119">
        <v>7</v>
      </c>
      <c r="C28" s="120" t="s">
        <v>69</v>
      </c>
      <c r="D28" s="120"/>
      <c r="E28" s="120"/>
      <c r="F28" s="120"/>
      <c r="G28" s="120"/>
      <c r="H28" s="120"/>
      <c r="I28" s="120"/>
      <c r="J28" s="120"/>
      <c r="K28" s="120"/>
      <c r="L28" s="120"/>
      <c r="M28" s="120"/>
      <c r="N28" s="120"/>
      <c r="O28" s="120"/>
      <c r="P28" s="120"/>
      <c r="Q28" s="120"/>
      <c r="R28" s="120"/>
      <c r="S28" s="120"/>
      <c r="T28" s="208">
        <f ca="1">COUNTIFS(申請額一覧!$E$4:$E$503,C28,申請額一覧!$K$4:$K$503,"&gt;0")</f>
        <v>0</v>
      </c>
      <c r="U28" s="209"/>
      <c r="V28" s="190" t="s">
        <v>16</v>
      </c>
      <c r="W28" s="191"/>
      <c r="X28" s="192">
        <f ca="1">SUMIF(申請額一覧!$E$4:$E$503,C28,申請額一覧!$K$4:$K$503)</f>
        <v>0</v>
      </c>
      <c r="Y28" s="193"/>
      <c r="Z28" s="193"/>
      <c r="AA28" s="193"/>
      <c r="AB28" s="81" t="s">
        <v>52</v>
      </c>
      <c r="AC28" s="188"/>
      <c r="AD28" s="188"/>
      <c r="AE28" s="189"/>
      <c r="AF28" s="189"/>
      <c r="AG28" s="185"/>
      <c r="AH28" s="185"/>
      <c r="AI28" s="185"/>
      <c r="AJ28" s="185"/>
      <c r="AK28" s="68"/>
      <c r="AL28" s="74"/>
    </row>
    <row r="29" spans="1:38" ht="17.25" customHeight="1">
      <c r="A29" s="207"/>
      <c r="B29" s="119">
        <v>8</v>
      </c>
      <c r="C29" s="120" t="s">
        <v>70</v>
      </c>
      <c r="D29" s="120"/>
      <c r="E29" s="120"/>
      <c r="F29" s="120"/>
      <c r="G29" s="120"/>
      <c r="H29" s="120"/>
      <c r="I29" s="120"/>
      <c r="J29" s="120"/>
      <c r="K29" s="120"/>
      <c r="L29" s="120"/>
      <c r="M29" s="120"/>
      <c r="N29" s="120"/>
      <c r="O29" s="120"/>
      <c r="P29" s="120"/>
      <c r="Q29" s="120"/>
      <c r="R29" s="120"/>
      <c r="S29" s="121"/>
      <c r="T29" s="208">
        <f ca="1">COUNTIFS(申請額一覧!$E$4:$E$503,C29,申請額一覧!$K$4:$K$503,"&gt;0")</f>
        <v>0</v>
      </c>
      <c r="U29" s="209"/>
      <c r="V29" s="190" t="s">
        <v>16</v>
      </c>
      <c r="W29" s="191"/>
      <c r="X29" s="192">
        <f ca="1">SUMIF(申請額一覧!$E$4:$E$503,C29,申請額一覧!$K$4:$K$503)</f>
        <v>0</v>
      </c>
      <c r="Y29" s="193"/>
      <c r="Z29" s="193"/>
      <c r="AA29" s="193"/>
      <c r="AB29" s="81" t="s">
        <v>52</v>
      </c>
      <c r="AC29" s="188"/>
      <c r="AD29" s="188"/>
      <c r="AE29" s="189"/>
      <c r="AF29" s="189"/>
      <c r="AG29" s="185"/>
      <c r="AH29" s="185"/>
      <c r="AI29" s="185"/>
      <c r="AJ29" s="185"/>
      <c r="AK29" s="68"/>
      <c r="AL29" s="74"/>
    </row>
    <row r="30" spans="1:38" ht="17.25" customHeight="1">
      <c r="A30" s="207"/>
      <c r="B30" s="119">
        <v>9</v>
      </c>
      <c r="C30" s="123" t="s">
        <v>71</v>
      </c>
      <c r="D30" s="120"/>
      <c r="E30" s="120"/>
      <c r="F30" s="120"/>
      <c r="G30" s="120"/>
      <c r="H30" s="120"/>
      <c r="I30" s="120"/>
      <c r="J30" s="120"/>
      <c r="K30" s="120"/>
      <c r="L30" s="120"/>
      <c r="M30" s="120"/>
      <c r="N30" s="120"/>
      <c r="O30" s="120"/>
      <c r="P30" s="120"/>
      <c r="Q30" s="120"/>
      <c r="R30" s="120"/>
      <c r="S30" s="120"/>
      <c r="T30" s="208">
        <f ca="1">COUNTIFS(申請額一覧!$E$4:$E$503,C30,申請額一覧!$K$4:$K$503,"&gt;0")</f>
        <v>0</v>
      </c>
      <c r="U30" s="209"/>
      <c r="V30" s="190" t="s">
        <v>16</v>
      </c>
      <c r="W30" s="191"/>
      <c r="X30" s="192">
        <f ca="1">SUMIF(申請額一覧!$E$4:$E$503,C30,申請額一覧!$K$4:$K$503)</f>
        <v>0</v>
      </c>
      <c r="Y30" s="193"/>
      <c r="Z30" s="193"/>
      <c r="AA30" s="193"/>
      <c r="AB30" s="80" t="s">
        <v>52</v>
      </c>
      <c r="AC30" s="188"/>
      <c r="AD30" s="188"/>
      <c r="AE30" s="189"/>
      <c r="AF30" s="189"/>
      <c r="AG30" s="185"/>
      <c r="AH30" s="185"/>
      <c r="AI30" s="185"/>
      <c r="AJ30" s="185"/>
      <c r="AK30" s="74"/>
      <c r="AL30" s="74"/>
    </row>
    <row r="31" spans="1:38" ht="17.25" customHeight="1">
      <c r="A31" s="207"/>
      <c r="B31" s="124">
        <v>10</v>
      </c>
      <c r="C31" s="120" t="s">
        <v>72</v>
      </c>
      <c r="D31" s="120"/>
      <c r="E31" s="120"/>
      <c r="F31" s="120"/>
      <c r="G31" s="120"/>
      <c r="H31" s="120"/>
      <c r="I31" s="120"/>
      <c r="J31" s="120"/>
      <c r="K31" s="120"/>
      <c r="L31" s="120"/>
      <c r="M31" s="120"/>
      <c r="N31" s="120"/>
      <c r="O31" s="120"/>
      <c r="P31" s="120"/>
      <c r="Q31" s="120"/>
      <c r="R31" s="120"/>
      <c r="S31" s="120"/>
      <c r="T31" s="208">
        <f ca="1">COUNTIFS(申請額一覧!$E$4:$E$503,C31,申請額一覧!$K$4:$K$503,"&gt;0")</f>
        <v>0</v>
      </c>
      <c r="U31" s="209"/>
      <c r="V31" s="190" t="s">
        <v>16</v>
      </c>
      <c r="W31" s="191"/>
      <c r="X31" s="192">
        <f ca="1">SUMIF(申請額一覧!$E$4:$E$503,C31,申請額一覧!$K$4:$K$503)</f>
        <v>0</v>
      </c>
      <c r="Y31" s="193"/>
      <c r="Z31" s="193"/>
      <c r="AA31" s="193"/>
      <c r="AB31" s="80" t="s">
        <v>52</v>
      </c>
      <c r="AC31" s="188"/>
      <c r="AD31" s="188"/>
      <c r="AE31" s="189"/>
      <c r="AF31" s="189"/>
      <c r="AG31" s="185"/>
      <c r="AH31" s="185"/>
      <c r="AI31" s="185"/>
      <c r="AJ31" s="185"/>
      <c r="AK31" s="74"/>
      <c r="AL31" s="74"/>
    </row>
    <row r="32" spans="1:38" ht="17.25" customHeight="1">
      <c r="A32" s="207"/>
      <c r="B32" s="124">
        <v>11</v>
      </c>
      <c r="C32" s="120" t="s">
        <v>73</v>
      </c>
      <c r="D32" s="120"/>
      <c r="E32" s="120"/>
      <c r="F32" s="120"/>
      <c r="G32" s="120"/>
      <c r="H32" s="120"/>
      <c r="I32" s="120"/>
      <c r="J32" s="120"/>
      <c r="K32" s="120"/>
      <c r="L32" s="120"/>
      <c r="M32" s="120"/>
      <c r="N32" s="120"/>
      <c r="O32" s="120"/>
      <c r="P32" s="120"/>
      <c r="Q32" s="120"/>
      <c r="R32" s="120"/>
      <c r="S32" s="120"/>
      <c r="T32" s="208">
        <f ca="1">COUNTIFS(申請額一覧!$E$4:$E$503,C32,申請額一覧!$K$4:$K$503,"&gt;0")</f>
        <v>0</v>
      </c>
      <c r="U32" s="209"/>
      <c r="V32" s="190" t="s">
        <v>16</v>
      </c>
      <c r="W32" s="191"/>
      <c r="X32" s="192">
        <f ca="1">SUMIF(申請額一覧!$E$4:$E$503,C32,申請額一覧!$K$4:$K$503)</f>
        <v>0</v>
      </c>
      <c r="Y32" s="193"/>
      <c r="Z32" s="193"/>
      <c r="AA32" s="193"/>
      <c r="AB32" s="81" t="s">
        <v>52</v>
      </c>
      <c r="AC32" s="188"/>
      <c r="AD32" s="188"/>
      <c r="AE32" s="189"/>
      <c r="AF32" s="189"/>
      <c r="AG32" s="185"/>
      <c r="AH32" s="185"/>
      <c r="AI32" s="185"/>
      <c r="AJ32" s="185"/>
      <c r="AK32" s="68"/>
      <c r="AL32" s="74"/>
    </row>
    <row r="33" spans="1:38" ht="17.25" customHeight="1">
      <c r="A33" s="207"/>
      <c r="B33" s="124">
        <v>12</v>
      </c>
      <c r="C33" s="120" t="s">
        <v>74</v>
      </c>
      <c r="D33" s="120"/>
      <c r="E33" s="120"/>
      <c r="F33" s="120"/>
      <c r="G33" s="120"/>
      <c r="H33" s="120"/>
      <c r="I33" s="120"/>
      <c r="J33" s="120"/>
      <c r="K33" s="120"/>
      <c r="L33" s="120"/>
      <c r="M33" s="120"/>
      <c r="N33" s="120"/>
      <c r="O33" s="120"/>
      <c r="P33" s="120"/>
      <c r="Q33" s="120"/>
      <c r="R33" s="120"/>
      <c r="S33" s="120"/>
      <c r="T33" s="208">
        <f ca="1">COUNTIFS(申請額一覧!$E$4:$E$503,C33,申請額一覧!$K$4:$K$503,"&gt;0")</f>
        <v>0</v>
      </c>
      <c r="U33" s="209"/>
      <c r="V33" s="190" t="s">
        <v>16</v>
      </c>
      <c r="W33" s="191"/>
      <c r="X33" s="192">
        <f ca="1">SUMIF(申請額一覧!$E$4:$E$503,C33,申請額一覧!$K$4:$K$503)</f>
        <v>0</v>
      </c>
      <c r="Y33" s="193"/>
      <c r="Z33" s="193"/>
      <c r="AA33" s="193"/>
      <c r="AB33" s="81" t="s">
        <v>52</v>
      </c>
      <c r="AC33" s="188"/>
      <c r="AD33" s="188"/>
      <c r="AE33" s="189"/>
      <c r="AF33" s="189"/>
      <c r="AG33" s="185"/>
      <c r="AH33" s="185"/>
      <c r="AI33" s="185"/>
      <c r="AJ33" s="185"/>
      <c r="AK33" s="68"/>
      <c r="AL33" s="74"/>
    </row>
    <row r="34" spans="1:38" ht="17.25" customHeight="1">
      <c r="A34" s="207"/>
      <c r="B34" s="124">
        <v>13</v>
      </c>
      <c r="C34" s="120" t="s">
        <v>75</v>
      </c>
      <c r="D34" s="120"/>
      <c r="E34" s="120"/>
      <c r="F34" s="120"/>
      <c r="G34" s="120"/>
      <c r="H34" s="120"/>
      <c r="I34" s="120"/>
      <c r="J34" s="120"/>
      <c r="K34" s="120"/>
      <c r="L34" s="120"/>
      <c r="M34" s="120"/>
      <c r="N34" s="120"/>
      <c r="O34" s="120"/>
      <c r="P34" s="120"/>
      <c r="Q34" s="120"/>
      <c r="R34" s="120"/>
      <c r="S34" s="120"/>
      <c r="T34" s="208">
        <f ca="1">COUNTIFS(申請額一覧!$E$4:$E$503,C34,申請額一覧!$K$4:$K$503,"&gt;0")</f>
        <v>0</v>
      </c>
      <c r="U34" s="209"/>
      <c r="V34" s="190" t="s">
        <v>16</v>
      </c>
      <c r="W34" s="191"/>
      <c r="X34" s="192">
        <f ca="1">SUMIF(申請額一覧!$E$4:$E$503,C34,申請額一覧!$K$4:$K$503)</f>
        <v>0</v>
      </c>
      <c r="Y34" s="193"/>
      <c r="Z34" s="193"/>
      <c r="AA34" s="193"/>
      <c r="AB34" s="81" t="s">
        <v>52</v>
      </c>
      <c r="AC34" s="188"/>
      <c r="AD34" s="188"/>
      <c r="AE34" s="189"/>
      <c r="AF34" s="189"/>
      <c r="AG34" s="185"/>
      <c r="AH34" s="185"/>
      <c r="AI34" s="185"/>
      <c r="AJ34" s="185"/>
      <c r="AK34" s="68"/>
      <c r="AL34" s="74"/>
    </row>
    <row r="35" spans="1:38" ht="17.25" customHeight="1" thickBot="1">
      <c r="A35" s="207"/>
      <c r="B35" s="125">
        <v>14</v>
      </c>
      <c r="C35" s="120" t="s">
        <v>76</v>
      </c>
      <c r="D35" s="120"/>
      <c r="E35" s="120"/>
      <c r="F35" s="120"/>
      <c r="G35" s="120"/>
      <c r="H35" s="120"/>
      <c r="I35" s="120"/>
      <c r="J35" s="120"/>
      <c r="K35" s="120"/>
      <c r="L35" s="120"/>
      <c r="M35" s="120"/>
      <c r="N35" s="120"/>
      <c r="O35" s="120"/>
      <c r="P35" s="120"/>
      <c r="Q35" s="120"/>
      <c r="R35" s="120"/>
      <c r="S35" s="120"/>
      <c r="T35" s="229">
        <f ca="1">COUNTIFS(申請額一覧!$E$4:$E$503,C35,申請額一覧!$K$4:$K$503,"&gt;0")</f>
        <v>0</v>
      </c>
      <c r="U35" s="230"/>
      <c r="V35" s="231" t="s">
        <v>16</v>
      </c>
      <c r="W35" s="232"/>
      <c r="X35" s="233">
        <f ca="1">SUMIF(申請額一覧!$E$4:$E$503,C35,申請額一覧!$K$4:$K$503)</f>
        <v>0</v>
      </c>
      <c r="Y35" s="234"/>
      <c r="Z35" s="234"/>
      <c r="AA35" s="234"/>
      <c r="AB35" s="81" t="s">
        <v>52</v>
      </c>
      <c r="AC35" s="188"/>
      <c r="AD35" s="188"/>
      <c r="AE35" s="189"/>
      <c r="AF35" s="189"/>
      <c r="AG35" s="185"/>
      <c r="AH35" s="185"/>
      <c r="AI35" s="185"/>
      <c r="AJ35" s="185"/>
      <c r="AK35" s="68"/>
      <c r="AL35" s="74"/>
    </row>
    <row r="36" spans="1:38" ht="17.25" customHeight="1" thickBot="1">
      <c r="A36" s="240" t="s">
        <v>18</v>
      </c>
      <c r="B36" s="241"/>
      <c r="C36" s="241"/>
      <c r="D36" s="241"/>
      <c r="E36" s="241"/>
      <c r="F36" s="241"/>
      <c r="G36" s="241"/>
      <c r="H36" s="241"/>
      <c r="I36" s="241"/>
      <c r="J36" s="241"/>
      <c r="K36" s="241"/>
      <c r="L36" s="241"/>
      <c r="M36" s="241"/>
      <c r="N36" s="241"/>
      <c r="O36" s="241"/>
      <c r="P36" s="241"/>
      <c r="Q36" s="241"/>
      <c r="R36" s="241"/>
      <c r="S36" s="242"/>
      <c r="T36" s="221">
        <f ca="1">SUM(T22:U35)</f>
        <v>1</v>
      </c>
      <c r="U36" s="222"/>
      <c r="V36" s="186" t="s">
        <v>16</v>
      </c>
      <c r="W36" s="187"/>
      <c r="X36" s="194">
        <f ca="1">SUM(X22:AA35)</f>
        <v>8000</v>
      </c>
      <c r="Y36" s="195"/>
      <c r="Z36" s="195"/>
      <c r="AA36" s="195"/>
      <c r="AB36" s="82" t="s">
        <v>52</v>
      </c>
      <c r="AC36" s="188"/>
      <c r="AD36" s="188"/>
      <c r="AE36" s="189"/>
      <c r="AF36" s="189"/>
      <c r="AG36" s="185"/>
      <c r="AH36" s="185"/>
      <c r="AI36" s="185"/>
      <c r="AJ36" s="185"/>
      <c r="AK36" s="68"/>
      <c r="AL36" s="74"/>
    </row>
    <row r="37" spans="1:38" ht="33.75" customHeight="1" thickBot="1">
      <c r="A37" s="126" t="s">
        <v>77</v>
      </c>
      <c r="B37" s="127">
        <v>15</v>
      </c>
      <c r="C37" s="128" t="s">
        <v>78</v>
      </c>
      <c r="D37" s="128"/>
      <c r="E37" s="128"/>
      <c r="F37" s="128"/>
      <c r="G37" s="128"/>
      <c r="H37" s="128"/>
      <c r="I37" s="128"/>
      <c r="J37" s="128"/>
      <c r="K37" s="128"/>
      <c r="L37" s="128"/>
      <c r="M37" s="128"/>
      <c r="N37" s="128"/>
      <c r="O37" s="128"/>
      <c r="P37" s="128"/>
      <c r="Q37" s="128"/>
      <c r="R37" s="128"/>
      <c r="S37" s="128"/>
      <c r="T37" s="221">
        <f ca="1">COUNTIFS(申請額一覧!$E$4:$E$503,C37,申請額一覧!$K$4:$K$503,"&gt;0")</f>
        <v>0</v>
      </c>
      <c r="U37" s="222"/>
      <c r="V37" s="186" t="s">
        <v>16</v>
      </c>
      <c r="W37" s="187"/>
      <c r="X37" s="194">
        <f ca="1">SUMIF(申請額一覧!$E$4:$E$503,C37,申請額一覧!$K$4:$K$503)</f>
        <v>0</v>
      </c>
      <c r="Y37" s="195"/>
      <c r="Z37" s="195"/>
      <c r="AA37" s="195"/>
      <c r="AB37" s="83" t="s">
        <v>52</v>
      </c>
      <c r="AC37" s="188"/>
      <c r="AD37" s="188"/>
      <c r="AE37" s="189"/>
      <c r="AF37" s="189"/>
      <c r="AG37" s="185"/>
      <c r="AH37" s="185"/>
      <c r="AI37" s="185"/>
      <c r="AJ37" s="185"/>
      <c r="AK37" s="68"/>
      <c r="AL37" s="74"/>
    </row>
    <row r="38" spans="1:38" ht="17.25" customHeight="1" thickBot="1">
      <c r="A38" s="240" t="s">
        <v>18</v>
      </c>
      <c r="B38" s="241"/>
      <c r="C38" s="241"/>
      <c r="D38" s="241"/>
      <c r="E38" s="241"/>
      <c r="F38" s="241"/>
      <c r="G38" s="241"/>
      <c r="H38" s="241"/>
      <c r="I38" s="241"/>
      <c r="J38" s="241"/>
      <c r="K38" s="241"/>
      <c r="L38" s="241"/>
      <c r="M38" s="241"/>
      <c r="N38" s="241"/>
      <c r="O38" s="241"/>
      <c r="P38" s="241"/>
      <c r="Q38" s="241"/>
      <c r="R38" s="241"/>
      <c r="S38" s="242"/>
      <c r="T38" s="221">
        <f ca="1">SUM(T37)</f>
        <v>0</v>
      </c>
      <c r="U38" s="222"/>
      <c r="V38" s="186" t="s">
        <v>16</v>
      </c>
      <c r="W38" s="187"/>
      <c r="X38" s="194">
        <f ca="1">SUM(X37)</f>
        <v>0</v>
      </c>
      <c r="Y38" s="195"/>
      <c r="Z38" s="195"/>
      <c r="AA38" s="195"/>
      <c r="AB38" s="82" t="s">
        <v>52</v>
      </c>
      <c r="AC38" s="188"/>
      <c r="AD38" s="188"/>
      <c r="AE38" s="189"/>
      <c r="AF38" s="189"/>
      <c r="AG38" s="185"/>
      <c r="AH38" s="185"/>
      <c r="AI38" s="185"/>
      <c r="AJ38" s="185"/>
      <c r="AK38" s="68"/>
      <c r="AL38" s="74"/>
    </row>
    <row r="39" spans="1:38" ht="17.25" customHeight="1">
      <c r="A39" s="207" t="s">
        <v>117</v>
      </c>
      <c r="B39" s="125">
        <v>16</v>
      </c>
      <c r="C39" s="120" t="s">
        <v>101</v>
      </c>
      <c r="D39" s="128"/>
      <c r="E39" s="128"/>
      <c r="F39" s="128"/>
      <c r="G39" s="128"/>
      <c r="H39" s="128"/>
      <c r="I39" s="128"/>
      <c r="J39" s="128"/>
      <c r="K39" s="128"/>
      <c r="L39" s="128"/>
      <c r="M39" s="128"/>
      <c r="N39" s="128"/>
      <c r="O39" s="128"/>
      <c r="P39" s="128"/>
      <c r="Q39" s="128"/>
      <c r="R39" s="128"/>
      <c r="S39" s="128"/>
      <c r="T39" s="223">
        <f ca="1">COUNTIFS(申請額一覧!$E$4:$E$503,C39,申請額一覧!$K$4:$K$503,"&gt;0")</f>
        <v>0</v>
      </c>
      <c r="U39" s="224"/>
      <c r="V39" s="225" t="s">
        <v>16</v>
      </c>
      <c r="W39" s="226"/>
      <c r="X39" s="227">
        <f ca="1">SUMIF(申請額一覧!$E$4:$E$503,C39,申請額一覧!$K$4:$K$503)</f>
        <v>0</v>
      </c>
      <c r="Y39" s="228"/>
      <c r="Z39" s="228"/>
      <c r="AA39" s="228"/>
      <c r="AB39" s="81" t="s">
        <v>52</v>
      </c>
      <c r="AC39" s="60"/>
      <c r="AD39" s="60"/>
      <c r="AE39" s="59"/>
      <c r="AF39" s="59"/>
      <c r="AG39" s="67"/>
      <c r="AH39" s="67"/>
      <c r="AI39" s="67"/>
      <c r="AJ39" s="67"/>
      <c r="AK39" s="68"/>
      <c r="AL39" s="74"/>
    </row>
    <row r="40" spans="1:38" ht="17.25" customHeight="1">
      <c r="A40" s="207"/>
      <c r="B40" s="124">
        <v>17</v>
      </c>
      <c r="C40" s="120" t="s">
        <v>102</v>
      </c>
      <c r="D40" s="128"/>
      <c r="E40" s="128"/>
      <c r="F40" s="128"/>
      <c r="G40" s="128"/>
      <c r="H40" s="128"/>
      <c r="I40" s="128"/>
      <c r="J40" s="128"/>
      <c r="K40" s="128"/>
      <c r="L40" s="128"/>
      <c r="M40" s="128"/>
      <c r="N40" s="128"/>
      <c r="O40" s="128"/>
      <c r="P40" s="128"/>
      <c r="Q40" s="128"/>
      <c r="R40" s="128"/>
      <c r="S40" s="128"/>
      <c r="T40" s="208">
        <f ca="1">COUNTIFS(申請額一覧!$E$4:$E$503,C40,申請額一覧!$K$4:$K$503,"&gt;0")</f>
        <v>0</v>
      </c>
      <c r="U40" s="209"/>
      <c r="V40" s="190" t="s">
        <v>16</v>
      </c>
      <c r="W40" s="191"/>
      <c r="X40" s="192">
        <f ca="1">SUMIF(申請額一覧!$E$4:$E$503,C40,申請額一覧!$K$4:$K$503)</f>
        <v>0</v>
      </c>
      <c r="Y40" s="193"/>
      <c r="Z40" s="193"/>
      <c r="AA40" s="193"/>
      <c r="AB40" s="81" t="s">
        <v>52</v>
      </c>
      <c r="AC40" s="60"/>
      <c r="AD40" s="60"/>
      <c r="AE40" s="59"/>
      <c r="AF40" s="59"/>
      <c r="AG40" s="67"/>
      <c r="AH40" s="67"/>
      <c r="AI40" s="67"/>
      <c r="AJ40" s="67"/>
      <c r="AK40" s="68"/>
      <c r="AL40" s="74"/>
    </row>
    <row r="41" spans="1:38" ht="17.25" customHeight="1">
      <c r="A41" s="207"/>
      <c r="B41" s="125">
        <v>18</v>
      </c>
      <c r="C41" s="129" t="s">
        <v>103</v>
      </c>
      <c r="D41" s="128"/>
      <c r="E41" s="128"/>
      <c r="F41" s="128"/>
      <c r="G41" s="128"/>
      <c r="H41" s="128"/>
      <c r="I41" s="128"/>
      <c r="J41" s="128"/>
      <c r="K41" s="128"/>
      <c r="L41" s="128"/>
      <c r="M41" s="128"/>
      <c r="N41" s="128"/>
      <c r="O41" s="128"/>
      <c r="P41" s="128"/>
      <c r="Q41" s="128"/>
      <c r="R41" s="128"/>
      <c r="S41" s="128"/>
      <c r="T41" s="208">
        <f ca="1">COUNTIFS(申請額一覧!$E$4:$E$503,C41,申請額一覧!$K$4:$K$503,"&gt;0")</f>
        <v>1</v>
      </c>
      <c r="U41" s="209"/>
      <c r="V41" s="190" t="s">
        <v>16</v>
      </c>
      <c r="W41" s="191"/>
      <c r="X41" s="192">
        <f ca="1">SUMIF(申請額一覧!$E$4:$E$503,C41,申請額一覧!$K$4:$K$503)</f>
        <v>40000</v>
      </c>
      <c r="Y41" s="193"/>
      <c r="Z41" s="193"/>
      <c r="AA41" s="193"/>
      <c r="AB41" s="81" t="s">
        <v>52</v>
      </c>
      <c r="AC41" s="60"/>
      <c r="AD41" s="60"/>
      <c r="AE41" s="59"/>
      <c r="AF41" s="59"/>
      <c r="AG41" s="67"/>
      <c r="AH41" s="67"/>
      <c r="AI41" s="67"/>
      <c r="AJ41" s="67"/>
      <c r="AK41" s="68"/>
      <c r="AL41" s="74"/>
    </row>
    <row r="42" spans="1:38" ht="17.25" customHeight="1">
      <c r="A42" s="207"/>
      <c r="B42" s="124">
        <v>19</v>
      </c>
      <c r="C42" s="120" t="s">
        <v>79</v>
      </c>
      <c r="D42" s="120"/>
      <c r="E42" s="120"/>
      <c r="F42" s="120"/>
      <c r="G42" s="120"/>
      <c r="H42" s="120"/>
      <c r="I42" s="120"/>
      <c r="J42" s="120"/>
      <c r="K42" s="120"/>
      <c r="L42" s="120"/>
      <c r="M42" s="120"/>
      <c r="N42" s="120"/>
      <c r="O42" s="120"/>
      <c r="P42" s="120"/>
      <c r="Q42" s="120"/>
      <c r="R42" s="120"/>
      <c r="S42" s="120"/>
      <c r="T42" s="208">
        <f ca="1">COUNTIFS(申請額一覧!$E$4:$E$503,C42,申請額一覧!$K$4:$K$503,"&gt;0")</f>
        <v>0</v>
      </c>
      <c r="U42" s="209"/>
      <c r="V42" s="190" t="s">
        <v>16</v>
      </c>
      <c r="W42" s="191"/>
      <c r="X42" s="192">
        <f ca="1">SUMIF(申請額一覧!$E$4:$E$503,C42,申請額一覧!$K$4:$K$503)</f>
        <v>0</v>
      </c>
      <c r="Y42" s="193"/>
      <c r="Z42" s="193"/>
      <c r="AA42" s="193"/>
      <c r="AB42" s="81" t="s">
        <v>52</v>
      </c>
      <c r="AC42" s="188"/>
      <c r="AD42" s="188"/>
      <c r="AE42" s="189"/>
      <c r="AF42" s="189"/>
      <c r="AG42" s="185"/>
      <c r="AH42" s="185"/>
      <c r="AI42" s="185"/>
      <c r="AJ42" s="185"/>
      <c r="AK42" s="68"/>
      <c r="AL42" s="74"/>
    </row>
    <row r="43" spans="1:38" ht="17.25" customHeight="1">
      <c r="A43" s="207"/>
      <c r="B43" s="125">
        <v>20</v>
      </c>
      <c r="C43" s="120" t="s">
        <v>80</v>
      </c>
      <c r="D43" s="120"/>
      <c r="E43" s="120"/>
      <c r="F43" s="120"/>
      <c r="G43" s="120"/>
      <c r="H43" s="120"/>
      <c r="I43" s="120"/>
      <c r="J43" s="120"/>
      <c r="K43" s="120"/>
      <c r="L43" s="120"/>
      <c r="M43" s="120"/>
      <c r="N43" s="120"/>
      <c r="O43" s="120"/>
      <c r="P43" s="120"/>
      <c r="Q43" s="120"/>
      <c r="R43" s="120"/>
      <c r="S43" s="120"/>
      <c r="T43" s="208">
        <f ca="1">COUNTIFS(申請額一覧!$E$4:$E$503,C43,申請額一覧!$K$4:$K$503,"&gt;0")</f>
        <v>0</v>
      </c>
      <c r="U43" s="209"/>
      <c r="V43" s="190" t="s">
        <v>16</v>
      </c>
      <c r="W43" s="191"/>
      <c r="X43" s="192">
        <f ca="1">SUMIF(申請額一覧!$E$4:$E$503,C43,申請額一覧!$K$4:$K$503)</f>
        <v>0</v>
      </c>
      <c r="Y43" s="193"/>
      <c r="Z43" s="193"/>
      <c r="AA43" s="193"/>
      <c r="AB43" s="81" t="s">
        <v>52</v>
      </c>
      <c r="AC43" s="188"/>
      <c r="AD43" s="188"/>
      <c r="AE43" s="189"/>
      <c r="AF43" s="189"/>
      <c r="AG43" s="185"/>
      <c r="AH43" s="185"/>
      <c r="AI43" s="185"/>
      <c r="AJ43" s="185"/>
      <c r="AK43" s="68"/>
      <c r="AL43" s="74"/>
    </row>
    <row r="44" spans="1:38" ht="17.25" customHeight="1">
      <c r="A44" s="207"/>
      <c r="B44" s="124">
        <v>21</v>
      </c>
      <c r="C44" s="120" t="s">
        <v>81</v>
      </c>
      <c r="D44" s="120"/>
      <c r="E44" s="120"/>
      <c r="F44" s="120"/>
      <c r="G44" s="120"/>
      <c r="H44" s="120"/>
      <c r="I44" s="120"/>
      <c r="J44" s="120"/>
      <c r="K44" s="120"/>
      <c r="L44" s="120"/>
      <c r="M44" s="120"/>
      <c r="N44" s="120"/>
      <c r="O44" s="120"/>
      <c r="P44" s="120"/>
      <c r="Q44" s="120"/>
      <c r="R44" s="120"/>
      <c r="S44" s="120"/>
      <c r="T44" s="208">
        <f ca="1">COUNTIFS(申請額一覧!$E$4:$E$503,C44,申請額一覧!$K$4:$K$503,"&gt;0")</f>
        <v>0</v>
      </c>
      <c r="U44" s="209"/>
      <c r="V44" s="190" t="s">
        <v>16</v>
      </c>
      <c r="W44" s="191"/>
      <c r="X44" s="192">
        <f ca="1">SUMIF(申請額一覧!$E$4:$E$503,C44,申請額一覧!$K$4:$K$503)</f>
        <v>0</v>
      </c>
      <c r="Y44" s="193"/>
      <c r="Z44" s="193"/>
      <c r="AA44" s="193"/>
      <c r="AB44" s="81" t="s">
        <v>52</v>
      </c>
      <c r="AC44" s="188"/>
      <c r="AD44" s="188"/>
      <c r="AE44" s="189"/>
      <c r="AF44" s="189"/>
      <c r="AG44" s="185"/>
      <c r="AH44" s="185"/>
      <c r="AI44" s="185"/>
      <c r="AJ44" s="185"/>
      <c r="AK44" s="68"/>
      <c r="AL44" s="74"/>
    </row>
    <row r="45" spans="1:38" ht="17.25" customHeight="1">
      <c r="A45" s="207"/>
      <c r="B45" s="125">
        <v>22</v>
      </c>
      <c r="C45" s="120" t="s">
        <v>104</v>
      </c>
      <c r="D45" s="128"/>
      <c r="E45" s="128"/>
      <c r="F45" s="128"/>
      <c r="G45" s="128"/>
      <c r="H45" s="128"/>
      <c r="I45" s="128"/>
      <c r="J45" s="128"/>
      <c r="K45" s="128"/>
      <c r="L45" s="128"/>
      <c r="M45" s="128"/>
      <c r="N45" s="128"/>
      <c r="O45" s="128"/>
      <c r="P45" s="128"/>
      <c r="Q45" s="128"/>
      <c r="R45" s="128"/>
      <c r="S45" s="128"/>
      <c r="T45" s="208">
        <f ca="1">COUNTIFS(申請額一覧!$E$4:$E$503,C45,申請額一覧!$K$4:$K$503,"&gt;0")</f>
        <v>0</v>
      </c>
      <c r="U45" s="209"/>
      <c r="V45" s="190" t="s">
        <v>16</v>
      </c>
      <c r="W45" s="191"/>
      <c r="X45" s="192">
        <f ca="1">SUMIF(申請額一覧!$E$4:$E$503,C45,申請額一覧!$K$4:$K$503)</f>
        <v>0</v>
      </c>
      <c r="Y45" s="193"/>
      <c r="Z45" s="193"/>
      <c r="AA45" s="193"/>
      <c r="AB45" s="81" t="s">
        <v>52</v>
      </c>
      <c r="AC45" s="108"/>
      <c r="AD45" s="108"/>
      <c r="AE45" s="109"/>
      <c r="AF45" s="109"/>
      <c r="AG45" s="107"/>
      <c r="AH45" s="107"/>
      <c r="AI45" s="107"/>
      <c r="AJ45" s="107"/>
      <c r="AK45" s="68"/>
      <c r="AL45" s="74"/>
    </row>
    <row r="46" spans="1:38" ht="17.25" customHeight="1">
      <c r="A46" s="207"/>
      <c r="B46" s="124">
        <v>23</v>
      </c>
      <c r="C46" s="120" t="s">
        <v>105</v>
      </c>
      <c r="D46" s="128"/>
      <c r="E46" s="128"/>
      <c r="F46" s="128"/>
      <c r="G46" s="128"/>
      <c r="H46" s="128"/>
      <c r="I46" s="128"/>
      <c r="J46" s="128"/>
      <c r="K46" s="128"/>
      <c r="L46" s="128"/>
      <c r="M46" s="128"/>
      <c r="N46" s="128"/>
      <c r="O46" s="128"/>
      <c r="P46" s="128"/>
      <c r="Q46" s="128"/>
      <c r="R46" s="128"/>
      <c r="S46" s="128"/>
      <c r="T46" s="208">
        <f ca="1">COUNTIFS(申請額一覧!$E$4:$E$503,C46,申請額一覧!$K$4:$K$503,"&gt;0")</f>
        <v>0</v>
      </c>
      <c r="U46" s="209"/>
      <c r="V46" s="190" t="s">
        <v>16</v>
      </c>
      <c r="W46" s="191"/>
      <c r="X46" s="192">
        <f ca="1">SUMIF(申請額一覧!$E$4:$E$503,C46,申請額一覧!$K$4:$K$503)</f>
        <v>0</v>
      </c>
      <c r="Y46" s="193"/>
      <c r="Z46" s="193"/>
      <c r="AA46" s="193"/>
      <c r="AB46" s="81" t="s">
        <v>52</v>
      </c>
      <c r="AC46" s="108"/>
      <c r="AD46" s="108"/>
      <c r="AE46" s="109"/>
      <c r="AF46" s="109"/>
      <c r="AG46" s="107"/>
      <c r="AH46" s="107"/>
      <c r="AI46" s="107"/>
      <c r="AJ46" s="107"/>
      <c r="AK46" s="68"/>
      <c r="AL46" s="74"/>
    </row>
    <row r="47" spans="1:38" ht="17.25" customHeight="1">
      <c r="A47" s="207"/>
      <c r="B47" s="124">
        <v>24</v>
      </c>
      <c r="C47" s="129" t="s">
        <v>106</v>
      </c>
      <c r="D47" s="128"/>
      <c r="E47" s="128"/>
      <c r="F47" s="128"/>
      <c r="G47" s="128"/>
      <c r="H47" s="128"/>
      <c r="I47" s="128"/>
      <c r="J47" s="128"/>
      <c r="K47" s="128"/>
      <c r="L47" s="128"/>
      <c r="M47" s="128"/>
      <c r="N47" s="128"/>
      <c r="O47" s="128"/>
      <c r="P47" s="128"/>
      <c r="Q47" s="128"/>
      <c r="R47" s="128"/>
      <c r="S47" s="128"/>
      <c r="T47" s="208">
        <f ca="1">COUNTIFS(申請額一覧!$E$4:$E$503,C47,申請額一覧!$K$4:$K$503,"&gt;0")</f>
        <v>0</v>
      </c>
      <c r="U47" s="209"/>
      <c r="V47" s="190" t="s">
        <v>16</v>
      </c>
      <c r="W47" s="191"/>
      <c r="X47" s="192">
        <f ca="1">SUMIF(申請額一覧!$E$4:$E$503,C47,申請額一覧!$K$4:$K$503)</f>
        <v>0</v>
      </c>
      <c r="Y47" s="193"/>
      <c r="Z47" s="193"/>
      <c r="AA47" s="193"/>
      <c r="AB47" s="81" t="s">
        <v>52</v>
      </c>
      <c r="AC47" s="108"/>
      <c r="AD47" s="108"/>
      <c r="AE47" s="109"/>
      <c r="AF47" s="109"/>
      <c r="AG47" s="107"/>
      <c r="AH47" s="107"/>
      <c r="AI47" s="107"/>
      <c r="AJ47" s="107"/>
      <c r="AK47" s="68"/>
      <c r="AL47" s="74"/>
    </row>
    <row r="48" spans="1:38" ht="17.25" customHeight="1">
      <c r="A48" s="207"/>
      <c r="B48" s="125">
        <v>25</v>
      </c>
      <c r="C48" s="120" t="s">
        <v>107</v>
      </c>
      <c r="D48" s="128"/>
      <c r="E48" s="128"/>
      <c r="F48" s="128"/>
      <c r="G48" s="128"/>
      <c r="H48" s="128"/>
      <c r="I48" s="128"/>
      <c r="J48" s="128"/>
      <c r="K48" s="128"/>
      <c r="L48" s="128"/>
      <c r="M48" s="128"/>
      <c r="N48" s="128"/>
      <c r="O48" s="128"/>
      <c r="P48" s="128"/>
      <c r="Q48" s="128"/>
      <c r="R48" s="128"/>
      <c r="S48" s="128"/>
      <c r="T48" s="208">
        <f ca="1">COUNTIFS(申請額一覧!$E$4:$E$503,C48,申請額一覧!$K$4:$K$503,"&gt;0")</f>
        <v>0</v>
      </c>
      <c r="U48" s="209"/>
      <c r="V48" s="190" t="s">
        <v>16</v>
      </c>
      <c r="W48" s="191"/>
      <c r="X48" s="192">
        <f ca="1">SUMIF(申請額一覧!$E$4:$E$503,C48,申請額一覧!$K$4:$K$503)</f>
        <v>0</v>
      </c>
      <c r="Y48" s="193"/>
      <c r="Z48" s="193"/>
      <c r="AA48" s="193"/>
      <c r="AB48" s="81" t="s">
        <v>52</v>
      </c>
      <c r="AC48" s="108"/>
      <c r="AD48" s="108"/>
      <c r="AE48" s="109"/>
      <c r="AF48" s="109"/>
      <c r="AG48" s="107"/>
      <c r="AH48" s="107"/>
      <c r="AI48" s="107"/>
      <c r="AJ48" s="107"/>
      <c r="AK48" s="68"/>
      <c r="AL48" s="74"/>
    </row>
    <row r="49" spans="1:38" ht="17.25" customHeight="1">
      <c r="A49" s="207"/>
      <c r="B49" s="124">
        <v>26</v>
      </c>
      <c r="C49" s="120" t="s">
        <v>108</v>
      </c>
      <c r="D49" s="128"/>
      <c r="E49" s="128"/>
      <c r="F49" s="128"/>
      <c r="G49" s="128"/>
      <c r="H49" s="128"/>
      <c r="I49" s="128"/>
      <c r="J49" s="128"/>
      <c r="K49" s="128"/>
      <c r="L49" s="128"/>
      <c r="M49" s="128"/>
      <c r="N49" s="128"/>
      <c r="O49" s="128"/>
      <c r="P49" s="128"/>
      <c r="Q49" s="128"/>
      <c r="R49" s="128"/>
      <c r="S49" s="128"/>
      <c r="T49" s="208">
        <f ca="1">COUNTIFS(申請額一覧!$E$4:$E$503,C49,申請額一覧!$K$4:$K$503,"&gt;0")</f>
        <v>0</v>
      </c>
      <c r="U49" s="209"/>
      <c r="V49" s="190" t="s">
        <v>16</v>
      </c>
      <c r="W49" s="191"/>
      <c r="X49" s="192">
        <f ca="1">SUMIF(申請額一覧!$E$4:$E$503,C49,申請額一覧!$K$4:$K$503)</f>
        <v>0</v>
      </c>
      <c r="Y49" s="193"/>
      <c r="Z49" s="193"/>
      <c r="AA49" s="193"/>
      <c r="AB49" s="81" t="s">
        <v>52</v>
      </c>
      <c r="AC49" s="108"/>
      <c r="AD49" s="108"/>
      <c r="AE49" s="109"/>
      <c r="AF49" s="109"/>
      <c r="AG49" s="107"/>
      <c r="AH49" s="107"/>
      <c r="AI49" s="107"/>
      <c r="AJ49" s="107"/>
      <c r="AK49" s="68"/>
      <c r="AL49" s="74"/>
    </row>
    <row r="50" spans="1:38" ht="17.25" customHeight="1" thickBot="1">
      <c r="A50" s="207"/>
      <c r="B50" s="124">
        <v>27</v>
      </c>
      <c r="C50" s="129" t="s">
        <v>109</v>
      </c>
      <c r="D50" s="128"/>
      <c r="E50" s="128"/>
      <c r="F50" s="128"/>
      <c r="G50" s="128"/>
      <c r="H50" s="128"/>
      <c r="I50" s="128"/>
      <c r="J50" s="128"/>
      <c r="K50" s="128"/>
      <c r="L50" s="128"/>
      <c r="M50" s="128"/>
      <c r="N50" s="128"/>
      <c r="O50" s="128"/>
      <c r="P50" s="128"/>
      <c r="Q50" s="128"/>
      <c r="R50" s="128"/>
      <c r="S50" s="128"/>
      <c r="T50" s="229">
        <f ca="1">COUNTIFS(申請額一覧!$E$4:$E$503,C50,申請額一覧!$K$4:$K$503,"&gt;0")</f>
        <v>0</v>
      </c>
      <c r="U50" s="230"/>
      <c r="V50" s="231" t="s">
        <v>16</v>
      </c>
      <c r="W50" s="232"/>
      <c r="X50" s="233">
        <f ca="1">SUMIF(申請額一覧!$E$4:$E$503,C50,申請額一覧!$K$4:$K$503)</f>
        <v>0</v>
      </c>
      <c r="Y50" s="234"/>
      <c r="Z50" s="234"/>
      <c r="AA50" s="234"/>
      <c r="AB50" s="81" t="s">
        <v>52</v>
      </c>
      <c r="AC50" s="108"/>
      <c r="AD50" s="108"/>
      <c r="AE50" s="109"/>
      <c r="AF50" s="109"/>
      <c r="AG50" s="107"/>
      <c r="AH50" s="107"/>
      <c r="AI50" s="107"/>
      <c r="AJ50" s="107"/>
      <c r="AK50" s="68"/>
      <c r="AL50" s="74"/>
    </row>
    <row r="51" spans="1:38" ht="17.25" customHeight="1" thickBot="1">
      <c r="A51" s="240" t="s">
        <v>18</v>
      </c>
      <c r="B51" s="241"/>
      <c r="C51" s="241"/>
      <c r="D51" s="241"/>
      <c r="E51" s="241"/>
      <c r="F51" s="241"/>
      <c r="G51" s="241"/>
      <c r="H51" s="241"/>
      <c r="I51" s="241"/>
      <c r="J51" s="241"/>
      <c r="K51" s="241"/>
      <c r="L51" s="241"/>
      <c r="M51" s="241"/>
      <c r="N51" s="241"/>
      <c r="O51" s="241"/>
      <c r="P51" s="241"/>
      <c r="Q51" s="241"/>
      <c r="R51" s="241"/>
      <c r="S51" s="242"/>
      <c r="T51" s="221">
        <f ca="1">SUM(T39:U50)</f>
        <v>1</v>
      </c>
      <c r="U51" s="222"/>
      <c r="V51" s="186" t="s">
        <v>16</v>
      </c>
      <c r="W51" s="187"/>
      <c r="X51" s="194">
        <f ca="1">SUM(X39:AA50)</f>
        <v>40000</v>
      </c>
      <c r="Y51" s="195"/>
      <c r="Z51" s="195"/>
      <c r="AA51" s="195"/>
      <c r="AB51" s="82" t="s">
        <v>52</v>
      </c>
      <c r="AC51" s="188"/>
      <c r="AD51" s="188"/>
      <c r="AE51" s="189"/>
      <c r="AF51" s="189"/>
      <c r="AG51" s="185"/>
      <c r="AH51" s="185"/>
      <c r="AI51" s="185"/>
      <c r="AJ51" s="185"/>
      <c r="AK51" s="68"/>
      <c r="AL51" s="74"/>
    </row>
    <row r="52" spans="1:38" ht="17.25" customHeight="1">
      <c r="A52" s="235" t="s">
        <v>17</v>
      </c>
      <c r="B52" s="130">
        <v>28</v>
      </c>
      <c r="C52" s="128" t="s">
        <v>82</v>
      </c>
      <c r="D52" s="128"/>
      <c r="E52" s="128"/>
      <c r="F52" s="128"/>
      <c r="G52" s="128"/>
      <c r="H52" s="128"/>
      <c r="I52" s="128"/>
      <c r="J52" s="128"/>
      <c r="K52" s="128"/>
      <c r="L52" s="128"/>
      <c r="M52" s="128"/>
      <c r="N52" s="128"/>
      <c r="O52" s="128"/>
      <c r="P52" s="128"/>
      <c r="Q52" s="128"/>
      <c r="R52" s="128"/>
      <c r="S52" s="128"/>
      <c r="T52" s="223">
        <f ca="1">COUNTIFS(申請額一覧!$E$4:$E$503,C52,申請額一覧!$K$4:$K$503,"&gt;0")</f>
        <v>1</v>
      </c>
      <c r="U52" s="224"/>
      <c r="V52" s="225" t="s">
        <v>16</v>
      </c>
      <c r="W52" s="226"/>
      <c r="X52" s="227">
        <f ca="1">SUMIF(申請額一覧!$E$4:$E$503,C52,申請額一覧!$K$4:$K$503)</f>
        <v>3000</v>
      </c>
      <c r="Y52" s="228"/>
      <c r="Z52" s="228"/>
      <c r="AA52" s="228"/>
      <c r="AB52" s="83" t="s">
        <v>52</v>
      </c>
      <c r="AC52" s="188"/>
      <c r="AD52" s="188"/>
      <c r="AE52" s="189"/>
      <c r="AF52" s="189"/>
      <c r="AG52" s="185"/>
      <c r="AH52" s="185"/>
      <c r="AI52" s="185"/>
      <c r="AJ52" s="185"/>
      <c r="AK52" s="68"/>
      <c r="AL52" s="74"/>
    </row>
    <row r="53" spans="1:38" ht="17.25" customHeight="1">
      <c r="A53" s="235"/>
      <c r="B53" s="124">
        <v>29</v>
      </c>
      <c r="C53" s="120" t="s">
        <v>83</v>
      </c>
      <c r="D53" s="120"/>
      <c r="E53" s="120"/>
      <c r="F53" s="120"/>
      <c r="G53" s="120"/>
      <c r="H53" s="120"/>
      <c r="I53" s="120"/>
      <c r="J53" s="120"/>
      <c r="K53" s="120"/>
      <c r="L53" s="120"/>
      <c r="M53" s="120"/>
      <c r="N53" s="120"/>
      <c r="O53" s="120"/>
      <c r="P53" s="120"/>
      <c r="Q53" s="120"/>
      <c r="R53" s="120"/>
      <c r="S53" s="120"/>
      <c r="T53" s="208">
        <f ca="1">COUNTIFS(申請額一覧!$E$4:$E$503,C53,申請額一覧!$K$4:$K$503,"&gt;0")</f>
        <v>0</v>
      </c>
      <c r="U53" s="209"/>
      <c r="V53" s="190" t="s">
        <v>16</v>
      </c>
      <c r="W53" s="191"/>
      <c r="X53" s="192">
        <f ca="1">SUMIF(申請額一覧!$E$4:$E$503,C53,申請額一覧!$K$4:$K$503)</f>
        <v>0</v>
      </c>
      <c r="Y53" s="193"/>
      <c r="Z53" s="193"/>
      <c r="AA53" s="193"/>
      <c r="AB53" s="81" t="s">
        <v>52</v>
      </c>
      <c r="AC53" s="188"/>
      <c r="AD53" s="188"/>
      <c r="AE53" s="189"/>
      <c r="AF53" s="189"/>
      <c r="AG53" s="185"/>
      <c r="AH53" s="185"/>
      <c r="AI53" s="185"/>
      <c r="AJ53" s="185"/>
      <c r="AK53" s="68"/>
      <c r="AL53" s="74"/>
    </row>
    <row r="54" spans="1:38" ht="17.25" customHeight="1">
      <c r="A54" s="235"/>
      <c r="B54" s="124">
        <v>30</v>
      </c>
      <c r="C54" s="120" t="s">
        <v>84</v>
      </c>
      <c r="D54" s="120"/>
      <c r="E54" s="120"/>
      <c r="F54" s="120"/>
      <c r="G54" s="120"/>
      <c r="H54" s="120"/>
      <c r="I54" s="120"/>
      <c r="J54" s="120"/>
      <c r="K54" s="120"/>
      <c r="L54" s="120"/>
      <c r="M54" s="120"/>
      <c r="N54" s="120"/>
      <c r="O54" s="120"/>
      <c r="P54" s="120"/>
      <c r="Q54" s="120"/>
      <c r="R54" s="120"/>
      <c r="S54" s="120"/>
      <c r="T54" s="208">
        <f ca="1">COUNTIFS(申請額一覧!$E$4:$E$503,C54,申請額一覧!$K$4:$K$503,"&gt;0")</f>
        <v>0</v>
      </c>
      <c r="U54" s="209"/>
      <c r="V54" s="190" t="s">
        <v>16</v>
      </c>
      <c r="W54" s="191"/>
      <c r="X54" s="192">
        <f ca="1">SUMIF(申請額一覧!$E$4:$E$503,C54,申請額一覧!$K$4:$K$503)</f>
        <v>0</v>
      </c>
      <c r="Y54" s="193"/>
      <c r="Z54" s="193"/>
      <c r="AA54" s="193"/>
      <c r="AB54" s="81" t="s">
        <v>52</v>
      </c>
      <c r="AC54" s="188"/>
      <c r="AD54" s="188"/>
      <c r="AE54" s="189"/>
      <c r="AF54" s="189"/>
      <c r="AG54" s="185"/>
      <c r="AH54" s="185"/>
      <c r="AI54" s="185"/>
      <c r="AJ54" s="185"/>
      <c r="AK54" s="68"/>
      <c r="AL54" s="74"/>
    </row>
    <row r="55" spans="1:38" ht="17.25" customHeight="1">
      <c r="A55" s="235"/>
      <c r="B55" s="124">
        <v>31</v>
      </c>
      <c r="C55" s="120" t="s">
        <v>85</v>
      </c>
      <c r="D55" s="120"/>
      <c r="E55" s="120"/>
      <c r="F55" s="120"/>
      <c r="G55" s="120"/>
      <c r="H55" s="120"/>
      <c r="I55" s="120"/>
      <c r="J55" s="120"/>
      <c r="K55" s="120"/>
      <c r="L55" s="120"/>
      <c r="M55" s="120"/>
      <c r="N55" s="120"/>
      <c r="O55" s="120"/>
      <c r="P55" s="120"/>
      <c r="Q55" s="120"/>
      <c r="R55" s="120"/>
      <c r="S55" s="120"/>
      <c r="T55" s="208">
        <f ca="1">COUNTIFS(申請額一覧!$E$4:$E$503,C55,申請額一覧!$K$4:$K$503,"&gt;0")</f>
        <v>0</v>
      </c>
      <c r="U55" s="209"/>
      <c r="V55" s="190" t="s">
        <v>16</v>
      </c>
      <c r="W55" s="191"/>
      <c r="X55" s="192">
        <f ca="1">SUMIF(申請額一覧!$E$4:$E$503,C55,申請額一覧!$K$4:$K$503)</f>
        <v>0</v>
      </c>
      <c r="Y55" s="193"/>
      <c r="Z55" s="193"/>
      <c r="AA55" s="193"/>
      <c r="AB55" s="81" t="s">
        <v>52</v>
      </c>
      <c r="AC55" s="188"/>
      <c r="AD55" s="188"/>
      <c r="AE55" s="189"/>
      <c r="AF55" s="189"/>
      <c r="AG55" s="185"/>
      <c r="AH55" s="185"/>
      <c r="AI55" s="185"/>
      <c r="AJ55" s="185"/>
      <c r="AK55" s="68"/>
      <c r="AL55" s="74"/>
    </row>
    <row r="56" spans="1:38" ht="17.25" customHeight="1">
      <c r="A56" s="235"/>
      <c r="B56" s="124">
        <v>32</v>
      </c>
      <c r="C56" s="120" t="s">
        <v>86</v>
      </c>
      <c r="D56" s="120"/>
      <c r="E56" s="120"/>
      <c r="F56" s="120"/>
      <c r="G56" s="120"/>
      <c r="H56" s="120"/>
      <c r="I56" s="120"/>
      <c r="J56" s="120"/>
      <c r="K56" s="120"/>
      <c r="L56" s="120"/>
      <c r="M56" s="120"/>
      <c r="N56" s="120"/>
      <c r="O56" s="120"/>
      <c r="P56" s="120"/>
      <c r="Q56" s="120"/>
      <c r="R56" s="120"/>
      <c r="S56" s="120"/>
      <c r="T56" s="208">
        <f ca="1">COUNTIFS(申請額一覧!$E$4:$E$503,C56,申請額一覧!$K$4:$K$503,"&gt;0")</f>
        <v>0</v>
      </c>
      <c r="U56" s="209"/>
      <c r="V56" s="190" t="s">
        <v>16</v>
      </c>
      <c r="W56" s="191"/>
      <c r="X56" s="192">
        <f ca="1">SUMIF(申請額一覧!$E$4:$E$503,C56,申請額一覧!$K$4:$K$503)</f>
        <v>0</v>
      </c>
      <c r="Y56" s="193"/>
      <c r="Z56" s="193"/>
      <c r="AA56" s="193"/>
      <c r="AB56" s="81" t="s">
        <v>52</v>
      </c>
      <c r="AC56" s="188"/>
      <c r="AD56" s="188"/>
      <c r="AE56" s="189"/>
      <c r="AF56" s="189"/>
      <c r="AG56" s="185"/>
      <c r="AH56" s="185"/>
      <c r="AI56" s="185"/>
      <c r="AJ56" s="185"/>
      <c r="AK56" s="68"/>
      <c r="AL56" s="74"/>
    </row>
    <row r="57" spans="1:38" ht="17.25" customHeight="1" thickBot="1">
      <c r="A57" s="235"/>
      <c r="B57" s="131">
        <v>33</v>
      </c>
      <c r="C57" s="132" t="s">
        <v>87</v>
      </c>
      <c r="D57" s="132"/>
      <c r="E57" s="132"/>
      <c r="F57" s="132"/>
      <c r="G57" s="132"/>
      <c r="H57" s="132"/>
      <c r="I57" s="132"/>
      <c r="J57" s="132"/>
      <c r="K57" s="132"/>
      <c r="L57" s="132"/>
      <c r="M57" s="132"/>
      <c r="N57" s="132"/>
      <c r="O57" s="132"/>
      <c r="P57" s="132"/>
      <c r="Q57" s="132"/>
      <c r="R57" s="132"/>
      <c r="S57" s="132"/>
      <c r="T57" s="229">
        <f ca="1">COUNTIFS(申請額一覧!$E$4:$E$503,C57,申請額一覧!$K$4:$K$503,"&gt;0")</f>
        <v>0</v>
      </c>
      <c r="U57" s="230"/>
      <c r="V57" s="231" t="s">
        <v>16</v>
      </c>
      <c r="W57" s="232"/>
      <c r="X57" s="233">
        <f ca="1">SUMIF(申請額一覧!$E$4:$E$503,C57,申請額一覧!$K$4:$K$503)</f>
        <v>0</v>
      </c>
      <c r="Y57" s="234"/>
      <c r="Z57" s="234"/>
      <c r="AA57" s="234"/>
      <c r="AB57" s="84" t="s">
        <v>52</v>
      </c>
      <c r="AC57" s="188"/>
      <c r="AD57" s="188"/>
      <c r="AE57" s="189"/>
      <c r="AF57" s="189"/>
      <c r="AG57" s="185"/>
      <c r="AH57" s="185"/>
      <c r="AI57" s="185"/>
      <c r="AJ57" s="185"/>
      <c r="AK57" s="68"/>
      <c r="AL57" s="74"/>
    </row>
    <row r="58" spans="1:38" ht="17.25" customHeight="1" thickBot="1">
      <c r="A58" s="240" t="s">
        <v>18</v>
      </c>
      <c r="B58" s="241"/>
      <c r="C58" s="241"/>
      <c r="D58" s="241"/>
      <c r="E58" s="241"/>
      <c r="F58" s="241"/>
      <c r="G58" s="241"/>
      <c r="H58" s="241"/>
      <c r="I58" s="241"/>
      <c r="J58" s="241"/>
      <c r="K58" s="241"/>
      <c r="L58" s="241"/>
      <c r="M58" s="241"/>
      <c r="N58" s="241"/>
      <c r="O58" s="241"/>
      <c r="P58" s="241"/>
      <c r="Q58" s="241"/>
      <c r="R58" s="241"/>
      <c r="S58" s="242"/>
      <c r="T58" s="221">
        <f ca="1">SUM(T52:U57)</f>
        <v>1</v>
      </c>
      <c r="U58" s="222"/>
      <c r="V58" s="186" t="s">
        <v>16</v>
      </c>
      <c r="W58" s="187"/>
      <c r="X58" s="194">
        <f ca="1">SUM(X52:AA57)</f>
        <v>3000</v>
      </c>
      <c r="Y58" s="195"/>
      <c r="Z58" s="195"/>
      <c r="AA58" s="195"/>
      <c r="AB58" s="82" t="s">
        <v>52</v>
      </c>
      <c r="AC58" s="188"/>
      <c r="AD58" s="188"/>
      <c r="AE58" s="189"/>
      <c r="AF58" s="189"/>
      <c r="AG58" s="185"/>
      <c r="AH58" s="185"/>
      <c r="AI58" s="185"/>
      <c r="AJ58" s="185"/>
      <c r="AK58" s="68"/>
      <c r="AL58" s="74"/>
    </row>
    <row r="59" spans="1:38" ht="17.25" customHeight="1">
      <c r="A59" s="207" t="s">
        <v>92</v>
      </c>
      <c r="B59" s="125">
        <v>34</v>
      </c>
      <c r="C59" s="133" t="s">
        <v>88</v>
      </c>
      <c r="D59" s="128"/>
      <c r="E59" s="128"/>
      <c r="F59" s="128"/>
      <c r="G59" s="128"/>
      <c r="H59" s="128"/>
      <c r="I59" s="128"/>
      <c r="J59" s="128"/>
      <c r="K59" s="128"/>
      <c r="L59" s="128"/>
      <c r="M59" s="128"/>
      <c r="N59" s="128"/>
      <c r="O59" s="128"/>
      <c r="P59" s="128"/>
      <c r="Q59" s="128"/>
      <c r="R59" s="128"/>
      <c r="S59" s="128"/>
      <c r="T59" s="223">
        <f ca="1">COUNTIFS(申請額一覧!$E$4:$E$503,C59,申請額一覧!$K$4:$K$503,"&gt;0")</f>
        <v>0</v>
      </c>
      <c r="U59" s="224"/>
      <c r="V59" s="225" t="s">
        <v>16</v>
      </c>
      <c r="W59" s="226"/>
      <c r="X59" s="227">
        <f ca="1">SUMIF(申請額一覧!$E$4:$E$503,C59,申請額一覧!$K$4:$K$503)</f>
        <v>0</v>
      </c>
      <c r="Y59" s="228"/>
      <c r="Z59" s="228"/>
      <c r="AA59" s="228"/>
      <c r="AB59" s="81" t="s">
        <v>52</v>
      </c>
      <c r="AC59" s="69"/>
      <c r="AD59" s="69"/>
      <c r="AE59" s="70"/>
      <c r="AF59" s="70"/>
      <c r="AG59" s="77"/>
      <c r="AH59" s="77"/>
      <c r="AI59" s="77"/>
      <c r="AJ59" s="77"/>
      <c r="AK59" s="75"/>
      <c r="AL59" s="76"/>
    </row>
    <row r="60" spans="1:38" ht="17.25" customHeight="1">
      <c r="A60" s="207"/>
      <c r="B60" s="131">
        <v>35</v>
      </c>
      <c r="C60" s="134" t="s">
        <v>89</v>
      </c>
      <c r="D60" s="128"/>
      <c r="E60" s="128"/>
      <c r="F60" s="128"/>
      <c r="G60" s="128"/>
      <c r="H60" s="128"/>
      <c r="I60" s="128"/>
      <c r="J60" s="128"/>
      <c r="K60" s="128"/>
      <c r="L60" s="128"/>
      <c r="M60" s="128"/>
      <c r="N60" s="128"/>
      <c r="O60" s="128"/>
      <c r="P60" s="128"/>
      <c r="Q60" s="128"/>
      <c r="R60" s="128"/>
      <c r="S60" s="135"/>
      <c r="T60" s="208">
        <f ca="1">COUNTIFS(申請額一覧!$E$4:$E$503,C60,申請額一覧!$K$4:$K$503,"&gt;0")</f>
        <v>0</v>
      </c>
      <c r="U60" s="209"/>
      <c r="V60" s="190" t="s">
        <v>16</v>
      </c>
      <c r="W60" s="191"/>
      <c r="X60" s="192">
        <f ca="1">SUMIF(申請額一覧!$E$4:$E$503,C60,申請額一覧!$K$4:$K$503)</f>
        <v>0</v>
      </c>
      <c r="Y60" s="193"/>
      <c r="Z60" s="193"/>
      <c r="AA60" s="193"/>
      <c r="AB60" s="81" t="s">
        <v>52</v>
      </c>
      <c r="AC60" s="60"/>
      <c r="AD60" s="60"/>
      <c r="AE60" s="59"/>
      <c r="AF60" s="59"/>
      <c r="AG60" s="67"/>
      <c r="AH60" s="67"/>
      <c r="AI60" s="67"/>
      <c r="AJ60" s="67"/>
      <c r="AK60" s="68"/>
      <c r="AL60" s="74"/>
    </row>
    <row r="61" spans="1:38" ht="17.25" customHeight="1">
      <c r="A61" s="207"/>
      <c r="B61" s="131">
        <v>36</v>
      </c>
      <c r="C61" s="136" t="s">
        <v>90</v>
      </c>
      <c r="D61" s="128"/>
      <c r="E61" s="128"/>
      <c r="F61" s="128"/>
      <c r="G61" s="128"/>
      <c r="H61" s="128"/>
      <c r="I61" s="128"/>
      <c r="J61" s="128"/>
      <c r="K61" s="128"/>
      <c r="L61" s="128"/>
      <c r="M61" s="128"/>
      <c r="N61" s="128"/>
      <c r="O61" s="128"/>
      <c r="P61" s="128"/>
      <c r="Q61" s="128"/>
      <c r="R61" s="128"/>
      <c r="S61" s="128"/>
      <c r="T61" s="208">
        <f ca="1">COUNTIFS(申請額一覧!$E$4:$E$503,C61,申請額一覧!$K$4:$K$503,"&gt;0")</f>
        <v>0</v>
      </c>
      <c r="U61" s="209"/>
      <c r="V61" s="190" t="s">
        <v>16</v>
      </c>
      <c r="W61" s="191"/>
      <c r="X61" s="192">
        <f ca="1">SUMIF(申請額一覧!$E$4:$E$503,C61,申請額一覧!$K$4:$K$503)</f>
        <v>0</v>
      </c>
      <c r="Y61" s="193"/>
      <c r="Z61" s="193"/>
      <c r="AA61" s="193"/>
      <c r="AB61" s="81" t="s">
        <v>52</v>
      </c>
      <c r="AC61" s="60"/>
      <c r="AD61" s="60"/>
      <c r="AE61" s="59"/>
      <c r="AF61" s="59"/>
      <c r="AG61" s="67"/>
      <c r="AH61" s="67"/>
      <c r="AI61" s="67"/>
      <c r="AJ61" s="67"/>
      <c r="AK61" s="68"/>
      <c r="AL61" s="74"/>
    </row>
    <row r="62" spans="1:38" ht="17.25" customHeight="1" thickBot="1">
      <c r="A62" s="207"/>
      <c r="B62" s="124">
        <v>37</v>
      </c>
      <c r="C62" s="123" t="s">
        <v>91</v>
      </c>
      <c r="D62" s="128"/>
      <c r="E62" s="128"/>
      <c r="F62" s="128"/>
      <c r="G62" s="128"/>
      <c r="H62" s="128"/>
      <c r="I62" s="128"/>
      <c r="J62" s="128"/>
      <c r="K62" s="128"/>
      <c r="L62" s="128"/>
      <c r="M62" s="128"/>
      <c r="N62" s="128"/>
      <c r="O62" s="128"/>
      <c r="P62" s="128"/>
      <c r="Q62" s="128"/>
      <c r="R62" s="128"/>
      <c r="S62" s="128"/>
      <c r="T62" s="229">
        <f ca="1">COUNTIFS(申請額一覧!$E$4:$E$503,C62,申請額一覧!$K$4:$K$503,"&gt;0")</f>
        <v>0</v>
      </c>
      <c r="U62" s="230"/>
      <c r="V62" s="231" t="s">
        <v>16</v>
      </c>
      <c r="W62" s="232"/>
      <c r="X62" s="233">
        <f ca="1">SUMIF(申請額一覧!$E$4:$E$503,C62,申請額一覧!$K$4:$K$503)</f>
        <v>0</v>
      </c>
      <c r="Y62" s="234"/>
      <c r="Z62" s="234"/>
      <c r="AA62" s="234"/>
      <c r="AB62" s="81" t="s">
        <v>52</v>
      </c>
      <c r="AC62" s="60"/>
      <c r="AD62" s="60"/>
      <c r="AE62" s="59"/>
      <c r="AF62" s="59"/>
      <c r="AG62" s="67"/>
      <c r="AH62" s="67"/>
      <c r="AI62" s="67"/>
      <c r="AJ62" s="67"/>
      <c r="AK62" s="68"/>
      <c r="AL62" s="74"/>
    </row>
    <row r="63" spans="1:38" ht="20.25" customHeight="1" thickBot="1">
      <c r="A63" s="246" t="s">
        <v>18</v>
      </c>
      <c r="B63" s="247"/>
      <c r="C63" s="247"/>
      <c r="D63" s="247"/>
      <c r="E63" s="247"/>
      <c r="F63" s="247"/>
      <c r="G63" s="247"/>
      <c r="H63" s="247"/>
      <c r="I63" s="247"/>
      <c r="J63" s="247"/>
      <c r="K63" s="247"/>
      <c r="L63" s="247"/>
      <c r="M63" s="247"/>
      <c r="N63" s="247"/>
      <c r="O63" s="247"/>
      <c r="P63" s="247"/>
      <c r="Q63" s="247"/>
      <c r="R63" s="247"/>
      <c r="S63" s="248"/>
      <c r="T63" s="221">
        <f ca="1">SUM(T59:U62)</f>
        <v>0</v>
      </c>
      <c r="U63" s="222"/>
      <c r="V63" s="186" t="s">
        <v>16</v>
      </c>
      <c r="W63" s="187"/>
      <c r="X63" s="194">
        <f ca="1">SUM(X59:AA62)</f>
        <v>0</v>
      </c>
      <c r="Y63" s="195"/>
      <c r="Z63" s="195"/>
      <c r="AA63" s="195"/>
      <c r="AB63" s="82" t="s">
        <v>52</v>
      </c>
      <c r="AC63" s="188"/>
      <c r="AD63" s="188"/>
      <c r="AE63" s="189"/>
      <c r="AF63" s="189"/>
      <c r="AG63" s="185"/>
      <c r="AH63" s="185"/>
      <c r="AI63" s="185"/>
      <c r="AJ63" s="185"/>
      <c r="AK63" s="68"/>
      <c r="AL63" s="74"/>
    </row>
    <row r="64" spans="1:38" ht="29.25" customHeight="1" thickBot="1">
      <c r="A64" s="249" t="s">
        <v>51</v>
      </c>
      <c r="B64" s="250"/>
      <c r="C64" s="250"/>
      <c r="D64" s="250"/>
      <c r="E64" s="250"/>
      <c r="F64" s="250"/>
      <c r="G64" s="250"/>
      <c r="H64" s="250"/>
      <c r="I64" s="250"/>
      <c r="J64" s="250"/>
      <c r="K64" s="250"/>
      <c r="L64" s="250"/>
      <c r="M64" s="250"/>
      <c r="N64" s="250"/>
      <c r="O64" s="250"/>
      <c r="P64" s="250"/>
      <c r="Q64" s="250"/>
      <c r="R64" s="250"/>
      <c r="S64" s="251"/>
      <c r="T64" s="252">
        <f ca="1">SUM(T36,T38,T51,T58,T63)</f>
        <v>3</v>
      </c>
      <c r="U64" s="253"/>
      <c r="V64" s="186" t="s">
        <v>16</v>
      </c>
      <c r="W64" s="187"/>
      <c r="X64" s="254">
        <f ca="1">SUM(X36,X38,X51,X58,X63)</f>
        <v>51000</v>
      </c>
      <c r="Y64" s="255"/>
      <c r="Z64" s="255"/>
      <c r="AA64" s="255"/>
      <c r="AB64" s="85" t="s">
        <v>52</v>
      </c>
      <c r="AC64" s="38"/>
    </row>
    <row r="65" spans="1:38" s="88" customFormat="1">
      <c r="A65" s="8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row>
    <row r="66" spans="1:38" s="87" customFormat="1">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row>
    <row r="67" spans="1:38" s="88" customFormat="1">
      <c r="A67" s="86"/>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row>
    <row r="68" spans="1:38" s="87" customFormat="1">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row>
  </sheetData>
  <mergeCells count="258">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s>
  <phoneticPr fontId="4"/>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4" orientation="portrait" r:id="rId1"/>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showGridLines="0" view="pageBreakPreview" zoomScale="80" zoomScaleNormal="140" zoomScaleSheetLayoutView="80" workbookViewId="0">
      <selection activeCell="C2" sqref="C2"/>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2" customWidth="1"/>
    <col min="9" max="11" width="17.25" style="30" customWidth="1"/>
    <col min="12" max="12" width="14.75" style="30" customWidth="1"/>
    <col min="13" max="13" width="21.625" style="140" customWidth="1"/>
    <col min="14" max="16384" width="2.25" style="30"/>
  </cols>
  <sheetData>
    <row r="1" spans="1:13" ht="22.5" customHeight="1">
      <c r="A1" s="30" t="s">
        <v>38</v>
      </c>
      <c r="J1" s="113"/>
      <c r="K1" s="115"/>
      <c r="L1" s="115"/>
    </row>
    <row r="2" spans="1:13" ht="18" customHeight="1" thickBot="1">
      <c r="B2" s="31"/>
      <c r="L2" s="50" t="s">
        <v>53</v>
      </c>
    </row>
    <row r="3" spans="1:13" ht="33.75" customHeight="1">
      <c r="B3" s="61" t="s">
        <v>39</v>
      </c>
      <c r="C3" s="62" t="s">
        <v>32</v>
      </c>
      <c r="D3" s="117" t="s">
        <v>65</v>
      </c>
      <c r="E3" s="63" t="s">
        <v>37</v>
      </c>
      <c r="F3" s="63" t="s">
        <v>110</v>
      </c>
      <c r="G3" s="63" t="s">
        <v>111</v>
      </c>
      <c r="H3" s="153" t="s">
        <v>112</v>
      </c>
      <c r="I3" s="63" t="s">
        <v>34</v>
      </c>
      <c r="J3" s="63" t="s">
        <v>35</v>
      </c>
      <c r="K3" s="32" t="s">
        <v>36</v>
      </c>
      <c r="L3" s="118" t="s">
        <v>119</v>
      </c>
    </row>
    <row r="4" spans="1:13" ht="22.5" customHeight="1">
      <c r="B4" s="33">
        <f>ROW()-3</f>
        <v>1</v>
      </c>
      <c r="C4" s="34" t="str">
        <f ca="1">IF($M4="OK",IFERROR(INDIRECT("個票"&amp;$B4&amp;"！$L$4"),""),"")</f>
        <v>やぶた事業所</v>
      </c>
      <c r="D4" s="34" t="str">
        <f ca="1">IF($M4="OK",IFERROR(INDIRECT(ASC("個票"&amp;$B4&amp;"！$AG$4")),""),"")</f>
        <v>0000000001</v>
      </c>
      <c r="E4" s="33" t="str">
        <f ca="1">IF($M4="OK",IFERROR(INDIRECT("個票"&amp;$B4&amp;"！$L$5"),""),"")</f>
        <v>生活介護</v>
      </c>
      <c r="F4" s="33" t="str">
        <f ca="1">IF($M4="OK",IFERROR(INDIRECT("個票"&amp;$B4&amp;"！$S$8"),""),"")</f>
        <v>058-000-0000</v>
      </c>
      <c r="G4" s="116" t="str">
        <f ca="1">IF($M4="OK",IFERROR(INDIRECT("個票"&amp;$B4&amp;"！$L$7"),""),"")</f>
        <v>岐阜県岐阜市○○町○○丁目○○番地</v>
      </c>
      <c r="H4" s="154" t="str">
        <f ca="1">IF($M4="OK",IF(K4&gt;0,総括表!$E$12,""),"")</f>
        <v>株式会社□□</v>
      </c>
      <c r="I4" s="35">
        <f ca="1">IF($M4="OK",IF(J4&lt;&gt;0,IFERROR(INDIRECT("個票"&amp;$B4&amp;"！$AA$11"),""),0),"")</f>
        <v>14000</v>
      </c>
      <c r="J4" s="35">
        <f ca="1">IF($M4="OK",IFERROR(INDIRECT("個票"&amp;$B4&amp;"！$AI$11"),""),"")</f>
        <v>8000</v>
      </c>
      <c r="K4" s="36">
        <f ca="1">IF($M4="OK",MIN(I4:J4),"")</f>
        <v>8000</v>
      </c>
      <c r="L4" s="138"/>
      <c r="M4" s="140" t="str">
        <f ca="1">IFERROR(INDIRECT("個票"&amp;$B4&amp;"！$AP$42"),"")</f>
        <v>OK</v>
      </c>
    </row>
    <row r="5" spans="1:13" ht="22.5" customHeight="1">
      <c r="B5" s="33">
        <f t="shared" ref="B5:B68" si="0">ROW()-3</f>
        <v>2</v>
      </c>
      <c r="C5" s="34" t="str">
        <f t="shared" ref="C5:C68" ca="1" si="1">IF($M5="OK",IFERROR(INDIRECT("個票"&amp;$B5&amp;"！$L$4"),""),"")</f>
        <v>やぶた2事業所</v>
      </c>
      <c r="D5" s="34" t="str">
        <f t="shared" ref="D5:D68" ca="1" si="2">IF($M5="OK",IFERROR(INDIRECT(ASC("個票"&amp;$B5&amp;"！$AG$4")),""),"")</f>
        <v>0000000002</v>
      </c>
      <c r="E5" s="33" t="str">
        <f t="shared" ref="E5:E68" ca="1" si="3">IF($M5="OK",IFERROR(INDIRECT("個票"&amp;$B5&amp;"！$L$5"),""),"")</f>
        <v>施設入所支援（定員61人以上）</v>
      </c>
      <c r="F5" s="33" t="str">
        <f t="shared" ref="F5:F68" ca="1" si="4">IF($M5="OK",IFERROR(INDIRECT("個票"&amp;$B5&amp;"！$S$8"),""),"")</f>
        <v>058-000-0000</v>
      </c>
      <c r="G5" s="116" t="str">
        <f t="shared" ref="G5:G68" ca="1" si="5">IF($M5="OK",IFERROR(INDIRECT("個票"&amp;$B5&amp;"！$L$7"),""),"")</f>
        <v>岐阜県岐阜市○○町○○丁目○○番地</v>
      </c>
      <c r="H5" s="154" t="str">
        <f ca="1">IF($M5="OK",IF(K5&gt;0,総括表!$E$12,""),"")</f>
        <v>株式会社□□</v>
      </c>
      <c r="I5" s="35">
        <f t="shared" ref="I5:I68" ca="1" si="6">IF($M5="OK",IF(J5&lt;&gt;0,IFERROR(INDIRECT("個票"&amp;$B5&amp;"！$AA$11"),""),0),"")</f>
        <v>40000</v>
      </c>
      <c r="J5" s="35">
        <f t="shared" ref="J5:J68" ca="1" si="7">IF($M5="OK",IFERROR(INDIRECT("個票"&amp;$B5&amp;"！$AI$11"),""),"")</f>
        <v>45000</v>
      </c>
      <c r="K5" s="36">
        <f t="shared" ref="K5:K68" ca="1" si="8">IF($M5="OK",MIN(I5:J5),"")</f>
        <v>40000</v>
      </c>
      <c r="L5" s="138"/>
      <c r="M5" s="140" t="str">
        <f t="shared" ref="M5:M68" ca="1" si="9">IFERROR(INDIRECT("個票"&amp;$B5&amp;"！$AP$42"),"")</f>
        <v>OK</v>
      </c>
    </row>
    <row r="6" spans="1:13" ht="22.5" customHeight="1">
      <c r="B6" s="33">
        <f t="shared" si="0"/>
        <v>3</v>
      </c>
      <c r="C6" s="34" t="str">
        <f t="shared" ca="1" si="1"/>
        <v>やぶた3事業所</v>
      </c>
      <c r="D6" s="34" t="str">
        <f t="shared" ca="1" si="2"/>
        <v>0000000003</v>
      </c>
      <c r="E6" s="33" t="str">
        <f t="shared" ca="1" si="3"/>
        <v>居宅介護</v>
      </c>
      <c r="F6" s="33" t="str">
        <f t="shared" ca="1" si="4"/>
        <v>058-000-0000</v>
      </c>
      <c r="G6" s="116" t="str">
        <f t="shared" ca="1" si="5"/>
        <v>岐阜県岐阜市○○町○○丁目○○番地</v>
      </c>
      <c r="H6" s="154" t="str">
        <f ca="1">IF($M6="OK",IF(K6&gt;0,総括表!$E$12,""),"")</f>
        <v>株式会社□□</v>
      </c>
      <c r="I6" s="35">
        <f t="shared" ca="1" si="6"/>
        <v>3000</v>
      </c>
      <c r="J6" s="35">
        <f t="shared" ca="1" si="7"/>
        <v>7000</v>
      </c>
      <c r="K6" s="36">
        <f t="shared" ca="1" si="8"/>
        <v>3000</v>
      </c>
      <c r="L6" s="138"/>
      <c r="M6" s="140" t="str">
        <f t="shared" ca="1" si="9"/>
        <v>OK</v>
      </c>
    </row>
    <row r="7" spans="1:13" ht="22.5" customHeight="1">
      <c r="B7" s="33">
        <f t="shared" si="0"/>
        <v>4</v>
      </c>
      <c r="C7" s="34" t="str">
        <f t="shared" ca="1" si="1"/>
        <v/>
      </c>
      <c r="D7" s="34" t="str">
        <f t="shared" ca="1" si="2"/>
        <v/>
      </c>
      <c r="E7" s="33" t="str">
        <f t="shared" ca="1" si="3"/>
        <v/>
      </c>
      <c r="F7" s="33" t="str">
        <f t="shared" ca="1" si="4"/>
        <v/>
      </c>
      <c r="G7" s="116" t="str">
        <f t="shared" ca="1" si="5"/>
        <v/>
      </c>
      <c r="H7" s="154" t="str">
        <f ca="1">IF($M7="OK",IF(K7&gt;0,総括表!$E$12,""),"")</f>
        <v/>
      </c>
      <c r="I7" s="35" t="str">
        <f t="shared" ca="1" si="6"/>
        <v/>
      </c>
      <c r="J7" s="35" t="str">
        <f t="shared" ca="1" si="7"/>
        <v/>
      </c>
      <c r="K7" s="36" t="str">
        <f t="shared" ca="1" si="8"/>
        <v/>
      </c>
      <c r="L7" s="138"/>
      <c r="M7" s="140" t="str">
        <f t="shared" ca="1" si="9"/>
        <v/>
      </c>
    </row>
    <row r="8" spans="1:13" ht="22.5" customHeight="1">
      <c r="B8" s="33">
        <f t="shared" si="0"/>
        <v>5</v>
      </c>
      <c r="C8" s="34" t="str">
        <f t="shared" ca="1" si="1"/>
        <v/>
      </c>
      <c r="D8" s="34" t="str">
        <f t="shared" ca="1" si="2"/>
        <v/>
      </c>
      <c r="E8" s="33" t="str">
        <f t="shared" ca="1" si="3"/>
        <v/>
      </c>
      <c r="F8" s="33" t="str">
        <f t="shared" ca="1" si="4"/>
        <v/>
      </c>
      <c r="G8" s="116" t="str">
        <f t="shared" ca="1" si="5"/>
        <v/>
      </c>
      <c r="H8" s="154" t="str">
        <f ca="1">IF($M8="OK",IF(K8&gt;0,総括表!$E$12,""),"")</f>
        <v/>
      </c>
      <c r="I8" s="35" t="str">
        <f t="shared" ca="1" si="6"/>
        <v/>
      </c>
      <c r="J8" s="35" t="str">
        <f t="shared" ca="1" si="7"/>
        <v/>
      </c>
      <c r="K8" s="36" t="str">
        <f t="shared" ca="1" si="8"/>
        <v/>
      </c>
      <c r="L8" s="138"/>
      <c r="M8" s="140" t="str">
        <f t="shared" ca="1" si="9"/>
        <v/>
      </c>
    </row>
    <row r="9" spans="1:13" ht="22.5" customHeight="1">
      <c r="B9" s="33">
        <f t="shared" si="0"/>
        <v>6</v>
      </c>
      <c r="C9" s="34" t="str">
        <f t="shared" ca="1" si="1"/>
        <v/>
      </c>
      <c r="D9" s="34" t="str">
        <f t="shared" ca="1" si="2"/>
        <v/>
      </c>
      <c r="E9" s="33" t="str">
        <f t="shared" ca="1" si="3"/>
        <v/>
      </c>
      <c r="F9" s="33" t="str">
        <f t="shared" ca="1" si="4"/>
        <v/>
      </c>
      <c r="G9" s="116" t="str">
        <f t="shared" ca="1" si="5"/>
        <v/>
      </c>
      <c r="H9" s="154" t="str">
        <f ca="1">IF($M9="OK",IF(K9&gt;0,総括表!$E$12,""),"")</f>
        <v/>
      </c>
      <c r="I9" s="35" t="str">
        <f t="shared" ca="1" si="6"/>
        <v/>
      </c>
      <c r="J9" s="35" t="str">
        <f t="shared" ca="1" si="7"/>
        <v/>
      </c>
      <c r="K9" s="36" t="str">
        <f t="shared" ca="1" si="8"/>
        <v/>
      </c>
      <c r="L9" s="138"/>
      <c r="M9" s="140" t="str">
        <f t="shared" ca="1" si="9"/>
        <v/>
      </c>
    </row>
    <row r="10" spans="1:13" ht="22.5" customHeight="1">
      <c r="B10" s="33">
        <f t="shared" si="0"/>
        <v>7</v>
      </c>
      <c r="C10" s="34" t="str">
        <f t="shared" ca="1" si="1"/>
        <v/>
      </c>
      <c r="D10" s="34" t="str">
        <f t="shared" ca="1" si="2"/>
        <v/>
      </c>
      <c r="E10" s="33" t="str">
        <f t="shared" ca="1" si="3"/>
        <v/>
      </c>
      <c r="F10" s="33" t="str">
        <f t="shared" ca="1" si="4"/>
        <v/>
      </c>
      <c r="G10" s="116" t="str">
        <f t="shared" ca="1" si="5"/>
        <v/>
      </c>
      <c r="H10" s="154" t="str">
        <f ca="1">IF($M10="OK",IF(K10&gt;0,総括表!$E$12,""),"")</f>
        <v/>
      </c>
      <c r="I10" s="35" t="str">
        <f t="shared" ca="1" si="6"/>
        <v/>
      </c>
      <c r="J10" s="35" t="str">
        <f t="shared" ca="1" si="7"/>
        <v/>
      </c>
      <c r="K10" s="36" t="str">
        <f t="shared" ca="1" si="8"/>
        <v/>
      </c>
      <c r="L10" s="138"/>
      <c r="M10" s="140" t="str">
        <f t="shared" ca="1" si="9"/>
        <v/>
      </c>
    </row>
    <row r="11" spans="1:13" ht="22.5" customHeight="1">
      <c r="B11" s="33">
        <f t="shared" si="0"/>
        <v>8</v>
      </c>
      <c r="C11" s="34" t="str">
        <f t="shared" ca="1" si="1"/>
        <v/>
      </c>
      <c r="D11" s="34" t="str">
        <f t="shared" ca="1" si="2"/>
        <v/>
      </c>
      <c r="E11" s="33" t="str">
        <f t="shared" ca="1" si="3"/>
        <v/>
      </c>
      <c r="F11" s="33" t="str">
        <f t="shared" ca="1" si="4"/>
        <v/>
      </c>
      <c r="G11" s="116" t="str">
        <f t="shared" ca="1" si="5"/>
        <v/>
      </c>
      <c r="H11" s="154" t="str">
        <f ca="1">IF($M11="OK",IF(K11&gt;0,総括表!$E$12,""),"")</f>
        <v/>
      </c>
      <c r="I11" s="35" t="str">
        <f t="shared" ca="1" si="6"/>
        <v/>
      </c>
      <c r="J11" s="35" t="str">
        <f t="shared" ca="1" si="7"/>
        <v/>
      </c>
      <c r="K11" s="36" t="str">
        <f t="shared" ca="1" si="8"/>
        <v/>
      </c>
      <c r="L11" s="138"/>
      <c r="M11" s="140" t="str">
        <f t="shared" ca="1" si="9"/>
        <v/>
      </c>
    </row>
    <row r="12" spans="1:13" ht="22.5" customHeight="1">
      <c r="B12" s="33">
        <f t="shared" si="0"/>
        <v>9</v>
      </c>
      <c r="C12" s="34" t="str">
        <f t="shared" ca="1" si="1"/>
        <v/>
      </c>
      <c r="D12" s="34" t="str">
        <f t="shared" ca="1" si="2"/>
        <v/>
      </c>
      <c r="E12" s="33" t="str">
        <f t="shared" ca="1" si="3"/>
        <v/>
      </c>
      <c r="F12" s="33" t="str">
        <f t="shared" ca="1" si="4"/>
        <v/>
      </c>
      <c r="G12" s="116" t="str">
        <f t="shared" ca="1" si="5"/>
        <v/>
      </c>
      <c r="H12" s="154" t="str">
        <f ca="1">IF($M12="OK",IF(K12&gt;0,総括表!$E$12,""),"")</f>
        <v/>
      </c>
      <c r="I12" s="35" t="str">
        <f t="shared" ca="1" si="6"/>
        <v/>
      </c>
      <c r="J12" s="35" t="str">
        <f t="shared" ca="1" si="7"/>
        <v/>
      </c>
      <c r="K12" s="36" t="str">
        <f t="shared" ca="1" si="8"/>
        <v/>
      </c>
      <c r="L12" s="138"/>
      <c r="M12" s="140" t="str">
        <f t="shared" ca="1" si="9"/>
        <v/>
      </c>
    </row>
    <row r="13" spans="1:13" ht="22.5" customHeight="1">
      <c r="B13" s="33">
        <f t="shared" si="0"/>
        <v>10</v>
      </c>
      <c r="C13" s="34" t="str">
        <f t="shared" ca="1" si="1"/>
        <v/>
      </c>
      <c r="D13" s="34" t="str">
        <f t="shared" ca="1" si="2"/>
        <v/>
      </c>
      <c r="E13" s="33" t="str">
        <f t="shared" ca="1" si="3"/>
        <v/>
      </c>
      <c r="F13" s="33" t="str">
        <f t="shared" ca="1" si="4"/>
        <v/>
      </c>
      <c r="G13" s="116" t="str">
        <f t="shared" ca="1" si="5"/>
        <v/>
      </c>
      <c r="H13" s="154" t="str">
        <f ca="1">IF($M13="OK",IF(K13&gt;0,総括表!$E$12,""),"")</f>
        <v/>
      </c>
      <c r="I13" s="35" t="str">
        <f t="shared" ca="1" si="6"/>
        <v/>
      </c>
      <c r="J13" s="35" t="str">
        <f t="shared" ca="1" si="7"/>
        <v/>
      </c>
      <c r="K13" s="36" t="str">
        <f t="shared" ca="1" si="8"/>
        <v/>
      </c>
      <c r="L13" s="138"/>
      <c r="M13" s="140" t="str">
        <f t="shared" ca="1" si="9"/>
        <v/>
      </c>
    </row>
    <row r="14" spans="1:13" ht="22.5" customHeight="1">
      <c r="B14" s="33">
        <f t="shared" si="0"/>
        <v>11</v>
      </c>
      <c r="C14" s="34" t="str">
        <f t="shared" ca="1" si="1"/>
        <v/>
      </c>
      <c r="D14" s="34" t="str">
        <f t="shared" ca="1" si="2"/>
        <v/>
      </c>
      <c r="E14" s="33" t="str">
        <f t="shared" ca="1" si="3"/>
        <v/>
      </c>
      <c r="F14" s="33" t="str">
        <f t="shared" ca="1" si="4"/>
        <v/>
      </c>
      <c r="G14" s="116" t="str">
        <f t="shared" ca="1" si="5"/>
        <v/>
      </c>
      <c r="H14" s="154" t="str">
        <f ca="1">IF($M14="OK",IF(K14&gt;0,総括表!$E$12,""),"")</f>
        <v/>
      </c>
      <c r="I14" s="35" t="str">
        <f t="shared" ca="1" si="6"/>
        <v/>
      </c>
      <c r="J14" s="35" t="str">
        <f t="shared" ca="1" si="7"/>
        <v/>
      </c>
      <c r="K14" s="36" t="str">
        <f t="shared" ca="1" si="8"/>
        <v/>
      </c>
      <c r="L14" s="138"/>
      <c r="M14" s="140" t="str">
        <f t="shared" ca="1" si="9"/>
        <v/>
      </c>
    </row>
    <row r="15" spans="1:13" ht="22.5" customHeight="1">
      <c r="B15" s="33">
        <f t="shared" si="0"/>
        <v>12</v>
      </c>
      <c r="C15" s="34" t="str">
        <f t="shared" ca="1" si="1"/>
        <v/>
      </c>
      <c r="D15" s="34" t="str">
        <f t="shared" ca="1" si="2"/>
        <v/>
      </c>
      <c r="E15" s="33" t="str">
        <f t="shared" ca="1" si="3"/>
        <v/>
      </c>
      <c r="F15" s="33" t="str">
        <f t="shared" ca="1" si="4"/>
        <v/>
      </c>
      <c r="G15" s="116" t="str">
        <f t="shared" ca="1" si="5"/>
        <v/>
      </c>
      <c r="H15" s="154" t="str">
        <f ca="1">IF($M15="OK",IF(K15&gt;0,総括表!$E$12,""),"")</f>
        <v/>
      </c>
      <c r="I15" s="35" t="str">
        <f t="shared" ca="1" si="6"/>
        <v/>
      </c>
      <c r="J15" s="35" t="str">
        <f t="shared" ca="1" si="7"/>
        <v/>
      </c>
      <c r="K15" s="36" t="str">
        <f t="shared" ca="1" si="8"/>
        <v/>
      </c>
      <c r="L15" s="138"/>
      <c r="M15" s="140" t="str">
        <f t="shared" ca="1" si="9"/>
        <v/>
      </c>
    </row>
    <row r="16" spans="1:13" ht="22.5" customHeight="1">
      <c r="B16" s="33">
        <f t="shared" si="0"/>
        <v>13</v>
      </c>
      <c r="C16" s="34" t="str">
        <f t="shared" ca="1" si="1"/>
        <v/>
      </c>
      <c r="D16" s="34" t="str">
        <f t="shared" ca="1" si="2"/>
        <v/>
      </c>
      <c r="E16" s="33" t="str">
        <f t="shared" ca="1" si="3"/>
        <v/>
      </c>
      <c r="F16" s="33" t="str">
        <f t="shared" ca="1" si="4"/>
        <v/>
      </c>
      <c r="G16" s="116" t="str">
        <f t="shared" ca="1" si="5"/>
        <v/>
      </c>
      <c r="H16" s="154" t="str">
        <f ca="1">IF($M16="OK",IF(K16&gt;0,総括表!$E$12,""),"")</f>
        <v/>
      </c>
      <c r="I16" s="35" t="str">
        <f t="shared" ca="1" si="6"/>
        <v/>
      </c>
      <c r="J16" s="35" t="str">
        <f t="shared" ca="1" si="7"/>
        <v/>
      </c>
      <c r="K16" s="36" t="str">
        <f t="shared" ca="1" si="8"/>
        <v/>
      </c>
      <c r="L16" s="138"/>
      <c r="M16" s="140" t="str">
        <f t="shared" ca="1" si="9"/>
        <v/>
      </c>
    </row>
    <row r="17" spans="2:13" ht="22.5" customHeight="1">
      <c r="B17" s="33">
        <f t="shared" si="0"/>
        <v>14</v>
      </c>
      <c r="C17" s="34" t="str">
        <f t="shared" ca="1" si="1"/>
        <v/>
      </c>
      <c r="D17" s="34" t="str">
        <f t="shared" ca="1" si="2"/>
        <v/>
      </c>
      <c r="E17" s="33" t="str">
        <f t="shared" ca="1" si="3"/>
        <v/>
      </c>
      <c r="F17" s="33" t="str">
        <f t="shared" ca="1" si="4"/>
        <v/>
      </c>
      <c r="G17" s="116" t="str">
        <f t="shared" ca="1" si="5"/>
        <v/>
      </c>
      <c r="H17" s="154" t="str">
        <f ca="1">IF($M17="OK",IF(K17&gt;0,総括表!$E$12,""),"")</f>
        <v/>
      </c>
      <c r="I17" s="35" t="str">
        <f t="shared" ca="1" si="6"/>
        <v/>
      </c>
      <c r="J17" s="35" t="str">
        <f t="shared" ca="1" si="7"/>
        <v/>
      </c>
      <c r="K17" s="36" t="str">
        <f t="shared" ca="1" si="8"/>
        <v/>
      </c>
      <c r="L17" s="138"/>
      <c r="M17" s="140" t="str">
        <f t="shared" ca="1" si="9"/>
        <v/>
      </c>
    </row>
    <row r="18" spans="2:13" ht="22.5" customHeight="1">
      <c r="B18" s="33">
        <f t="shared" si="0"/>
        <v>15</v>
      </c>
      <c r="C18" s="34" t="str">
        <f t="shared" ca="1" si="1"/>
        <v/>
      </c>
      <c r="D18" s="34" t="str">
        <f t="shared" ca="1" si="2"/>
        <v/>
      </c>
      <c r="E18" s="33" t="str">
        <f t="shared" ca="1" si="3"/>
        <v/>
      </c>
      <c r="F18" s="33" t="str">
        <f t="shared" ca="1" si="4"/>
        <v/>
      </c>
      <c r="G18" s="116" t="str">
        <f t="shared" ca="1" si="5"/>
        <v/>
      </c>
      <c r="H18" s="154" t="str">
        <f ca="1">IF($M18="OK",IF(K18&gt;0,総括表!$E$12,""),"")</f>
        <v/>
      </c>
      <c r="I18" s="35" t="str">
        <f t="shared" ca="1" si="6"/>
        <v/>
      </c>
      <c r="J18" s="35" t="str">
        <f t="shared" ca="1" si="7"/>
        <v/>
      </c>
      <c r="K18" s="36" t="str">
        <f t="shared" ca="1" si="8"/>
        <v/>
      </c>
      <c r="L18" s="138"/>
      <c r="M18" s="140" t="str">
        <f t="shared" ca="1" si="9"/>
        <v/>
      </c>
    </row>
    <row r="19" spans="2:13" ht="22.5" customHeight="1">
      <c r="B19" s="33">
        <f t="shared" si="0"/>
        <v>16</v>
      </c>
      <c r="C19" s="34" t="str">
        <f t="shared" ca="1" si="1"/>
        <v/>
      </c>
      <c r="D19" s="34" t="str">
        <f t="shared" ca="1" si="2"/>
        <v/>
      </c>
      <c r="E19" s="33" t="str">
        <f t="shared" ca="1" si="3"/>
        <v/>
      </c>
      <c r="F19" s="33" t="str">
        <f t="shared" ca="1" si="4"/>
        <v/>
      </c>
      <c r="G19" s="116" t="str">
        <f t="shared" ca="1" si="5"/>
        <v/>
      </c>
      <c r="H19" s="154" t="str">
        <f ca="1">IF($M19="OK",IF(K19&gt;0,総括表!$E$12,""),"")</f>
        <v/>
      </c>
      <c r="I19" s="35" t="str">
        <f t="shared" ca="1" si="6"/>
        <v/>
      </c>
      <c r="J19" s="35" t="str">
        <f t="shared" ca="1" si="7"/>
        <v/>
      </c>
      <c r="K19" s="36" t="str">
        <f t="shared" ca="1" si="8"/>
        <v/>
      </c>
      <c r="L19" s="138"/>
      <c r="M19" s="140" t="str">
        <f t="shared" ca="1" si="9"/>
        <v/>
      </c>
    </row>
    <row r="20" spans="2:13" ht="22.5" customHeight="1">
      <c r="B20" s="33">
        <f t="shared" si="0"/>
        <v>17</v>
      </c>
      <c r="C20" s="34" t="str">
        <f t="shared" ca="1" si="1"/>
        <v/>
      </c>
      <c r="D20" s="34" t="str">
        <f t="shared" ca="1" si="2"/>
        <v/>
      </c>
      <c r="E20" s="33" t="str">
        <f t="shared" ca="1" si="3"/>
        <v/>
      </c>
      <c r="F20" s="33" t="str">
        <f t="shared" ca="1" si="4"/>
        <v/>
      </c>
      <c r="G20" s="116" t="str">
        <f t="shared" ca="1" si="5"/>
        <v/>
      </c>
      <c r="H20" s="154" t="str">
        <f ca="1">IF($M20="OK",IF(K20&gt;0,総括表!$E$12,""),"")</f>
        <v/>
      </c>
      <c r="I20" s="35" t="str">
        <f t="shared" ca="1" si="6"/>
        <v/>
      </c>
      <c r="J20" s="35" t="str">
        <f t="shared" ca="1" si="7"/>
        <v/>
      </c>
      <c r="K20" s="36" t="str">
        <f t="shared" ca="1" si="8"/>
        <v/>
      </c>
      <c r="L20" s="138"/>
      <c r="M20" s="140" t="str">
        <f t="shared" ca="1" si="9"/>
        <v/>
      </c>
    </row>
    <row r="21" spans="2:13" ht="22.5" customHeight="1">
      <c r="B21" s="33">
        <f t="shared" si="0"/>
        <v>18</v>
      </c>
      <c r="C21" s="34" t="str">
        <f t="shared" ca="1" si="1"/>
        <v/>
      </c>
      <c r="D21" s="34" t="str">
        <f t="shared" ca="1" si="2"/>
        <v/>
      </c>
      <c r="E21" s="33" t="str">
        <f t="shared" ca="1" si="3"/>
        <v/>
      </c>
      <c r="F21" s="33" t="str">
        <f t="shared" ca="1" si="4"/>
        <v/>
      </c>
      <c r="G21" s="116" t="str">
        <f t="shared" ca="1" si="5"/>
        <v/>
      </c>
      <c r="H21" s="154" t="str">
        <f ca="1">IF($M21="OK",IF(K21&gt;0,総括表!$E$12,""),"")</f>
        <v/>
      </c>
      <c r="I21" s="35" t="str">
        <f t="shared" ca="1" si="6"/>
        <v/>
      </c>
      <c r="J21" s="35" t="str">
        <f t="shared" ca="1" si="7"/>
        <v/>
      </c>
      <c r="K21" s="36" t="str">
        <f t="shared" ca="1" si="8"/>
        <v/>
      </c>
      <c r="L21" s="138"/>
      <c r="M21" s="140" t="str">
        <f t="shared" ca="1" si="9"/>
        <v/>
      </c>
    </row>
    <row r="22" spans="2:13" ht="22.5" customHeight="1">
      <c r="B22" s="33">
        <f t="shared" si="0"/>
        <v>19</v>
      </c>
      <c r="C22" s="34" t="str">
        <f t="shared" ca="1" si="1"/>
        <v/>
      </c>
      <c r="D22" s="34" t="str">
        <f t="shared" ca="1" si="2"/>
        <v/>
      </c>
      <c r="E22" s="33" t="str">
        <f t="shared" ca="1" si="3"/>
        <v/>
      </c>
      <c r="F22" s="33" t="str">
        <f t="shared" ca="1" si="4"/>
        <v/>
      </c>
      <c r="G22" s="116" t="str">
        <f t="shared" ca="1" si="5"/>
        <v/>
      </c>
      <c r="H22" s="154" t="str">
        <f ca="1">IF($M22="OK",IF(K22&gt;0,総括表!$E$12,""),"")</f>
        <v/>
      </c>
      <c r="I22" s="35" t="str">
        <f t="shared" ca="1" si="6"/>
        <v/>
      </c>
      <c r="J22" s="35" t="str">
        <f t="shared" ca="1" si="7"/>
        <v/>
      </c>
      <c r="K22" s="36" t="str">
        <f t="shared" ca="1" si="8"/>
        <v/>
      </c>
      <c r="L22" s="138"/>
      <c r="M22" s="140" t="str">
        <f t="shared" ca="1" si="9"/>
        <v/>
      </c>
    </row>
    <row r="23" spans="2:13" ht="22.5" customHeight="1">
      <c r="B23" s="33">
        <f t="shared" si="0"/>
        <v>20</v>
      </c>
      <c r="C23" s="34" t="str">
        <f t="shared" ca="1" si="1"/>
        <v/>
      </c>
      <c r="D23" s="34" t="str">
        <f t="shared" ca="1" si="2"/>
        <v/>
      </c>
      <c r="E23" s="33" t="str">
        <f t="shared" ca="1" si="3"/>
        <v/>
      </c>
      <c r="F23" s="33" t="str">
        <f t="shared" ca="1" si="4"/>
        <v/>
      </c>
      <c r="G23" s="116" t="str">
        <f t="shared" ca="1" si="5"/>
        <v/>
      </c>
      <c r="H23" s="154" t="str">
        <f ca="1">IF($M23="OK",IF(K23&gt;0,総括表!$E$12,""),"")</f>
        <v/>
      </c>
      <c r="I23" s="35" t="str">
        <f t="shared" ca="1" si="6"/>
        <v/>
      </c>
      <c r="J23" s="35" t="str">
        <f t="shared" ca="1" si="7"/>
        <v/>
      </c>
      <c r="K23" s="36" t="str">
        <f t="shared" ca="1" si="8"/>
        <v/>
      </c>
      <c r="L23" s="138"/>
      <c r="M23" s="140" t="str">
        <f t="shared" ca="1" si="9"/>
        <v/>
      </c>
    </row>
    <row r="24" spans="2:13" ht="22.5" customHeight="1">
      <c r="B24" s="33">
        <f t="shared" si="0"/>
        <v>21</v>
      </c>
      <c r="C24" s="34" t="str">
        <f t="shared" ca="1" si="1"/>
        <v/>
      </c>
      <c r="D24" s="34" t="str">
        <f t="shared" ca="1" si="2"/>
        <v/>
      </c>
      <c r="E24" s="33" t="str">
        <f t="shared" ca="1" si="3"/>
        <v/>
      </c>
      <c r="F24" s="33" t="str">
        <f t="shared" ca="1" si="4"/>
        <v/>
      </c>
      <c r="G24" s="116" t="str">
        <f t="shared" ca="1" si="5"/>
        <v/>
      </c>
      <c r="H24" s="154" t="str">
        <f ca="1">IF($M24="OK",IF(K24&gt;0,総括表!$E$12,""),"")</f>
        <v/>
      </c>
      <c r="I24" s="35" t="str">
        <f t="shared" ca="1" si="6"/>
        <v/>
      </c>
      <c r="J24" s="35" t="str">
        <f t="shared" ca="1" si="7"/>
        <v/>
      </c>
      <c r="K24" s="36" t="str">
        <f t="shared" ca="1" si="8"/>
        <v/>
      </c>
      <c r="L24" s="138"/>
      <c r="M24" s="140" t="str">
        <f t="shared" ca="1" si="9"/>
        <v/>
      </c>
    </row>
    <row r="25" spans="2:13" ht="22.5" customHeight="1">
      <c r="B25" s="33">
        <f t="shared" si="0"/>
        <v>22</v>
      </c>
      <c r="C25" s="34" t="str">
        <f t="shared" ca="1" si="1"/>
        <v/>
      </c>
      <c r="D25" s="34" t="str">
        <f t="shared" ca="1" si="2"/>
        <v/>
      </c>
      <c r="E25" s="33" t="str">
        <f t="shared" ca="1" si="3"/>
        <v/>
      </c>
      <c r="F25" s="33" t="str">
        <f t="shared" ca="1" si="4"/>
        <v/>
      </c>
      <c r="G25" s="116" t="str">
        <f t="shared" ca="1" si="5"/>
        <v/>
      </c>
      <c r="H25" s="154" t="str">
        <f ca="1">IF($M25="OK",IF(K25&gt;0,総括表!$E$12,""),"")</f>
        <v/>
      </c>
      <c r="I25" s="35" t="str">
        <f t="shared" ca="1" si="6"/>
        <v/>
      </c>
      <c r="J25" s="35" t="str">
        <f t="shared" ca="1" si="7"/>
        <v/>
      </c>
      <c r="K25" s="36" t="str">
        <f t="shared" ca="1" si="8"/>
        <v/>
      </c>
      <c r="L25" s="138"/>
      <c r="M25" s="140" t="str">
        <f t="shared" ca="1" si="9"/>
        <v/>
      </c>
    </row>
    <row r="26" spans="2:13" ht="22.5" customHeight="1">
      <c r="B26" s="33">
        <f t="shared" si="0"/>
        <v>23</v>
      </c>
      <c r="C26" s="34" t="str">
        <f t="shared" ca="1" si="1"/>
        <v/>
      </c>
      <c r="D26" s="34" t="str">
        <f t="shared" ca="1" si="2"/>
        <v/>
      </c>
      <c r="E26" s="33" t="str">
        <f t="shared" ca="1" si="3"/>
        <v/>
      </c>
      <c r="F26" s="33" t="str">
        <f t="shared" ca="1" si="4"/>
        <v/>
      </c>
      <c r="G26" s="116" t="str">
        <f t="shared" ca="1" si="5"/>
        <v/>
      </c>
      <c r="H26" s="154" t="str">
        <f ca="1">IF($M26="OK",IF(K26&gt;0,総括表!$E$12,""),"")</f>
        <v/>
      </c>
      <c r="I26" s="35" t="str">
        <f t="shared" ca="1" si="6"/>
        <v/>
      </c>
      <c r="J26" s="35" t="str">
        <f t="shared" ca="1" si="7"/>
        <v/>
      </c>
      <c r="K26" s="36" t="str">
        <f t="shared" ca="1" si="8"/>
        <v/>
      </c>
      <c r="L26" s="138"/>
      <c r="M26" s="140" t="str">
        <f t="shared" ca="1" si="9"/>
        <v/>
      </c>
    </row>
    <row r="27" spans="2:13" ht="22.5" customHeight="1">
      <c r="B27" s="33">
        <f t="shared" si="0"/>
        <v>24</v>
      </c>
      <c r="C27" s="34" t="str">
        <f t="shared" ca="1" si="1"/>
        <v/>
      </c>
      <c r="D27" s="34" t="str">
        <f t="shared" ca="1" si="2"/>
        <v/>
      </c>
      <c r="E27" s="33" t="str">
        <f t="shared" ca="1" si="3"/>
        <v/>
      </c>
      <c r="F27" s="33" t="str">
        <f t="shared" ca="1" si="4"/>
        <v/>
      </c>
      <c r="G27" s="116" t="str">
        <f t="shared" ca="1" si="5"/>
        <v/>
      </c>
      <c r="H27" s="154" t="str">
        <f ca="1">IF($M27="OK",IF(K27&gt;0,総括表!$E$12,""),"")</f>
        <v/>
      </c>
      <c r="I27" s="35" t="str">
        <f t="shared" ca="1" si="6"/>
        <v/>
      </c>
      <c r="J27" s="35" t="str">
        <f t="shared" ca="1" si="7"/>
        <v/>
      </c>
      <c r="K27" s="36" t="str">
        <f t="shared" ca="1" si="8"/>
        <v/>
      </c>
      <c r="L27" s="138"/>
      <c r="M27" s="140" t="str">
        <f t="shared" ca="1" si="9"/>
        <v/>
      </c>
    </row>
    <row r="28" spans="2:13" ht="22.5" customHeight="1">
      <c r="B28" s="33">
        <f t="shared" si="0"/>
        <v>25</v>
      </c>
      <c r="C28" s="34" t="str">
        <f t="shared" ca="1" si="1"/>
        <v/>
      </c>
      <c r="D28" s="34" t="str">
        <f t="shared" ca="1" si="2"/>
        <v/>
      </c>
      <c r="E28" s="33" t="str">
        <f t="shared" ca="1" si="3"/>
        <v/>
      </c>
      <c r="F28" s="33" t="str">
        <f t="shared" ca="1" si="4"/>
        <v/>
      </c>
      <c r="G28" s="116" t="str">
        <f t="shared" ca="1" si="5"/>
        <v/>
      </c>
      <c r="H28" s="154" t="str">
        <f ca="1">IF($M28="OK",IF(K28&gt;0,総括表!$E$12,""),"")</f>
        <v/>
      </c>
      <c r="I28" s="35" t="str">
        <f t="shared" ca="1" si="6"/>
        <v/>
      </c>
      <c r="J28" s="35" t="str">
        <f t="shared" ca="1" si="7"/>
        <v/>
      </c>
      <c r="K28" s="36" t="str">
        <f t="shared" ca="1" si="8"/>
        <v/>
      </c>
      <c r="L28" s="138"/>
      <c r="M28" s="140" t="str">
        <f t="shared" ca="1" si="9"/>
        <v/>
      </c>
    </row>
    <row r="29" spans="2:13" ht="22.5" customHeight="1">
      <c r="B29" s="33">
        <f t="shared" si="0"/>
        <v>26</v>
      </c>
      <c r="C29" s="34" t="str">
        <f t="shared" ca="1" si="1"/>
        <v/>
      </c>
      <c r="D29" s="34" t="str">
        <f t="shared" ca="1" si="2"/>
        <v/>
      </c>
      <c r="E29" s="33" t="str">
        <f t="shared" ca="1" si="3"/>
        <v/>
      </c>
      <c r="F29" s="33" t="str">
        <f t="shared" ca="1" si="4"/>
        <v/>
      </c>
      <c r="G29" s="116" t="str">
        <f t="shared" ca="1" si="5"/>
        <v/>
      </c>
      <c r="H29" s="154" t="str">
        <f ca="1">IF($M29="OK",IF(K29&gt;0,総括表!$E$12,""),"")</f>
        <v/>
      </c>
      <c r="I29" s="35" t="str">
        <f t="shared" ca="1" si="6"/>
        <v/>
      </c>
      <c r="J29" s="35" t="str">
        <f t="shared" ca="1" si="7"/>
        <v/>
      </c>
      <c r="K29" s="36" t="str">
        <f t="shared" ca="1" si="8"/>
        <v/>
      </c>
      <c r="L29" s="138"/>
      <c r="M29" s="140" t="str">
        <f t="shared" ca="1" si="9"/>
        <v/>
      </c>
    </row>
    <row r="30" spans="2:13" ht="22.5" customHeight="1">
      <c r="B30" s="33">
        <f t="shared" si="0"/>
        <v>27</v>
      </c>
      <c r="C30" s="34" t="str">
        <f t="shared" ca="1" si="1"/>
        <v/>
      </c>
      <c r="D30" s="34" t="str">
        <f t="shared" ca="1" si="2"/>
        <v/>
      </c>
      <c r="E30" s="33" t="str">
        <f t="shared" ca="1" si="3"/>
        <v/>
      </c>
      <c r="F30" s="33" t="str">
        <f t="shared" ca="1" si="4"/>
        <v/>
      </c>
      <c r="G30" s="116" t="str">
        <f t="shared" ca="1" si="5"/>
        <v/>
      </c>
      <c r="H30" s="154" t="str">
        <f ca="1">IF($M30="OK",IF(K30&gt;0,総括表!$E$12,""),"")</f>
        <v/>
      </c>
      <c r="I30" s="35" t="str">
        <f t="shared" ca="1" si="6"/>
        <v/>
      </c>
      <c r="J30" s="35" t="str">
        <f t="shared" ca="1" si="7"/>
        <v/>
      </c>
      <c r="K30" s="36" t="str">
        <f t="shared" ca="1" si="8"/>
        <v/>
      </c>
      <c r="L30" s="138"/>
      <c r="M30" s="140" t="str">
        <f t="shared" ca="1" si="9"/>
        <v/>
      </c>
    </row>
    <row r="31" spans="2:13" ht="22.5" customHeight="1">
      <c r="B31" s="33">
        <f t="shared" si="0"/>
        <v>28</v>
      </c>
      <c r="C31" s="34" t="str">
        <f t="shared" ca="1" si="1"/>
        <v/>
      </c>
      <c r="D31" s="34" t="str">
        <f t="shared" ca="1" si="2"/>
        <v/>
      </c>
      <c r="E31" s="33" t="str">
        <f t="shared" ca="1" si="3"/>
        <v/>
      </c>
      <c r="F31" s="33" t="str">
        <f t="shared" ca="1" si="4"/>
        <v/>
      </c>
      <c r="G31" s="116" t="str">
        <f t="shared" ca="1" si="5"/>
        <v/>
      </c>
      <c r="H31" s="154" t="str">
        <f ca="1">IF($M31="OK",IF(K31&gt;0,総括表!$E$12,""),"")</f>
        <v/>
      </c>
      <c r="I31" s="35" t="str">
        <f t="shared" ca="1" si="6"/>
        <v/>
      </c>
      <c r="J31" s="35" t="str">
        <f t="shared" ca="1" si="7"/>
        <v/>
      </c>
      <c r="K31" s="36" t="str">
        <f t="shared" ca="1" si="8"/>
        <v/>
      </c>
      <c r="L31" s="138"/>
      <c r="M31" s="140" t="str">
        <f t="shared" ca="1" si="9"/>
        <v/>
      </c>
    </row>
    <row r="32" spans="2:13" ht="22.5" customHeight="1">
      <c r="B32" s="33">
        <f t="shared" si="0"/>
        <v>29</v>
      </c>
      <c r="C32" s="34" t="str">
        <f t="shared" ca="1" si="1"/>
        <v/>
      </c>
      <c r="D32" s="34" t="str">
        <f t="shared" ca="1" si="2"/>
        <v/>
      </c>
      <c r="E32" s="33" t="str">
        <f t="shared" ca="1" si="3"/>
        <v/>
      </c>
      <c r="F32" s="33" t="str">
        <f t="shared" ca="1" si="4"/>
        <v/>
      </c>
      <c r="G32" s="116" t="str">
        <f t="shared" ca="1" si="5"/>
        <v/>
      </c>
      <c r="H32" s="154" t="str">
        <f ca="1">IF($M32="OK",IF(K32&gt;0,総括表!$E$12,""),"")</f>
        <v/>
      </c>
      <c r="I32" s="35" t="str">
        <f t="shared" ca="1" si="6"/>
        <v/>
      </c>
      <c r="J32" s="35" t="str">
        <f t="shared" ca="1" si="7"/>
        <v/>
      </c>
      <c r="K32" s="36" t="str">
        <f t="shared" ca="1" si="8"/>
        <v/>
      </c>
      <c r="L32" s="138"/>
      <c r="M32" s="140" t="str">
        <f t="shared" ca="1" si="9"/>
        <v/>
      </c>
    </row>
    <row r="33" spans="2:13" ht="22.5" customHeight="1">
      <c r="B33" s="33">
        <f t="shared" si="0"/>
        <v>30</v>
      </c>
      <c r="C33" s="34" t="str">
        <f t="shared" ca="1" si="1"/>
        <v/>
      </c>
      <c r="D33" s="34" t="str">
        <f t="shared" ca="1" si="2"/>
        <v/>
      </c>
      <c r="E33" s="33" t="str">
        <f t="shared" ca="1" si="3"/>
        <v/>
      </c>
      <c r="F33" s="33" t="str">
        <f t="shared" ca="1" si="4"/>
        <v/>
      </c>
      <c r="G33" s="116" t="str">
        <f t="shared" ca="1" si="5"/>
        <v/>
      </c>
      <c r="H33" s="154" t="str">
        <f ca="1">IF($M33="OK",IF(K33&gt;0,総括表!$E$12,""),"")</f>
        <v/>
      </c>
      <c r="I33" s="35" t="str">
        <f t="shared" ca="1" si="6"/>
        <v/>
      </c>
      <c r="J33" s="35" t="str">
        <f t="shared" ca="1" si="7"/>
        <v/>
      </c>
      <c r="K33" s="36" t="str">
        <f t="shared" ca="1" si="8"/>
        <v/>
      </c>
      <c r="L33" s="138"/>
      <c r="M33" s="140" t="str">
        <f t="shared" ca="1" si="9"/>
        <v/>
      </c>
    </row>
    <row r="34" spans="2:13" ht="22.5" customHeight="1">
      <c r="B34" s="33">
        <f t="shared" si="0"/>
        <v>31</v>
      </c>
      <c r="C34" s="34" t="str">
        <f t="shared" ca="1" si="1"/>
        <v/>
      </c>
      <c r="D34" s="34" t="str">
        <f t="shared" ca="1" si="2"/>
        <v/>
      </c>
      <c r="E34" s="33" t="str">
        <f t="shared" ca="1" si="3"/>
        <v/>
      </c>
      <c r="F34" s="33" t="str">
        <f t="shared" ca="1" si="4"/>
        <v/>
      </c>
      <c r="G34" s="116" t="str">
        <f t="shared" ca="1" si="5"/>
        <v/>
      </c>
      <c r="H34" s="154" t="str">
        <f ca="1">IF($M34="OK",IF(K34&gt;0,総括表!$E$12,""),"")</f>
        <v/>
      </c>
      <c r="I34" s="35" t="str">
        <f t="shared" ca="1" si="6"/>
        <v/>
      </c>
      <c r="J34" s="35" t="str">
        <f t="shared" ca="1" si="7"/>
        <v/>
      </c>
      <c r="K34" s="36" t="str">
        <f t="shared" ca="1" si="8"/>
        <v/>
      </c>
      <c r="L34" s="138"/>
      <c r="M34" s="140" t="str">
        <f t="shared" ca="1" si="9"/>
        <v/>
      </c>
    </row>
    <row r="35" spans="2:13" ht="22.5" customHeight="1">
      <c r="B35" s="33">
        <f t="shared" si="0"/>
        <v>32</v>
      </c>
      <c r="C35" s="34" t="str">
        <f t="shared" ca="1" si="1"/>
        <v/>
      </c>
      <c r="D35" s="34" t="str">
        <f t="shared" ca="1" si="2"/>
        <v/>
      </c>
      <c r="E35" s="33" t="str">
        <f t="shared" ca="1" si="3"/>
        <v/>
      </c>
      <c r="F35" s="33" t="str">
        <f t="shared" ca="1" si="4"/>
        <v/>
      </c>
      <c r="G35" s="116" t="str">
        <f t="shared" ca="1" si="5"/>
        <v/>
      </c>
      <c r="H35" s="154" t="str">
        <f ca="1">IF($M35="OK",IF(K35&gt;0,総括表!$E$12,""),"")</f>
        <v/>
      </c>
      <c r="I35" s="35" t="str">
        <f t="shared" ca="1" si="6"/>
        <v/>
      </c>
      <c r="J35" s="35" t="str">
        <f t="shared" ca="1" si="7"/>
        <v/>
      </c>
      <c r="K35" s="36" t="str">
        <f t="shared" ca="1" si="8"/>
        <v/>
      </c>
      <c r="L35" s="138"/>
      <c r="M35" s="140" t="str">
        <f t="shared" ca="1" si="9"/>
        <v/>
      </c>
    </row>
    <row r="36" spans="2:13" ht="22.5" customHeight="1">
      <c r="B36" s="33">
        <f t="shared" si="0"/>
        <v>33</v>
      </c>
      <c r="C36" s="34" t="str">
        <f t="shared" ca="1" si="1"/>
        <v/>
      </c>
      <c r="D36" s="34" t="str">
        <f t="shared" ca="1" si="2"/>
        <v/>
      </c>
      <c r="E36" s="33" t="str">
        <f t="shared" ca="1" si="3"/>
        <v/>
      </c>
      <c r="F36" s="33" t="str">
        <f t="shared" ca="1" si="4"/>
        <v/>
      </c>
      <c r="G36" s="116" t="str">
        <f t="shared" ca="1" si="5"/>
        <v/>
      </c>
      <c r="H36" s="154" t="str">
        <f ca="1">IF($M36="OK",IF(K36&gt;0,総括表!$E$12,""),"")</f>
        <v/>
      </c>
      <c r="I36" s="35" t="str">
        <f t="shared" ca="1" si="6"/>
        <v/>
      </c>
      <c r="J36" s="35" t="str">
        <f t="shared" ca="1" si="7"/>
        <v/>
      </c>
      <c r="K36" s="36" t="str">
        <f t="shared" ca="1" si="8"/>
        <v/>
      </c>
      <c r="L36" s="138"/>
      <c r="M36" s="140" t="str">
        <f t="shared" ca="1" si="9"/>
        <v/>
      </c>
    </row>
    <row r="37" spans="2:13" ht="22.5" customHeight="1">
      <c r="B37" s="33">
        <f t="shared" si="0"/>
        <v>34</v>
      </c>
      <c r="C37" s="34" t="str">
        <f t="shared" ca="1" si="1"/>
        <v/>
      </c>
      <c r="D37" s="34" t="str">
        <f t="shared" ca="1" si="2"/>
        <v/>
      </c>
      <c r="E37" s="33" t="str">
        <f t="shared" ca="1" si="3"/>
        <v/>
      </c>
      <c r="F37" s="33" t="str">
        <f t="shared" ca="1" si="4"/>
        <v/>
      </c>
      <c r="G37" s="116" t="str">
        <f t="shared" ca="1" si="5"/>
        <v/>
      </c>
      <c r="H37" s="154" t="str">
        <f ca="1">IF($M37="OK",IF(K37&gt;0,総括表!$E$12,""),"")</f>
        <v/>
      </c>
      <c r="I37" s="35" t="str">
        <f t="shared" ca="1" si="6"/>
        <v/>
      </c>
      <c r="J37" s="35" t="str">
        <f t="shared" ca="1" si="7"/>
        <v/>
      </c>
      <c r="K37" s="36" t="str">
        <f t="shared" ca="1" si="8"/>
        <v/>
      </c>
      <c r="L37" s="138"/>
      <c r="M37" s="140" t="str">
        <f t="shared" ca="1" si="9"/>
        <v/>
      </c>
    </row>
    <row r="38" spans="2:13" ht="22.5" customHeight="1">
      <c r="B38" s="33">
        <f t="shared" si="0"/>
        <v>35</v>
      </c>
      <c r="C38" s="34" t="str">
        <f t="shared" ca="1" si="1"/>
        <v/>
      </c>
      <c r="D38" s="34" t="str">
        <f t="shared" ca="1" si="2"/>
        <v/>
      </c>
      <c r="E38" s="33" t="str">
        <f t="shared" ca="1" si="3"/>
        <v/>
      </c>
      <c r="F38" s="33" t="str">
        <f t="shared" ca="1" si="4"/>
        <v/>
      </c>
      <c r="G38" s="116" t="str">
        <f t="shared" ca="1" si="5"/>
        <v/>
      </c>
      <c r="H38" s="154" t="str">
        <f ca="1">IF($M38="OK",IF(K38&gt;0,総括表!$E$12,""),"")</f>
        <v/>
      </c>
      <c r="I38" s="35" t="str">
        <f t="shared" ca="1" si="6"/>
        <v/>
      </c>
      <c r="J38" s="35" t="str">
        <f t="shared" ca="1" si="7"/>
        <v/>
      </c>
      <c r="K38" s="36" t="str">
        <f t="shared" ca="1" si="8"/>
        <v/>
      </c>
      <c r="L38" s="138"/>
      <c r="M38" s="140" t="str">
        <f t="shared" ca="1" si="9"/>
        <v/>
      </c>
    </row>
    <row r="39" spans="2:13" ht="22.5" customHeight="1">
      <c r="B39" s="33">
        <f t="shared" si="0"/>
        <v>36</v>
      </c>
      <c r="C39" s="34" t="str">
        <f t="shared" ca="1" si="1"/>
        <v/>
      </c>
      <c r="D39" s="34" t="str">
        <f t="shared" ca="1" si="2"/>
        <v/>
      </c>
      <c r="E39" s="33" t="str">
        <f t="shared" ca="1" si="3"/>
        <v/>
      </c>
      <c r="F39" s="33" t="str">
        <f t="shared" ca="1" si="4"/>
        <v/>
      </c>
      <c r="G39" s="116" t="str">
        <f t="shared" ca="1" si="5"/>
        <v/>
      </c>
      <c r="H39" s="154" t="str">
        <f ca="1">IF($M39="OK",IF(K39&gt;0,総括表!$E$12,""),"")</f>
        <v/>
      </c>
      <c r="I39" s="35" t="str">
        <f t="shared" ca="1" si="6"/>
        <v/>
      </c>
      <c r="J39" s="35" t="str">
        <f t="shared" ca="1" si="7"/>
        <v/>
      </c>
      <c r="K39" s="36" t="str">
        <f t="shared" ca="1" si="8"/>
        <v/>
      </c>
      <c r="L39" s="138"/>
      <c r="M39" s="140" t="str">
        <f t="shared" ca="1" si="9"/>
        <v/>
      </c>
    </row>
    <row r="40" spans="2:13" ht="22.5" customHeight="1">
      <c r="B40" s="33">
        <f t="shared" si="0"/>
        <v>37</v>
      </c>
      <c r="C40" s="34" t="str">
        <f t="shared" ca="1" si="1"/>
        <v/>
      </c>
      <c r="D40" s="34" t="str">
        <f t="shared" ca="1" si="2"/>
        <v/>
      </c>
      <c r="E40" s="33" t="str">
        <f t="shared" ca="1" si="3"/>
        <v/>
      </c>
      <c r="F40" s="33" t="str">
        <f t="shared" ca="1" si="4"/>
        <v/>
      </c>
      <c r="G40" s="116" t="str">
        <f t="shared" ca="1" si="5"/>
        <v/>
      </c>
      <c r="H40" s="154" t="str">
        <f ca="1">IF($M40="OK",IF(K40&gt;0,総括表!$E$12,""),"")</f>
        <v/>
      </c>
      <c r="I40" s="35" t="str">
        <f t="shared" ca="1" si="6"/>
        <v/>
      </c>
      <c r="J40" s="35" t="str">
        <f t="shared" ca="1" si="7"/>
        <v/>
      </c>
      <c r="K40" s="36" t="str">
        <f t="shared" ca="1" si="8"/>
        <v/>
      </c>
      <c r="L40" s="138"/>
      <c r="M40" s="140" t="str">
        <f t="shared" ca="1" si="9"/>
        <v/>
      </c>
    </row>
    <row r="41" spans="2:13" ht="22.5" customHeight="1">
      <c r="B41" s="33">
        <f t="shared" si="0"/>
        <v>38</v>
      </c>
      <c r="C41" s="34" t="str">
        <f t="shared" ca="1" si="1"/>
        <v/>
      </c>
      <c r="D41" s="34" t="str">
        <f t="shared" ca="1" si="2"/>
        <v/>
      </c>
      <c r="E41" s="33" t="str">
        <f t="shared" ca="1" si="3"/>
        <v/>
      </c>
      <c r="F41" s="33" t="str">
        <f t="shared" ca="1" si="4"/>
        <v/>
      </c>
      <c r="G41" s="116" t="str">
        <f t="shared" ca="1" si="5"/>
        <v/>
      </c>
      <c r="H41" s="154" t="str">
        <f ca="1">IF($M41="OK",IF(K41&gt;0,総括表!$E$12,""),"")</f>
        <v/>
      </c>
      <c r="I41" s="35" t="str">
        <f t="shared" ca="1" si="6"/>
        <v/>
      </c>
      <c r="J41" s="35" t="str">
        <f t="shared" ca="1" si="7"/>
        <v/>
      </c>
      <c r="K41" s="36" t="str">
        <f t="shared" ca="1" si="8"/>
        <v/>
      </c>
      <c r="L41" s="138"/>
      <c r="M41" s="140" t="str">
        <f t="shared" ca="1" si="9"/>
        <v/>
      </c>
    </row>
    <row r="42" spans="2:13" ht="22.5" customHeight="1">
      <c r="B42" s="33">
        <f t="shared" si="0"/>
        <v>39</v>
      </c>
      <c r="C42" s="34" t="str">
        <f t="shared" ca="1" si="1"/>
        <v/>
      </c>
      <c r="D42" s="34" t="str">
        <f t="shared" ca="1" si="2"/>
        <v/>
      </c>
      <c r="E42" s="33" t="str">
        <f t="shared" ca="1" si="3"/>
        <v/>
      </c>
      <c r="F42" s="33" t="str">
        <f t="shared" ca="1" si="4"/>
        <v/>
      </c>
      <c r="G42" s="116" t="str">
        <f t="shared" ca="1" si="5"/>
        <v/>
      </c>
      <c r="H42" s="154" t="str">
        <f ca="1">IF($M42="OK",IF(K42&gt;0,総括表!$E$12,""),"")</f>
        <v/>
      </c>
      <c r="I42" s="35" t="str">
        <f t="shared" ca="1" si="6"/>
        <v/>
      </c>
      <c r="J42" s="35" t="str">
        <f t="shared" ca="1" si="7"/>
        <v/>
      </c>
      <c r="K42" s="36" t="str">
        <f t="shared" ca="1" si="8"/>
        <v/>
      </c>
      <c r="L42" s="138"/>
      <c r="M42" s="140" t="str">
        <f t="shared" ca="1" si="9"/>
        <v/>
      </c>
    </row>
    <row r="43" spans="2:13" ht="22.5" customHeight="1">
      <c r="B43" s="33">
        <f t="shared" si="0"/>
        <v>40</v>
      </c>
      <c r="C43" s="34" t="str">
        <f t="shared" ca="1" si="1"/>
        <v/>
      </c>
      <c r="D43" s="34" t="str">
        <f t="shared" ca="1" si="2"/>
        <v/>
      </c>
      <c r="E43" s="33" t="str">
        <f t="shared" ca="1" si="3"/>
        <v/>
      </c>
      <c r="F43" s="33" t="str">
        <f t="shared" ca="1" si="4"/>
        <v/>
      </c>
      <c r="G43" s="116" t="str">
        <f t="shared" ca="1" si="5"/>
        <v/>
      </c>
      <c r="H43" s="154" t="str">
        <f ca="1">IF($M43="OK",IF(K43&gt;0,総括表!$E$12,""),"")</f>
        <v/>
      </c>
      <c r="I43" s="35" t="str">
        <f t="shared" ca="1" si="6"/>
        <v/>
      </c>
      <c r="J43" s="35" t="str">
        <f t="shared" ca="1" si="7"/>
        <v/>
      </c>
      <c r="K43" s="36" t="str">
        <f t="shared" ca="1" si="8"/>
        <v/>
      </c>
      <c r="L43" s="138"/>
      <c r="M43" s="140" t="str">
        <f t="shared" ca="1" si="9"/>
        <v/>
      </c>
    </row>
    <row r="44" spans="2:13" ht="22.5" customHeight="1">
      <c r="B44" s="33">
        <f t="shared" si="0"/>
        <v>41</v>
      </c>
      <c r="C44" s="34" t="str">
        <f t="shared" ca="1" si="1"/>
        <v/>
      </c>
      <c r="D44" s="34" t="str">
        <f t="shared" ca="1" si="2"/>
        <v/>
      </c>
      <c r="E44" s="33" t="str">
        <f t="shared" ca="1" si="3"/>
        <v/>
      </c>
      <c r="F44" s="33" t="str">
        <f t="shared" ca="1" si="4"/>
        <v/>
      </c>
      <c r="G44" s="116" t="str">
        <f t="shared" ca="1" si="5"/>
        <v/>
      </c>
      <c r="H44" s="154" t="str">
        <f ca="1">IF($M44="OK",IF(K44&gt;0,総括表!$E$12,""),"")</f>
        <v/>
      </c>
      <c r="I44" s="35" t="str">
        <f t="shared" ca="1" si="6"/>
        <v/>
      </c>
      <c r="J44" s="35" t="str">
        <f t="shared" ca="1" si="7"/>
        <v/>
      </c>
      <c r="K44" s="36" t="str">
        <f t="shared" ca="1" si="8"/>
        <v/>
      </c>
      <c r="L44" s="138"/>
      <c r="M44" s="140" t="str">
        <f t="shared" ca="1" si="9"/>
        <v/>
      </c>
    </row>
    <row r="45" spans="2:13" ht="22.5" customHeight="1">
      <c r="B45" s="33">
        <f t="shared" si="0"/>
        <v>42</v>
      </c>
      <c r="C45" s="34" t="str">
        <f t="shared" ca="1" si="1"/>
        <v/>
      </c>
      <c r="D45" s="34" t="str">
        <f t="shared" ca="1" si="2"/>
        <v/>
      </c>
      <c r="E45" s="33" t="str">
        <f t="shared" ca="1" si="3"/>
        <v/>
      </c>
      <c r="F45" s="33" t="str">
        <f t="shared" ca="1" si="4"/>
        <v/>
      </c>
      <c r="G45" s="116" t="str">
        <f t="shared" ca="1" si="5"/>
        <v/>
      </c>
      <c r="H45" s="154" t="str">
        <f ca="1">IF($M45="OK",IF(K45&gt;0,総括表!$E$12,""),"")</f>
        <v/>
      </c>
      <c r="I45" s="35" t="str">
        <f t="shared" ca="1" si="6"/>
        <v/>
      </c>
      <c r="J45" s="35" t="str">
        <f t="shared" ca="1" si="7"/>
        <v/>
      </c>
      <c r="K45" s="36" t="str">
        <f t="shared" ca="1" si="8"/>
        <v/>
      </c>
      <c r="L45" s="138"/>
      <c r="M45" s="140" t="str">
        <f t="shared" ca="1" si="9"/>
        <v/>
      </c>
    </row>
    <row r="46" spans="2:13" ht="22.5" customHeight="1">
      <c r="B46" s="33">
        <f t="shared" si="0"/>
        <v>43</v>
      </c>
      <c r="C46" s="34" t="str">
        <f t="shared" ca="1" si="1"/>
        <v/>
      </c>
      <c r="D46" s="34" t="str">
        <f t="shared" ca="1" si="2"/>
        <v/>
      </c>
      <c r="E46" s="33" t="str">
        <f t="shared" ca="1" si="3"/>
        <v/>
      </c>
      <c r="F46" s="33" t="str">
        <f t="shared" ca="1" si="4"/>
        <v/>
      </c>
      <c r="G46" s="116" t="str">
        <f t="shared" ca="1" si="5"/>
        <v/>
      </c>
      <c r="H46" s="154" t="str">
        <f ca="1">IF($M46="OK",IF(K46&gt;0,総括表!$E$12,""),"")</f>
        <v/>
      </c>
      <c r="I46" s="35" t="str">
        <f t="shared" ca="1" si="6"/>
        <v/>
      </c>
      <c r="J46" s="35" t="str">
        <f t="shared" ca="1" si="7"/>
        <v/>
      </c>
      <c r="K46" s="36" t="str">
        <f t="shared" ca="1" si="8"/>
        <v/>
      </c>
      <c r="L46" s="138"/>
      <c r="M46" s="140" t="str">
        <f t="shared" ca="1" si="9"/>
        <v/>
      </c>
    </row>
    <row r="47" spans="2:13" ht="22.5" customHeight="1">
      <c r="B47" s="33">
        <f t="shared" si="0"/>
        <v>44</v>
      </c>
      <c r="C47" s="34" t="str">
        <f t="shared" ca="1" si="1"/>
        <v/>
      </c>
      <c r="D47" s="34" t="str">
        <f t="shared" ca="1" si="2"/>
        <v/>
      </c>
      <c r="E47" s="33" t="str">
        <f t="shared" ca="1" si="3"/>
        <v/>
      </c>
      <c r="F47" s="33" t="str">
        <f t="shared" ca="1" si="4"/>
        <v/>
      </c>
      <c r="G47" s="116" t="str">
        <f t="shared" ca="1" si="5"/>
        <v/>
      </c>
      <c r="H47" s="154" t="str">
        <f ca="1">IF($M47="OK",IF(K47&gt;0,総括表!$E$12,""),"")</f>
        <v/>
      </c>
      <c r="I47" s="35" t="str">
        <f t="shared" ca="1" si="6"/>
        <v/>
      </c>
      <c r="J47" s="35" t="str">
        <f t="shared" ca="1" si="7"/>
        <v/>
      </c>
      <c r="K47" s="36" t="str">
        <f t="shared" ca="1" si="8"/>
        <v/>
      </c>
      <c r="L47" s="138"/>
      <c r="M47" s="140" t="str">
        <f t="shared" ca="1" si="9"/>
        <v/>
      </c>
    </row>
    <row r="48" spans="2:13" ht="22.5" customHeight="1">
      <c r="B48" s="33">
        <f t="shared" si="0"/>
        <v>45</v>
      </c>
      <c r="C48" s="34" t="str">
        <f t="shared" ca="1" si="1"/>
        <v/>
      </c>
      <c r="D48" s="34" t="str">
        <f t="shared" ca="1" si="2"/>
        <v/>
      </c>
      <c r="E48" s="33" t="str">
        <f t="shared" ca="1" si="3"/>
        <v/>
      </c>
      <c r="F48" s="33" t="str">
        <f t="shared" ca="1" si="4"/>
        <v/>
      </c>
      <c r="G48" s="116" t="str">
        <f t="shared" ca="1" si="5"/>
        <v/>
      </c>
      <c r="H48" s="154" t="str">
        <f ca="1">IF($M48="OK",IF(K48&gt;0,総括表!$E$12,""),"")</f>
        <v/>
      </c>
      <c r="I48" s="35" t="str">
        <f t="shared" ca="1" si="6"/>
        <v/>
      </c>
      <c r="J48" s="35" t="str">
        <f t="shared" ca="1" si="7"/>
        <v/>
      </c>
      <c r="K48" s="36" t="str">
        <f t="shared" ca="1" si="8"/>
        <v/>
      </c>
      <c r="L48" s="138"/>
      <c r="M48" s="140" t="str">
        <f t="shared" ca="1" si="9"/>
        <v/>
      </c>
    </row>
    <row r="49" spans="2:13" ht="22.5" customHeight="1">
      <c r="B49" s="33">
        <f t="shared" si="0"/>
        <v>46</v>
      </c>
      <c r="C49" s="34" t="str">
        <f t="shared" ca="1" si="1"/>
        <v/>
      </c>
      <c r="D49" s="34" t="str">
        <f t="shared" ca="1" si="2"/>
        <v/>
      </c>
      <c r="E49" s="33" t="str">
        <f t="shared" ca="1" si="3"/>
        <v/>
      </c>
      <c r="F49" s="33" t="str">
        <f t="shared" ca="1" si="4"/>
        <v/>
      </c>
      <c r="G49" s="116" t="str">
        <f t="shared" ca="1" si="5"/>
        <v/>
      </c>
      <c r="H49" s="154" t="str">
        <f ca="1">IF($M49="OK",IF(K49&gt;0,総括表!$E$12,""),"")</f>
        <v/>
      </c>
      <c r="I49" s="35" t="str">
        <f t="shared" ca="1" si="6"/>
        <v/>
      </c>
      <c r="J49" s="35" t="str">
        <f t="shared" ca="1" si="7"/>
        <v/>
      </c>
      <c r="K49" s="36" t="str">
        <f t="shared" ca="1" si="8"/>
        <v/>
      </c>
      <c r="L49" s="138"/>
      <c r="M49" s="140" t="str">
        <f t="shared" ca="1" si="9"/>
        <v/>
      </c>
    </row>
    <row r="50" spans="2:13" ht="22.5" customHeight="1">
      <c r="B50" s="33">
        <f t="shared" si="0"/>
        <v>47</v>
      </c>
      <c r="C50" s="34" t="str">
        <f t="shared" ca="1" si="1"/>
        <v/>
      </c>
      <c r="D50" s="34" t="str">
        <f t="shared" ca="1" si="2"/>
        <v/>
      </c>
      <c r="E50" s="33" t="str">
        <f t="shared" ca="1" si="3"/>
        <v/>
      </c>
      <c r="F50" s="33" t="str">
        <f t="shared" ca="1" si="4"/>
        <v/>
      </c>
      <c r="G50" s="116" t="str">
        <f t="shared" ca="1" si="5"/>
        <v/>
      </c>
      <c r="H50" s="154" t="str">
        <f ca="1">IF($M50="OK",IF(K50&gt;0,総括表!$E$12,""),"")</f>
        <v/>
      </c>
      <c r="I50" s="35" t="str">
        <f t="shared" ca="1" si="6"/>
        <v/>
      </c>
      <c r="J50" s="35" t="str">
        <f t="shared" ca="1" si="7"/>
        <v/>
      </c>
      <c r="K50" s="36" t="str">
        <f t="shared" ca="1" si="8"/>
        <v/>
      </c>
      <c r="L50" s="138"/>
      <c r="M50" s="140" t="str">
        <f t="shared" ca="1" si="9"/>
        <v/>
      </c>
    </row>
    <row r="51" spans="2:13" ht="22.5" customHeight="1">
      <c r="B51" s="33">
        <f t="shared" si="0"/>
        <v>48</v>
      </c>
      <c r="C51" s="34" t="str">
        <f t="shared" ca="1" si="1"/>
        <v/>
      </c>
      <c r="D51" s="34" t="str">
        <f t="shared" ca="1" si="2"/>
        <v/>
      </c>
      <c r="E51" s="33" t="str">
        <f t="shared" ca="1" si="3"/>
        <v/>
      </c>
      <c r="F51" s="33" t="str">
        <f t="shared" ca="1" si="4"/>
        <v/>
      </c>
      <c r="G51" s="116" t="str">
        <f t="shared" ca="1" si="5"/>
        <v/>
      </c>
      <c r="H51" s="154" t="str">
        <f ca="1">IF($M51="OK",IF(K51&gt;0,総括表!$E$12,""),"")</f>
        <v/>
      </c>
      <c r="I51" s="35" t="str">
        <f t="shared" ca="1" si="6"/>
        <v/>
      </c>
      <c r="J51" s="35" t="str">
        <f t="shared" ca="1" si="7"/>
        <v/>
      </c>
      <c r="K51" s="36" t="str">
        <f t="shared" ca="1" si="8"/>
        <v/>
      </c>
      <c r="L51" s="138"/>
      <c r="M51" s="140" t="str">
        <f t="shared" ca="1" si="9"/>
        <v/>
      </c>
    </row>
    <row r="52" spans="2:13" ht="22.5" customHeight="1">
      <c r="B52" s="33">
        <f t="shared" si="0"/>
        <v>49</v>
      </c>
      <c r="C52" s="34" t="str">
        <f t="shared" ca="1" si="1"/>
        <v/>
      </c>
      <c r="D52" s="34" t="str">
        <f t="shared" ca="1" si="2"/>
        <v/>
      </c>
      <c r="E52" s="33" t="str">
        <f t="shared" ca="1" si="3"/>
        <v/>
      </c>
      <c r="F52" s="33" t="str">
        <f t="shared" ca="1" si="4"/>
        <v/>
      </c>
      <c r="G52" s="116" t="str">
        <f t="shared" ca="1" si="5"/>
        <v/>
      </c>
      <c r="H52" s="154" t="str">
        <f ca="1">IF($M52="OK",IF(K52&gt;0,総括表!$E$12,""),"")</f>
        <v/>
      </c>
      <c r="I52" s="35" t="str">
        <f t="shared" ca="1" si="6"/>
        <v/>
      </c>
      <c r="J52" s="35" t="str">
        <f t="shared" ca="1" si="7"/>
        <v/>
      </c>
      <c r="K52" s="36" t="str">
        <f t="shared" ca="1" si="8"/>
        <v/>
      </c>
      <c r="L52" s="138"/>
      <c r="M52" s="140" t="str">
        <f t="shared" ca="1" si="9"/>
        <v/>
      </c>
    </row>
    <row r="53" spans="2:13" ht="22.5" customHeight="1">
      <c r="B53" s="33">
        <f t="shared" si="0"/>
        <v>50</v>
      </c>
      <c r="C53" s="34" t="str">
        <f t="shared" ca="1" si="1"/>
        <v/>
      </c>
      <c r="D53" s="34" t="str">
        <f t="shared" ca="1" si="2"/>
        <v/>
      </c>
      <c r="E53" s="33" t="str">
        <f t="shared" ca="1" si="3"/>
        <v/>
      </c>
      <c r="F53" s="33" t="str">
        <f t="shared" ca="1" si="4"/>
        <v/>
      </c>
      <c r="G53" s="116" t="str">
        <f t="shared" ca="1" si="5"/>
        <v/>
      </c>
      <c r="H53" s="154" t="str">
        <f ca="1">IF($M53="OK",IF(K53&gt;0,総括表!$E$12,""),"")</f>
        <v/>
      </c>
      <c r="I53" s="35" t="str">
        <f t="shared" ca="1" si="6"/>
        <v/>
      </c>
      <c r="J53" s="35" t="str">
        <f t="shared" ca="1" si="7"/>
        <v/>
      </c>
      <c r="K53" s="36" t="str">
        <f t="shared" ca="1" si="8"/>
        <v/>
      </c>
      <c r="L53" s="138"/>
      <c r="M53" s="140" t="str">
        <f t="shared" ca="1" si="9"/>
        <v/>
      </c>
    </row>
    <row r="54" spans="2:13" ht="22.5" customHeight="1">
      <c r="B54" s="33">
        <f t="shared" si="0"/>
        <v>51</v>
      </c>
      <c r="C54" s="34" t="str">
        <f t="shared" ca="1" si="1"/>
        <v/>
      </c>
      <c r="D54" s="34" t="str">
        <f t="shared" ca="1" si="2"/>
        <v/>
      </c>
      <c r="E54" s="33" t="str">
        <f t="shared" ca="1" si="3"/>
        <v/>
      </c>
      <c r="F54" s="33" t="str">
        <f t="shared" ca="1" si="4"/>
        <v/>
      </c>
      <c r="G54" s="116" t="str">
        <f t="shared" ca="1" si="5"/>
        <v/>
      </c>
      <c r="H54" s="154" t="str">
        <f ca="1">IF($M54="OK",IF(K54&gt;0,総括表!$E$12,""),"")</f>
        <v/>
      </c>
      <c r="I54" s="35" t="str">
        <f t="shared" ca="1" si="6"/>
        <v/>
      </c>
      <c r="J54" s="35" t="str">
        <f t="shared" ca="1" si="7"/>
        <v/>
      </c>
      <c r="K54" s="36" t="str">
        <f t="shared" ca="1" si="8"/>
        <v/>
      </c>
      <c r="L54" s="138"/>
      <c r="M54" s="140" t="str">
        <f t="shared" ca="1" si="9"/>
        <v/>
      </c>
    </row>
    <row r="55" spans="2:13" ht="22.5" customHeight="1">
      <c r="B55" s="33">
        <f t="shared" si="0"/>
        <v>52</v>
      </c>
      <c r="C55" s="34" t="str">
        <f t="shared" ca="1" si="1"/>
        <v/>
      </c>
      <c r="D55" s="34" t="str">
        <f t="shared" ca="1" si="2"/>
        <v/>
      </c>
      <c r="E55" s="33" t="str">
        <f t="shared" ca="1" si="3"/>
        <v/>
      </c>
      <c r="F55" s="33" t="str">
        <f t="shared" ca="1" si="4"/>
        <v/>
      </c>
      <c r="G55" s="116" t="str">
        <f t="shared" ca="1" si="5"/>
        <v/>
      </c>
      <c r="H55" s="154" t="str">
        <f ca="1">IF($M55="OK",IF(K55&gt;0,総括表!$E$12,""),"")</f>
        <v/>
      </c>
      <c r="I55" s="35" t="str">
        <f t="shared" ca="1" si="6"/>
        <v/>
      </c>
      <c r="J55" s="35" t="str">
        <f t="shared" ca="1" si="7"/>
        <v/>
      </c>
      <c r="K55" s="36" t="str">
        <f t="shared" ca="1" si="8"/>
        <v/>
      </c>
      <c r="L55" s="138"/>
      <c r="M55" s="140" t="str">
        <f t="shared" ca="1" si="9"/>
        <v/>
      </c>
    </row>
    <row r="56" spans="2:13" ht="22.5" customHeight="1">
      <c r="B56" s="33">
        <f t="shared" si="0"/>
        <v>53</v>
      </c>
      <c r="C56" s="34" t="str">
        <f t="shared" ca="1" si="1"/>
        <v/>
      </c>
      <c r="D56" s="34" t="str">
        <f t="shared" ca="1" si="2"/>
        <v/>
      </c>
      <c r="E56" s="33" t="str">
        <f t="shared" ca="1" si="3"/>
        <v/>
      </c>
      <c r="F56" s="33" t="str">
        <f t="shared" ca="1" si="4"/>
        <v/>
      </c>
      <c r="G56" s="116" t="str">
        <f t="shared" ca="1" si="5"/>
        <v/>
      </c>
      <c r="H56" s="154" t="str">
        <f ca="1">IF($M56="OK",IF(K56&gt;0,総括表!$E$12,""),"")</f>
        <v/>
      </c>
      <c r="I56" s="35" t="str">
        <f t="shared" ca="1" si="6"/>
        <v/>
      </c>
      <c r="J56" s="35" t="str">
        <f t="shared" ca="1" si="7"/>
        <v/>
      </c>
      <c r="K56" s="36" t="str">
        <f t="shared" ca="1" si="8"/>
        <v/>
      </c>
      <c r="L56" s="138"/>
      <c r="M56" s="140" t="str">
        <f t="shared" ca="1" si="9"/>
        <v/>
      </c>
    </row>
    <row r="57" spans="2:13" ht="22.5" customHeight="1">
      <c r="B57" s="33">
        <f t="shared" si="0"/>
        <v>54</v>
      </c>
      <c r="C57" s="34" t="str">
        <f t="shared" ca="1" si="1"/>
        <v/>
      </c>
      <c r="D57" s="34" t="str">
        <f t="shared" ca="1" si="2"/>
        <v/>
      </c>
      <c r="E57" s="33" t="str">
        <f t="shared" ca="1" si="3"/>
        <v/>
      </c>
      <c r="F57" s="33" t="str">
        <f t="shared" ca="1" si="4"/>
        <v/>
      </c>
      <c r="G57" s="116" t="str">
        <f t="shared" ca="1" si="5"/>
        <v/>
      </c>
      <c r="H57" s="154" t="str">
        <f ca="1">IF($M57="OK",IF(K57&gt;0,総括表!$E$12,""),"")</f>
        <v/>
      </c>
      <c r="I57" s="35" t="str">
        <f t="shared" ca="1" si="6"/>
        <v/>
      </c>
      <c r="J57" s="35" t="str">
        <f t="shared" ca="1" si="7"/>
        <v/>
      </c>
      <c r="K57" s="36" t="str">
        <f t="shared" ca="1" si="8"/>
        <v/>
      </c>
      <c r="L57" s="138"/>
      <c r="M57" s="140" t="str">
        <f t="shared" ca="1" si="9"/>
        <v/>
      </c>
    </row>
    <row r="58" spans="2:13" ht="22.5" customHeight="1">
      <c r="B58" s="33">
        <f t="shared" si="0"/>
        <v>55</v>
      </c>
      <c r="C58" s="34" t="str">
        <f t="shared" ca="1" si="1"/>
        <v/>
      </c>
      <c r="D58" s="34" t="str">
        <f t="shared" ca="1" si="2"/>
        <v/>
      </c>
      <c r="E58" s="33" t="str">
        <f t="shared" ca="1" si="3"/>
        <v/>
      </c>
      <c r="F58" s="33" t="str">
        <f t="shared" ca="1" si="4"/>
        <v/>
      </c>
      <c r="G58" s="116" t="str">
        <f t="shared" ca="1" si="5"/>
        <v/>
      </c>
      <c r="H58" s="154" t="str">
        <f ca="1">IF($M58="OK",IF(K58&gt;0,総括表!$E$12,""),"")</f>
        <v/>
      </c>
      <c r="I58" s="35" t="str">
        <f t="shared" ca="1" si="6"/>
        <v/>
      </c>
      <c r="J58" s="35" t="str">
        <f t="shared" ca="1" si="7"/>
        <v/>
      </c>
      <c r="K58" s="36" t="str">
        <f t="shared" ca="1" si="8"/>
        <v/>
      </c>
      <c r="L58" s="138"/>
      <c r="M58" s="140" t="str">
        <f t="shared" ca="1" si="9"/>
        <v/>
      </c>
    </row>
    <row r="59" spans="2:13" ht="22.5" customHeight="1">
      <c r="B59" s="33">
        <f t="shared" si="0"/>
        <v>56</v>
      </c>
      <c r="C59" s="34" t="str">
        <f t="shared" ca="1" si="1"/>
        <v/>
      </c>
      <c r="D59" s="34" t="str">
        <f t="shared" ca="1" si="2"/>
        <v/>
      </c>
      <c r="E59" s="33" t="str">
        <f t="shared" ca="1" si="3"/>
        <v/>
      </c>
      <c r="F59" s="33" t="str">
        <f t="shared" ca="1" si="4"/>
        <v/>
      </c>
      <c r="G59" s="116" t="str">
        <f t="shared" ca="1" si="5"/>
        <v/>
      </c>
      <c r="H59" s="154" t="str">
        <f ca="1">IF($M59="OK",IF(K59&gt;0,総括表!$E$12,""),"")</f>
        <v/>
      </c>
      <c r="I59" s="35" t="str">
        <f t="shared" ca="1" si="6"/>
        <v/>
      </c>
      <c r="J59" s="35" t="str">
        <f t="shared" ca="1" si="7"/>
        <v/>
      </c>
      <c r="K59" s="36" t="str">
        <f t="shared" ca="1" si="8"/>
        <v/>
      </c>
      <c r="L59" s="138"/>
      <c r="M59" s="140" t="str">
        <f t="shared" ca="1" si="9"/>
        <v/>
      </c>
    </row>
    <row r="60" spans="2:13" ht="22.5" customHeight="1">
      <c r="B60" s="33">
        <f t="shared" si="0"/>
        <v>57</v>
      </c>
      <c r="C60" s="34" t="str">
        <f t="shared" ca="1" si="1"/>
        <v/>
      </c>
      <c r="D60" s="34" t="str">
        <f t="shared" ca="1" si="2"/>
        <v/>
      </c>
      <c r="E60" s="33" t="str">
        <f t="shared" ca="1" si="3"/>
        <v/>
      </c>
      <c r="F60" s="33" t="str">
        <f t="shared" ca="1" si="4"/>
        <v/>
      </c>
      <c r="G60" s="116" t="str">
        <f t="shared" ca="1" si="5"/>
        <v/>
      </c>
      <c r="H60" s="154" t="str">
        <f ca="1">IF($M60="OK",IF(K60&gt;0,総括表!$E$12,""),"")</f>
        <v/>
      </c>
      <c r="I60" s="35" t="str">
        <f t="shared" ca="1" si="6"/>
        <v/>
      </c>
      <c r="J60" s="35" t="str">
        <f t="shared" ca="1" si="7"/>
        <v/>
      </c>
      <c r="K60" s="36" t="str">
        <f t="shared" ca="1" si="8"/>
        <v/>
      </c>
      <c r="L60" s="138"/>
      <c r="M60" s="140" t="str">
        <f t="shared" ca="1" si="9"/>
        <v/>
      </c>
    </row>
    <row r="61" spans="2:13" ht="22.5" customHeight="1">
      <c r="B61" s="33">
        <f t="shared" si="0"/>
        <v>58</v>
      </c>
      <c r="C61" s="34" t="str">
        <f t="shared" ca="1" si="1"/>
        <v/>
      </c>
      <c r="D61" s="34" t="str">
        <f t="shared" ca="1" si="2"/>
        <v/>
      </c>
      <c r="E61" s="33" t="str">
        <f t="shared" ca="1" si="3"/>
        <v/>
      </c>
      <c r="F61" s="33" t="str">
        <f t="shared" ca="1" si="4"/>
        <v/>
      </c>
      <c r="G61" s="116" t="str">
        <f t="shared" ca="1" si="5"/>
        <v/>
      </c>
      <c r="H61" s="154" t="str">
        <f ca="1">IF($M61="OK",IF(K61&gt;0,総括表!$E$12,""),"")</f>
        <v/>
      </c>
      <c r="I61" s="35" t="str">
        <f t="shared" ca="1" si="6"/>
        <v/>
      </c>
      <c r="J61" s="35" t="str">
        <f t="shared" ca="1" si="7"/>
        <v/>
      </c>
      <c r="K61" s="36" t="str">
        <f t="shared" ca="1" si="8"/>
        <v/>
      </c>
      <c r="L61" s="138"/>
      <c r="M61" s="140" t="str">
        <f t="shared" ca="1" si="9"/>
        <v/>
      </c>
    </row>
    <row r="62" spans="2:13" ht="22.5" customHeight="1">
      <c r="B62" s="33">
        <f t="shared" si="0"/>
        <v>59</v>
      </c>
      <c r="C62" s="34" t="str">
        <f t="shared" ca="1" si="1"/>
        <v/>
      </c>
      <c r="D62" s="34" t="str">
        <f t="shared" ca="1" si="2"/>
        <v/>
      </c>
      <c r="E62" s="33" t="str">
        <f t="shared" ca="1" si="3"/>
        <v/>
      </c>
      <c r="F62" s="33" t="str">
        <f t="shared" ca="1" si="4"/>
        <v/>
      </c>
      <c r="G62" s="116" t="str">
        <f t="shared" ca="1" si="5"/>
        <v/>
      </c>
      <c r="H62" s="154" t="str">
        <f ca="1">IF($M62="OK",IF(K62&gt;0,総括表!$E$12,""),"")</f>
        <v/>
      </c>
      <c r="I62" s="35" t="str">
        <f t="shared" ca="1" si="6"/>
        <v/>
      </c>
      <c r="J62" s="35" t="str">
        <f t="shared" ca="1" si="7"/>
        <v/>
      </c>
      <c r="K62" s="36" t="str">
        <f t="shared" ca="1" si="8"/>
        <v/>
      </c>
      <c r="L62" s="138"/>
      <c r="M62" s="140" t="str">
        <f t="shared" ca="1" si="9"/>
        <v/>
      </c>
    </row>
    <row r="63" spans="2:13" ht="22.5" customHeight="1">
      <c r="B63" s="33">
        <f t="shared" si="0"/>
        <v>60</v>
      </c>
      <c r="C63" s="34" t="str">
        <f t="shared" ca="1" si="1"/>
        <v/>
      </c>
      <c r="D63" s="34" t="str">
        <f t="shared" ca="1" si="2"/>
        <v/>
      </c>
      <c r="E63" s="33" t="str">
        <f t="shared" ca="1" si="3"/>
        <v/>
      </c>
      <c r="F63" s="33" t="str">
        <f t="shared" ca="1" si="4"/>
        <v/>
      </c>
      <c r="G63" s="116" t="str">
        <f t="shared" ca="1" si="5"/>
        <v/>
      </c>
      <c r="H63" s="154" t="str">
        <f ca="1">IF($M63="OK",IF(K63&gt;0,総括表!$E$12,""),"")</f>
        <v/>
      </c>
      <c r="I63" s="35" t="str">
        <f t="shared" ca="1" si="6"/>
        <v/>
      </c>
      <c r="J63" s="35" t="str">
        <f t="shared" ca="1" si="7"/>
        <v/>
      </c>
      <c r="K63" s="36" t="str">
        <f t="shared" ca="1" si="8"/>
        <v/>
      </c>
      <c r="L63" s="138"/>
      <c r="M63" s="140" t="str">
        <f t="shared" ca="1" si="9"/>
        <v/>
      </c>
    </row>
    <row r="64" spans="2:13" ht="22.5" customHeight="1">
      <c r="B64" s="33">
        <f t="shared" si="0"/>
        <v>61</v>
      </c>
      <c r="C64" s="34" t="str">
        <f t="shared" ca="1" si="1"/>
        <v/>
      </c>
      <c r="D64" s="34" t="str">
        <f t="shared" ca="1" si="2"/>
        <v/>
      </c>
      <c r="E64" s="33" t="str">
        <f t="shared" ca="1" si="3"/>
        <v/>
      </c>
      <c r="F64" s="33" t="str">
        <f t="shared" ca="1" si="4"/>
        <v/>
      </c>
      <c r="G64" s="116" t="str">
        <f t="shared" ca="1" si="5"/>
        <v/>
      </c>
      <c r="H64" s="154" t="str">
        <f ca="1">IF($M64="OK",IF(K64&gt;0,総括表!$E$12,""),"")</f>
        <v/>
      </c>
      <c r="I64" s="35" t="str">
        <f t="shared" ca="1" si="6"/>
        <v/>
      </c>
      <c r="J64" s="35" t="str">
        <f t="shared" ca="1" si="7"/>
        <v/>
      </c>
      <c r="K64" s="36" t="str">
        <f t="shared" ca="1" si="8"/>
        <v/>
      </c>
      <c r="L64" s="138"/>
      <c r="M64" s="140" t="str">
        <f t="shared" ca="1" si="9"/>
        <v/>
      </c>
    </row>
    <row r="65" spans="2:13" ht="22.5" customHeight="1">
      <c r="B65" s="33">
        <f t="shared" si="0"/>
        <v>62</v>
      </c>
      <c r="C65" s="34" t="str">
        <f t="shared" ca="1" si="1"/>
        <v/>
      </c>
      <c r="D65" s="34" t="str">
        <f t="shared" ca="1" si="2"/>
        <v/>
      </c>
      <c r="E65" s="33" t="str">
        <f t="shared" ca="1" si="3"/>
        <v/>
      </c>
      <c r="F65" s="33" t="str">
        <f t="shared" ca="1" si="4"/>
        <v/>
      </c>
      <c r="G65" s="116" t="str">
        <f t="shared" ca="1" si="5"/>
        <v/>
      </c>
      <c r="H65" s="154" t="str">
        <f ca="1">IF($M65="OK",IF(K65&gt;0,総括表!$E$12,""),"")</f>
        <v/>
      </c>
      <c r="I65" s="35" t="str">
        <f t="shared" ca="1" si="6"/>
        <v/>
      </c>
      <c r="J65" s="35" t="str">
        <f t="shared" ca="1" si="7"/>
        <v/>
      </c>
      <c r="K65" s="36" t="str">
        <f t="shared" ca="1" si="8"/>
        <v/>
      </c>
      <c r="L65" s="138"/>
      <c r="M65" s="140" t="str">
        <f t="shared" ca="1" si="9"/>
        <v/>
      </c>
    </row>
    <row r="66" spans="2:13" ht="22.5" customHeight="1">
      <c r="B66" s="33">
        <f t="shared" si="0"/>
        <v>63</v>
      </c>
      <c r="C66" s="34" t="str">
        <f t="shared" ca="1" si="1"/>
        <v/>
      </c>
      <c r="D66" s="34" t="str">
        <f t="shared" ca="1" si="2"/>
        <v/>
      </c>
      <c r="E66" s="33" t="str">
        <f t="shared" ca="1" si="3"/>
        <v/>
      </c>
      <c r="F66" s="33" t="str">
        <f t="shared" ca="1" si="4"/>
        <v/>
      </c>
      <c r="G66" s="116" t="str">
        <f t="shared" ca="1" si="5"/>
        <v/>
      </c>
      <c r="H66" s="154" t="str">
        <f ca="1">IF($M66="OK",IF(K66&gt;0,総括表!$E$12,""),"")</f>
        <v/>
      </c>
      <c r="I66" s="35" t="str">
        <f t="shared" ca="1" si="6"/>
        <v/>
      </c>
      <c r="J66" s="35" t="str">
        <f t="shared" ca="1" si="7"/>
        <v/>
      </c>
      <c r="K66" s="36" t="str">
        <f t="shared" ca="1" si="8"/>
        <v/>
      </c>
      <c r="L66" s="138"/>
      <c r="M66" s="140" t="str">
        <f t="shared" ca="1" si="9"/>
        <v/>
      </c>
    </row>
    <row r="67" spans="2:13" ht="22.5" customHeight="1">
      <c r="B67" s="33">
        <f t="shared" si="0"/>
        <v>64</v>
      </c>
      <c r="C67" s="34" t="str">
        <f t="shared" ca="1" si="1"/>
        <v/>
      </c>
      <c r="D67" s="34" t="str">
        <f t="shared" ca="1" si="2"/>
        <v/>
      </c>
      <c r="E67" s="33" t="str">
        <f t="shared" ca="1" si="3"/>
        <v/>
      </c>
      <c r="F67" s="33" t="str">
        <f t="shared" ca="1" si="4"/>
        <v/>
      </c>
      <c r="G67" s="116" t="str">
        <f t="shared" ca="1" si="5"/>
        <v/>
      </c>
      <c r="H67" s="154" t="str">
        <f ca="1">IF($M67="OK",IF(K67&gt;0,総括表!$E$12,""),"")</f>
        <v/>
      </c>
      <c r="I67" s="35" t="str">
        <f t="shared" ca="1" si="6"/>
        <v/>
      </c>
      <c r="J67" s="35" t="str">
        <f t="shared" ca="1" si="7"/>
        <v/>
      </c>
      <c r="K67" s="36" t="str">
        <f t="shared" ca="1" si="8"/>
        <v/>
      </c>
      <c r="L67" s="138"/>
      <c r="M67" s="140" t="str">
        <f t="shared" ca="1" si="9"/>
        <v/>
      </c>
    </row>
    <row r="68" spans="2:13" ht="22.5" customHeight="1">
      <c r="B68" s="33">
        <f t="shared" si="0"/>
        <v>65</v>
      </c>
      <c r="C68" s="34" t="str">
        <f t="shared" ca="1" si="1"/>
        <v/>
      </c>
      <c r="D68" s="34" t="str">
        <f t="shared" ca="1" si="2"/>
        <v/>
      </c>
      <c r="E68" s="33" t="str">
        <f t="shared" ca="1" si="3"/>
        <v/>
      </c>
      <c r="F68" s="33" t="str">
        <f t="shared" ca="1" si="4"/>
        <v/>
      </c>
      <c r="G68" s="116" t="str">
        <f t="shared" ca="1" si="5"/>
        <v/>
      </c>
      <c r="H68" s="154" t="str">
        <f ca="1">IF($M68="OK",IF(K68&gt;0,総括表!$E$12,""),"")</f>
        <v/>
      </c>
      <c r="I68" s="35" t="str">
        <f t="shared" ca="1" si="6"/>
        <v/>
      </c>
      <c r="J68" s="35" t="str">
        <f t="shared" ca="1" si="7"/>
        <v/>
      </c>
      <c r="K68" s="36" t="str">
        <f t="shared" ca="1" si="8"/>
        <v/>
      </c>
      <c r="L68" s="138"/>
      <c r="M68" s="140"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16" t="str">
        <f t="shared" ref="G69:G132" ca="1" si="15">IF($M69="OK",IFERROR(INDIRECT("個票"&amp;$B69&amp;"！$L$7"),""),"")</f>
        <v/>
      </c>
      <c r="H69" s="154"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38"/>
      <c r="M69" s="140" t="str">
        <f t="shared" ref="M69:M132" ca="1" si="19">IFERROR(INDIRECT("個票"&amp;$B69&amp;"！$AP$42"),"")</f>
        <v/>
      </c>
    </row>
    <row r="70" spans="2:13" ht="22.5" customHeight="1">
      <c r="B70" s="33">
        <f t="shared" si="10"/>
        <v>67</v>
      </c>
      <c r="C70" s="34" t="str">
        <f t="shared" ca="1" si="11"/>
        <v/>
      </c>
      <c r="D70" s="34" t="str">
        <f t="shared" ca="1" si="12"/>
        <v/>
      </c>
      <c r="E70" s="33" t="str">
        <f t="shared" ca="1" si="13"/>
        <v/>
      </c>
      <c r="F70" s="33" t="str">
        <f t="shared" ca="1" si="14"/>
        <v/>
      </c>
      <c r="G70" s="116" t="str">
        <f t="shared" ca="1" si="15"/>
        <v/>
      </c>
      <c r="H70" s="154" t="str">
        <f ca="1">IF($M70="OK",IF(K70&gt;0,総括表!$E$12,""),"")</f>
        <v/>
      </c>
      <c r="I70" s="35" t="str">
        <f t="shared" ca="1" si="16"/>
        <v/>
      </c>
      <c r="J70" s="35" t="str">
        <f t="shared" ca="1" si="17"/>
        <v/>
      </c>
      <c r="K70" s="36" t="str">
        <f t="shared" ca="1" si="18"/>
        <v/>
      </c>
      <c r="L70" s="138"/>
      <c r="M70" s="140" t="str">
        <f t="shared" ca="1" si="19"/>
        <v/>
      </c>
    </row>
    <row r="71" spans="2:13" ht="22.5" customHeight="1">
      <c r="B71" s="33">
        <f t="shared" si="10"/>
        <v>68</v>
      </c>
      <c r="C71" s="34" t="str">
        <f t="shared" ca="1" si="11"/>
        <v/>
      </c>
      <c r="D71" s="34" t="str">
        <f t="shared" ca="1" si="12"/>
        <v/>
      </c>
      <c r="E71" s="33" t="str">
        <f t="shared" ca="1" si="13"/>
        <v/>
      </c>
      <c r="F71" s="33" t="str">
        <f t="shared" ca="1" si="14"/>
        <v/>
      </c>
      <c r="G71" s="116" t="str">
        <f t="shared" ca="1" si="15"/>
        <v/>
      </c>
      <c r="H71" s="154" t="str">
        <f ca="1">IF($M71="OK",IF(K71&gt;0,総括表!$E$12,""),"")</f>
        <v/>
      </c>
      <c r="I71" s="35" t="str">
        <f t="shared" ca="1" si="16"/>
        <v/>
      </c>
      <c r="J71" s="35" t="str">
        <f t="shared" ca="1" si="17"/>
        <v/>
      </c>
      <c r="K71" s="36" t="str">
        <f t="shared" ca="1" si="18"/>
        <v/>
      </c>
      <c r="L71" s="138"/>
      <c r="M71" s="140" t="str">
        <f t="shared" ca="1" si="19"/>
        <v/>
      </c>
    </row>
    <row r="72" spans="2:13" ht="22.5" customHeight="1">
      <c r="B72" s="33">
        <f t="shared" si="10"/>
        <v>69</v>
      </c>
      <c r="C72" s="34" t="str">
        <f t="shared" ca="1" si="11"/>
        <v/>
      </c>
      <c r="D72" s="34" t="str">
        <f t="shared" ca="1" si="12"/>
        <v/>
      </c>
      <c r="E72" s="33" t="str">
        <f t="shared" ca="1" si="13"/>
        <v/>
      </c>
      <c r="F72" s="33" t="str">
        <f t="shared" ca="1" si="14"/>
        <v/>
      </c>
      <c r="G72" s="116" t="str">
        <f t="shared" ca="1" si="15"/>
        <v/>
      </c>
      <c r="H72" s="154" t="str">
        <f ca="1">IF($M72="OK",IF(K72&gt;0,総括表!$E$12,""),"")</f>
        <v/>
      </c>
      <c r="I72" s="35" t="str">
        <f t="shared" ca="1" si="16"/>
        <v/>
      </c>
      <c r="J72" s="35" t="str">
        <f t="shared" ca="1" si="17"/>
        <v/>
      </c>
      <c r="K72" s="36" t="str">
        <f t="shared" ca="1" si="18"/>
        <v/>
      </c>
      <c r="L72" s="138"/>
      <c r="M72" s="140" t="str">
        <f t="shared" ca="1" si="19"/>
        <v/>
      </c>
    </row>
    <row r="73" spans="2:13" ht="22.5" customHeight="1">
      <c r="B73" s="33">
        <f t="shared" si="10"/>
        <v>70</v>
      </c>
      <c r="C73" s="34" t="str">
        <f t="shared" ca="1" si="11"/>
        <v/>
      </c>
      <c r="D73" s="34" t="str">
        <f t="shared" ca="1" si="12"/>
        <v/>
      </c>
      <c r="E73" s="33" t="str">
        <f t="shared" ca="1" si="13"/>
        <v/>
      </c>
      <c r="F73" s="33" t="str">
        <f t="shared" ca="1" si="14"/>
        <v/>
      </c>
      <c r="G73" s="116" t="str">
        <f t="shared" ca="1" si="15"/>
        <v/>
      </c>
      <c r="H73" s="154" t="str">
        <f ca="1">IF($M73="OK",IF(K73&gt;0,総括表!$E$12,""),"")</f>
        <v/>
      </c>
      <c r="I73" s="35" t="str">
        <f t="shared" ca="1" si="16"/>
        <v/>
      </c>
      <c r="J73" s="35" t="str">
        <f t="shared" ca="1" si="17"/>
        <v/>
      </c>
      <c r="K73" s="36" t="str">
        <f t="shared" ca="1" si="18"/>
        <v/>
      </c>
      <c r="L73" s="138"/>
      <c r="M73" s="140" t="str">
        <f t="shared" ca="1" si="19"/>
        <v/>
      </c>
    </row>
    <row r="74" spans="2:13" ht="22.5" customHeight="1">
      <c r="B74" s="33">
        <f t="shared" si="10"/>
        <v>71</v>
      </c>
      <c r="C74" s="34" t="str">
        <f t="shared" ca="1" si="11"/>
        <v/>
      </c>
      <c r="D74" s="34" t="str">
        <f t="shared" ca="1" si="12"/>
        <v/>
      </c>
      <c r="E74" s="33" t="str">
        <f t="shared" ca="1" si="13"/>
        <v/>
      </c>
      <c r="F74" s="33" t="str">
        <f t="shared" ca="1" si="14"/>
        <v/>
      </c>
      <c r="G74" s="116" t="str">
        <f t="shared" ca="1" si="15"/>
        <v/>
      </c>
      <c r="H74" s="154" t="str">
        <f ca="1">IF($M74="OK",IF(K74&gt;0,総括表!$E$12,""),"")</f>
        <v/>
      </c>
      <c r="I74" s="35" t="str">
        <f t="shared" ca="1" si="16"/>
        <v/>
      </c>
      <c r="J74" s="35" t="str">
        <f t="shared" ca="1" si="17"/>
        <v/>
      </c>
      <c r="K74" s="36" t="str">
        <f t="shared" ca="1" si="18"/>
        <v/>
      </c>
      <c r="L74" s="138"/>
      <c r="M74" s="140" t="str">
        <f t="shared" ca="1" si="19"/>
        <v/>
      </c>
    </row>
    <row r="75" spans="2:13" ht="22.5" customHeight="1">
      <c r="B75" s="33">
        <f t="shared" si="10"/>
        <v>72</v>
      </c>
      <c r="C75" s="34" t="str">
        <f t="shared" ca="1" si="11"/>
        <v/>
      </c>
      <c r="D75" s="34" t="str">
        <f t="shared" ca="1" si="12"/>
        <v/>
      </c>
      <c r="E75" s="33" t="str">
        <f t="shared" ca="1" si="13"/>
        <v/>
      </c>
      <c r="F75" s="33" t="str">
        <f t="shared" ca="1" si="14"/>
        <v/>
      </c>
      <c r="G75" s="116" t="str">
        <f t="shared" ca="1" si="15"/>
        <v/>
      </c>
      <c r="H75" s="154" t="str">
        <f ca="1">IF($M75="OK",IF(K75&gt;0,総括表!$E$12,""),"")</f>
        <v/>
      </c>
      <c r="I75" s="35" t="str">
        <f t="shared" ca="1" si="16"/>
        <v/>
      </c>
      <c r="J75" s="35" t="str">
        <f t="shared" ca="1" si="17"/>
        <v/>
      </c>
      <c r="K75" s="36" t="str">
        <f t="shared" ca="1" si="18"/>
        <v/>
      </c>
      <c r="L75" s="138"/>
      <c r="M75" s="140" t="str">
        <f t="shared" ca="1" si="19"/>
        <v/>
      </c>
    </row>
    <row r="76" spans="2:13" ht="22.5" customHeight="1">
      <c r="B76" s="33">
        <f t="shared" si="10"/>
        <v>73</v>
      </c>
      <c r="C76" s="34" t="str">
        <f t="shared" ca="1" si="11"/>
        <v/>
      </c>
      <c r="D76" s="34" t="str">
        <f t="shared" ca="1" si="12"/>
        <v/>
      </c>
      <c r="E76" s="33" t="str">
        <f t="shared" ca="1" si="13"/>
        <v/>
      </c>
      <c r="F76" s="33" t="str">
        <f t="shared" ca="1" si="14"/>
        <v/>
      </c>
      <c r="G76" s="116" t="str">
        <f t="shared" ca="1" si="15"/>
        <v/>
      </c>
      <c r="H76" s="154" t="str">
        <f ca="1">IF($M76="OK",IF(K76&gt;0,総括表!$E$12,""),"")</f>
        <v/>
      </c>
      <c r="I76" s="35" t="str">
        <f t="shared" ca="1" si="16"/>
        <v/>
      </c>
      <c r="J76" s="35" t="str">
        <f t="shared" ca="1" si="17"/>
        <v/>
      </c>
      <c r="K76" s="36" t="str">
        <f t="shared" ca="1" si="18"/>
        <v/>
      </c>
      <c r="L76" s="138"/>
      <c r="M76" s="140" t="str">
        <f t="shared" ca="1" si="19"/>
        <v/>
      </c>
    </row>
    <row r="77" spans="2:13" ht="22.5" customHeight="1">
      <c r="B77" s="33">
        <f t="shared" si="10"/>
        <v>74</v>
      </c>
      <c r="C77" s="34" t="str">
        <f t="shared" ca="1" si="11"/>
        <v/>
      </c>
      <c r="D77" s="34" t="str">
        <f t="shared" ca="1" si="12"/>
        <v/>
      </c>
      <c r="E77" s="33" t="str">
        <f t="shared" ca="1" si="13"/>
        <v/>
      </c>
      <c r="F77" s="33" t="str">
        <f t="shared" ca="1" si="14"/>
        <v/>
      </c>
      <c r="G77" s="116" t="str">
        <f t="shared" ca="1" si="15"/>
        <v/>
      </c>
      <c r="H77" s="154" t="str">
        <f ca="1">IF($M77="OK",IF(K77&gt;0,総括表!$E$12,""),"")</f>
        <v/>
      </c>
      <c r="I77" s="35" t="str">
        <f t="shared" ca="1" si="16"/>
        <v/>
      </c>
      <c r="J77" s="35" t="str">
        <f t="shared" ca="1" si="17"/>
        <v/>
      </c>
      <c r="K77" s="36" t="str">
        <f t="shared" ca="1" si="18"/>
        <v/>
      </c>
      <c r="L77" s="138"/>
      <c r="M77" s="140" t="str">
        <f t="shared" ca="1" si="19"/>
        <v/>
      </c>
    </row>
    <row r="78" spans="2:13" ht="22.5" customHeight="1">
      <c r="B78" s="33">
        <f t="shared" si="10"/>
        <v>75</v>
      </c>
      <c r="C78" s="34" t="str">
        <f t="shared" ca="1" si="11"/>
        <v/>
      </c>
      <c r="D78" s="34" t="str">
        <f t="shared" ca="1" si="12"/>
        <v/>
      </c>
      <c r="E78" s="33" t="str">
        <f t="shared" ca="1" si="13"/>
        <v/>
      </c>
      <c r="F78" s="33" t="str">
        <f t="shared" ca="1" si="14"/>
        <v/>
      </c>
      <c r="G78" s="116" t="str">
        <f t="shared" ca="1" si="15"/>
        <v/>
      </c>
      <c r="H78" s="154" t="str">
        <f ca="1">IF($M78="OK",IF(K78&gt;0,総括表!$E$12,""),"")</f>
        <v/>
      </c>
      <c r="I78" s="35" t="str">
        <f t="shared" ca="1" si="16"/>
        <v/>
      </c>
      <c r="J78" s="35" t="str">
        <f t="shared" ca="1" si="17"/>
        <v/>
      </c>
      <c r="K78" s="36" t="str">
        <f t="shared" ca="1" si="18"/>
        <v/>
      </c>
      <c r="L78" s="138"/>
      <c r="M78" s="140" t="str">
        <f t="shared" ca="1" si="19"/>
        <v/>
      </c>
    </row>
    <row r="79" spans="2:13" ht="22.5" customHeight="1">
      <c r="B79" s="33">
        <f t="shared" si="10"/>
        <v>76</v>
      </c>
      <c r="C79" s="34" t="str">
        <f t="shared" ca="1" si="11"/>
        <v/>
      </c>
      <c r="D79" s="34" t="str">
        <f t="shared" ca="1" si="12"/>
        <v/>
      </c>
      <c r="E79" s="33" t="str">
        <f t="shared" ca="1" si="13"/>
        <v/>
      </c>
      <c r="F79" s="33" t="str">
        <f t="shared" ca="1" si="14"/>
        <v/>
      </c>
      <c r="G79" s="116" t="str">
        <f t="shared" ca="1" si="15"/>
        <v/>
      </c>
      <c r="H79" s="154" t="str">
        <f ca="1">IF($M79="OK",IF(K79&gt;0,総括表!$E$12,""),"")</f>
        <v/>
      </c>
      <c r="I79" s="35" t="str">
        <f t="shared" ca="1" si="16"/>
        <v/>
      </c>
      <c r="J79" s="35" t="str">
        <f t="shared" ca="1" si="17"/>
        <v/>
      </c>
      <c r="K79" s="36" t="str">
        <f t="shared" ca="1" si="18"/>
        <v/>
      </c>
      <c r="L79" s="138"/>
      <c r="M79" s="140" t="str">
        <f t="shared" ca="1" si="19"/>
        <v/>
      </c>
    </row>
    <row r="80" spans="2:13" ht="22.5" customHeight="1">
      <c r="B80" s="33">
        <f t="shared" si="10"/>
        <v>77</v>
      </c>
      <c r="C80" s="34" t="str">
        <f t="shared" ca="1" si="11"/>
        <v/>
      </c>
      <c r="D80" s="34" t="str">
        <f t="shared" ca="1" si="12"/>
        <v/>
      </c>
      <c r="E80" s="33" t="str">
        <f t="shared" ca="1" si="13"/>
        <v/>
      </c>
      <c r="F80" s="33" t="str">
        <f t="shared" ca="1" si="14"/>
        <v/>
      </c>
      <c r="G80" s="116" t="str">
        <f t="shared" ca="1" si="15"/>
        <v/>
      </c>
      <c r="H80" s="154" t="str">
        <f ca="1">IF($M80="OK",IF(K80&gt;0,総括表!$E$12,""),"")</f>
        <v/>
      </c>
      <c r="I80" s="35" t="str">
        <f t="shared" ca="1" si="16"/>
        <v/>
      </c>
      <c r="J80" s="35" t="str">
        <f t="shared" ca="1" si="17"/>
        <v/>
      </c>
      <c r="K80" s="36" t="str">
        <f t="shared" ca="1" si="18"/>
        <v/>
      </c>
      <c r="L80" s="138"/>
      <c r="M80" s="140" t="str">
        <f t="shared" ca="1" si="19"/>
        <v/>
      </c>
    </row>
    <row r="81" spans="2:13" ht="22.5" customHeight="1">
      <c r="B81" s="33">
        <f t="shared" si="10"/>
        <v>78</v>
      </c>
      <c r="C81" s="34" t="str">
        <f t="shared" ca="1" si="11"/>
        <v/>
      </c>
      <c r="D81" s="34" t="str">
        <f t="shared" ca="1" si="12"/>
        <v/>
      </c>
      <c r="E81" s="33" t="str">
        <f t="shared" ca="1" si="13"/>
        <v/>
      </c>
      <c r="F81" s="33" t="str">
        <f t="shared" ca="1" si="14"/>
        <v/>
      </c>
      <c r="G81" s="116" t="str">
        <f t="shared" ca="1" si="15"/>
        <v/>
      </c>
      <c r="H81" s="154" t="str">
        <f ca="1">IF($M81="OK",IF(K81&gt;0,総括表!$E$12,""),"")</f>
        <v/>
      </c>
      <c r="I81" s="35" t="str">
        <f t="shared" ca="1" si="16"/>
        <v/>
      </c>
      <c r="J81" s="35" t="str">
        <f t="shared" ca="1" si="17"/>
        <v/>
      </c>
      <c r="K81" s="36" t="str">
        <f t="shared" ca="1" si="18"/>
        <v/>
      </c>
      <c r="L81" s="138"/>
      <c r="M81" s="140" t="str">
        <f t="shared" ca="1" si="19"/>
        <v/>
      </c>
    </row>
    <row r="82" spans="2:13" ht="22.5" customHeight="1">
      <c r="B82" s="33">
        <f t="shared" si="10"/>
        <v>79</v>
      </c>
      <c r="C82" s="34" t="str">
        <f t="shared" ca="1" si="11"/>
        <v/>
      </c>
      <c r="D82" s="34" t="str">
        <f t="shared" ca="1" si="12"/>
        <v/>
      </c>
      <c r="E82" s="33" t="str">
        <f t="shared" ca="1" si="13"/>
        <v/>
      </c>
      <c r="F82" s="33" t="str">
        <f t="shared" ca="1" si="14"/>
        <v/>
      </c>
      <c r="G82" s="116" t="str">
        <f t="shared" ca="1" si="15"/>
        <v/>
      </c>
      <c r="H82" s="154" t="str">
        <f ca="1">IF($M82="OK",IF(K82&gt;0,総括表!$E$12,""),"")</f>
        <v/>
      </c>
      <c r="I82" s="35" t="str">
        <f t="shared" ca="1" si="16"/>
        <v/>
      </c>
      <c r="J82" s="35" t="str">
        <f t="shared" ca="1" si="17"/>
        <v/>
      </c>
      <c r="K82" s="36" t="str">
        <f t="shared" ca="1" si="18"/>
        <v/>
      </c>
      <c r="L82" s="138"/>
      <c r="M82" s="140" t="str">
        <f t="shared" ca="1" si="19"/>
        <v/>
      </c>
    </row>
    <row r="83" spans="2:13" ht="22.5" customHeight="1">
      <c r="B83" s="33">
        <f t="shared" si="10"/>
        <v>80</v>
      </c>
      <c r="C83" s="34" t="str">
        <f t="shared" ca="1" si="11"/>
        <v/>
      </c>
      <c r="D83" s="34" t="str">
        <f t="shared" ca="1" si="12"/>
        <v/>
      </c>
      <c r="E83" s="33" t="str">
        <f t="shared" ca="1" si="13"/>
        <v/>
      </c>
      <c r="F83" s="33" t="str">
        <f t="shared" ca="1" si="14"/>
        <v/>
      </c>
      <c r="G83" s="116" t="str">
        <f t="shared" ca="1" si="15"/>
        <v/>
      </c>
      <c r="H83" s="154" t="str">
        <f ca="1">IF($M83="OK",IF(K83&gt;0,総括表!$E$12,""),"")</f>
        <v/>
      </c>
      <c r="I83" s="35" t="str">
        <f t="shared" ca="1" si="16"/>
        <v/>
      </c>
      <c r="J83" s="35" t="str">
        <f t="shared" ca="1" si="17"/>
        <v/>
      </c>
      <c r="K83" s="36" t="str">
        <f t="shared" ca="1" si="18"/>
        <v/>
      </c>
      <c r="L83" s="138"/>
      <c r="M83" s="140" t="str">
        <f t="shared" ca="1" si="19"/>
        <v/>
      </c>
    </row>
    <row r="84" spans="2:13" ht="22.5" customHeight="1">
      <c r="B84" s="33">
        <f t="shared" si="10"/>
        <v>81</v>
      </c>
      <c r="C84" s="34" t="str">
        <f t="shared" ca="1" si="11"/>
        <v/>
      </c>
      <c r="D84" s="34" t="str">
        <f t="shared" ca="1" si="12"/>
        <v/>
      </c>
      <c r="E84" s="33" t="str">
        <f t="shared" ca="1" si="13"/>
        <v/>
      </c>
      <c r="F84" s="33" t="str">
        <f t="shared" ca="1" si="14"/>
        <v/>
      </c>
      <c r="G84" s="116" t="str">
        <f t="shared" ca="1" si="15"/>
        <v/>
      </c>
      <c r="H84" s="154" t="str">
        <f ca="1">IF($M84="OK",IF(K84&gt;0,総括表!$E$12,""),"")</f>
        <v/>
      </c>
      <c r="I84" s="35" t="str">
        <f t="shared" ca="1" si="16"/>
        <v/>
      </c>
      <c r="J84" s="35" t="str">
        <f t="shared" ca="1" si="17"/>
        <v/>
      </c>
      <c r="K84" s="36" t="str">
        <f t="shared" ca="1" si="18"/>
        <v/>
      </c>
      <c r="L84" s="138"/>
      <c r="M84" s="140" t="str">
        <f t="shared" ca="1" si="19"/>
        <v/>
      </c>
    </row>
    <row r="85" spans="2:13" ht="22.5" customHeight="1">
      <c r="B85" s="33">
        <f t="shared" si="10"/>
        <v>82</v>
      </c>
      <c r="C85" s="34" t="str">
        <f t="shared" ca="1" si="11"/>
        <v/>
      </c>
      <c r="D85" s="34" t="str">
        <f t="shared" ca="1" si="12"/>
        <v/>
      </c>
      <c r="E85" s="33" t="str">
        <f t="shared" ca="1" si="13"/>
        <v/>
      </c>
      <c r="F85" s="33" t="str">
        <f t="shared" ca="1" si="14"/>
        <v/>
      </c>
      <c r="G85" s="116" t="str">
        <f t="shared" ca="1" si="15"/>
        <v/>
      </c>
      <c r="H85" s="154" t="str">
        <f ca="1">IF($M85="OK",IF(K85&gt;0,総括表!$E$12,""),"")</f>
        <v/>
      </c>
      <c r="I85" s="35" t="str">
        <f t="shared" ca="1" si="16"/>
        <v/>
      </c>
      <c r="J85" s="35" t="str">
        <f t="shared" ca="1" si="17"/>
        <v/>
      </c>
      <c r="K85" s="36" t="str">
        <f t="shared" ca="1" si="18"/>
        <v/>
      </c>
      <c r="L85" s="138"/>
      <c r="M85" s="140" t="str">
        <f t="shared" ca="1" si="19"/>
        <v/>
      </c>
    </row>
    <row r="86" spans="2:13" ht="22.5" customHeight="1">
      <c r="B86" s="33">
        <f t="shared" si="10"/>
        <v>83</v>
      </c>
      <c r="C86" s="34" t="str">
        <f t="shared" ca="1" si="11"/>
        <v/>
      </c>
      <c r="D86" s="34" t="str">
        <f t="shared" ca="1" si="12"/>
        <v/>
      </c>
      <c r="E86" s="33" t="str">
        <f t="shared" ca="1" si="13"/>
        <v/>
      </c>
      <c r="F86" s="33" t="str">
        <f t="shared" ca="1" si="14"/>
        <v/>
      </c>
      <c r="G86" s="116" t="str">
        <f t="shared" ca="1" si="15"/>
        <v/>
      </c>
      <c r="H86" s="154" t="str">
        <f ca="1">IF($M86="OK",IF(K86&gt;0,総括表!$E$12,""),"")</f>
        <v/>
      </c>
      <c r="I86" s="35" t="str">
        <f t="shared" ca="1" si="16"/>
        <v/>
      </c>
      <c r="J86" s="35" t="str">
        <f t="shared" ca="1" si="17"/>
        <v/>
      </c>
      <c r="K86" s="36" t="str">
        <f t="shared" ca="1" si="18"/>
        <v/>
      </c>
      <c r="L86" s="138"/>
      <c r="M86" s="140" t="str">
        <f t="shared" ca="1" si="19"/>
        <v/>
      </c>
    </row>
    <row r="87" spans="2:13" ht="22.5" customHeight="1">
      <c r="B87" s="33">
        <f t="shared" si="10"/>
        <v>84</v>
      </c>
      <c r="C87" s="34" t="str">
        <f t="shared" ca="1" si="11"/>
        <v/>
      </c>
      <c r="D87" s="34" t="str">
        <f t="shared" ca="1" si="12"/>
        <v/>
      </c>
      <c r="E87" s="33" t="str">
        <f t="shared" ca="1" si="13"/>
        <v/>
      </c>
      <c r="F87" s="33" t="str">
        <f t="shared" ca="1" si="14"/>
        <v/>
      </c>
      <c r="G87" s="116" t="str">
        <f t="shared" ca="1" si="15"/>
        <v/>
      </c>
      <c r="H87" s="154" t="str">
        <f ca="1">IF($M87="OK",IF(K87&gt;0,総括表!$E$12,""),"")</f>
        <v/>
      </c>
      <c r="I87" s="35" t="str">
        <f t="shared" ca="1" si="16"/>
        <v/>
      </c>
      <c r="J87" s="35" t="str">
        <f t="shared" ca="1" si="17"/>
        <v/>
      </c>
      <c r="K87" s="36" t="str">
        <f t="shared" ca="1" si="18"/>
        <v/>
      </c>
      <c r="L87" s="138"/>
      <c r="M87" s="140" t="str">
        <f t="shared" ca="1" si="19"/>
        <v/>
      </c>
    </row>
    <row r="88" spans="2:13" ht="22.5" customHeight="1">
      <c r="B88" s="33">
        <f t="shared" si="10"/>
        <v>85</v>
      </c>
      <c r="C88" s="34" t="str">
        <f t="shared" ca="1" si="11"/>
        <v/>
      </c>
      <c r="D88" s="34" t="str">
        <f t="shared" ca="1" si="12"/>
        <v/>
      </c>
      <c r="E88" s="33" t="str">
        <f t="shared" ca="1" si="13"/>
        <v/>
      </c>
      <c r="F88" s="33" t="str">
        <f t="shared" ca="1" si="14"/>
        <v/>
      </c>
      <c r="G88" s="116" t="str">
        <f t="shared" ca="1" si="15"/>
        <v/>
      </c>
      <c r="H88" s="154" t="str">
        <f ca="1">IF($M88="OK",IF(K88&gt;0,総括表!$E$12,""),"")</f>
        <v/>
      </c>
      <c r="I88" s="35" t="str">
        <f t="shared" ca="1" si="16"/>
        <v/>
      </c>
      <c r="J88" s="35" t="str">
        <f t="shared" ca="1" si="17"/>
        <v/>
      </c>
      <c r="K88" s="36" t="str">
        <f t="shared" ca="1" si="18"/>
        <v/>
      </c>
      <c r="L88" s="138"/>
      <c r="M88" s="140" t="str">
        <f t="shared" ca="1" si="19"/>
        <v/>
      </c>
    </row>
    <row r="89" spans="2:13" ht="22.5" customHeight="1">
      <c r="B89" s="33">
        <f t="shared" si="10"/>
        <v>86</v>
      </c>
      <c r="C89" s="34" t="str">
        <f t="shared" ca="1" si="11"/>
        <v/>
      </c>
      <c r="D89" s="34" t="str">
        <f t="shared" ca="1" si="12"/>
        <v/>
      </c>
      <c r="E89" s="33" t="str">
        <f t="shared" ca="1" si="13"/>
        <v/>
      </c>
      <c r="F89" s="33" t="str">
        <f t="shared" ca="1" si="14"/>
        <v/>
      </c>
      <c r="G89" s="116" t="str">
        <f t="shared" ca="1" si="15"/>
        <v/>
      </c>
      <c r="H89" s="154" t="str">
        <f ca="1">IF($M89="OK",IF(K89&gt;0,総括表!$E$12,""),"")</f>
        <v/>
      </c>
      <c r="I89" s="35" t="str">
        <f t="shared" ca="1" si="16"/>
        <v/>
      </c>
      <c r="J89" s="35" t="str">
        <f t="shared" ca="1" si="17"/>
        <v/>
      </c>
      <c r="K89" s="36" t="str">
        <f t="shared" ca="1" si="18"/>
        <v/>
      </c>
      <c r="L89" s="138"/>
      <c r="M89" s="140" t="str">
        <f t="shared" ca="1" si="19"/>
        <v/>
      </c>
    </row>
    <row r="90" spans="2:13" ht="22.5" customHeight="1">
      <c r="B90" s="33">
        <f t="shared" si="10"/>
        <v>87</v>
      </c>
      <c r="C90" s="34" t="str">
        <f t="shared" ca="1" si="11"/>
        <v/>
      </c>
      <c r="D90" s="34" t="str">
        <f t="shared" ca="1" si="12"/>
        <v/>
      </c>
      <c r="E90" s="33" t="str">
        <f t="shared" ca="1" si="13"/>
        <v/>
      </c>
      <c r="F90" s="33" t="str">
        <f t="shared" ca="1" si="14"/>
        <v/>
      </c>
      <c r="G90" s="116" t="str">
        <f t="shared" ca="1" si="15"/>
        <v/>
      </c>
      <c r="H90" s="154" t="str">
        <f ca="1">IF($M90="OK",IF(K90&gt;0,総括表!$E$12,""),"")</f>
        <v/>
      </c>
      <c r="I90" s="35" t="str">
        <f t="shared" ca="1" si="16"/>
        <v/>
      </c>
      <c r="J90" s="35" t="str">
        <f t="shared" ca="1" si="17"/>
        <v/>
      </c>
      <c r="K90" s="36" t="str">
        <f t="shared" ca="1" si="18"/>
        <v/>
      </c>
      <c r="L90" s="138"/>
      <c r="M90" s="140" t="str">
        <f t="shared" ca="1" si="19"/>
        <v/>
      </c>
    </row>
    <row r="91" spans="2:13" ht="22.5" customHeight="1">
      <c r="B91" s="33">
        <f t="shared" si="10"/>
        <v>88</v>
      </c>
      <c r="C91" s="34" t="str">
        <f t="shared" ca="1" si="11"/>
        <v/>
      </c>
      <c r="D91" s="34" t="str">
        <f t="shared" ca="1" si="12"/>
        <v/>
      </c>
      <c r="E91" s="33" t="str">
        <f t="shared" ca="1" si="13"/>
        <v/>
      </c>
      <c r="F91" s="33" t="str">
        <f t="shared" ca="1" si="14"/>
        <v/>
      </c>
      <c r="G91" s="116" t="str">
        <f t="shared" ca="1" si="15"/>
        <v/>
      </c>
      <c r="H91" s="154" t="str">
        <f ca="1">IF($M91="OK",IF(K91&gt;0,総括表!$E$12,""),"")</f>
        <v/>
      </c>
      <c r="I91" s="35" t="str">
        <f t="shared" ca="1" si="16"/>
        <v/>
      </c>
      <c r="J91" s="35" t="str">
        <f t="shared" ca="1" si="17"/>
        <v/>
      </c>
      <c r="K91" s="36" t="str">
        <f t="shared" ca="1" si="18"/>
        <v/>
      </c>
      <c r="L91" s="138"/>
      <c r="M91" s="140" t="str">
        <f t="shared" ca="1" si="19"/>
        <v/>
      </c>
    </row>
    <row r="92" spans="2:13" ht="22.5" customHeight="1">
      <c r="B92" s="33">
        <f t="shared" si="10"/>
        <v>89</v>
      </c>
      <c r="C92" s="34" t="str">
        <f t="shared" ca="1" si="11"/>
        <v/>
      </c>
      <c r="D92" s="34" t="str">
        <f t="shared" ca="1" si="12"/>
        <v/>
      </c>
      <c r="E92" s="33" t="str">
        <f t="shared" ca="1" si="13"/>
        <v/>
      </c>
      <c r="F92" s="33" t="str">
        <f t="shared" ca="1" si="14"/>
        <v/>
      </c>
      <c r="G92" s="116" t="str">
        <f t="shared" ca="1" si="15"/>
        <v/>
      </c>
      <c r="H92" s="154" t="str">
        <f ca="1">IF($M92="OK",IF(K92&gt;0,総括表!$E$12,""),"")</f>
        <v/>
      </c>
      <c r="I92" s="35" t="str">
        <f t="shared" ca="1" si="16"/>
        <v/>
      </c>
      <c r="J92" s="35" t="str">
        <f t="shared" ca="1" si="17"/>
        <v/>
      </c>
      <c r="K92" s="36" t="str">
        <f t="shared" ca="1" si="18"/>
        <v/>
      </c>
      <c r="L92" s="138"/>
      <c r="M92" s="140" t="str">
        <f t="shared" ca="1" si="19"/>
        <v/>
      </c>
    </row>
    <row r="93" spans="2:13" ht="22.5" customHeight="1">
      <c r="B93" s="33">
        <f t="shared" si="10"/>
        <v>90</v>
      </c>
      <c r="C93" s="34" t="str">
        <f t="shared" ca="1" si="11"/>
        <v/>
      </c>
      <c r="D93" s="34" t="str">
        <f t="shared" ca="1" si="12"/>
        <v/>
      </c>
      <c r="E93" s="33" t="str">
        <f t="shared" ca="1" si="13"/>
        <v/>
      </c>
      <c r="F93" s="33" t="str">
        <f t="shared" ca="1" si="14"/>
        <v/>
      </c>
      <c r="G93" s="116" t="str">
        <f t="shared" ca="1" si="15"/>
        <v/>
      </c>
      <c r="H93" s="154" t="str">
        <f ca="1">IF($M93="OK",IF(K93&gt;0,総括表!$E$12,""),"")</f>
        <v/>
      </c>
      <c r="I93" s="35" t="str">
        <f t="shared" ca="1" si="16"/>
        <v/>
      </c>
      <c r="J93" s="35" t="str">
        <f t="shared" ca="1" si="17"/>
        <v/>
      </c>
      <c r="K93" s="36" t="str">
        <f t="shared" ca="1" si="18"/>
        <v/>
      </c>
      <c r="L93" s="138"/>
      <c r="M93" s="140" t="str">
        <f t="shared" ca="1" si="19"/>
        <v/>
      </c>
    </row>
    <row r="94" spans="2:13" ht="22.5" customHeight="1">
      <c r="B94" s="33">
        <f t="shared" si="10"/>
        <v>91</v>
      </c>
      <c r="C94" s="34" t="str">
        <f t="shared" ca="1" si="11"/>
        <v/>
      </c>
      <c r="D94" s="34" t="str">
        <f t="shared" ca="1" si="12"/>
        <v/>
      </c>
      <c r="E94" s="33" t="str">
        <f t="shared" ca="1" si="13"/>
        <v/>
      </c>
      <c r="F94" s="33" t="str">
        <f t="shared" ca="1" si="14"/>
        <v/>
      </c>
      <c r="G94" s="116" t="str">
        <f t="shared" ca="1" si="15"/>
        <v/>
      </c>
      <c r="H94" s="154" t="str">
        <f ca="1">IF($M94="OK",IF(K94&gt;0,総括表!$E$12,""),"")</f>
        <v/>
      </c>
      <c r="I94" s="35" t="str">
        <f t="shared" ca="1" si="16"/>
        <v/>
      </c>
      <c r="J94" s="35" t="str">
        <f t="shared" ca="1" si="17"/>
        <v/>
      </c>
      <c r="K94" s="36" t="str">
        <f t="shared" ca="1" si="18"/>
        <v/>
      </c>
      <c r="L94" s="138"/>
      <c r="M94" s="140" t="str">
        <f t="shared" ca="1" si="19"/>
        <v/>
      </c>
    </row>
    <row r="95" spans="2:13" ht="22.5" customHeight="1">
      <c r="B95" s="33">
        <f t="shared" si="10"/>
        <v>92</v>
      </c>
      <c r="C95" s="34" t="str">
        <f t="shared" ca="1" si="11"/>
        <v/>
      </c>
      <c r="D95" s="34" t="str">
        <f t="shared" ca="1" si="12"/>
        <v/>
      </c>
      <c r="E95" s="33" t="str">
        <f t="shared" ca="1" si="13"/>
        <v/>
      </c>
      <c r="F95" s="33" t="str">
        <f t="shared" ca="1" si="14"/>
        <v/>
      </c>
      <c r="G95" s="116" t="str">
        <f t="shared" ca="1" si="15"/>
        <v/>
      </c>
      <c r="H95" s="154" t="str">
        <f ca="1">IF($M95="OK",IF(K95&gt;0,総括表!$E$12,""),"")</f>
        <v/>
      </c>
      <c r="I95" s="35" t="str">
        <f t="shared" ca="1" si="16"/>
        <v/>
      </c>
      <c r="J95" s="35" t="str">
        <f t="shared" ca="1" si="17"/>
        <v/>
      </c>
      <c r="K95" s="36" t="str">
        <f t="shared" ca="1" si="18"/>
        <v/>
      </c>
      <c r="L95" s="138"/>
      <c r="M95" s="140" t="str">
        <f t="shared" ca="1" si="19"/>
        <v/>
      </c>
    </row>
    <row r="96" spans="2:13" ht="22.5" customHeight="1">
      <c r="B96" s="33">
        <f t="shared" si="10"/>
        <v>93</v>
      </c>
      <c r="C96" s="34" t="str">
        <f t="shared" ca="1" si="11"/>
        <v/>
      </c>
      <c r="D96" s="34" t="str">
        <f t="shared" ca="1" si="12"/>
        <v/>
      </c>
      <c r="E96" s="33" t="str">
        <f t="shared" ca="1" si="13"/>
        <v/>
      </c>
      <c r="F96" s="33" t="str">
        <f t="shared" ca="1" si="14"/>
        <v/>
      </c>
      <c r="G96" s="116" t="str">
        <f t="shared" ca="1" si="15"/>
        <v/>
      </c>
      <c r="H96" s="154" t="str">
        <f ca="1">IF($M96="OK",IF(K96&gt;0,総括表!$E$12,""),"")</f>
        <v/>
      </c>
      <c r="I96" s="35" t="str">
        <f t="shared" ca="1" si="16"/>
        <v/>
      </c>
      <c r="J96" s="35" t="str">
        <f t="shared" ca="1" si="17"/>
        <v/>
      </c>
      <c r="K96" s="36" t="str">
        <f t="shared" ca="1" si="18"/>
        <v/>
      </c>
      <c r="L96" s="138"/>
      <c r="M96" s="140" t="str">
        <f t="shared" ca="1" si="19"/>
        <v/>
      </c>
    </row>
    <row r="97" spans="2:13" ht="22.5" customHeight="1">
      <c r="B97" s="33">
        <f t="shared" si="10"/>
        <v>94</v>
      </c>
      <c r="C97" s="34" t="str">
        <f t="shared" ca="1" si="11"/>
        <v/>
      </c>
      <c r="D97" s="34" t="str">
        <f t="shared" ca="1" si="12"/>
        <v/>
      </c>
      <c r="E97" s="33" t="str">
        <f t="shared" ca="1" si="13"/>
        <v/>
      </c>
      <c r="F97" s="33" t="str">
        <f t="shared" ca="1" si="14"/>
        <v/>
      </c>
      <c r="G97" s="116" t="str">
        <f t="shared" ca="1" si="15"/>
        <v/>
      </c>
      <c r="H97" s="154" t="str">
        <f ca="1">IF($M97="OK",IF(K97&gt;0,総括表!$E$12,""),"")</f>
        <v/>
      </c>
      <c r="I97" s="35" t="str">
        <f t="shared" ca="1" si="16"/>
        <v/>
      </c>
      <c r="J97" s="35" t="str">
        <f t="shared" ca="1" si="17"/>
        <v/>
      </c>
      <c r="K97" s="36" t="str">
        <f t="shared" ca="1" si="18"/>
        <v/>
      </c>
      <c r="L97" s="138"/>
      <c r="M97" s="140" t="str">
        <f t="shared" ca="1" si="19"/>
        <v/>
      </c>
    </row>
    <row r="98" spans="2:13" ht="22.5" customHeight="1">
      <c r="B98" s="33">
        <f t="shared" si="10"/>
        <v>95</v>
      </c>
      <c r="C98" s="34" t="str">
        <f t="shared" ca="1" si="11"/>
        <v/>
      </c>
      <c r="D98" s="34" t="str">
        <f t="shared" ca="1" si="12"/>
        <v/>
      </c>
      <c r="E98" s="33" t="str">
        <f t="shared" ca="1" si="13"/>
        <v/>
      </c>
      <c r="F98" s="33" t="str">
        <f t="shared" ca="1" si="14"/>
        <v/>
      </c>
      <c r="G98" s="116" t="str">
        <f t="shared" ca="1" si="15"/>
        <v/>
      </c>
      <c r="H98" s="154" t="str">
        <f ca="1">IF($M98="OK",IF(K98&gt;0,総括表!$E$12,""),"")</f>
        <v/>
      </c>
      <c r="I98" s="35" t="str">
        <f t="shared" ca="1" si="16"/>
        <v/>
      </c>
      <c r="J98" s="35" t="str">
        <f t="shared" ca="1" si="17"/>
        <v/>
      </c>
      <c r="K98" s="36" t="str">
        <f t="shared" ca="1" si="18"/>
        <v/>
      </c>
      <c r="L98" s="138"/>
      <c r="M98" s="140" t="str">
        <f t="shared" ca="1" si="19"/>
        <v/>
      </c>
    </row>
    <row r="99" spans="2:13" ht="22.5" customHeight="1">
      <c r="B99" s="33">
        <f t="shared" si="10"/>
        <v>96</v>
      </c>
      <c r="C99" s="34" t="str">
        <f t="shared" ca="1" si="11"/>
        <v/>
      </c>
      <c r="D99" s="34" t="str">
        <f t="shared" ca="1" si="12"/>
        <v/>
      </c>
      <c r="E99" s="33" t="str">
        <f t="shared" ca="1" si="13"/>
        <v/>
      </c>
      <c r="F99" s="33" t="str">
        <f t="shared" ca="1" si="14"/>
        <v/>
      </c>
      <c r="G99" s="116" t="str">
        <f t="shared" ca="1" si="15"/>
        <v/>
      </c>
      <c r="H99" s="154" t="str">
        <f ca="1">IF($M99="OK",IF(K99&gt;0,総括表!$E$12,""),"")</f>
        <v/>
      </c>
      <c r="I99" s="35" t="str">
        <f t="shared" ca="1" si="16"/>
        <v/>
      </c>
      <c r="J99" s="35" t="str">
        <f t="shared" ca="1" si="17"/>
        <v/>
      </c>
      <c r="K99" s="36" t="str">
        <f t="shared" ca="1" si="18"/>
        <v/>
      </c>
      <c r="L99" s="138"/>
      <c r="M99" s="140" t="str">
        <f t="shared" ca="1" si="19"/>
        <v/>
      </c>
    </row>
    <row r="100" spans="2:13" ht="22.5" customHeight="1">
      <c r="B100" s="33">
        <f t="shared" si="10"/>
        <v>97</v>
      </c>
      <c r="C100" s="34" t="str">
        <f t="shared" ca="1" si="11"/>
        <v/>
      </c>
      <c r="D100" s="34" t="str">
        <f t="shared" ca="1" si="12"/>
        <v/>
      </c>
      <c r="E100" s="33" t="str">
        <f t="shared" ca="1" si="13"/>
        <v/>
      </c>
      <c r="F100" s="33" t="str">
        <f t="shared" ca="1" si="14"/>
        <v/>
      </c>
      <c r="G100" s="116" t="str">
        <f t="shared" ca="1" si="15"/>
        <v/>
      </c>
      <c r="H100" s="154" t="str">
        <f ca="1">IF($M100="OK",IF(K100&gt;0,総括表!$E$12,""),"")</f>
        <v/>
      </c>
      <c r="I100" s="35" t="str">
        <f t="shared" ca="1" si="16"/>
        <v/>
      </c>
      <c r="J100" s="35" t="str">
        <f t="shared" ca="1" si="17"/>
        <v/>
      </c>
      <c r="K100" s="36" t="str">
        <f t="shared" ca="1" si="18"/>
        <v/>
      </c>
      <c r="L100" s="138"/>
      <c r="M100" s="140" t="str">
        <f t="shared" ca="1" si="19"/>
        <v/>
      </c>
    </row>
    <row r="101" spans="2:13" ht="22.5" customHeight="1">
      <c r="B101" s="33">
        <f t="shared" si="10"/>
        <v>98</v>
      </c>
      <c r="C101" s="34" t="str">
        <f t="shared" ca="1" si="11"/>
        <v/>
      </c>
      <c r="D101" s="34" t="str">
        <f t="shared" ca="1" si="12"/>
        <v/>
      </c>
      <c r="E101" s="33" t="str">
        <f t="shared" ca="1" si="13"/>
        <v/>
      </c>
      <c r="F101" s="33" t="str">
        <f t="shared" ca="1" si="14"/>
        <v/>
      </c>
      <c r="G101" s="116" t="str">
        <f t="shared" ca="1" si="15"/>
        <v/>
      </c>
      <c r="H101" s="154" t="str">
        <f ca="1">IF($M101="OK",IF(K101&gt;0,総括表!$E$12,""),"")</f>
        <v/>
      </c>
      <c r="I101" s="35" t="str">
        <f t="shared" ca="1" si="16"/>
        <v/>
      </c>
      <c r="J101" s="35" t="str">
        <f t="shared" ca="1" si="17"/>
        <v/>
      </c>
      <c r="K101" s="36" t="str">
        <f t="shared" ca="1" si="18"/>
        <v/>
      </c>
      <c r="L101" s="138"/>
      <c r="M101" s="140" t="str">
        <f t="shared" ca="1" si="19"/>
        <v/>
      </c>
    </row>
    <row r="102" spans="2:13" ht="22.5" customHeight="1">
      <c r="B102" s="33">
        <f t="shared" si="10"/>
        <v>99</v>
      </c>
      <c r="C102" s="34" t="str">
        <f t="shared" ca="1" si="11"/>
        <v/>
      </c>
      <c r="D102" s="34" t="str">
        <f t="shared" ca="1" si="12"/>
        <v/>
      </c>
      <c r="E102" s="33" t="str">
        <f t="shared" ca="1" si="13"/>
        <v/>
      </c>
      <c r="F102" s="33" t="str">
        <f t="shared" ca="1" si="14"/>
        <v/>
      </c>
      <c r="G102" s="116" t="str">
        <f t="shared" ca="1" si="15"/>
        <v/>
      </c>
      <c r="H102" s="154" t="str">
        <f ca="1">IF($M102="OK",IF(K102&gt;0,総括表!$E$12,""),"")</f>
        <v/>
      </c>
      <c r="I102" s="35" t="str">
        <f t="shared" ca="1" si="16"/>
        <v/>
      </c>
      <c r="J102" s="35" t="str">
        <f t="shared" ca="1" si="17"/>
        <v/>
      </c>
      <c r="K102" s="36" t="str">
        <f t="shared" ca="1" si="18"/>
        <v/>
      </c>
      <c r="L102" s="138"/>
      <c r="M102" s="140" t="str">
        <f t="shared" ca="1" si="19"/>
        <v/>
      </c>
    </row>
    <row r="103" spans="2:13" ht="22.5" customHeight="1">
      <c r="B103" s="33">
        <f t="shared" si="10"/>
        <v>100</v>
      </c>
      <c r="C103" s="34" t="str">
        <f t="shared" ca="1" si="11"/>
        <v/>
      </c>
      <c r="D103" s="34" t="str">
        <f t="shared" ca="1" si="12"/>
        <v/>
      </c>
      <c r="E103" s="33" t="str">
        <f t="shared" ca="1" si="13"/>
        <v/>
      </c>
      <c r="F103" s="33" t="str">
        <f t="shared" ca="1" si="14"/>
        <v/>
      </c>
      <c r="G103" s="116" t="str">
        <f t="shared" ca="1" si="15"/>
        <v/>
      </c>
      <c r="H103" s="154" t="str">
        <f ca="1">IF($M103="OK",IF(K103&gt;0,総括表!$E$12,""),"")</f>
        <v/>
      </c>
      <c r="I103" s="35" t="str">
        <f t="shared" ca="1" si="16"/>
        <v/>
      </c>
      <c r="J103" s="35" t="str">
        <f t="shared" ca="1" si="17"/>
        <v/>
      </c>
      <c r="K103" s="36" t="str">
        <f t="shared" ca="1" si="18"/>
        <v/>
      </c>
      <c r="L103" s="138"/>
      <c r="M103" s="140" t="str">
        <f t="shared" ca="1" si="19"/>
        <v/>
      </c>
    </row>
    <row r="104" spans="2:13" ht="22.5" customHeight="1">
      <c r="B104" s="33">
        <f t="shared" si="10"/>
        <v>101</v>
      </c>
      <c r="C104" s="34" t="str">
        <f t="shared" ca="1" si="11"/>
        <v/>
      </c>
      <c r="D104" s="34" t="str">
        <f t="shared" ca="1" si="12"/>
        <v/>
      </c>
      <c r="E104" s="33" t="str">
        <f t="shared" ca="1" si="13"/>
        <v/>
      </c>
      <c r="F104" s="33" t="str">
        <f t="shared" ca="1" si="14"/>
        <v/>
      </c>
      <c r="G104" s="116" t="str">
        <f t="shared" ca="1" si="15"/>
        <v/>
      </c>
      <c r="H104" s="154" t="str">
        <f ca="1">IF($M104="OK",IF(K104&gt;0,総括表!$E$12,""),"")</f>
        <v/>
      </c>
      <c r="I104" s="35" t="str">
        <f t="shared" ca="1" si="16"/>
        <v/>
      </c>
      <c r="J104" s="35" t="str">
        <f t="shared" ca="1" si="17"/>
        <v/>
      </c>
      <c r="K104" s="36" t="str">
        <f t="shared" ca="1" si="18"/>
        <v/>
      </c>
      <c r="L104" s="138"/>
      <c r="M104" s="140" t="str">
        <f t="shared" ca="1" si="19"/>
        <v/>
      </c>
    </row>
    <row r="105" spans="2:13" ht="22.5" customHeight="1">
      <c r="B105" s="33">
        <f t="shared" si="10"/>
        <v>102</v>
      </c>
      <c r="C105" s="34" t="str">
        <f t="shared" ca="1" si="11"/>
        <v/>
      </c>
      <c r="D105" s="34" t="str">
        <f t="shared" ca="1" si="12"/>
        <v/>
      </c>
      <c r="E105" s="33" t="str">
        <f t="shared" ca="1" si="13"/>
        <v/>
      </c>
      <c r="F105" s="33" t="str">
        <f t="shared" ca="1" si="14"/>
        <v/>
      </c>
      <c r="G105" s="116" t="str">
        <f t="shared" ca="1" si="15"/>
        <v/>
      </c>
      <c r="H105" s="154" t="str">
        <f ca="1">IF($M105="OK",IF(K105&gt;0,総括表!$E$12,""),"")</f>
        <v/>
      </c>
      <c r="I105" s="35" t="str">
        <f t="shared" ca="1" si="16"/>
        <v/>
      </c>
      <c r="J105" s="35" t="str">
        <f t="shared" ca="1" si="17"/>
        <v/>
      </c>
      <c r="K105" s="36" t="str">
        <f t="shared" ca="1" si="18"/>
        <v/>
      </c>
      <c r="L105" s="138"/>
      <c r="M105" s="140" t="str">
        <f t="shared" ca="1" si="19"/>
        <v/>
      </c>
    </row>
    <row r="106" spans="2:13" ht="22.5" customHeight="1">
      <c r="B106" s="33">
        <f t="shared" si="10"/>
        <v>103</v>
      </c>
      <c r="C106" s="34" t="str">
        <f t="shared" ca="1" si="11"/>
        <v/>
      </c>
      <c r="D106" s="34" t="str">
        <f t="shared" ca="1" si="12"/>
        <v/>
      </c>
      <c r="E106" s="33" t="str">
        <f t="shared" ca="1" si="13"/>
        <v/>
      </c>
      <c r="F106" s="33" t="str">
        <f t="shared" ca="1" si="14"/>
        <v/>
      </c>
      <c r="G106" s="116" t="str">
        <f t="shared" ca="1" si="15"/>
        <v/>
      </c>
      <c r="H106" s="154" t="str">
        <f ca="1">IF($M106="OK",IF(K106&gt;0,総括表!$E$12,""),"")</f>
        <v/>
      </c>
      <c r="I106" s="35" t="str">
        <f t="shared" ca="1" si="16"/>
        <v/>
      </c>
      <c r="J106" s="35" t="str">
        <f t="shared" ca="1" si="17"/>
        <v/>
      </c>
      <c r="K106" s="36" t="str">
        <f t="shared" ca="1" si="18"/>
        <v/>
      </c>
      <c r="L106" s="138"/>
      <c r="M106" s="140" t="str">
        <f t="shared" ca="1" si="19"/>
        <v/>
      </c>
    </row>
    <row r="107" spans="2:13" ht="22.5" customHeight="1">
      <c r="B107" s="33">
        <f t="shared" si="10"/>
        <v>104</v>
      </c>
      <c r="C107" s="34" t="str">
        <f t="shared" ca="1" si="11"/>
        <v/>
      </c>
      <c r="D107" s="34" t="str">
        <f t="shared" ca="1" si="12"/>
        <v/>
      </c>
      <c r="E107" s="33" t="str">
        <f t="shared" ca="1" si="13"/>
        <v/>
      </c>
      <c r="F107" s="33" t="str">
        <f t="shared" ca="1" si="14"/>
        <v/>
      </c>
      <c r="G107" s="116" t="str">
        <f t="shared" ca="1" si="15"/>
        <v/>
      </c>
      <c r="H107" s="154" t="str">
        <f ca="1">IF($M107="OK",IF(K107&gt;0,総括表!$E$12,""),"")</f>
        <v/>
      </c>
      <c r="I107" s="35" t="str">
        <f t="shared" ca="1" si="16"/>
        <v/>
      </c>
      <c r="J107" s="35" t="str">
        <f t="shared" ca="1" si="17"/>
        <v/>
      </c>
      <c r="K107" s="36" t="str">
        <f t="shared" ca="1" si="18"/>
        <v/>
      </c>
      <c r="L107" s="138"/>
      <c r="M107" s="140" t="str">
        <f t="shared" ca="1" si="19"/>
        <v/>
      </c>
    </row>
    <row r="108" spans="2:13" ht="22.5" customHeight="1">
      <c r="B108" s="33">
        <f t="shared" si="10"/>
        <v>105</v>
      </c>
      <c r="C108" s="34" t="str">
        <f t="shared" ca="1" si="11"/>
        <v/>
      </c>
      <c r="D108" s="34" t="str">
        <f t="shared" ca="1" si="12"/>
        <v/>
      </c>
      <c r="E108" s="33" t="str">
        <f t="shared" ca="1" si="13"/>
        <v/>
      </c>
      <c r="F108" s="33" t="str">
        <f t="shared" ca="1" si="14"/>
        <v/>
      </c>
      <c r="G108" s="116" t="str">
        <f t="shared" ca="1" si="15"/>
        <v/>
      </c>
      <c r="H108" s="154" t="str">
        <f ca="1">IF($M108="OK",IF(K108&gt;0,総括表!$E$12,""),"")</f>
        <v/>
      </c>
      <c r="I108" s="35" t="str">
        <f t="shared" ca="1" si="16"/>
        <v/>
      </c>
      <c r="J108" s="35" t="str">
        <f t="shared" ca="1" si="17"/>
        <v/>
      </c>
      <c r="K108" s="36" t="str">
        <f t="shared" ca="1" si="18"/>
        <v/>
      </c>
      <c r="L108" s="138"/>
      <c r="M108" s="140" t="str">
        <f t="shared" ca="1" si="19"/>
        <v/>
      </c>
    </row>
    <row r="109" spans="2:13" ht="22.5" customHeight="1">
      <c r="B109" s="33">
        <f t="shared" si="10"/>
        <v>106</v>
      </c>
      <c r="C109" s="34" t="str">
        <f t="shared" ca="1" si="11"/>
        <v/>
      </c>
      <c r="D109" s="34" t="str">
        <f t="shared" ca="1" si="12"/>
        <v/>
      </c>
      <c r="E109" s="33" t="str">
        <f t="shared" ca="1" si="13"/>
        <v/>
      </c>
      <c r="F109" s="33" t="str">
        <f t="shared" ca="1" si="14"/>
        <v/>
      </c>
      <c r="G109" s="116" t="str">
        <f t="shared" ca="1" si="15"/>
        <v/>
      </c>
      <c r="H109" s="154" t="str">
        <f ca="1">IF($M109="OK",IF(K109&gt;0,総括表!$E$12,""),"")</f>
        <v/>
      </c>
      <c r="I109" s="35" t="str">
        <f t="shared" ca="1" si="16"/>
        <v/>
      </c>
      <c r="J109" s="35" t="str">
        <f t="shared" ca="1" si="17"/>
        <v/>
      </c>
      <c r="K109" s="36" t="str">
        <f t="shared" ca="1" si="18"/>
        <v/>
      </c>
      <c r="L109" s="138"/>
      <c r="M109" s="140" t="str">
        <f t="shared" ca="1" si="19"/>
        <v/>
      </c>
    </row>
    <row r="110" spans="2:13" ht="22.5" customHeight="1">
      <c r="B110" s="33">
        <f t="shared" si="10"/>
        <v>107</v>
      </c>
      <c r="C110" s="34" t="str">
        <f t="shared" ca="1" si="11"/>
        <v/>
      </c>
      <c r="D110" s="34" t="str">
        <f t="shared" ca="1" si="12"/>
        <v/>
      </c>
      <c r="E110" s="33" t="str">
        <f t="shared" ca="1" si="13"/>
        <v/>
      </c>
      <c r="F110" s="33" t="str">
        <f t="shared" ca="1" si="14"/>
        <v/>
      </c>
      <c r="G110" s="116" t="str">
        <f t="shared" ca="1" si="15"/>
        <v/>
      </c>
      <c r="H110" s="154" t="str">
        <f ca="1">IF($M110="OK",IF(K110&gt;0,総括表!$E$12,""),"")</f>
        <v/>
      </c>
      <c r="I110" s="35" t="str">
        <f t="shared" ca="1" si="16"/>
        <v/>
      </c>
      <c r="J110" s="35" t="str">
        <f t="shared" ca="1" si="17"/>
        <v/>
      </c>
      <c r="K110" s="36" t="str">
        <f t="shared" ca="1" si="18"/>
        <v/>
      </c>
      <c r="L110" s="138"/>
      <c r="M110" s="140" t="str">
        <f t="shared" ca="1" si="19"/>
        <v/>
      </c>
    </row>
    <row r="111" spans="2:13" ht="22.5" customHeight="1">
      <c r="B111" s="33">
        <f t="shared" si="10"/>
        <v>108</v>
      </c>
      <c r="C111" s="34" t="str">
        <f t="shared" ca="1" si="11"/>
        <v/>
      </c>
      <c r="D111" s="34" t="str">
        <f t="shared" ca="1" si="12"/>
        <v/>
      </c>
      <c r="E111" s="33" t="str">
        <f t="shared" ca="1" si="13"/>
        <v/>
      </c>
      <c r="F111" s="33" t="str">
        <f t="shared" ca="1" si="14"/>
        <v/>
      </c>
      <c r="G111" s="116" t="str">
        <f t="shared" ca="1" si="15"/>
        <v/>
      </c>
      <c r="H111" s="154" t="str">
        <f ca="1">IF($M111="OK",IF(K111&gt;0,総括表!$E$12,""),"")</f>
        <v/>
      </c>
      <c r="I111" s="35" t="str">
        <f t="shared" ca="1" si="16"/>
        <v/>
      </c>
      <c r="J111" s="35" t="str">
        <f t="shared" ca="1" si="17"/>
        <v/>
      </c>
      <c r="K111" s="36" t="str">
        <f t="shared" ca="1" si="18"/>
        <v/>
      </c>
      <c r="L111" s="138"/>
      <c r="M111" s="140" t="str">
        <f t="shared" ca="1" si="19"/>
        <v/>
      </c>
    </row>
    <row r="112" spans="2:13" ht="22.5" customHeight="1">
      <c r="B112" s="33">
        <f t="shared" si="10"/>
        <v>109</v>
      </c>
      <c r="C112" s="34" t="str">
        <f t="shared" ca="1" si="11"/>
        <v/>
      </c>
      <c r="D112" s="34" t="str">
        <f t="shared" ca="1" si="12"/>
        <v/>
      </c>
      <c r="E112" s="33" t="str">
        <f t="shared" ca="1" si="13"/>
        <v/>
      </c>
      <c r="F112" s="33" t="str">
        <f t="shared" ca="1" si="14"/>
        <v/>
      </c>
      <c r="G112" s="116" t="str">
        <f t="shared" ca="1" si="15"/>
        <v/>
      </c>
      <c r="H112" s="154" t="str">
        <f ca="1">IF($M112="OK",IF(K112&gt;0,総括表!$E$12,""),"")</f>
        <v/>
      </c>
      <c r="I112" s="35" t="str">
        <f t="shared" ca="1" si="16"/>
        <v/>
      </c>
      <c r="J112" s="35" t="str">
        <f t="shared" ca="1" si="17"/>
        <v/>
      </c>
      <c r="K112" s="36" t="str">
        <f t="shared" ca="1" si="18"/>
        <v/>
      </c>
      <c r="L112" s="138"/>
      <c r="M112" s="140" t="str">
        <f t="shared" ca="1" si="19"/>
        <v/>
      </c>
    </row>
    <row r="113" spans="2:13" ht="22.5" customHeight="1">
      <c r="B113" s="33">
        <f t="shared" si="10"/>
        <v>110</v>
      </c>
      <c r="C113" s="34" t="str">
        <f t="shared" ca="1" si="11"/>
        <v/>
      </c>
      <c r="D113" s="34" t="str">
        <f t="shared" ca="1" si="12"/>
        <v/>
      </c>
      <c r="E113" s="33" t="str">
        <f t="shared" ca="1" si="13"/>
        <v/>
      </c>
      <c r="F113" s="33" t="str">
        <f t="shared" ca="1" si="14"/>
        <v/>
      </c>
      <c r="G113" s="116" t="str">
        <f t="shared" ca="1" si="15"/>
        <v/>
      </c>
      <c r="H113" s="154" t="str">
        <f ca="1">IF($M113="OK",IF(K113&gt;0,総括表!$E$12,""),"")</f>
        <v/>
      </c>
      <c r="I113" s="35" t="str">
        <f t="shared" ca="1" si="16"/>
        <v/>
      </c>
      <c r="J113" s="35" t="str">
        <f t="shared" ca="1" si="17"/>
        <v/>
      </c>
      <c r="K113" s="36" t="str">
        <f t="shared" ca="1" si="18"/>
        <v/>
      </c>
      <c r="L113" s="138"/>
      <c r="M113" s="140" t="str">
        <f t="shared" ca="1" si="19"/>
        <v/>
      </c>
    </row>
    <row r="114" spans="2:13" ht="22.5" customHeight="1">
      <c r="B114" s="33">
        <f t="shared" si="10"/>
        <v>111</v>
      </c>
      <c r="C114" s="34" t="str">
        <f t="shared" ca="1" si="11"/>
        <v/>
      </c>
      <c r="D114" s="34" t="str">
        <f t="shared" ca="1" si="12"/>
        <v/>
      </c>
      <c r="E114" s="33" t="str">
        <f t="shared" ca="1" si="13"/>
        <v/>
      </c>
      <c r="F114" s="33" t="str">
        <f t="shared" ca="1" si="14"/>
        <v/>
      </c>
      <c r="G114" s="116" t="str">
        <f t="shared" ca="1" si="15"/>
        <v/>
      </c>
      <c r="H114" s="154" t="str">
        <f ca="1">IF($M114="OK",IF(K114&gt;0,総括表!$E$12,""),"")</f>
        <v/>
      </c>
      <c r="I114" s="35" t="str">
        <f t="shared" ca="1" si="16"/>
        <v/>
      </c>
      <c r="J114" s="35" t="str">
        <f t="shared" ca="1" si="17"/>
        <v/>
      </c>
      <c r="K114" s="36" t="str">
        <f t="shared" ca="1" si="18"/>
        <v/>
      </c>
      <c r="L114" s="138"/>
      <c r="M114" s="140" t="str">
        <f t="shared" ca="1" si="19"/>
        <v/>
      </c>
    </row>
    <row r="115" spans="2:13" ht="22.5" customHeight="1">
      <c r="B115" s="33">
        <f t="shared" si="10"/>
        <v>112</v>
      </c>
      <c r="C115" s="34" t="str">
        <f t="shared" ca="1" si="11"/>
        <v/>
      </c>
      <c r="D115" s="34" t="str">
        <f t="shared" ca="1" si="12"/>
        <v/>
      </c>
      <c r="E115" s="33" t="str">
        <f t="shared" ca="1" si="13"/>
        <v/>
      </c>
      <c r="F115" s="33" t="str">
        <f t="shared" ca="1" si="14"/>
        <v/>
      </c>
      <c r="G115" s="116" t="str">
        <f t="shared" ca="1" si="15"/>
        <v/>
      </c>
      <c r="H115" s="154" t="str">
        <f ca="1">IF($M115="OK",IF(K115&gt;0,総括表!$E$12,""),"")</f>
        <v/>
      </c>
      <c r="I115" s="35" t="str">
        <f t="shared" ca="1" si="16"/>
        <v/>
      </c>
      <c r="J115" s="35" t="str">
        <f t="shared" ca="1" si="17"/>
        <v/>
      </c>
      <c r="K115" s="36" t="str">
        <f t="shared" ca="1" si="18"/>
        <v/>
      </c>
      <c r="L115" s="138"/>
      <c r="M115" s="140" t="str">
        <f t="shared" ca="1" si="19"/>
        <v/>
      </c>
    </row>
    <row r="116" spans="2:13" ht="22.5" customHeight="1">
      <c r="B116" s="33">
        <f t="shared" si="10"/>
        <v>113</v>
      </c>
      <c r="C116" s="34" t="str">
        <f t="shared" ca="1" si="11"/>
        <v/>
      </c>
      <c r="D116" s="34" t="str">
        <f t="shared" ca="1" si="12"/>
        <v/>
      </c>
      <c r="E116" s="33" t="str">
        <f t="shared" ca="1" si="13"/>
        <v/>
      </c>
      <c r="F116" s="33" t="str">
        <f t="shared" ca="1" si="14"/>
        <v/>
      </c>
      <c r="G116" s="116" t="str">
        <f t="shared" ca="1" si="15"/>
        <v/>
      </c>
      <c r="H116" s="154" t="str">
        <f ca="1">IF($M116="OK",IF(K116&gt;0,総括表!$E$12,""),"")</f>
        <v/>
      </c>
      <c r="I116" s="35" t="str">
        <f t="shared" ca="1" si="16"/>
        <v/>
      </c>
      <c r="J116" s="35" t="str">
        <f t="shared" ca="1" si="17"/>
        <v/>
      </c>
      <c r="K116" s="36" t="str">
        <f t="shared" ca="1" si="18"/>
        <v/>
      </c>
      <c r="L116" s="138"/>
      <c r="M116" s="140" t="str">
        <f t="shared" ca="1" si="19"/>
        <v/>
      </c>
    </row>
    <row r="117" spans="2:13" ht="22.5" customHeight="1">
      <c r="B117" s="33">
        <f t="shared" si="10"/>
        <v>114</v>
      </c>
      <c r="C117" s="34" t="str">
        <f t="shared" ca="1" si="11"/>
        <v/>
      </c>
      <c r="D117" s="34" t="str">
        <f t="shared" ca="1" si="12"/>
        <v/>
      </c>
      <c r="E117" s="33" t="str">
        <f t="shared" ca="1" si="13"/>
        <v/>
      </c>
      <c r="F117" s="33" t="str">
        <f t="shared" ca="1" si="14"/>
        <v/>
      </c>
      <c r="G117" s="116" t="str">
        <f t="shared" ca="1" si="15"/>
        <v/>
      </c>
      <c r="H117" s="154" t="str">
        <f ca="1">IF($M117="OK",IF(K117&gt;0,総括表!$E$12,""),"")</f>
        <v/>
      </c>
      <c r="I117" s="35" t="str">
        <f t="shared" ca="1" si="16"/>
        <v/>
      </c>
      <c r="J117" s="35" t="str">
        <f t="shared" ca="1" si="17"/>
        <v/>
      </c>
      <c r="K117" s="36" t="str">
        <f t="shared" ca="1" si="18"/>
        <v/>
      </c>
      <c r="L117" s="138"/>
      <c r="M117" s="140" t="str">
        <f t="shared" ca="1" si="19"/>
        <v/>
      </c>
    </row>
    <row r="118" spans="2:13" ht="22.5" customHeight="1">
      <c r="B118" s="33">
        <f t="shared" si="10"/>
        <v>115</v>
      </c>
      <c r="C118" s="34" t="str">
        <f t="shared" ca="1" si="11"/>
        <v/>
      </c>
      <c r="D118" s="34" t="str">
        <f t="shared" ca="1" si="12"/>
        <v/>
      </c>
      <c r="E118" s="33" t="str">
        <f t="shared" ca="1" si="13"/>
        <v/>
      </c>
      <c r="F118" s="33" t="str">
        <f t="shared" ca="1" si="14"/>
        <v/>
      </c>
      <c r="G118" s="116" t="str">
        <f t="shared" ca="1" si="15"/>
        <v/>
      </c>
      <c r="H118" s="154" t="str">
        <f ca="1">IF($M118="OK",IF(K118&gt;0,総括表!$E$12,""),"")</f>
        <v/>
      </c>
      <c r="I118" s="35" t="str">
        <f t="shared" ca="1" si="16"/>
        <v/>
      </c>
      <c r="J118" s="35" t="str">
        <f t="shared" ca="1" si="17"/>
        <v/>
      </c>
      <c r="K118" s="36" t="str">
        <f t="shared" ca="1" si="18"/>
        <v/>
      </c>
      <c r="L118" s="138"/>
      <c r="M118" s="140" t="str">
        <f t="shared" ca="1" si="19"/>
        <v/>
      </c>
    </row>
    <row r="119" spans="2:13" ht="22.5" customHeight="1">
      <c r="B119" s="33">
        <f t="shared" si="10"/>
        <v>116</v>
      </c>
      <c r="C119" s="34" t="str">
        <f t="shared" ca="1" si="11"/>
        <v/>
      </c>
      <c r="D119" s="34" t="str">
        <f t="shared" ca="1" si="12"/>
        <v/>
      </c>
      <c r="E119" s="33" t="str">
        <f t="shared" ca="1" si="13"/>
        <v/>
      </c>
      <c r="F119" s="33" t="str">
        <f t="shared" ca="1" si="14"/>
        <v/>
      </c>
      <c r="G119" s="116" t="str">
        <f t="shared" ca="1" si="15"/>
        <v/>
      </c>
      <c r="H119" s="154" t="str">
        <f ca="1">IF($M119="OK",IF(K119&gt;0,総括表!$E$12,""),"")</f>
        <v/>
      </c>
      <c r="I119" s="35" t="str">
        <f t="shared" ca="1" si="16"/>
        <v/>
      </c>
      <c r="J119" s="35" t="str">
        <f t="shared" ca="1" si="17"/>
        <v/>
      </c>
      <c r="K119" s="36" t="str">
        <f t="shared" ca="1" si="18"/>
        <v/>
      </c>
      <c r="L119" s="138"/>
      <c r="M119" s="140" t="str">
        <f t="shared" ca="1" si="19"/>
        <v/>
      </c>
    </row>
    <row r="120" spans="2:13" ht="22.5" customHeight="1">
      <c r="B120" s="33">
        <f t="shared" si="10"/>
        <v>117</v>
      </c>
      <c r="C120" s="34" t="str">
        <f t="shared" ca="1" si="11"/>
        <v/>
      </c>
      <c r="D120" s="34" t="str">
        <f t="shared" ca="1" si="12"/>
        <v/>
      </c>
      <c r="E120" s="33" t="str">
        <f t="shared" ca="1" si="13"/>
        <v/>
      </c>
      <c r="F120" s="33" t="str">
        <f t="shared" ca="1" si="14"/>
        <v/>
      </c>
      <c r="G120" s="116" t="str">
        <f t="shared" ca="1" si="15"/>
        <v/>
      </c>
      <c r="H120" s="154" t="str">
        <f ca="1">IF($M120="OK",IF(K120&gt;0,総括表!$E$12,""),"")</f>
        <v/>
      </c>
      <c r="I120" s="35" t="str">
        <f t="shared" ca="1" si="16"/>
        <v/>
      </c>
      <c r="J120" s="35" t="str">
        <f t="shared" ca="1" si="17"/>
        <v/>
      </c>
      <c r="K120" s="36" t="str">
        <f t="shared" ca="1" si="18"/>
        <v/>
      </c>
      <c r="L120" s="138"/>
      <c r="M120" s="140" t="str">
        <f t="shared" ca="1" si="19"/>
        <v/>
      </c>
    </row>
    <row r="121" spans="2:13" ht="22.5" customHeight="1">
      <c r="B121" s="33">
        <f t="shared" si="10"/>
        <v>118</v>
      </c>
      <c r="C121" s="34" t="str">
        <f t="shared" ca="1" si="11"/>
        <v/>
      </c>
      <c r="D121" s="34" t="str">
        <f t="shared" ca="1" si="12"/>
        <v/>
      </c>
      <c r="E121" s="33" t="str">
        <f t="shared" ca="1" si="13"/>
        <v/>
      </c>
      <c r="F121" s="33" t="str">
        <f t="shared" ca="1" si="14"/>
        <v/>
      </c>
      <c r="G121" s="116" t="str">
        <f t="shared" ca="1" si="15"/>
        <v/>
      </c>
      <c r="H121" s="154" t="str">
        <f ca="1">IF($M121="OK",IF(K121&gt;0,総括表!$E$12,""),"")</f>
        <v/>
      </c>
      <c r="I121" s="35" t="str">
        <f t="shared" ca="1" si="16"/>
        <v/>
      </c>
      <c r="J121" s="35" t="str">
        <f t="shared" ca="1" si="17"/>
        <v/>
      </c>
      <c r="K121" s="36" t="str">
        <f t="shared" ca="1" si="18"/>
        <v/>
      </c>
      <c r="L121" s="138"/>
      <c r="M121" s="140" t="str">
        <f t="shared" ca="1" si="19"/>
        <v/>
      </c>
    </row>
    <row r="122" spans="2:13" ht="22.5" customHeight="1">
      <c r="B122" s="33">
        <f t="shared" si="10"/>
        <v>119</v>
      </c>
      <c r="C122" s="34" t="str">
        <f t="shared" ca="1" si="11"/>
        <v/>
      </c>
      <c r="D122" s="34" t="str">
        <f t="shared" ca="1" si="12"/>
        <v/>
      </c>
      <c r="E122" s="33" t="str">
        <f t="shared" ca="1" si="13"/>
        <v/>
      </c>
      <c r="F122" s="33" t="str">
        <f t="shared" ca="1" si="14"/>
        <v/>
      </c>
      <c r="G122" s="116" t="str">
        <f t="shared" ca="1" si="15"/>
        <v/>
      </c>
      <c r="H122" s="154" t="str">
        <f ca="1">IF($M122="OK",IF(K122&gt;0,総括表!$E$12,""),"")</f>
        <v/>
      </c>
      <c r="I122" s="35" t="str">
        <f t="shared" ca="1" si="16"/>
        <v/>
      </c>
      <c r="J122" s="35" t="str">
        <f t="shared" ca="1" si="17"/>
        <v/>
      </c>
      <c r="K122" s="36" t="str">
        <f t="shared" ca="1" si="18"/>
        <v/>
      </c>
      <c r="L122" s="138"/>
      <c r="M122" s="140" t="str">
        <f t="shared" ca="1" si="19"/>
        <v/>
      </c>
    </row>
    <row r="123" spans="2:13" ht="22.5" customHeight="1">
      <c r="B123" s="33">
        <f t="shared" si="10"/>
        <v>120</v>
      </c>
      <c r="C123" s="34" t="str">
        <f t="shared" ca="1" si="11"/>
        <v/>
      </c>
      <c r="D123" s="34" t="str">
        <f t="shared" ca="1" si="12"/>
        <v/>
      </c>
      <c r="E123" s="33" t="str">
        <f t="shared" ca="1" si="13"/>
        <v/>
      </c>
      <c r="F123" s="33" t="str">
        <f t="shared" ca="1" si="14"/>
        <v/>
      </c>
      <c r="G123" s="116" t="str">
        <f t="shared" ca="1" si="15"/>
        <v/>
      </c>
      <c r="H123" s="154" t="str">
        <f ca="1">IF($M123="OK",IF(K123&gt;0,総括表!$E$12,""),"")</f>
        <v/>
      </c>
      <c r="I123" s="35" t="str">
        <f t="shared" ca="1" si="16"/>
        <v/>
      </c>
      <c r="J123" s="35" t="str">
        <f t="shared" ca="1" si="17"/>
        <v/>
      </c>
      <c r="K123" s="36" t="str">
        <f t="shared" ca="1" si="18"/>
        <v/>
      </c>
      <c r="L123" s="138"/>
      <c r="M123" s="140" t="str">
        <f t="shared" ca="1" si="19"/>
        <v/>
      </c>
    </row>
    <row r="124" spans="2:13" ht="22.5" customHeight="1">
      <c r="B124" s="33">
        <f t="shared" si="10"/>
        <v>121</v>
      </c>
      <c r="C124" s="34" t="str">
        <f t="shared" ca="1" si="11"/>
        <v/>
      </c>
      <c r="D124" s="34" t="str">
        <f t="shared" ca="1" si="12"/>
        <v/>
      </c>
      <c r="E124" s="33" t="str">
        <f t="shared" ca="1" si="13"/>
        <v/>
      </c>
      <c r="F124" s="33" t="str">
        <f t="shared" ca="1" si="14"/>
        <v/>
      </c>
      <c r="G124" s="116" t="str">
        <f t="shared" ca="1" si="15"/>
        <v/>
      </c>
      <c r="H124" s="154" t="str">
        <f ca="1">IF($M124="OK",IF(K124&gt;0,総括表!$E$12,""),"")</f>
        <v/>
      </c>
      <c r="I124" s="35" t="str">
        <f t="shared" ca="1" si="16"/>
        <v/>
      </c>
      <c r="J124" s="35" t="str">
        <f t="shared" ca="1" si="17"/>
        <v/>
      </c>
      <c r="K124" s="36" t="str">
        <f t="shared" ca="1" si="18"/>
        <v/>
      </c>
      <c r="L124" s="138"/>
      <c r="M124" s="140" t="str">
        <f t="shared" ca="1" si="19"/>
        <v/>
      </c>
    </row>
    <row r="125" spans="2:13" ht="22.5" customHeight="1">
      <c r="B125" s="33">
        <f t="shared" si="10"/>
        <v>122</v>
      </c>
      <c r="C125" s="34" t="str">
        <f t="shared" ca="1" si="11"/>
        <v/>
      </c>
      <c r="D125" s="34" t="str">
        <f t="shared" ca="1" si="12"/>
        <v/>
      </c>
      <c r="E125" s="33" t="str">
        <f t="shared" ca="1" si="13"/>
        <v/>
      </c>
      <c r="F125" s="33" t="str">
        <f t="shared" ca="1" si="14"/>
        <v/>
      </c>
      <c r="G125" s="116" t="str">
        <f t="shared" ca="1" si="15"/>
        <v/>
      </c>
      <c r="H125" s="154" t="str">
        <f ca="1">IF($M125="OK",IF(K125&gt;0,総括表!$E$12,""),"")</f>
        <v/>
      </c>
      <c r="I125" s="35" t="str">
        <f t="shared" ca="1" si="16"/>
        <v/>
      </c>
      <c r="J125" s="35" t="str">
        <f t="shared" ca="1" si="17"/>
        <v/>
      </c>
      <c r="K125" s="36" t="str">
        <f t="shared" ca="1" si="18"/>
        <v/>
      </c>
      <c r="L125" s="138"/>
      <c r="M125" s="140" t="str">
        <f t="shared" ca="1" si="19"/>
        <v/>
      </c>
    </row>
    <row r="126" spans="2:13" ht="22.5" customHeight="1">
      <c r="B126" s="33">
        <f t="shared" si="10"/>
        <v>123</v>
      </c>
      <c r="C126" s="34" t="str">
        <f t="shared" ca="1" si="11"/>
        <v/>
      </c>
      <c r="D126" s="34" t="str">
        <f t="shared" ca="1" si="12"/>
        <v/>
      </c>
      <c r="E126" s="33" t="str">
        <f t="shared" ca="1" si="13"/>
        <v/>
      </c>
      <c r="F126" s="33" t="str">
        <f t="shared" ca="1" si="14"/>
        <v/>
      </c>
      <c r="G126" s="116" t="str">
        <f t="shared" ca="1" si="15"/>
        <v/>
      </c>
      <c r="H126" s="154" t="str">
        <f ca="1">IF($M126="OK",IF(K126&gt;0,総括表!$E$12,""),"")</f>
        <v/>
      </c>
      <c r="I126" s="35" t="str">
        <f t="shared" ca="1" si="16"/>
        <v/>
      </c>
      <c r="J126" s="35" t="str">
        <f t="shared" ca="1" si="17"/>
        <v/>
      </c>
      <c r="K126" s="36" t="str">
        <f t="shared" ca="1" si="18"/>
        <v/>
      </c>
      <c r="L126" s="138"/>
      <c r="M126" s="140" t="str">
        <f t="shared" ca="1" si="19"/>
        <v/>
      </c>
    </row>
    <row r="127" spans="2:13" ht="22.5" customHeight="1">
      <c r="B127" s="33">
        <f t="shared" si="10"/>
        <v>124</v>
      </c>
      <c r="C127" s="34" t="str">
        <f t="shared" ca="1" si="11"/>
        <v/>
      </c>
      <c r="D127" s="34" t="str">
        <f t="shared" ca="1" si="12"/>
        <v/>
      </c>
      <c r="E127" s="33" t="str">
        <f t="shared" ca="1" si="13"/>
        <v/>
      </c>
      <c r="F127" s="33" t="str">
        <f t="shared" ca="1" si="14"/>
        <v/>
      </c>
      <c r="G127" s="116" t="str">
        <f t="shared" ca="1" si="15"/>
        <v/>
      </c>
      <c r="H127" s="154" t="str">
        <f ca="1">IF($M127="OK",IF(K127&gt;0,総括表!$E$12,""),"")</f>
        <v/>
      </c>
      <c r="I127" s="35" t="str">
        <f t="shared" ca="1" si="16"/>
        <v/>
      </c>
      <c r="J127" s="35" t="str">
        <f t="shared" ca="1" si="17"/>
        <v/>
      </c>
      <c r="K127" s="36" t="str">
        <f t="shared" ca="1" si="18"/>
        <v/>
      </c>
      <c r="L127" s="138"/>
      <c r="M127" s="140" t="str">
        <f t="shared" ca="1" si="19"/>
        <v/>
      </c>
    </row>
    <row r="128" spans="2:13" ht="22.5" customHeight="1">
      <c r="B128" s="33">
        <f t="shared" si="10"/>
        <v>125</v>
      </c>
      <c r="C128" s="34" t="str">
        <f t="shared" ca="1" si="11"/>
        <v/>
      </c>
      <c r="D128" s="34" t="str">
        <f t="shared" ca="1" si="12"/>
        <v/>
      </c>
      <c r="E128" s="33" t="str">
        <f t="shared" ca="1" si="13"/>
        <v/>
      </c>
      <c r="F128" s="33" t="str">
        <f t="shared" ca="1" si="14"/>
        <v/>
      </c>
      <c r="G128" s="116" t="str">
        <f t="shared" ca="1" si="15"/>
        <v/>
      </c>
      <c r="H128" s="154" t="str">
        <f ca="1">IF($M128="OK",IF(K128&gt;0,総括表!$E$12,""),"")</f>
        <v/>
      </c>
      <c r="I128" s="35" t="str">
        <f t="shared" ca="1" si="16"/>
        <v/>
      </c>
      <c r="J128" s="35" t="str">
        <f t="shared" ca="1" si="17"/>
        <v/>
      </c>
      <c r="K128" s="36" t="str">
        <f t="shared" ca="1" si="18"/>
        <v/>
      </c>
      <c r="L128" s="138"/>
      <c r="M128" s="140" t="str">
        <f t="shared" ca="1" si="19"/>
        <v/>
      </c>
    </row>
    <row r="129" spans="2:13" ht="22.5" customHeight="1">
      <c r="B129" s="33">
        <f t="shared" si="10"/>
        <v>126</v>
      </c>
      <c r="C129" s="34" t="str">
        <f t="shared" ca="1" si="11"/>
        <v/>
      </c>
      <c r="D129" s="34" t="str">
        <f t="shared" ca="1" si="12"/>
        <v/>
      </c>
      <c r="E129" s="33" t="str">
        <f t="shared" ca="1" si="13"/>
        <v/>
      </c>
      <c r="F129" s="33" t="str">
        <f t="shared" ca="1" si="14"/>
        <v/>
      </c>
      <c r="G129" s="116" t="str">
        <f t="shared" ca="1" si="15"/>
        <v/>
      </c>
      <c r="H129" s="154" t="str">
        <f ca="1">IF($M129="OK",IF(K129&gt;0,総括表!$E$12,""),"")</f>
        <v/>
      </c>
      <c r="I129" s="35" t="str">
        <f t="shared" ca="1" si="16"/>
        <v/>
      </c>
      <c r="J129" s="35" t="str">
        <f t="shared" ca="1" si="17"/>
        <v/>
      </c>
      <c r="K129" s="36" t="str">
        <f t="shared" ca="1" si="18"/>
        <v/>
      </c>
      <c r="L129" s="138"/>
      <c r="M129" s="140" t="str">
        <f t="shared" ca="1" si="19"/>
        <v/>
      </c>
    </row>
    <row r="130" spans="2:13" ht="22.5" customHeight="1">
      <c r="B130" s="33">
        <f t="shared" si="10"/>
        <v>127</v>
      </c>
      <c r="C130" s="34" t="str">
        <f t="shared" ca="1" si="11"/>
        <v/>
      </c>
      <c r="D130" s="34" t="str">
        <f t="shared" ca="1" si="12"/>
        <v/>
      </c>
      <c r="E130" s="33" t="str">
        <f t="shared" ca="1" si="13"/>
        <v/>
      </c>
      <c r="F130" s="33" t="str">
        <f t="shared" ca="1" si="14"/>
        <v/>
      </c>
      <c r="G130" s="116" t="str">
        <f t="shared" ca="1" si="15"/>
        <v/>
      </c>
      <c r="H130" s="154" t="str">
        <f ca="1">IF($M130="OK",IF(K130&gt;0,総括表!$E$12,""),"")</f>
        <v/>
      </c>
      <c r="I130" s="35" t="str">
        <f t="shared" ca="1" si="16"/>
        <v/>
      </c>
      <c r="J130" s="35" t="str">
        <f t="shared" ca="1" si="17"/>
        <v/>
      </c>
      <c r="K130" s="36" t="str">
        <f t="shared" ca="1" si="18"/>
        <v/>
      </c>
      <c r="L130" s="138"/>
      <c r="M130" s="140" t="str">
        <f t="shared" ca="1" si="19"/>
        <v/>
      </c>
    </row>
    <row r="131" spans="2:13" ht="22.5" customHeight="1">
      <c r="B131" s="33">
        <f t="shared" si="10"/>
        <v>128</v>
      </c>
      <c r="C131" s="34" t="str">
        <f t="shared" ca="1" si="11"/>
        <v/>
      </c>
      <c r="D131" s="34" t="str">
        <f t="shared" ca="1" si="12"/>
        <v/>
      </c>
      <c r="E131" s="33" t="str">
        <f t="shared" ca="1" si="13"/>
        <v/>
      </c>
      <c r="F131" s="33" t="str">
        <f t="shared" ca="1" si="14"/>
        <v/>
      </c>
      <c r="G131" s="116" t="str">
        <f t="shared" ca="1" si="15"/>
        <v/>
      </c>
      <c r="H131" s="154" t="str">
        <f ca="1">IF($M131="OK",IF(K131&gt;0,総括表!$E$12,""),"")</f>
        <v/>
      </c>
      <c r="I131" s="35" t="str">
        <f t="shared" ca="1" si="16"/>
        <v/>
      </c>
      <c r="J131" s="35" t="str">
        <f t="shared" ca="1" si="17"/>
        <v/>
      </c>
      <c r="K131" s="36" t="str">
        <f t="shared" ca="1" si="18"/>
        <v/>
      </c>
      <c r="L131" s="138"/>
      <c r="M131" s="140" t="str">
        <f t="shared" ca="1" si="19"/>
        <v/>
      </c>
    </row>
    <row r="132" spans="2:13" ht="22.5" customHeight="1">
      <c r="B132" s="33">
        <f t="shared" si="10"/>
        <v>129</v>
      </c>
      <c r="C132" s="34" t="str">
        <f t="shared" ca="1" si="11"/>
        <v/>
      </c>
      <c r="D132" s="34" t="str">
        <f t="shared" ca="1" si="12"/>
        <v/>
      </c>
      <c r="E132" s="33" t="str">
        <f t="shared" ca="1" si="13"/>
        <v/>
      </c>
      <c r="F132" s="33" t="str">
        <f t="shared" ca="1" si="14"/>
        <v/>
      </c>
      <c r="G132" s="116" t="str">
        <f t="shared" ca="1" si="15"/>
        <v/>
      </c>
      <c r="H132" s="154" t="str">
        <f ca="1">IF($M132="OK",IF(K132&gt;0,総括表!$E$12,""),"")</f>
        <v/>
      </c>
      <c r="I132" s="35" t="str">
        <f t="shared" ca="1" si="16"/>
        <v/>
      </c>
      <c r="J132" s="35" t="str">
        <f t="shared" ca="1" si="17"/>
        <v/>
      </c>
      <c r="K132" s="36" t="str">
        <f t="shared" ca="1" si="18"/>
        <v/>
      </c>
      <c r="L132" s="138"/>
      <c r="M132" s="140"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16" t="str">
        <f t="shared" ref="G133:G153" ca="1" si="25">IF($M133="OK",IFERROR(INDIRECT("個票"&amp;$B133&amp;"！$L$7"),""),"")</f>
        <v/>
      </c>
      <c r="H133" s="154"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38"/>
      <c r="M133" s="140" t="str">
        <f t="shared" ref="M133:M153" ca="1" si="29">IFERROR(INDIRECT("個票"&amp;$B133&amp;"！$AP$42"),"")</f>
        <v/>
      </c>
    </row>
    <row r="134" spans="2:13" ht="22.5" customHeight="1">
      <c r="B134" s="33">
        <f t="shared" si="20"/>
        <v>131</v>
      </c>
      <c r="C134" s="34" t="str">
        <f t="shared" ca="1" si="21"/>
        <v/>
      </c>
      <c r="D134" s="34" t="str">
        <f t="shared" ca="1" si="22"/>
        <v/>
      </c>
      <c r="E134" s="33" t="str">
        <f t="shared" ca="1" si="23"/>
        <v/>
      </c>
      <c r="F134" s="33" t="str">
        <f t="shared" ca="1" si="24"/>
        <v/>
      </c>
      <c r="G134" s="116" t="str">
        <f t="shared" ca="1" si="25"/>
        <v/>
      </c>
      <c r="H134" s="154" t="str">
        <f ca="1">IF($M134="OK",IF(K134&gt;0,総括表!$E$12,""),"")</f>
        <v/>
      </c>
      <c r="I134" s="35" t="str">
        <f t="shared" ca="1" si="26"/>
        <v/>
      </c>
      <c r="J134" s="35" t="str">
        <f t="shared" ca="1" si="27"/>
        <v/>
      </c>
      <c r="K134" s="36" t="str">
        <f t="shared" ca="1" si="28"/>
        <v/>
      </c>
      <c r="L134" s="138"/>
      <c r="M134" s="140" t="str">
        <f t="shared" ca="1" si="29"/>
        <v/>
      </c>
    </row>
    <row r="135" spans="2:13" ht="22.5" customHeight="1">
      <c r="B135" s="33">
        <f t="shared" si="20"/>
        <v>132</v>
      </c>
      <c r="C135" s="34" t="str">
        <f t="shared" ca="1" si="21"/>
        <v/>
      </c>
      <c r="D135" s="34" t="str">
        <f t="shared" ca="1" si="22"/>
        <v/>
      </c>
      <c r="E135" s="33" t="str">
        <f t="shared" ca="1" si="23"/>
        <v/>
      </c>
      <c r="F135" s="33" t="str">
        <f t="shared" ca="1" si="24"/>
        <v/>
      </c>
      <c r="G135" s="116" t="str">
        <f t="shared" ca="1" si="25"/>
        <v/>
      </c>
      <c r="H135" s="154" t="str">
        <f ca="1">IF($M135="OK",IF(K135&gt;0,総括表!$E$12,""),"")</f>
        <v/>
      </c>
      <c r="I135" s="35" t="str">
        <f t="shared" ca="1" si="26"/>
        <v/>
      </c>
      <c r="J135" s="35" t="str">
        <f t="shared" ca="1" si="27"/>
        <v/>
      </c>
      <c r="K135" s="36" t="str">
        <f t="shared" ca="1" si="28"/>
        <v/>
      </c>
      <c r="L135" s="138"/>
      <c r="M135" s="140" t="str">
        <f t="shared" ca="1" si="29"/>
        <v/>
      </c>
    </row>
    <row r="136" spans="2:13" ht="22.5" customHeight="1">
      <c r="B136" s="33">
        <f t="shared" si="20"/>
        <v>133</v>
      </c>
      <c r="C136" s="34" t="str">
        <f t="shared" ca="1" si="21"/>
        <v/>
      </c>
      <c r="D136" s="34" t="str">
        <f t="shared" ca="1" si="22"/>
        <v/>
      </c>
      <c r="E136" s="33" t="str">
        <f t="shared" ca="1" si="23"/>
        <v/>
      </c>
      <c r="F136" s="33" t="str">
        <f t="shared" ca="1" si="24"/>
        <v/>
      </c>
      <c r="G136" s="116" t="str">
        <f t="shared" ca="1" si="25"/>
        <v/>
      </c>
      <c r="H136" s="154" t="str">
        <f ca="1">IF($M136="OK",IF(K136&gt;0,総括表!$E$12,""),"")</f>
        <v/>
      </c>
      <c r="I136" s="35" t="str">
        <f t="shared" ca="1" si="26"/>
        <v/>
      </c>
      <c r="J136" s="35" t="str">
        <f t="shared" ca="1" si="27"/>
        <v/>
      </c>
      <c r="K136" s="36" t="str">
        <f t="shared" ca="1" si="28"/>
        <v/>
      </c>
      <c r="L136" s="138"/>
      <c r="M136" s="140" t="str">
        <f t="shared" ca="1" si="29"/>
        <v/>
      </c>
    </row>
    <row r="137" spans="2:13" ht="22.5" customHeight="1">
      <c r="B137" s="33">
        <f t="shared" si="20"/>
        <v>134</v>
      </c>
      <c r="C137" s="34" t="str">
        <f t="shared" ca="1" si="21"/>
        <v/>
      </c>
      <c r="D137" s="34" t="str">
        <f t="shared" ca="1" si="22"/>
        <v/>
      </c>
      <c r="E137" s="33" t="str">
        <f t="shared" ca="1" si="23"/>
        <v/>
      </c>
      <c r="F137" s="33" t="str">
        <f t="shared" ca="1" si="24"/>
        <v/>
      </c>
      <c r="G137" s="116" t="str">
        <f t="shared" ca="1" si="25"/>
        <v/>
      </c>
      <c r="H137" s="154" t="str">
        <f ca="1">IF($M137="OK",IF(K137&gt;0,総括表!$E$12,""),"")</f>
        <v/>
      </c>
      <c r="I137" s="35" t="str">
        <f t="shared" ca="1" si="26"/>
        <v/>
      </c>
      <c r="J137" s="35" t="str">
        <f t="shared" ca="1" si="27"/>
        <v/>
      </c>
      <c r="K137" s="36" t="str">
        <f t="shared" ca="1" si="28"/>
        <v/>
      </c>
      <c r="L137" s="138"/>
      <c r="M137" s="140" t="str">
        <f t="shared" ca="1" si="29"/>
        <v/>
      </c>
    </row>
    <row r="138" spans="2:13" ht="22.5" customHeight="1">
      <c r="B138" s="33">
        <f t="shared" si="20"/>
        <v>135</v>
      </c>
      <c r="C138" s="34" t="str">
        <f t="shared" ca="1" si="21"/>
        <v/>
      </c>
      <c r="D138" s="34" t="str">
        <f t="shared" ca="1" si="22"/>
        <v/>
      </c>
      <c r="E138" s="33" t="str">
        <f t="shared" ca="1" si="23"/>
        <v/>
      </c>
      <c r="F138" s="33" t="str">
        <f t="shared" ca="1" si="24"/>
        <v/>
      </c>
      <c r="G138" s="116" t="str">
        <f t="shared" ca="1" si="25"/>
        <v/>
      </c>
      <c r="H138" s="154" t="str">
        <f ca="1">IF($M138="OK",IF(K138&gt;0,総括表!$E$12,""),"")</f>
        <v/>
      </c>
      <c r="I138" s="35" t="str">
        <f t="shared" ca="1" si="26"/>
        <v/>
      </c>
      <c r="J138" s="35" t="str">
        <f t="shared" ca="1" si="27"/>
        <v/>
      </c>
      <c r="K138" s="36" t="str">
        <f t="shared" ca="1" si="28"/>
        <v/>
      </c>
      <c r="L138" s="138"/>
      <c r="M138" s="140" t="str">
        <f t="shared" ca="1" si="29"/>
        <v/>
      </c>
    </row>
    <row r="139" spans="2:13" ht="22.5" customHeight="1">
      <c r="B139" s="33">
        <f t="shared" si="20"/>
        <v>136</v>
      </c>
      <c r="C139" s="34" t="str">
        <f t="shared" ca="1" si="21"/>
        <v/>
      </c>
      <c r="D139" s="34" t="str">
        <f t="shared" ca="1" si="22"/>
        <v/>
      </c>
      <c r="E139" s="33" t="str">
        <f t="shared" ca="1" si="23"/>
        <v/>
      </c>
      <c r="F139" s="33" t="str">
        <f t="shared" ca="1" si="24"/>
        <v/>
      </c>
      <c r="G139" s="116" t="str">
        <f t="shared" ca="1" si="25"/>
        <v/>
      </c>
      <c r="H139" s="154" t="str">
        <f ca="1">IF($M139="OK",IF(K139&gt;0,総括表!$E$12,""),"")</f>
        <v/>
      </c>
      <c r="I139" s="35" t="str">
        <f t="shared" ca="1" si="26"/>
        <v/>
      </c>
      <c r="J139" s="35" t="str">
        <f t="shared" ca="1" si="27"/>
        <v/>
      </c>
      <c r="K139" s="36" t="str">
        <f t="shared" ca="1" si="28"/>
        <v/>
      </c>
      <c r="L139" s="138"/>
      <c r="M139" s="140" t="str">
        <f t="shared" ca="1" si="29"/>
        <v/>
      </c>
    </row>
    <row r="140" spans="2:13" ht="22.5" customHeight="1">
      <c r="B140" s="33">
        <f t="shared" si="20"/>
        <v>137</v>
      </c>
      <c r="C140" s="34" t="str">
        <f t="shared" ca="1" si="21"/>
        <v/>
      </c>
      <c r="D140" s="34" t="str">
        <f t="shared" ca="1" si="22"/>
        <v/>
      </c>
      <c r="E140" s="33" t="str">
        <f t="shared" ca="1" si="23"/>
        <v/>
      </c>
      <c r="F140" s="33" t="str">
        <f t="shared" ca="1" si="24"/>
        <v/>
      </c>
      <c r="G140" s="116" t="str">
        <f t="shared" ca="1" si="25"/>
        <v/>
      </c>
      <c r="H140" s="154" t="str">
        <f ca="1">IF($M140="OK",IF(K140&gt;0,総括表!$E$12,""),"")</f>
        <v/>
      </c>
      <c r="I140" s="35" t="str">
        <f t="shared" ca="1" si="26"/>
        <v/>
      </c>
      <c r="J140" s="35" t="str">
        <f t="shared" ca="1" si="27"/>
        <v/>
      </c>
      <c r="K140" s="36" t="str">
        <f t="shared" ca="1" si="28"/>
        <v/>
      </c>
      <c r="L140" s="138"/>
      <c r="M140" s="140" t="str">
        <f t="shared" ca="1" si="29"/>
        <v/>
      </c>
    </row>
    <row r="141" spans="2:13" ht="22.5" customHeight="1">
      <c r="B141" s="33">
        <f t="shared" si="20"/>
        <v>138</v>
      </c>
      <c r="C141" s="34" t="str">
        <f t="shared" ca="1" si="21"/>
        <v/>
      </c>
      <c r="D141" s="34" t="str">
        <f t="shared" ca="1" si="22"/>
        <v/>
      </c>
      <c r="E141" s="33" t="str">
        <f t="shared" ca="1" si="23"/>
        <v/>
      </c>
      <c r="F141" s="33" t="str">
        <f t="shared" ca="1" si="24"/>
        <v/>
      </c>
      <c r="G141" s="116" t="str">
        <f t="shared" ca="1" si="25"/>
        <v/>
      </c>
      <c r="H141" s="154" t="str">
        <f ca="1">IF($M141="OK",IF(K141&gt;0,総括表!$E$12,""),"")</f>
        <v/>
      </c>
      <c r="I141" s="35" t="str">
        <f t="shared" ca="1" si="26"/>
        <v/>
      </c>
      <c r="J141" s="35" t="str">
        <f t="shared" ca="1" si="27"/>
        <v/>
      </c>
      <c r="K141" s="36" t="str">
        <f t="shared" ca="1" si="28"/>
        <v/>
      </c>
      <c r="L141" s="138"/>
      <c r="M141" s="140" t="str">
        <f t="shared" ca="1" si="29"/>
        <v/>
      </c>
    </row>
    <row r="142" spans="2:13" ht="22.5" customHeight="1">
      <c r="B142" s="33">
        <f t="shared" si="20"/>
        <v>139</v>
      </c>
      <c r="C142" s="34" t="str">
        <f t="shared" ca="1" si="21"/>
        <v/>
      </c>
      <c r="D142" s="34" t="str">
        <f t="shared" ca="1" si="22"/>
        <v/>
      </c>
      <c r="E142" s="33" t="str">
        <f t="shared" ca="1" si="23"/>
        <v/>
      </c>
      <c r="F142" s="33" t="str">
        <f t="shared" ca="1" si="24"/>
        <v/>
      </c>
      <c r="G142" s="116" t="str">
        <f t="shared" ca="1" si="25"/>
        <v/>
      </c>
      <c r="H142" s="154" t="str">
        <f ca="1">IF($M142="OK",IF(K142&gt;0,総括表!$E$12,""),"")</f>
        <v/>
      </c>
      <c r="I142" s="35" t="str">
        <f t="shared" ca="1" si="26"/>
        <v/>
      </c>
      <c r="J142" s="35" t="str">
        <f t="shared" ca="1" si="27"/>
        <v/>
      </c>
      <c r="K142" s="36" t="str">
        <f t="shared" ca="1" si="28"/>
        <v/>
      </c>
      <c r="L142" s="138"/>
      <c r="M142" s="140" t="str">
        <f t="shared" ca="1" si="29"/>
        <v/>
      </c>
    </row>
    <row r="143" spans="2:13" ht="22.5" customHeight="1">
      <c r="B143" s="33">
        <f t="shared" si="20"/>
        <v>140</v>
      </c>
      <c r="C143" s="34" t="str">
        <f t="shared" ca="1" si="21"/>
        <v/>
      </c>
      <c r="D143" s="34" t="str">
        <f t="shared" ca="1" si="22"/>
        <v/>
      </c>
      <c r="E143" s="33" t="str">
        <f t="shared" ca="1" si="23"/>
        <v/>
      </c>
      <c r="F143" s="33" t="str">
        <f t="shared" ca="1" si="24"/>
        <v/>
      </c>
      <c r="G143" s="116" t="str">
        <f t="shared" ca="1" si="25"/>
        <v/>
      </c>
      <c r="H143" s="154" t="str">
        <f ca="1">IF($M143="OK",IF(K143&gt;0,総括表!$E$12,""),"")</f>
        <v/>
      </c>
      <c r="I143" s="35" t="str">
        <f t="shared" ca="1" si="26"/>
        <v/>
      </c>
      <c r="J143" s="35" t="str">
        <f t="shared" ca="1" si="27"/>
        <v/>
      </c>
      <c r="K143" s="36" t="str">
        <f t="shared" ca="1" si="28"/>
        <v/>
      </c>
      <c r="L143" s="138"/>
      <c r="M143" s="140" t="str">
        <f t="shared" ca="1" si="29"/>
        <v/>
      </c>
    </row>
    <row r="144" spans="2:13" ht="22.5" customHeight="1">
      <c r="B144" s="33">
        <f t="shared" si="20"/>
        <v>141</v>
      </c>
      <c r="C144" s="34" t="str">
        <f t="shared" ca="1" si="21"/>
        <v/>
      </c>
      <c r="D144" s="34" t="str">
        <f t="shared" ca="1" si="22"/>
        <v/>
      </c>
      <c r="E144" s="33" t="str">
        <f t="shared" ca="1" si="23"/>
        <v/>
      </c>
      <c r="F144" s="33" t="str">
        <f t="shared" ca="1" si="24"/>
        <v/>
      </c>
      <c r="G144" s="116" t="str">
        <f t="shared" ca="1" si="25"/>
        <v/>
      </c>
      <c r="H144" s="154" t="str">
        <f ca="1">IF($M144="OK",IF(K144&gt;0,総括表!$E$12,""),"")</f>
        <v/>
      </c>
      <c r="I144" s="35" t="str">
        <f t="shared" ca="1" si="26"/>
        <v/>
      </c>
      <c r="J144" s="35" t="str">
        <f t="shared" ca="1" si="27"/>
        <v/>
      </c>
      <c r="K144" s="36" t="str">
        <f t="shared" ca="1" si="28"/>
        <v/>
      </c>
      <c r="L144" s="138"/>
      <c r="M144" s="140" t="str">
        <f t="shared" ca="1" si="29"/>
        <v/>
      </c>
    </row>
    <row r="145" spans="2:13" ht="22.5" customHeight="1">
      <c r="B145" s="33">
        <f t="shared" si="20"/>
        <v>142</v>
      </c>
      <c r="C145" s="34" t="str">
        <f t="shared" ca="1" si="21"/>
        <v/>
      </c>
      <c r="D145" s="34" t="str">
        <f t="shared" ca="1" si="22"/>
        <v/>
      </c>
      <c r="E145" s="33" t="str">
        <f t="shared" ca="1" si="23"/>
        <v/>
      </c>
      <c r="F145" s="33" t="str">
        <f t="shared" ca="1" si="24"/>
        <v/>
      </c>
      <c r="G145" s="116" t="str">
        <f t="shared" ca="1" si="25"/>
        <v/>
      </c>
      <c r="H145" s="154" t="str">
        <f ca="1">IF($M145="OK",IF(K145&gt;0,総括表!$E$12,""),"")</f>
        <v/>
      </c>
      <c r="I145" s="35" t="str">
        <f t="shared" ca="1" si="26"/>
        <v/>
      </c>
      <c r="J145" s="35" t="str">
        <f t="shared" ca="1" si="27"/>
        <v/>
      </c>
      <c r="K145" s="36" t="str">
        <f t="shared" ca="1" si="28"/>
        <v/>
      </c>
      <c r="L145" s="138"/>
      <c r="M145" s="140" t="str">
        <f t="shared" ca="1" si="29"/>
        <v/>
      </c>
    </row>
    <row r="146" spans="2:13" ht="22.5" customHeight="1">
      <c r="B146" s="33">
        <f t="shared" si="20"/>
        <v>143</v>
      </c>
      <c r="C146" s="34" t="str">
        <f t="shared" ca="1" si="21"/>
        <v/>
      </c>
      <c r="D146" s="34" t="str">
        <f t="shared" ca="1" si="22"/>
        <v/>
      </c>
      <c r="E146" s="33" t="str">
        <f t="shared" ca="1" si="23"/>
        <v/>
      </c>
      <c r="F146" s="33" t="str">
        <f t="shared" ca="1" si="24"/>
        <v/>
      </c>
      <c r="G146" s="116" t="str">
        <f t="shared" ca="1" si="25"/>
        <v/>
      </c>
      <c r="H146" s="154" t="str">
        <f ca="1">IF($M146="OK",IF(K146&gt;0,総括表!$E$12,""),"")</f>
        <v/>
      </c>
      <c r="I146" s="35" t="str">
        <f t="shared" ca="1" si="26"/>
        <v/>
      </c>
      <c r="J146" s="35" t="str">
        <f t="shared" ca="1" si="27"/>
        <v/>
      </c>
      <c r="K146" s="36" t="str">
        <f t="shared" ca="1" si="28"/>
        <v/>
      </c>
      <c r="L146" s="138"/>
      <c r="M146" s="140" t="str">
        <f t="shared" ca="1" si="29"/>
        <v/>
      </c>
    </row>
    <row r="147" spans="2:13" ht="22.5" customHeight="1">
      <c r="B147" s="33">
        <f t="shared" si="20"/>
        <v>144</v>
      </c>
      <c r="C147" s="34" t="str">
        <f t="shared" ca="1" si="21"/>
        <v/>
      </c>
      <c r="D147" s="34" t="str">
        <f t="shared" ca="1" si="22"/>
        <v/>
      </c>
      <c r="E147" s="33" t="str">
        <f t="shared" ca="1" si="23"/>
        <v/>
      </c>
      <c r="F147" s="33" t="str">
        <f t="shared" ca="1" si="24"/>
        <v/>
      </c>
      <c r="G147" s="116" t="str">
        <f t="shared" ca="1" si="25"/>
        <v/>
      </c>
      <c r="H147" s="154" t="str">
        <f ca="1">IF($M147="OK",IF(K147&gt;0,総括表!$E$12,""),"")</f>
        <v/>
      </c>
      <c r="I147" s="35" t="str">
        <f t="shared" ca="1" si="26"/>
        <v/>
      </c>
      <c r="J147" s="35" t="str">
        <f t="shared" ca="1" si="27"/>
        <v/>
      </c>
      <c r="K147" s="36" t="str">
        <f t="shared" ca="1" si="28"/>
        <v/>
      </c>
      <c r="L147" s="138"/>
      <c r="M147" s="140" t="str">
        <f t="shared" ca="1" si="29"/>
        <v/>
      </c>
    </row>
    <row r="148" spans="2:13" ht="22.5" customHeight="1">
      <c r="B148" s="33">
        <f t="shared" si="20"/>
        <v>145</v>
      </c>
      <c r="C148" s="34" t="str">
        <f t="shared" ca="1" si="21"/>
        <v/>
      </c>
      <c r="D148" s="34" t="str">
        <f t="shared" ca="1" si="22"/>
        <v/>
      </c>
      <c r="E148" s="33" t="str">
        <f t="shared" ca="1" si="23"/>
        <v/>
      </c>
      <c r="F148" s="33" t="str">
        <f t="shared" ca="1" si="24"/>
        <v/>
      </c>
      <c r="G148" s="116" t="str">
        <f t="shared" ca="1" si="25"/>
        <v/>
      </c>
      <c r="H148" s="154" t="str">
        <f ca="1">IF($M148="OK",IF(K148&gt;0,総括表!$E$12,""),"")</f>
        <v/>
      </c>
      <c r="I148" s="35" t="str">
        <f t="shared" ca="1" si="26"/>
        <v/>
      </c>
      <c r="J148" s="35" t="str">
        <f t="shared" ca="1" si="27"/>
        <v/>
      </c>
      <c r="K148" s="36" t="str">
        <f t="shared" ca="1" si="28"/>
        <v/>
      </c>
      <c r="L148" s="138"/>
      <c r="M148" s="140" t="str">
        <f t="shared" ca="1" si="29"/>
        <v/>
      </c>
    </row>
    <row r="149" spans="2:13" ht="22.5" customHeight="1">
      <c r="B149" s="33">
        <f t="shared" si="20"/>
        <v>146</v>
      </c>
      <c r="C149" s="34" t="str">
        <f t="shared" ca="1" si="21"/>
        <v/>
      </c>
      <c r="D149" s="34" t="str">
        <f t="shared" ca="1" si="22"/>
        <v/>
      </c>
      <c r="E149" s="33" t="str">
        <f t="shared" ca="1" si="23"/>
        <v/>
      </c>
      <c r="F149" s="33" t="str">
        <f t="shared" ca="1" si="24"/>
        <v/>
      </c>
      <c r="G149" s="116" t="str">
        <f t="shared" ca="1" si="25"/>
        <v/>
      </c>
      <c r="H149" s="154" t="str">
        <f ca="1">IF($M149="OK",IF(K149&gt;0,総括表!$E$12,""),"")</f>
        <v/>
      </c>
      <c r="I149" s="35" t="str">
        <f t="shared" ca="1" si="26"/>
        <v/>
      </c>
      <c r="J149" s="35" t="str">
        <f t="shared" ca="1" si="27"/>
        <v/>
      </c>
      <c r="K149" s="36" t="str">
        <f t="shared" ca="1" si="28"/>
        <v/>
      </c>
      <c r="L149" s="138"/>
      <c r="M149" s="140" t="str">
        <f t="shared" ca="1" si="29"/>
        <v/>
      </c>
    </row>
    <row r="150" spans="2:13" ht="22.5" customHeight="1">
      <c r="B150" s="33">
        <f t="shared" si="20"/>
        <v>147</v>
      </c>
      <c r="C150" s="34" t="str">
        <f t="shared" ca="1" si="21"/>
        <v/>
      </c>
      <c r="D150" s="34" t="str">
        <f t="shared" ca="1" si="22"/>
        <v/>
      </c>
      <c r="E150" s="33" t="str">
        <f t="shared" ca="1" si="23"/>
        <v/>
      </c>
      <c r="F150" s="33" t="str">
        <f t="shared" ca="1" si="24"/>
        <v/>
      </c>
      <c r="G150" s="116" t="str">
        <f t="shared" ca="1" si="25"/>
        <v/>
      </c>
      <c r="H150" s="154" t="str">
        <f ca="1">IF($M150="OK",IF(K150&gt;0,総括表!$E$12,""),"")</f>
        <v/>
      </c>
      <c r="I150" s="35" t="str">
        <f t="shared" ca="1" si="26"/>
        <v/>
      </c>
      <c r="J150" s="35" t="str">
        <f t="shared" ca="1" si="27"/>
        <v/>
      </c>
      <c r="K150" s="36" t="str">
        <f t="shared" ca="1" si="28"/>
        <v/>
      </c>
      <c r="L150" s="138"/>
      <c r="M150" s="140" t="str">
        <f t="shared" ca="1" si="29"/>
        <v/>
      </c>
    </row>
    <row r="151" spans="2:13" ht="22.5" customHeight="1">
      <c r="B151" s="33">
        <f t="shared" si="20"/>
        <v>148</v>
      </c>
      <c r="C151" s="34" t="str">
        <f t="shared" ca="1" si="21"/>
        <v/>
      </c>
      <c r="D151" s="34" t="str">
        <f t="shared" ca="1" si="22"/>
        <v/>
      </c>
      <c r="E151" s="33" t="str">
        <f t="shared" ca="1" si="23"/>
        <v/>
      </c>
      <c r="F151" s="33" t="str">
        <f t="shared" ca="1" si="24"/>
        <v/>
      </c>
      <c r="G151" s="116" t="str">
        <f t="shared" ca="1" si="25"/>
        <v/>
      </c>
      <c r="H151" s="154" t="str">
        <f ca="1">IF($M151="OK",IF(K151&gt;0,総括表!$E$12,""),"")</f>
        <v/>
      </c>
      <c r="I151" s="35" t="str">
        <f t="shared" ca="1" si="26"/>
        <v/>
      </c>
      <c r="J151" s="35" t="str">
        <f t="shared" ca="1" si="27"/>
        <v/>
      </c>
      <c r="K151" s="36" t="str">
        <f t="shared" ca="1" si="28"/>
        <v/>
      </c>
      <c r="L151" s="138"/>
      <c r="M151" s="140" t="str">
        <f t="shared" ca="1" si="29"/>
        <v/>
      </c>
    </row>
    <row r="152" spans="2:13" ht="22.5" customHeight="1">
      <c r="B152" s="33">
        <f t="shared" si="20"/>
        <v>149</v>
      </c>
      <c r="C152" s="34" t="str">
        <f t="shared" ca="1" si="21"/>
        <v/>
      </c>
      <c r="D152" s="34" t="str">
        <f t="shared" ca="1" si="22"/>
        <v/>
      </c>
      <c r="E152" s="33" t="str">
        <f t="shared" ca="1" si="23"/>
        <v/>
      </c>
      <c r="F152" s="33" t="str">
        <f t="shared" ca="1" si="24"/>
        <v/>
      </c>
      <c r="G152" s="116" t="str">
        <f t="shared" ca="1" si="25"/>
        <v/>
      </c>
      <c r="H152" s="154" t="str">
        <f ca="1">IF($M152="OK",IF(K152&gt;0,総括表!$E$12,""),"")</f>
        <v/>
      </c>
      <c r="I152" s="35" t="str">
        <f t="shared" ca="1" si="26"/>
        <v/>
      </c>
      <c r="J152" s="35" t="str">
        <f t="shared" ca="1" si="27"/>
        <v/>
      </c>
      <c r="K152" s="36" t="str">
        <f t="shared" ca="1" si="28"/>
        <v/>
      </c>
      <c r="L152" s="138"/>
      <c r="M152" s="140" t="str">
        <f t="shared" ca="1" si="29"/>
        <v/>
      </c>
    </row>
    <row r="153" spans="2:13" ht="22.5" customHeight="1">
      <c r="B153" s="33">
        <f t="shared" si="20"/>
        <v>150</v>
      </c>
      <c r="C153" s="34" t="str">
        <f t="shared" ca="1" si="21"/>
        <v/>
      </c>
      <c r="D153" s="34" t="str">
        <f t="shared" ca="1" si="22"/>
        <v/>
      </c>
      <c r="E153" s="33" t="str">
        <f t="shared" ca="1" si="23"/>
        <v/>
      </c>
      <c r="F153" s="33" t="str">
        <f t="shared" ca="1" si="24"/>
        <v/>
      </c>
      <c r="G153" s="116" t="str">
        <f t="shared" ca="1" si="25"/>
        <v/>
      </c>
      <c r="H153" s="154" t="str">
        <f ca="1">IF($M153="OK",IF(K153&gt;0,総括表!$E$12,""),"")</f>
        <v/>
      </c>
      <c r="I153" s="35" t="str">
        <f t="shared" ca="1" si="26"/>
        <v/>
      </c>
      <c r="J153" s="35" t="str">
        <f t="shared" ca="1" si="27"/>
        <v/>
      </c>
      <c r="K153" s="36" t="str">
        <f t="shared" ca="1" si="28"/>
        <v/>
      </c>
      <c r="L153" s="138"/>
      <c r="M153" s="140" t="str">
        <f t="shared" ca="1" si="29"/>
        <v/>
      </c>
    </row>
    <row r="154" spans="2:13" ht="22.5" customHeight="1">
      <c r="H154" s="30"/>
      <c r="M154" s="30"/>
    </row>
    <row r="155" spans="2:13" ht="22.5" customHeight="1">
      <c r="H155" s="30"/>
      <c r="M155" s="30"/>
    </row>
    <row r="156" spans="2:13" ht="22.5" customHeight="1">
      <c r="H156" s="30"/>
      <c r="M156" s="30"/>
    </row>
    <row r="157" spans="2:13" ht="22.5" customHeight="1">
      <c r="H157" s="30"/>
      <c r="M157" s="30"/>
    </row>
    <row r="158" spans="2:13" ht="22.5" customHeight="1">
      <c r="H158" s="30"/>
      <c r="M158" s="30"/>
    </row>
    <row r="159" spans="2:13" ht="22.5" customHeight="1">
      <c r="H159" s="30"/>
      <c r="M159" s="30"/>
    </row>
    <row r="160" spans="2:13" ht="22.5" customHeight="1">
      <c r="H160" s="30"/>
      <c r="M160" s="30"/>
    </row>
    <row r="161" spans="8:13" ht="22.5" customHeight="1">
      <c r="H161" s="30"/>
      <c r="M161" s="30"/>
    </row>
    <row r="162" spans="8:13" ht="22.5" customHeight="1">
      <c r="H162" s="30"/>
      <c r="M162" s="30"/>
    </row>
    <row r="163" spans="8:13" ht="22.5" customHeight="1">
      <c r="H163" s="30"/>
      <c r="M163" s="30"/>
    </row>
    <row r="164" spans="8:13" ht="22.5" customHeight="1">
      <c r="H164" s="30"/>
      <c r="M164" s="30"/>
    </row>
    <row r="165" spans="8:13" ht="22.5" customHeight="1">
      <c r="H165" s="30"/>
      <c r="M165" s="30"/>
    </row>
    <row r="166" spans="8:13" ht="22.5" customHeight="1">
      <c r="H166" s="30"/>
      <c r="M166" s="30"/>
    </row>
    <row r="167" spans="8:13" ht="22.5" customHeight="1">
      <c r="H167" s="30"/>
      <c r="M167" s="30"/>
    </row>
    <row r="168" spans="8:13" ht="22.5" customHeight="1">
      <c r="H168" s="30"/>
      <c r="M168" s="30"/>
    </row>
    <row r="169" spans="8:13" ht="22.5" customHeight="1">
      <c r="H169" s="30"/>
      <c r="M169" s="30"/>
    </row>
    <row r="170" spans="8:13" ht="22.5" customHeight="1">
      <c r="H170" s="30"/>
      <c r="M170" s="30"/>
    </row>
    <row r="171" spans="8:13" ht="22.5" customHeight="1">
      <c r="H171" s="30"/>
      <c r="M171" s="30"/>
    </row>
    <row r="172" spans="8:13" ht="22.5" customHeight="1">
      <c r="H172" s="30"/>
      <c r="M172" s="30"/>
    </row>
    <row r="173" spans="8:13" ht="22.5" customHeight="1">
      <c r="H173" s="30"/>
      <c r="M173" s="30"/>
    </row>
    <row r="174" spans="8:13" ht="22.5" customHeight="1">
      <c r="H174" s="30"/>
      <c r="M174" s="30"/>
    </row>
    <row r="175" spans="8:13" ht="22.5" customHeight="1">
      <c r="H175" s="30"/>
      <c r="M175" s="30"/>
    </row>
    <row r="176" spans="8:13" ht="22.5" customHeight="1">
      <c r="H176" s="30"/>
      <c r="M176" s="30"/>
    </row>
    <row r="177" spans="8:13" ht="22.5" customHeight="1">
      <c r="H177" s="30"/>
      <c r="M177" s="30"/>
    </row>
    <row r="178" spans="8:13" ht="22.5" customHeight="1">
      <c r="H178" s="30"/>
      <c r="M178" s="30"/>
    </row>
    <row r="179" spans="8:13" ht="22.5" customHeight="1">
      <c r="H179" s="30"/>
      <c r="M179" s="30"/>
    </row>
    <row r="180" spans="8:13" ht="22.5" customHeight="1">
      <c r="H180" s="30"/>
      <c r="M180" s="30"/>
    </row>
    <row r="181" spans="8:13" ht="22.5" customHeight="1">
      <c r="H181" s="30"/>
      <c r="M181" s="30"/>
    </row>
    <row r="182" spans="8:13" ht="22.5" customHeight="1">
      <c r="H182" s="30"/>
      <c r="M182" s="30"/>
    </row>
    <row r="183" spans="8:13" ht="22.5" customHeight="1">
      <c r="H183" s="30"/>
      <c r="M183" s="30"/>
    </row>
    <row r="184" spans="8:13" ht="22.5" customHeight="1">
      <c r="H184" s="30"/>
      <c r="M184" s="30"/>
    </row>
    <row r="185" spans="8:13" ht="22.5" customHeight="1">
      <c r="H185" s="30"/>
      <c r="M185" s="30"/>
    </row>
    <row r="186" spans="8:13" ht="22.5" customHeight="1">
      <c r="H186" s="30"/>
      <c r="M186" s="30"/>
    </row>
    <row r="187" spans="8:13" ht="22.5" customHeight="1">
      <c r="H187" s="30"/>
      <c r="M187" s="30"/>
    </row>
    <row r="188" spans="8:13" ht="22.5" customHeight="1">
      <c r="H188" s="30"/>
      <c r="M188" s="30"/>
    </row>
    <row r="189" spans="8:13" ht="22.5" customHeight="1">
      <c r="H189" s="30"/>
      <c r="M189" s="30"/>
    </row>
    <row r="190" spans="8:13" ht="22.5" customHeight="1">
      <c r="H190" s="30"/>
      <c r="M190" s="30"/>
    </row>
    <row r="191" spans="8:13" ht="22.5" customHeight="1">
      <c r="H191" s="30"/>
      <c r="M191" s="30"/>
    </row>
    <row r="192" spans="8:13" ht="22.5" customHeight="1">
      <c r="H192" s="30"/>
      <c r="M192" s="30"/>
    </row>
    <row r="193" spans="8:13" ht="22.5" customHeight="1">
      <c r="H193" s="30"/>
      <c r="M193" s="30"/>
    </row>
    <row r="194" spans="8:13" ht="22.5" customHeight="1">
      <c r="H194" s="30"/>
      <c r="M194" s="30"/>
    </row>
    <row r="195" spans="8:13" ht="22.5" customHeight="1">
      <c r="H195" s="30"/>
      <c r="M195" s="30"/>
    </row>
    <row r="196" spans="8:13" ht="22.5" customHeight="1">
      <c r="H196" s="30"/>
      <c r="M196" s="30"/>
    </row>
    <row r="197" spans="8:13" ht="22.5" customHeight="1">
      <c r="H197" s="30"/>
      <c r="M197" s="30"/>
    </row>
    <row r="198" spans="8:13" ht="22.5" customHeight="1">
      <c r="H198" s="30"/>
      <c r="M198" s="30"/>
    </row>
    <row r="199" spans="8:13" ht="22.5" customHeight="1">
      <c r="H199" s="30"/>
      <c r="M199" s="30"/>
    </row>
    <row r="200" spans="8:13" ht="22.5" customHeight="1">
      <c r="H200" s="30"/>
      <c r="M200" s="30"/>
    </row>
    <row r="201" spans="8:13" ht="22.5" customHeight="1">
      <c r="H201" s="30"/>
      <c r="M201" s="30"/>
    </row>
    <row r="202" spans="8:13" ht="22.5" customHeight="1">
      <c r="H202" s="30"/>
      <c r="M202" s="30"/>
    </row>
    <row r="203" spans="8:13" ht="22.5" customHeight="1">
      <c r="H203" s="30"/>
      <c r="M203" s="30"/>
    </row>
    <row r="204" spans="8:13" ht="22.5" customHeight="1">
      <c r="H204" s="30"/>
      <c r="M204" s="30"/>
    </row>
    <row r="205" spans="8:13" ht="22.5" customHeight="1">
      <c r="H205" s="30"/>
      <c r="M205" s="30"/>
    </row>
    <row r="206" spans="8:13" ht="22.5" customHeight="1">
      <c r="H206" s="30"/>
      <c r="M206" s="30"/>
    </row>
    <row r="207" spans="8:13" ht="22.5" customHeight="1">
      <c r="H207" s="30"/>
      <c r="M207" s="30"/>
    </row>
    <row r="208" spans="8:13" ht="22.5" customHeight="1">
      <c r="H208" s="30"/>
      <c r="M208" s="30"/>
    </row>
    <row r="209" spans="8:13" ht="22.5" customHeight="1">
      <c r="H209" s="30"/>
      <c r="M209" s="30"/>
    </row>
    <row r="210" spans="8:13" ht="22.5" customHeight="1">
      <c r="H210" s="30"/>
      <c r="M210" s="30"/>
    </row>
    <row r="211" spans="8:13" ht="22.5" customHeight="1">
      <c r="H211" s="30"/>
      <c r="M211" s="30"/>
    </row>
    <row r="212" spans="8:13" ht="22.5" customHeight="1">
      <c r="H212" s="30"/>
      <c r="M212" s="30"/>
    </row>
    <row r="213" spans="8:13" ht="22.5" customHeight="1">
      <c r="H213" s="30"/>
      <c r="M213" s="30"/>
    </row>
    <row r="214" spans="8:13" ht="22.5" customHeight="1">
      <c r="H214" s="30"/>
      <c r="M214" s="30"/>
    </row>
    <row r="215" spans="8:13" ht="22.5" customHeight="1">
      <c r="H215" s="30"/>
      <c r="M215" s="30"/>
    </row>
    <row r="216" spans="8:13" ht="22.5" customHeight="1">
      <c r="H216" s="30"/>
      <c r="M216" s="30"/>
    </row>
    <row r="217" spans="8:13" ht="22.5" customHeight="1">
      <c r="H217" s="30"/>
      <c r="M217" s="30"/>
    </row>
    <row r="218" spans="8:13" ht="22.5" customHeight="1">
      <c r="H218" s="30"/>
      <c r="M218" s="30"/>
    </row>
    <row r="219" spans="8:13" ht="22.5" customHeight="1">
      <c r="H219" s="30"/>
      <c r="M219" s="30"/>
    </row>
    <row r="220" spans="8:13" ht="22.5" customHeight="1">
      <c r="H220" s="30"/>
      <c r="M220" s="30"/>
    </row>
    <row r="221" spans="8:13" ht="22.5" customHeight="1">
      <c r="H221" s="30"/>
      <c r="M221" s="30"/>
    </row>
    <row r="222" spans="8:13" ht="22.5" customHeight="1">
      <c r="H222" s="30"/>
      <c r="M222" s="30"/>
    </row>
    <row r="223" spans="8:13" ht="22.5" customHeight="1">
      <c r="H223" s="30"/>
      <c r="M223" s="30"/>
    </row>
    <row r="224" spans="8:13" ht="22.5" customHeight="1">
      <c r="H224" s="30"/>
      <c r="M224" s="30"/>
    </row>
    <row r="225" spans="8:13" ht="22.5" customHeight="1">
      <c r="H225" s="30"/>
      <c r="M225" s="30"/>
    </row>
    <row r="226" spans="8:13" ht="22.5" customHeight="1">
      <c r="H226" s="30"/>
      <c r="M226" s="30"/>
    </row>
    <row r="227" spans="8:13" ht="22.5" customHeight="1">
      <c r="H227" s="30"/>
      <c r="M227" s="30"/>
    </row>
    <row r="228" spans="8:13" ht="22.5" customHeight="1">
      <c r="H228" s="30"/>
      <c r="M228" s="30"/>
    </row>
    <row r="229" spans="8:13" ht="22.5" customHeight="1">
      <c r="H229" s="30"/>
      <c r="M229" s="30"/>
    </row>
    <row r="230" spans="8:13" ht="22.5" customHeight="1">
      <c r="H230" s="30"/>
      <c r="M230" s="30"/>
    </row>
    <row r="231" spans="8:13" ht="22.5" customHeight="1">
      <c r="H231" s="30"/>
      <c r="M231" s="30"/>
    </row>
    <row r="232" spans="8:13" ht="22.5" customHeight="1">
      <c r="H232" s="30"/>
      <c r="M232" s="30"/>
    </row>
    <row r="233" spans="8:13" ht="22.5" customHeight="1">
      <c r="H233" s="30"/>
      <c r="M233" s="30"/>
    </row>
    <row r="234" spans="8:13" ht="22.5" customHeight="1">
      <c r="H234" s="30"/>
      <c r="M234" s="30"/>
    </row>
    <row r="235" spans="8:13" ht="22.5" customHeight="1">
      <c r="H235" s="30"/>
      <c r="M235" s="30"/>
    </row>
    <row r="236" spans="8:13" ht="22.5" customHeight="1">
      <c r="H236" s="30"/>
      <c r="M236" s="30"/>
    </row>
    <row r="237" spans="8:13" ht="22.5" customHeight="1">
      <c r="H237" s="30"/>
      <c r="M237" s="30"/>
    </row>
    <row r="238" spans="8:13" ht="22.5" customHeight="1">
      <c r="H238" s="30"/>
      <c r="M238" s="30"/>
    </row>
    <row r="239" spans="8:13" ht="22.5" customHeight="1">
      <c r="H239" s="30"/>
      <c r="M239" s="30"/>
    </row>
    <row r="240" spans="8:13" ht="22.5" customHeight="1">
      <c r="H240" s="30"/>
      <c r="M240" s="30"/>
    </row>
    <row r="241" spans="8:13" ht="22.5" customHeight="1">
      <c r="H241" s="30"/>
      <c r="M241" s="30"/>
    </row>
    <row r="242" spans="8:13" ht="22.5" customHeight="1">
      <c r="H242" s="30"/>
      <c r="M242" s="30"/>
    </row>
    <row r="243" spans="8:13" ht="22.5" customHeight="1">
      <c r="H243" s="30"/>
      <c r="M243" s="30"/>
    </row>
    <row r="244" spans="8:13" ht="22.5" customHeight="1">
      <c r="H244" s="30"/>
      <c r="M244" s="30"/>
    </row>
    <row r="245" spans="8:13" ht="22.5" customHeight="1">
      <c r="H245" s="30"/>
      <c r="M245" s="30"/>
    </row>
    <row r="246" spans="8:13" ht="22.5" customHeight="1">
      <c r="H246" s="30"/>
      <c r="M246" s="30"/>
    </row>
    <row r="247" spans="8:13" ht="22.5" customHeight="1">
      <c r="H247" s="30"/>
      <c r="M247" s="30"/>
    </row>
    <row r="248" spans="8:13" ht="22.5" customHeight="1">
      <c r="H248" s="30"/>
      <c r="M248" s="30"/>
    </row>
    <row r="249" spans="8:13" ht="22.5" customHeight="1">
      <c r="H249" s="30"/>
      <c r="M249" s="30"/>
    </row>
    <row r="250" spans="8:13" ht="22.5" customHeight="1">
      <c r="H250" s="30"/>
      <c r="M250" s="30"/>
    </row>
    <row r="251" spans="8:13" ht="22.5" customHeight="1">
      <c r="H251" s="30"/>
      <c r="M251" s="30"/>
    </row>
    <row r="252" spans="8:13" ht="22.5" customHeight="1">
      <c r="H252" s="30"/>
      <c r="M252" s="30"/>
    </row>
    <row r="253" spans="8:13" ht="22.5" customHeight="1">
      <c r="H253" s="30"/>
      <c r="M253" s="30"/>
    </row>
    <row r="254" spans="8:13" ht="22.5" customHeight="1">
      <c r="H254" s="30"/>
      <c r="M254" s="30"/>
    </row>
    <row r="255" spans="8:13" ht="22.5" customHeight="1">
      <c r="H255" s="30"/>
      <c r="M255" s="30"/>
    </row>
    <row r="256" spans="8:13" ht="22.5" customHeight="1">
      <c r="H256" s="30"/>
      <c r="M256" s="30"/>
    </row>
    <row r="257" spans="8:13" ht="22.5" customHeight="1">
      <c r="H257" s="30"/>
      <c r="M257" s="30"/>
    </row>
    <row r="258" spans="8:13" ht="22.5" customHeight="1">
      <c r="H258" s="30"/>
      <c r="M258" s="30"/>
    </row>
    <row r="259" spans="8:13" ht="22.5" customHeight="1">
      <c r="H259" s="30"/>
      <c r="M259" s="30"/>
    </row>
    <row r="260" spans="8:13" ht="22.5" customHeight="1">
      <c r="H260" s="30"/>
      <c r="M260" s="30"/>
    </row>
    <row r="261" spans="8:13" ht="22.5" customHeight="1">
      <c r="H261" s="30"/>
      <c r="M261" s="30"/>
    </row>
    <row r="262" spans="8:13" ht="22.5" customHeight="1">
      <c r="H262" s="30"/>
      <c r="M262" s="30"/>
    </row>
    <row r="263" spans="8:13" ht="22.5" customHeight="1">
      <c r="H263" s="30"/>
      <c r="M263" s="30"/>
    </row>
    <row r="264" spans="8:13" ht="22.5" customHeight="1">
      <c r="H264" s="30"/>
      <c r="M264" s="30"/>
    </row>
    <row r="265" spans="8:13" ht="22.5" customHeight="1">
      <c r="H265" s="30"/>
      <c r="M265" s="30"/>
    </row>
    <row r="266" spans="8:13" ht="22.5" customHeight="1">
      <c r="H266" s="30"/>
      <c r="M266" s="30"/>
    </row>
    <row r="267" spans="8:13" ht="22.5" customHeight="1">
      <c r="H267" s="30"/>
      <c r="M267" s="30"/>
    </row>
    <row r="268" spans="8:13" ht="22.5" customHeight="1">
      <c r="H268" s="30"/>
      <c r="M268" s="30"/>
    </row>
    <row r="269" spans="8:13" ht="22.5" customHeight="1">
      <c r="H269" s="30"/>
      <c r="M269" s="30"/>
    </row>
    <row r="270" spans="8:13" ht="22.5" customHeight="1">
      <c r="H270" s="30"/>
      <c r="M270" s="30"/>
    </row>
    <row r="271" spans="8:13" ht="22.5" customHeight="1">
      <c r="H271" s="30"/>
      <c r="M271" s="30"/>
    </row>
    <row r="272" spans="8:13" ht="22.5" customHeight="1">
      <c r="H272" s="30"/>
      <c r="M272" s="30"/>
    </row>
    <row r="273" spans="8:13" ht="22.5" customHeight="1">
      <c r="H273" s="30"/>
      <c r="M273" s="30"/>
    </row>
    <row r="274" spans="8:13" ht="22.5" customHeight="1">
      <c r="H274" s="30"/>
      <c r="M274" s="30"/>
    </row>
    <row r="275" spans="8:13" ht="22.5" customHeight="1">
      <c r="H275" s="30"/>
      <c r="M275" s="30"/>
    </row>
    <row r="276" spans="8:13" ht="22.5" customHeight="1">
      <c r="H276" s="30"/>
      <c r="M276" s="30"/>
    </row>
    <row r="277" spans="8:13" ht="22.5" customHeight="1">
      <c r="H277" s="30"/>
      <c r="M277" s="30"/>
    </row>
    <row r="278" spans="8:13" ht="22.5" customHeight="1">
      <c r="H278" s="30"/>
      <c r="M278" s="30"/>
    </row>
    <row r="279" spans="8:13" ht="22.5" customHeight="1">
      <c r="H279" s="30"/>
      <c r="M279" s="30"/>
    </row>
    <row r="280" spans="8:13" ht="22.5" customHeight="1">
      <c r="H280" s="30"/>
      <c r="M280" s="30"/>
    </row>
    <row r="281" spans="8:13" ht="22.5" customHeight="1">
      <c r="H281" s="30"/>
      <c r="M281" s="30"/>
    </row>
    <row r="282" spans="8:13" ht="22.5" customHeight="1">
      <c r="H282" s="30"/>
      <c r="M282" s="30"/>
    </row>
    <row r="283" spans="8:13" ht="22.5" customHeight="1">
      <c r="H283" s="30"/>
      <c r="M283" s="30"/>
    </row>
    <row r="284" spans="8:13" ht="22.5" customHeight="1">
      <c r="H284" s="30"/>
      <c r="M284" s="30"/>
    </row>
    <row r="285" spans="8:13" ht="22.5" customHeight="1">
      <c r="H285" s="30"/>
      <c r="M285" s="30"/>
    </row>
    <row r="286" spans="8:13" ht="22.5" customHeight="1">
      <c r="H286" s="30"/>
      <c r="M286" s="30"/>
    </row>
    <row r="287" spans="8:13" ht="22.5" customHeight="1">
      <c r="H287" s="30"/>
      <c r="M287" s="30"/>
    </row>
    <row r="288" spans="8:13" ht="22.5" customHeight="1">
      <c r="H288" s="30"/>
      <c r="M288" s="30"/>
    </row>
    <row r="289" spans="8:13" ht="22.5" customHeight="1">
      <c r="H289" s="30"/>
      <c r="M289" s="30"/>
    </row>
    <row r="290" spans="8:13" ht="22.5" customHeight="1">
      <c r="H290" s="30"/>
      <c r="M290" s="30"/>
    </row>
    <row r="291" spans="8:13" ht="22.5" customHeight="1">
      <c r="H291" s="30"/>
      <c r="M291" s="30"/>
    </row>
    <row r="292" spans="8:13" ht="22.5" customHeight="1">
      <c r="H292" s="30"/>
      <c r="M292" s="30"/>
    </row>
    <row r="293" spans="8:13" ht="22.5" customHeight="1">
      <c r="H293" s="30"/>
      <c r="M293" s="30"/>
    </row>
    <row r="294" spans="8:13" ht="22.5" customHeight="1">
      <c r="H294" s="30"/>
      <c r="M294" s="30"/>
    </row>
    <row r="295" spans="8:13" ht="22.5" customHeight="1">
      <c r="H295" s="30"/>
      <c r="M295" s="30"/>
    </row>
    <row r="296" spans="8:13" ht="22.5" customHeight="1">
      <c r="H296" s="30"/>
      <c r="M296" s="30"/>
    </row>
    <row r="297" spans="8:13" ht="22.5" customHeight="1">
      <c r="H297" s="30"/>
      <c r="M297" s="30"/>
    </row>
    <row r="298" spans="8:13" ht="22.5" customHeight="1">
      <c r="H298" s="30"/>
      <c r="M298" s="30"/>
    </row>
    <row r="299" spans="8:13" ht="22.5" customHeight="1">
      <c r="H299" s="30"/>
      <c r="M299" s="30"/>
    </row>
    <row r="300" spans="8:13" ht="22.5" customHeight="1">
      <c r="H300" s="30"/>
      <c r="M300" s="30"/>
    </row>
    <row r="301" spans="8:13" ht="22.5" customHeight="1">
      <c r="H301" s="30"/>
      <c r="M301" s="30"/>
    </row>
    <row r="302" spans="8:13" ht="22.5" customHeight="1">
      <c r="H302" s="30"/>
      <c r="M302" s="30"/>
    </row>
    <row r="303" spans="8:13" ht="22.5" customHeight="1">
      <c r="H303" s="30"/>
      <c r="M303" s="30"/>
    </row>
    <row r="304" spans="8:13" ht="22.5" customHeight="1">
      <c r="H304" s="30"/>
      <c r="M304" s="30"/>
    </row>
    <row r="305" spans="8:13" ht="22.5" customHeight="1">
      <c r="H305" s="30"/>
      <c r="M305" s="30"/>
    </row>
    <row r="306" spans="8:13" ht="22.5" customHeight="1">
      <c r="H306" s="30"/>
      <c r="M306" s="30"/>
    </row>
    <row r="307" spans="8:13" ht="22.5" customHeight="1">
      <c r="H307" s="30"/>
      <c r="M307" s="30"/>
    </row>
    <row r="308" spans="8:13" ht="22.5" customHeight="1">
      <c r="H308" s="30"/>
      <c r="M308" s="30"/>
    </row>
    <row r="309" spans="8:13" ht="22.5" customHeight="1">
      <c r="H309" s="30"/>
      <c r="M309" s="30"/>
    </row>
    <row r="310" spans="8:13" ht="22.5" customHeight="1">
      <c r="H310" s="30"/>
      <c r="M310" s="30"/>
    </row>
    <row r="311" spans="8:13" ht="22.5" customHeight="1">
      <c r="H311" s="30"/>
      <c r="M311" s="30"/>
    </row>
    <row r="312" spans="8:13" ht="22.5" customHeight="1">
      <c r="H312" s="30"/>
      <c r="M312" s="30"/>
    </row>
    <row r="313" spans="8:13" ht="22.5" customHeight="1">
      <c r="H313" s="30"/>
      <c r="M313" s="30"/>
    </row>
    <row r="314" spans="8:13" ht="22.5" customHeight="1">
      <c r="H314" s="30"/>
      <c r="M314" s="30"/>
    </row>
    <row r="315" spans="8:13" ht="22.5" customHeight="1">
      <c r="H315" s="30"/>
      <c r="M315" s="30"/>
    </row>
    <row r="316" spans="8:13" ht="22.5" customHeight="1">
      <c r="H316" s="30"/>
      <c r="M316" s="30"/>
    </row>
    <row r="317" spans="8:13" ht="22.5" customHeight="1">
      <c r="H317" s="30"/>
      <c r="M317" s="30"/>
    </row>
    <row r="318" spans="8:13" ht="22.5" customHeight="1">
      <c r="H318" s="30"/>
      <c r="M318" s="30"/>
    </row>
    <row r="319" spans="8:13" ht="22.5" customHeight="1">
      <c r="H319" s="30"/>
      <c r="M319" s="30"/>
    </row>
    <row r="320" spans="8:13" ht="22.5" customHeight="1">
      <c r="H320" s="30"/>
      <c r="M320" s="30"/>
    </row>
    <row r="321" spans="8:13" ht="22.5" customHeight="1">
      <c r="H321" s="30"/>
      <c r="M321" s="30"/>
    </row>
    <row r="322" spans="8:13" ht="22.5" customHeight="1">
      <c r="H322" s="30"/>
      <c r="M322" s="30"/>
    </row>
    <row r="323" spans="8:13" ht="22.5" customHeight="1">
      <c r="H323" s="30"/>
      <c r="M323" s="30"/>
    </row>
    <row r="324" spans="8:13" ht="22.5" customHeight="1">
      <c r="H324" s="30"/>
      <c r="M324" s="30"/>
    </row>
    <row r="325" spans="8:13" ht="22.5" customHeight="1">
      <c r="H325" s="30"/>
      <c r="M325" s="30"/>
    </row>
    <row r="326" spans="8:13" ht="22.5" customHeight="1">
      <c r="H326" s="30"/>
      <c r="M326" s="30"/>
    </row>
    <row r="327" spans="8:13" ht="22.5" customHeight="1">
      <c r="H327" s="30"/>
      <c r="M327" s="30"/>
    </row>
    <row r="328" spans="8:13" ht="22.5" customHeight="1">
      <c r="H328" s="30"/>
      <c r="M328" s="30"/>
    </row>
    <row r="329" spans="8:13" ht="22.5" customHeight="1">
      <c r="H329" s="30"/>
      <c r="M329" s="30"/>
    </row>
    <row r="330" spans="8:13" ht="22.5" customHeight="1">
      <c r="H330" s="30"/>
      <c r="M330" s="30"/>
    </row>
    <row r="331" spans="8:13" ht="22.5" customHeight="1">
      <c r="H331" s="30"/>
      <c r="M331" s="30"/>
    </row>
    <row r="332" spans="8:13" ht="22.5" customHeight="1">
      <c r="H332" s="30"/>
      <c r="M332" s="30"/>
    </row>
    <row r="333" spans="8:13" ht="22.5" customHeight="1">
      <c r="H333" s="30"/>
      <c r="M333" s="30"/>
    </row>
    <row r="334" spans="8:13" ht="22.5" customHeight="1">
      <c r="H334" s="30"/>
      <c r="M334" s="30"/>
    </row>
    <row r="335" spans="8:13" ht="22.5" customHeight="1">
      <c r="H335" s="30"/>
      <c r="M335" s="30"/>
    </row>
    <row r="336" spans="8:13" ht="22.5" customHeight="1">
      <c r="H336" s="30"/>
      <c r="M336" s="30"/>
    </row>
    <row r="337" spans="8:13" ht="22.5" customHeight="1">
      <c r="H337" s="30"/>
      <c r="M337" s="30"/>
    </row>
    <row r="338" spans="8:13" ht="22.5" customHeight="1">
      <c r="H338" s="30"/>
      <c r="M338" s="30"/>
    </row>
    <row r="339" spans="8:13" ht="22.5" customHeight="1">
      <c r="H339" s="30"/>
      <c r="M339" s="30"/>
    </row>
    <row r="340" spans="8:13" ht="22.5" customHeight="1">
      <c r="H340" s="30"/>
      <c r="M340" s="30"/>
    </row>
    <row r="341" spans="8:13" ht="22.5" customHeight="1">
      <c r="H341" s="30"/>
      <c r="M341" s="30"/>
    </row>
    <row r="342" spans="8:13" ht="22.5" customHeight="1">
      <c r="H342" s="30"/>
      <c r="M342" s="30"/>
    </row>
    <row r="343" spans="8:13" ht="22.5" customHeight="1">
      <c r="H343" s="30"/>
      <c r="M343" s="30"/>
    </row>
    <row r="344" spans="8:13" ht="22.5" customHeight="1">
      <c r="H344" s="30"/>
      <c r="M344" s="30"/>
    </row>
    <row r="345" spans="8:13" ht="22.5" customHeight="1">
      <c r="H345" s="30"/>
      <c r="M345" s="30"/>
    </row>
    <row r="346" spans="8:13" ht="22.5" customHeight="1">
      <c r="H346" s="30"/>
      <c r="M346" s="30"/>
    </row>
    <row r="347" spans="8:13" ht="22.5" customHeight="1">
      <c r="H347" s="30"/>
      <c r="M347" s="30"/>
    </row>
    <row r="348" spans="8:13" ht="22.5" customHeight="1">
      <c r="H348" s="30"/>
      <c r="M348" s="30"/>
    </row>
    <row r="349" spans="8:13" ht="22.5" customHeight="1">
      <c r="H349" s="30"/>
      <c r="M349" s="30"/>
    </row>
    <row r="350" spans="8:13" ht="22.5" customHeight="1">
      <c r="H350" s="30"/>
      <c r="M350" s="30"/>
    </row>
    <row r="351" spans="8:13" ht="22.5" customHeight="1">
      <c r="H351" s="30"/>
      <c r="M351" s="30"/>
    </row>
    <row r="352" spans="8:13" ht="22.5" customHeight="1">
      <c r="H352" s="30"/>
      <c r="M352" s="30"/>
    </row>
    <row r="353" spans="8:13" ht="22.5" customHeight="1">
      <c r="H353" s="30"/>
      <c r="M353" s="30"/>
    </row>
    <row r="354" spans="8:13" ht="22.5" customHeight="1">
      <c r="H354" s="30"/>
      <c r="M354" s="30"/>
    </row>
    <row r="355" spans="8:13" ht="22.5" customHeight="1">
      <c r="H355" s="30"/>
      <c r="M355" s="30"/>
    </row>
    <row r="356" spans="8:13" ht="22.5" customHeight="1">
      <c r="H356" s="30"/>
      <c r="M356" s="30"/>
    </row>
    <row r="357" spans="8:13" ht="22.5" customHeight="1">
      <c r="H357" s="30"/>
      <c r="M357" s="30"/>
    </row>
    <row r="358" spans="8:13" ht="22.5" customHeight="1">
      <c r="H358" s="30"/>
      <c r="M358" s="30"/>
    </row>
    <row r="359" spans="8:13" ht="22.5" customHeight="1">
      <c r="H359" s="30"/>
      <c r="M359" s="30"/>
    </row>
    <row r="360" spans="8:13" ht="22.5" customHeight="1">
      <c r="H360" s="30"/>
      <c r="M360" s="30"/>
    </row>
    <row r="361" spans="8:13" ht="22.5" customHeight="1">
      <c r="H361" s="30"/>
      <c r="M361" s="30"/>
    </row>
    <row r="362" spans="8:13" ht="22.5" customHeight="1">
      <c r="H362" s="30"/>
      <c r="M362" s="30"/>
    </row>
    <row r="363" spans="8:13" ht="22.5" customHeight="1">
      <c r="H363" s="30"/>
      <c r="M363" s="30"/>
    </row>
    <row r="364" spans="8:13" ht="22.5" customHeight="1">
      <c r="H364" s="30"/>
      <c r="M364" s="30"/>
    </row>
    <row r="365" spans="8:13" ht="22.5" customHeight="1">
      <c r="H365" s="30"/>
      <c r="M365" s="30"/>
    </row>
    <row r="366" spans="8:13" ht="22.5" customHeight="1">
      <c r="H366" s="30"/>
      <c r="M366" s="30"/>
    </row>
    <row r="367" spans="8:13" ht="22.5" customHeight="1">
      <c r="H367" s="30"/>
      <c r="M367" s="30"/>
    </row>
    <row r="368" spans="8:13" ht="22.5" customHeight="1">
      <c r="H368" s="30"/>
      <c r="M368" s="30"/>
    </row>
    <row r="369" spans="8:13" ht="22.5" customHeight="1">
      <c r="H369" s="30"/>
      <c r="M369" s="30"/>
    </row>
    <row r="370" spans="8:13" ht="22.5" customHeight="1">
      <c r="H370" s="30"/>
      <c r="M370" s="30"/>
    </row>
    <row r="371" spans="8:13" ht="22.5" customHeight="1">
      <c r="H371" s="30"/>
      <c r="M371" s="30"/>
    </row>
    <row r="372" spans="8:13" ht="22.5" customHeight="1">
      <c r="H372" s="30"/>
      <c r="M372" s="30"/>
    </row>
    <row r="373" spans="8:13" ht="22.5" customHeight="1">
      <c r="H373" s="30"/>
      <c r="M373" s="30"/>
    </row>
    <row r="374" spans="8:13" ht="22.5" customHeight="1">
      <c r="H374" s="30"/>
      <c r="M374" s="30"/>
    </row>
    <row r="375" spans="8:13" ht="22.5" customHeight="1">
      <c r="H375" s="30"/>
      <c r="M375" s="30"/>
    </row>
    <row r="376" spans="8:13" ht="22.5" customHeight="1">
      <c r="H376" s="30"/>
      <c r="M376" s="30"/>
    </row>
    <row r="377" spans="8:13" ht="22.5" customHeight="1">
      <c r="H377" s="30"/>
      <c r="M377" s="30"/>
    </row>
    <row r="378" spans="8:13" ht="22.5" customHeight="1">
      <c r="H378" s="30"/>
      <c r="M378" s="30"/>
    </row>
    <row r="379" spans="8:13" ht="22.5" customHeight="1">
      <c r="H379" s="30"/>
      <c r="M379" s="30"/>
    </row>
    <row r="380" spans="8:13" ht="22.5" customHeight="1">
      <c r="H380" s="30"/>
      <c r="M380" s="30"/>
    </row>
    <row r="381" spans="8:13" ht="22.5" customHeight="1">
      <c r="H381" s="30"/>
      <c r="M381" s="30"/>
    </row>
    <row r="382" spans="8:13" ht="22.5" customHeight="1">
      <c r="H382" s="30"/>
      <c r="M382" s="30"/>
    </row>
    <row r="383" spans="8:13" ht="22.5" customHeight="1">
      <c r="H383" s="30"/>
      <c r="M383" s="30"/>
    </row>
    <row r="384" spans="8:13" ht="22.5" customHeight="1">
      <c r="H384" s="30"/>
      <c r="M384" s="30"/>
    </row>
    <row r="385" spans="8:13" ht="22.5" customHeight="1">
      <c r="H385" s="30"/>
      <c r="M385" s="30"/>
    </row>
    <row r="386" spans="8:13" ht="22.5" customHeight="1">
      <c r="H386" s="30"/>
      <c r="M386" s="30"/>
    </row>
    <row r="387" spans="8:13" ht="22.5" customHeight="1">
      <c r="H387" s="30"/>
      <c r="M387" s="30"/>
    </row>
    <row r="388" spans="8:13" ht="22.5" customHeight="1">
      <c r="H388" s="30"/>
      <c r="M388" s="30"/>
    </row>
    <row r="389" spans="8:13" ht="22.5" customHeight="1">
      <c r="H389" s="30"/>
      <c r="M389" s="30"/>
    </row>
    <row r="390" spans="8:13" ht="22.5" customHeight="1">
      <c r="H390" s="30"/>
      <c r="M390" s="30"/>
    </row>
    <row r="391" spans="8:13" ht="22.5" customHeight="1">
      <c r="H391" s="30"/>
      <c r="M391" s="30"/>
    </row>
    <row r="392" spans="8:13" ht="22.5" customHeight="1">
      <c r="H392" s="30"/>
      <c r="M392" s="30"/>
    </row>
    <row r="393" spans="8:13" ht="22.5" customHeight="1">
      <c r="H393" s="30"/>
      <c r="M393" s="30"/>
    </row>
    <row r="394" spans="8:13" ht="22.5" customHeight="1">
      <c r="H394" s="30"/>
      <c r="M394" s="30"/>
    </row>
    <row r="395" spans="8:13" ht="22.5" customHeight="1">
      <c r="H395" s="30"/>
      <c r="M395" s="30"/>
    </row>
    <row r="396" spans="8:13" ht="22.5" customHeight="1">
      <c r="H396" s="30"/>
      <c r="M396" s="30"/>
    </row>
    <row r="397" spans="8:13" ht="22.5" customHeight="1">
      <c r="H397" s="30"/>
      <c r="M397" s="30"/>
    </row>
    <row r="398" spans="8:13" ht="22.5" customHeight="1">
      <c r="H398" s="30"/>
      <c r="M398" s="30"/>
    </row>
    <row r="399" spans="8:13" ht="22.5" customHeight="1">
      <c r="H399" s="30"/>
      <c r="M399" s="30"/>
    </row>
    <row r="400" spans="8:13" ht="22.5" customHeight="1">
      <c r="H400" s="30"/>
      <c r="M400" s="30"/>
    </row>
    <row r="401" spans="8:13" ht="22.5" customHeight="1">
      <c r="H401" s="30"/>
      <c r="M401" s="30"/>
    </row>
    <row r="402" spans="8:13" ht="22.5" customHeight="1">
      <c r="H402" s="30"/>
      <c r="M402" s="30"/>
    </row>
    <row r="403" spans="8:13" ht="22.5" customHeight="1">
      <c r="H403" s="30"/>
      <c r="M403" s="30"/>
    </row>
    <row r="404" spans="8:13" ht="22.5" customHeight="1">
      <c r="H404" s="30"/>
      <c r="M404" s="30"/>
    </row>
    <row r="405" spans="8:13" ht="22.5" customHeight="1">
      <c r="H405" s="30"/>
      <c r="M405" s="30"/>
    </row>
    <row r="406" spans="8:13" ht="22.5" customHeight="1">
      <c r="H406" s="30"/>
      <c r="M406" s="30"/>
    </row>
    <row r="407" spans="8:13" ht="22.5" customHeight="1">
      <c r="H407" s="30"/>
      <c r="M407" s="30"/>
    </row>
    <row r="408" spans="8:13" ht="22.5" customHeight="1">
      <c r="H408" s="30"/>
      <c r="M408" s="30"/>
    </row>
    <row r="409" spans="8:13" ht="22.5" customHeight="1">
      <c r="H409" s="30"/>
      <c r="M409" s="30"/>
    </row>
    <row r="410" spans="8:13" ht="22.5" customHeight="1">
      <c r="H410" s="30"/>
      <c r="M410" s="30"/>
    </row>
    <row r="411" spans="8:13" ht="22.5" customHeight="1">
      <c r="H411" s="30"/>
      <c r="M411" s="30"/>
    </row>
    <row r="412" spans="8:13" ht="22.5" customHeight="1">
      <c r="H412" s="30"/>
      <c r="M412" s="30"/>
    </row>
    <row r="413" spans="8:13" ht="22.5" customHeight="1">
      <c r="H413" s="30"/>
      <c r="M413" s="30"/>
    </row>
    <row r="414" spans="8:13" ht="22.5" customHeight="1">
      <c r="H414" s="30"/>
      <c r="M414" s="30"/>
    </row>
    <row r="415" spans="8:13" ht="22.5" customHeight="1">
      <c r="H415" s="30"/>
      <c r="M415" s="30"/>
    </row>
    <row r="416" spans="8:13" ht="22.5" customHeight="1">
      <c r="H416" s="30"/>
      <c r="M416" s="30"/>
    </row>
    <row r="417" spans="8:13" ht="22.5" customHeight="1">
      <c r="H417" s="30"/>
      <c r="M417" s="30"/>
    </row>
    <row r="418" spans="8:13" ht="22.5" customHeight="1">
      <c r="H418" s="30"/>
      <c r="M418" s="30"/>
    </row>
    <row r="419" spans="8:13" ht="22.5" customHeight="1">
      <c r="H419" s="30"/>
      <c r="M419" s="30"/>
    </row>
    <row r="420" spans="8:13" ht="22.5" customHeight="1">
      <c r="H420" s="30"/>
      <c r="M420" s="30"/>
    </row>
    <row r="421" spans="8:13" ht="22.5" customHeight="1">
      <c r="H421" s="30"/>
      <c r="M421" s="30"/>
    </row>
    <row r="422" spans="8:13" ht="22.5" customHeight="1">
      <c r="H422" s="30"/>
      <c r="M422" s="30"/>
    </row>
    <row r="423" spans="8:13" ht="22.5" customHeight="1">
      <c r="H423" s="30"/>
      <c r="M423" s="30"/>
    </row>
    <row r="424" spans="8:13" ht="22.5" customHeight="1">
      <c r="H424" s="30"/>
      <c r="M424" s="30"/>
    </row>
    <row r="425" spans="8:13" ht="22.5" customHeight="1">
      <c r="H425" s="30"/>
      <c r="M425" s="30"/>
    </row>
    <row r="426" spans="8:13" ht="22.5" customHeight="1">
      <c r="H426" s="30"/>
      <c r="M426" s="30"/>
    </row>
    <row r="427" spans="8:13" ht="22.5" customHeight="1">
      <c r="H427" s="30"/>
      <c r="M427" s="30"/>
    </row>
    <row r="428" spans="8:13" ht="22.5" customHeight="1">
      <c r="H428" s="30"/>
      <c r="M428" s="30"/>
    </row>
    <row r="429" spans="8:13" ht="22.5" customHeight="1">
      <c r="H429" s="30"/>
      <c r="M429" s="30"/>
    </row>
    <row r="430" spans="8:13" ht="22.5" customHeight="1">
      <c r="H430" s="30"/>
      <c r="M430" s="30"/>
    </row>
    <row r="431" spans="8:13" ht="22.5" customHeight="1">
      <c r="H431" s="30"/>
      <c r="M431" s="30"/>
    </row>
    <row r="432" spans="8:13" ht="22.5" customHeight="1">
      <c r="H432" s="30"/>
      <c r="M432" s="30"/>
    </row>
    <row r="433" spans="8:13" ht="22.5" customHeight="1">
      <c r="H433" s="30"/>
      <c r="M433" s="30"/>
    </row>
    <row r="434" spans="8:13" ht="22.5" customHeight="1">
      <c r="H434" s="30"/>
      <c r="M434" s="30"/>
    </row>
    <row r="435" spans="8:13" ht="22.5" customHeight="1">
      <c r="H435" s="30"/>
      <c r="M435" s="30"/>
    </row>
    <row r="436" spans="8:13" ht="22.5" customHeight="1">
      <c r="H436" s="30"/>
      <c r="M436" s="30"/>
    </row>
    <row r="437" spans="8:13" ht="22.5" customHeight="1">
      <c r="H437" s="30"/>
      <c r="M437" s="30"/>
    </row>
    <row r="438" spans="8:13" ht="22.5" customHeight="1">
      <c r="H438" s="30"/>
      <c r="M438" s="30"/>
    </row>
    <row r="439" spans="8:13" ht="22.5" customHeight="1">
      <c r="H439" s="30"/>
      <c r="M439" s="30"/>
    </row>
    <row r="440" spans="8:13" ht="22.5" customHeight="1">
      <c r="H440" s="30"/>
      <c r="M440" s="30"/>
    </row>
    <row r="441" spans="8:13" ht="22.5" customHeight="1">
      <c r="H441" s="30"/>
      <c r="M441" s="30"/>
    </row>
    <row r="442" spans="8:13" ht="22.5" customHeight="1">
      <c r="H442" s="30"/>
      <c r="M442" s="30"/>
    </row>
    <row r="443" spans="8:13" ht="22.5" customHeight="1">
      <c r="H443" s="30"/>
      <c r="M443" s="30"/>
    </row>
    <row r="444" spans="8:13" ht="22.5" customHeight="1">
      <c r="H444" s="30"/>
      <c r="M444" s="30"/>
    </row>
    <row r="445" spans="8:13" ht="22.5" customHeight="1">
      <c r="H445" s="30"/>
      <c r="M445" s="30"/>
    </row>
    <row r="446" spans="8:13" ht="22.5" customHeight="1">
      <c r="H446" s="30"/>
      <c r="M446" s="30"/>
    </row>
    <row r="447" spans="8:13" ht="22.5" customHeight="1">
      <c r="H447" s="30"/>
      <c r="M447" s="30"/>
    </row>
    <row r="448" spans="8:13" ht="22.5" customHeight="1">
      <c r="H448" s="30"/>
      <c r="M448" s="30"/>
    </row>
    <row r="449" spans="8:13" ht="22.5" customHeight="1">
      <c r="H449" s="30"/>
      <c r="M449" s="30"/>
    </row>
    <row r="450" spans="8:13" ht="22.5" customHeight="1">
      <c r="H450" s="30"/>
      <c r="M450" s="30"/>
    </row>
    <row r="451" spans="8:13" ht="22.5" customHeight="1">
      <c r="H451" s="30"/>
      <c r="M451" s="30"/>
    </row>
    <row r="452" spans="8:13" ht="22.5" customHeight="1">
      <c r="H452" s="30"/>
      <c r="M452" s="30"/>
    </row>
    <row r="453" spans="8:13" ht="22.5" customHeight="1">
      <c r="H453" s="30"/>
      <c r="M453" s="30"/>
    </row>
    <row r="454" spans="8:13" ht="22.5" customHeight="1">
      <c r="H454" s="30"/>
      <c r="M454" s="30"/>
    </row>
    <row r="455" spans="8:13" ht="22.5" customHeight="1">
      <c r="H455" s="30"/>
      <c r="M455" s="30"/>
    </row>
    <row r="456" spans="8:13" ht="22.5" customHeight="1">
      <c r="H456" s="30"/>
      <c r="M456" s="30"/>
    </row>
    <row r="457" spans="8:13" ht="22.5" customHeight="1">
      <c r="H457" s="30"/>
      <c r="M457" s="30"/>
    </row>
    <row r="458" spans="8:13" ht="22.5" customHeight="1">
      <c r="H458" s="30"/>
      <c r="M458" s="30"/>
    </row>
    <row r="459" spans="8:13" ht="22.5" customHeight="1">
      <c r="H459" s="30"/>
      <c r="M459" s="30"/>
    </row>
    <row r="460" spans="8:13" ht="22.5" customHeight="1">
      <c r="H460" s="30"/>
      <c r="M460" s="30"/>
    </row>
    <row r="461" spans="8:13" ht="22.5" customHeight="1">
      <c r="H461" s="30"/>
      <c r="M461" s="30"/>
    </row>
    <row r="462" spans="8:13" ht="22.5" customHeight="1">
      <c r="H462" s="30"/>
      <c r="M462" s="30"/>
    </row>
    <row r="463" spans="8:13" ht="22.5" customHeight="1">
      <c r="H463" s="30"/>
      <c r="M463" s="30"/>
    </row>
    <row r="464" spans="8:13" ht="22.5" customHeight="1">
      <c r="H464" s="30"/>
      <c r="M464" s="30"/>
    </row>
    <row r="465" spans="8:13" ht="22.5" customHeight="1">
      <c r="H465" s="30"/>
      <c r="M465" s="30"/>
    </row>
    <row r="466" spans="8:13" ht="22.5" customHeight="1">
      <c r="H466" s="30"/>
      <c r="M466" s="30"/>
    </row>
    <row r="467" spans="8:13" ht="22.5" customHeight="1">
      <c r="H467" s="30"/>
      <c r="M467" s="30"/>
    </row>
    <row r="468" spans="8:13" ht="22.5" customHeight="1">
      <c r="H468" s="30"/>
      <c r="M468" s="30"/>
    </row>
    <row r="469" spans="8:13" ht="22.5" customHeight="1">
      <c r="H469" s="30"/>
      <c r="M469" s="30"/>
    </row>
    <row r="470" spans="8:13" ht="22.5" customHeight="1">
      <c r="H470" s="30"/>
      <c r="M470" s="30"/>
    </row>
    <row r="471" spans="8:13" ht="22.5" customHeight="1">
      <c r="H471" s="30"/>
      <c r="M471" s="30"/>
    </row>
    <row r="472" spans="8:13" ht="22.5" customHeight="1">
      <c r="H472" s="30"/>
      <c r="M472" s="30"/>
    </row>
    <row r="473" spans="8:13" ht="22.5" customHeight="1">
      <c r="H473" s="30"/>
      <c r="M473" s="30"/>
    </row>
    <row r="474" spans="8:13" ht="22.5" customHeight="1">
      <c r="H474" s="30"/>
      <c r="M474" s="30"/>
    </row>
    <row r="475" spans="8:13" ht="22.5" customHeight="1">
      <c r="H475" s="30"/>
      <c r="M475" s="30"/>
    </row>
    <row r="476" spans="8:13" ht="22.5" customHeight="1">
      <c r="H476" s="30"/>
      <c r="M476" s="30"/>
    </row>
    <row r="477" spans="8:13" ht="22.5" customHeight="1">
      <c r="H477" s="30"/>
      <c r="M477" s="30"/>
    </row>
    <row r="478" spans="8:13" ht="22.5" customHeight="1">
      <c r="H478" s="30"/>
      <c r="M478" s="30"/>
    </row>
    <row r="479" spans="8:13" ht="22.5" customHeight="1">
      <c r="H479" s="30"/>
      <c r="M479" s="30"/>
    </row>
    <row r="480" spans="8:13" ht="22.5" customHeight="1">
      <c r="H480" s="30"/>
      <c r="M480" s="30"/>
    </row>
    <row r="481" spans="8:13" ht="22.5" customHeight="1">
      <c r="H481" s="30"/>
      <c r="M481" s="30"/>
    </row>
    <row r="482" spans="8:13" ht="22.5" customHeight="1">
      <c r="H482" s="30"/>
      <c r="M482" s="30"/>
    </row>
    <row r="483" spans="8:13" ht="22.5" customHeight="1">
      <c r="H483" s="30"/>
      <c r="M483" s="30"/>
    </row>
    <row r="484" spans="8:13" ht="22.5" customHeight="1">
      <c r="H484" s="30"/>
      <c r="M484" s="30"/>
    </row>
    <row r="485" spans="8:13" ht="22.5" customHeight="1">
      <c r="H485" s="30"/>
      <c r="M485" s="30"/>
    </row>
    <row r="486" spans="8:13" ht="22.5" customHeight="1">
      <c r="H486" s="30"/>
      <c r="M486" s="30"/>
    </row>
    <row r="487" spans="8:13" ht="22.5" customHeight="1">
      <c r="H487" s="30"/>
      <c r="M487" s="30"/>
    </row>
    <row r="488" spans="8:13" ht="22.5" customHeight="1">
      <c r="H488" s="30"/>
      <c r="M488" s="30"/>
    </row>
    <row r="489" spans="8:13" ht="22.5" customHeight="1">
      <c r="H489" s="30"/>
      <c r="M489" s="30"/>
    </row>
    <row r="490" spans="8:13" ht="22.5" customHeight="1">
      <c r="H490" s="30"/>
      <c r="M490" s="30"/>
    </row>
    <row r="491" spans="8:13" ht="22.5" customHeight="1">
      <c r="H491" s="30"/>
      <c r="M491" s="30"/>
    </row>
    <row r="492" spans="8:13" ht="22.5" customHeight="1">
      <c r="H492" s="30"/>
      <c r="M492" s="30"/>
    </row>
    <row r="493" spans="8:13" ht="22.5" customHeight="1">
      <c r="H493" s="30"/>
      <c r="M493" s="30"/>
    </row>
    <row r="494" spans="8:13" ht="22.5" customHeight="1">
      <c r="H494" s="30"/>
      <c r="M494" s="30"/>
    </row>
    <row r="495" spans="8:13" ht="22.5" customHeight="1">
      <c r="H495" s="30"/>
      <c r="M495" s="30"/>
    </row>
    <row r="496" spans="8:13" ht="22.5" customHeight="1">
      <c r="H496" s="30"/>
      <c r="M496" s="30"/>
    </row>
    <row r="497" spans="8:13" ht="22.5" customHeight="1">
      <c r="H497" s="30"/>
      <c r="M497" s="30"/>
    </row>
    <row r="498" spans="8:13" ht="22.5" customHeight="1">
      <c r="H498" s="30"/>
      <c r="M498" s="30"/>
    </row>
    <row r="499" spans="8:13" ht="22.5" customHeight="1">
      <c r="H499" s="30"/>
      <c r="M499" s="30"/>
    </row>
    <row r="500" spans="8:13" ht="22.5" customHeight="1">
      <c r="H500" s="30"/>
      <c r="M500" s="30"/>
    </row>
    <row r="501" spans="8:13" ht="22.5" customHeight="1">
      <c r="H501" s="30"/>
      <c r="M501" s="30"/>
    </row>
    <row r="502" spans="8:13" ht="22.5" customHeight="1">
      <c r="H502" s="30"/>
      <c r="M502" s="30"/>
    </row>
    <row r="503" spans="8:13" ht="22.5" customHeight="1">
      <c r="H503" s="30"/>
      <c r="M503" s="30"/>
    </row>
  </sheetData>
  <phoneticPr fontId="4"/>
  <conditionalFormatting sqref="K1:L1">
    <cfRule type="cellIs" dxfId="0" priority="1" operator="equal">
      <formula>0</formula>
    </cfRule>
  </conditionalFormatting>
  <dataValidations count="2">
    <dataValidation type="list" errorStyle="warning" allowBlank="1" showDropDown="1" showInputMessage="1" showErrorMessage="1" sqref="E4:E153 G4:G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8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32"/>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75" style="11" customWidth="1"/>
    <col min="43" max="47" width="2.25" style="11" customWidth="1"/>
    <col min="48" max="16384" width="2.25" style="11"/>
  </cols>
  <sheetData>
    <row r="1" spans="1:52">
      <c r="A1" s="54" t="s">
        <v>50</v>
      </c>
    </row>
    <row r="3" spans="1:52" s="16" customFormat="1" ht="12" customHeight="1">
      <c r="A3" s="322" t="s">
        <v>21</v>
      </c>
      <c r="B3" s="12" t="s">
        <v>0</v>
      </c>
      <c r="C3" s="13"/>
      <c r="D3" s="13"/>
      <c r="E3" s="14"/>
      <c r="F3" s="14"/>
      <c r="G3" s="14"/>
      <c r="H3" s="14"/>
      <c r="I3" s="14"/>
      <c r="J3" s="14"/>
      <c r="K3" s="15"/>
      <c r="L3" s="360" t="s">
        <v>188</v>
      </c>
      <c r="M3" s="361"/>
      <c r="N3" s="361"/>
      <c r="O3" s="361"/>
      <c r="P3" s="361"/>
      <c r="Q3" s="361"/>
      <c r="R3" s="361"/>
      <c r="S3" s="361"/>
      <c r="T3" s="361"/>
      <c r="U3" s="361"/>
      <c r="V3" s="361"/>
      <c r="W3" s="361"/>
      <c r="X3" s="361"/>
      <c r="Y3" s="361"/>
      <c r="Z3" s="361"/>
      <c r="AA3" s="361"/>
      <c r="AB3" s="361"/>
      <c r="AC3" s="361"/>
      <c r="AD3" s="361"/>
      <c r="AE3" s="361"/>
      <c r="AF3" s="362"/>
      <c r="AG3" s="325" t="s">
        <v>65</v>
      </c>
      <c r="AH3" s="326"/>
      <c r="AI3" s="326"/>
      <c r="AJ3" s="326"/>
      <c r="AK3" s="326"/>
      <c r="AL3" s="326"/>
      <c r="AM3" s="327"/>
    </row>
    <row r="4" spans="1:52" s="16" customFormat="1" ht="20.25" customHeight="1">
      <c r="A4" s="323"/>
      <c r="B4" s="17" t="s">
        <v>19</v>
      </c>
      <c r="C4" s="18"/>
      <c r="D4" s="18"/>
      <c r="E4" s="19"/>
      <c r="F4" s="19"/>
      <c r="G4" s="19"/>
      <c r="H4" s="19"/>
      <c r="I4" s="19"/>
      <c r="J4" s="19"/>
      <c r="K4" s="20"/>
      <c r="L4" s="366" t="s">
        <v>187</v>
      </c>
      <c r="M4" s="367"/>
      <c r="N4" s="367"/>
      <c r="O4" s="367"/>
      <c r="P4" s="367"/>
      <c r="Q4" s="367"/>
      <c r="R4" s="367"/>
      <c r="S4" s="367"/>
      <c r="T4" s="367"/>
      <c r="U4" s="367"/>
      <c r="V4" s="367"/>
      <c r="W4" s="367"/>
      <c r="X4" s="367"/>
      <c r="Y4" s="367"/>
      <c r="Z4" s="367"/>
      <c r="AA4" s="367"/>
      <c r="AB4" s="367"/>
      <c r="AC4" s="367"/>
      <c r="AD4" s="367"/>
      <c r="AE4" s="367"/>
      <c r="AF4" s="368"/>
      <c r="AG4" s="328" t="s">
        <v>189</v>
      </c>
      <c r="AH4" s="329"/>
      <c r="AI4" s="329"/>
      <c r="AJ4" s="329"/>
      <c r="AK4" s="329"/>
      <c r="AL4" s="329"/>
      <c r="AM4" s="330"/>
      <c r="AP4" s="320"/>
      <c r="AQ4" s="320"/>
      <c r="AR4" s="320"/>
      <c r="AS4" s="320"/>
      <c r="AT4" s="320"/>
    </row>
    <row r="5" spans="1:52" s="16" customFormat="1" ht="26.25" customHeight="1">
      <c r="A5" s="323"/>
      <c r="B5" s="56" t="s">
        <v>37</v>
      </c>
      <c r="C5" s="55"/>
      <c r="D5" s="55"/>
      <c r="E5" s="21"/>
      <c r="F5" s="21"/>
      <c r="G5" s="21"/>
      <c r="H5" s="21"/>
      <c r="I5" s="21"/>
      <c r="J5" s="21"/>
      <c r="K5" s="22"/>
      <c r="L5" s="331" t="s">
        <v>96</v>
      </c>
      <c r="M5" s="332"/>
      <c r="N5" s="332"/>
      <c r="O5" s="332"/>
      <c r="P5" s="332"/>
      <c r="Q5" s="332"/>
      <c r="R5" s="332"/>
      <c r="S5" s="332"/>
      <c r="T5" s="332"/>
      <c r="U5" s="332"/>
      <c r="V5" s="332"/>
      <c r="W5" s="332"/>
      <c r="X5" s="332"/>
      <c r="Y5" s="332"/>
      <c r="Z5" s="332"/>
      <c r="AA5" s="332"/>
      <c r="AB5" s="333"/>
      <c r="AC5" s="334" t="s">
        <v>29</v>
      </c>
      <c r="AD5" s="335"/>
      <c r="AE5" s="335"/>
      <c r="AF5" s="336"/>
      <c r="AG5" s="342"/>
      <c r="AH5" s="342"/>
      <c r="AI5" s="342"/>
      <c r="AJ5" s="342"/>
      <c r="AK5" s="342"/>
      <c r="AL5" s="337" t="s">
        <v>30</v>
      </c>
      <c r="AM5" s="338"/>
      <c r="AP5" s="320"/>
      <c r="AQ5" s="320"/>
      <c r="AR5" s="320"/>
      <c r="AS5" s="320"/>
      <c r="AT5" s="320"/>
    </row>
    <row r="6" spans="1:52" s="16" customFormat="1" ht="21" customHeight="1">
      <c r="A6" s="323"/>
      <c r="B6" s="343" t="s">
        <v>31</v>
      </c>
      <c r="C6" s="344"/>
      <c r="D6" s="344"/>
      <c r="E6" s="344"/>
      <c r="F6" s="344"/>
      <c r="G6" s="344"/>
      <c r="H6" s="344"/>
      <c r="I6" s="344"/>
      <c r="J6" s="344"/>
      <c r="K6" s="345"/>
      <c r="L6" s="23" t="s">
        <v>7</v>
      </c>
      <c r="M6" s="23"/>
      <c r="N6" s="23"/>
      <c r="O6" s="23"/>
      <c r="P6" s="23"/>
      <c r="Q6" s="363" t="s">
        <v>178</v>
      </c>
      <c r="R6" s="363"/>
      <c r="S6" s="23" t="s">
        <v>8</v>
      </c>
      <c r="T6" s="363" t="s">
        <v>179</v>
      </c>
      <c r="U6" s="363"/>
      <c r="V6" s="363"/>
      <c r="W6" s="23" t="s">
        <v>9</v>
      </c>
      <c r="X6" s="23"/>
      <c r="Y6" s="23"/>
      <c r="Z6" s="23"/>
      <c r="AA6" s="23"/>
      <c r="AB6" s="23"/>
      <c r="AC6" s="364" t="s">
        <v>118</v>
      </c>
      <c r="AD6" s="364"/>
      <c r="AE6" s="364"/>
      <c r="AF6" s="364"/>
      <c r="AG6" s="364"/>
      <c r="AH6" s="364"/>
      <c r="AI6" s="364"/>
      <c r="AJ6" s="364"/>
      <c r="AK6" s="364"/>
      <c r="AL6" s="364"/>
      <c r="AM6" s="365"/>
      <c r="AP6" s="6"/>
      <c r="AQ6" s="10"/>
      <c r="AR6" s="10"/>
      <c r="AS6" s="10"/>
      <c r="AT6" s="321"/>
    </row>
    <row r="7" spans="1:52" s="16" customFormat="1" ht="20.25" customHeight="1">
      <c r="A7" s="323"/>
      <c r="B7" s="346"/>
      <c r="C7" s="347"/>
      <c r="D7" s="347"/>
      <c r="E7" s="347"/>
      <c r="F7" s="347"/>
      <c r="G7" s="347"/>
      <c r="H7" s="347"/>
      <c r="I7" s="347"/>
      <c r="J7" s="347"/>
      <c r="K7" s="348"/>
      <c r="L7" s="366" t="s">
        <v>190</v>
      </c>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8"/>
      <c r="AP7" s="10"/>
      <c r="AQ7" s="10"/>
      <c r="AR7" s="10"/>
      <c r="AS7" s="10"/>
      <c r="AT7" s="321"/>
    </row>
    <row r="8" spans="1:52" s="16" customFormat="1" ht="20.25" customHeight="1">
      <c r="A8" s="323"/>
      <c r="B8" s="24" t="s">
        <v>10</v>
      </c>
      <c r="C8" s="25"/>
      <c r="D8" s="25"/>
      <c r="E8" s="26"/>
      <c r="F8" s="26"/>
      <c r="G8" s="26"/>
      <c r="H8" s="26"/>
      <c r="I8" s="26"/>
      <c r="J8" s="26"/>
      <c r="K8" s="26"/>
      <c r="L8" s="24" t="s">
        <v>11</v>
      </c>
      <c r="M8" s="26"/>
      <c r="N8" s="26"/>
      <c r="O8" s="26"/>
      <c r="P8" s="26"/>
      <c r="Q8" s="26"/>
      <c r="R8" s="27"/>
      <c r="S8" s="179" t="s">
        <v>181</v>
      </c>
      <c r="T8" s="180"/>
      <c r="U8" s="180"/>
      <c r="V8" s="180"/>
      <c r="W8" s="180"/>
      <c r="X8" s="180"/>
      <c r="Y8" s="181"/>
      <c r="Z8" s="24" t="s">
        <v>27</v>
      </c>
      <c r="AA8" s="26"/>
      <c r="AB8" s="26"/>
      <c r="AC8" s="26"/>
      <c r="AD8" s="26"/>
      <c r="AE8" s="26"/>
      <c r="AF8" s="27"/>
      <c r="AG8" s="182" t="s">
        <v>182</v>
      </c>
      <c r="AH8" s="183"/>
      <c r="AI8" s="183"/>
      <c r="AJ8" s="183"/>
      <c r="AK8" s="183"/>
      <c r="AL8" s="183"/>
      <c r="AM8" s="184"/>
    </row>
    <row r="9" spans="1:52" s="16" customFormat="1" ht="20.25" customHeight="1">
      <c r="A9" s="324"/>
      <c r="B9" s="24" t="s">
        <v>20</v>
      </c>
      <c r="C9" s="25"/>
      <c r="D9" s="25"/>
      <c r="E9" s="26"/>
      <c r="F9" s="26"/>
      <c r="G9" s="26"/>
      <c r="H9" s="26"/>
      <c r="I9" s="26"/>
      <c r="J9" s="26"/>
      <c r="K9" s="26"/>
      <c r="L9" s="182" t="s">
        <v>186</v>
      </c>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1"/>
      <c r="J11" s="7"/>
      <c r="K11" s="21"/>
      <c r="L11" s="55"/>
      <c r="M11" s="55"/>
      <c r="N11" s="55"/>
      <c r="O11" s="55"/>
      <c r="P11" s="55"/>
      <c r="Q11" s="55"/>
      <c r="R11" s="55"/>
      <c r="S11" s="55"/>
      <c r="T11" s="55"/>
      <c r="U11" s="55"/>
      <c r="V11" s="55"/>
      <c r="W11" s="339" t="s">
        <v>33</v>
      </c>
      <c r="X11" s="340"/>
      <c r="Y11" s="340"/>
      <c r="Z11" s="341"/>
      <c r="AA11" s="358">
        <f>IF(L5="","",VLOOKUP(L5,$B$86:$C$122,2,0))</f>
        <v>14000</v>
      </c>
      <c r="AB11" s="359"/>
      <c r="AC11" s="359"/>
      <c r="AD11" s="340" t="s">
        <v>56</v>
      </c>
      <c r="AE11" s="341"/>
      <c r="AF11" s="339" t="s">
        <v>22</v>
      </c>
      <c r="AG11" s="340"/>
      <c r="AH11" s="341"/>
      <c r="AI11" s="356">
        <f>IF(F23&lt;1000000,ROUNDDOWN($F$23/1000,0)*1000,999000)</f>
        <v>8000</v>
      </c>
      <c r="AJ11" s="357"/>
      <c r="AK11" s="357"/>
      <c r="AL11" s="340" t="s">
        <v>56</v>
      </c>
      <c r="AM11" s="341"/>
      <c r="AP11" s="157" t="str">
        <f>IF(AI11&gt;=1000,"OK","申請できません")</f>
        <v>OK</v>
      </c>
    </row>
    <row r="12" spans="1:52" ht="18" customHeight="1" thickBot="1">
      <c r="A12" s="349" t="s">
        <v>113</v>
      </c>
      <c r="B12" s="350"/>
      <c r="C12" s="350"/>
      <c r="D12" s="350"/>
      <c r="E12" s="351"/>
      <c r="F12" s="354" t="s">
        <v>23</v>
      </c>
      <c r="G12" s="350"/>
      <c r="H12" s="350"/>
      <c r="I12" s="350"/>
      <c r="J12" s="350"/>
      <c r="K12" s="369" t="s">
        <v>114</v>
      </c>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0"/>
      <c r="AZ12" s="16"/>
    </row>
    <row r="13" spans="1:52" ht="19.5" customHeight="1">
      <c r="A13" s="352" t="s">
        <v>191</v>
      </c>
      <c r="B13" s="353"/>
      <c r="C13" s="353"/>
      <c r="D13" s="353"/>
      <c r="E13" s="353"/>
      <c r="F13" s="355">
        <v>5000</v>
      </c>
      <c r="G13" s="355"/>
      <c r="H13" s="355"/>
      <c r="I13" s="355"/>
      <c r="J13" s="355"/>
      <c r="K13" s="371" t="s">
        <v>193</v>
      </c>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2"/>
      <c r="AZ13" s="16"/>
    </row>
    <row r="14" spans="1:52" ht="19.5" customHeight="1">
      <c r="A14" s="302" t="s">
        <v>192</v>
      </c>
      <c r="B14" s="303"/>
      <c r="C14" s="303"/>
      <c r="D14" s="303"/>
      <c r="E14" s="303"/>
      <c r="F14" s="301">
        <v>3500</v>
      </c>
      <c r="G14" s="301"/>
      <c r="H14" s="301"/>
      <c r="I14" s="301"/>
      <c r="J14" s="301"/>
      <c r="K14" s="307" t="s">
        <v>194</v>
      </c>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8"/>
      <c r="AZ14" s="16"/>
    </row>
    <row r="15" spans="1:52" ht="19.5" customHeight="1">
      <c r="A15" s="302"/>
      <c r="B15" s="303"/>
      <c r="C15" s="303"/>
      <c r="D15" s="303"/>
      <c r="E15" s="303"/>
      <c r="F15" s="301"/>
      <c r="G15" s="301"/>
      <c r="H15" s="301"/>
      <c r="I15" s="301"/>
      <c r="J15" s="301"/>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c r="AZ15" s="16"/>
    </row>
    <row r="16" spans="1:52" ht="19.5" customHeight="1">
      <c r="A16" s="302"/>
      <c r="B16" s="303"/>
      <c r="C16" s="303"/>
      <c r="D16" s="303"/>
      <c r="E16" s="303"/>
      <c r="F16" s="301"/>
      <c r="G16" s="301"/>
      <c r="H16" s="301"/>
      <c r="I16" s="301"/>
      <c r="J16" s="301"/>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8"/>
      <c r="AZ16" s="16"/>
    </row>
    <row r="17" spans="1:52" ht="19.5" customHeight="1">
      <c r="A17" s="302"/>
      <c r="B17" s="303"/>
      <c r="C17" s="303"/>
      <c r="D17" s="303"/>
      <c r="E17" s="303"/>
      <c r="F17" s="301"/>
      <c r="G17" s="301"/>
      <c r="H17" s="301"/>
      <c r="I17" s="301"/>
      <c r="J17" s="301"/>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8"/>
      <c r="AZ17" s="16"/>
    </row>
    <row r="18" spans="1:52" ht="19.5" customHeight="1">
      <c r="A18" s="302"/>
      <c r="B18" s="303"/>
      <c r="C18" s="303"/>
      <c r="D18" s="303"/>
      <c r="E18" s="303"/>
      <c r="F18" s="301"/>
      <c r="G18" s="301"/>
      <c r="H18" s="301"/>
      <c r="I18" s="301"/>
      <c r="J18" s="301"/>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8"/>
      <c r="AZ18" s="16"/>
    </row>
    <row r="19" spans="1:52" ht="19.5" customHeight="1">
      <c r="A19" s="302"/>
      <c r="B19" s="303"/>
      <c r="C19" s="303"/>
      <c r="D19" s="303"/>
      <c r="E19" s="303"/>
      <c r="F19" s="301"/>
      <c r="G19" s="301"/>
      <c r="H19" s="301"/>
      <c r="I19" s="301"/>
      <c r="J19" s="301"/>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8"/>
      <c r="AZ19" s="16"/>
    </row>
    <row r="20" spans="1:52" ht="19.5" customHeight="1">
      <c r="A20" s="302"/>
      <c r="B20" s="303"/>
      <c r="C20" s="303"/>
      <c r="D20" s="303"/>
      <c r="E20" s="303"/>
      <c r="F20" s="301"/>
      <c r="G20" s="301"/>
      <c r="H20" s="301"/>
      <c r="I20" s="301"/>
      <c r="J20" s="301"/>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8"/>
      <c r="AZ20" s="16"/>
    </row>
    <row r="21" spans="1:52" ht="19.5" customHeight="1">
      <c r="A21" s="302"/>
      <c r="B21" s="303"/>
      <c r="C21" s="303"/>
      <c r="D21" s="303"/>
      <c r="E21" s="303"/>
      <c r="F21" s="301"/>
      <c r="G21" s="301"/>
      <c r="H21" s="301"/>
      <c r="I21" s="301"/>
      <c r="J21" s="301"/>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8"/>
      <c r="AZ21" s="16"/>
    </row>
    <row r="22" spans="1:52" ht="19.5" customHeight="1" thickBot="1">
      <c r="A22" s="302"/>
      <c r="B22" s="303"/>
      <c r="C22" s="303"/>
      <c r="D22" s="303"/>
      <c r="E22" s="303"/>
      <c r="F22" s="301"/>
      <c r="G22" s="301"/>
      <c r="H22" s="301"/>
      <c r="I22" s="301"/>
      <c r="J22" s="301"/>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8"/>
      <c r="AZ22" s="16"/>
    </row>
    <row r="23" spans="1:52" ht="22.5" customHeight="1" thickTop="1" thickBot="1">
      <c r="A23" s="374" t="s">
        <v>40</v>
      </c>
      <c r="B23" s="375"/>
      <c r="C23" s="375"/>
      <c r="D23" s="375"/>
      <c r="E23" s="375"/>
      <c r="F23" s="376">
        <f>SUM(F13:J22)</f>
        <v>8500</v>
      </c>
      <c r="G23" s="377"/>
      <c r="H23" s="377"/>
      <c r="I23" s="377"/>
      <c r="J23" s="378"/>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10"/>
      <c r="AZ23" s="16"/>
    </row>
    <row r="24" spans="1:52" ht="21.75" customHeight="1">
      <c r="A24" s="92"/>
      <c r="B24" s="92"/>
      <c r="C24" s="92"/>
      <c r="D24" s="92"/>
      <c r="E24" s="92"/>
      <c r="F24" s="93"/>
      <c r="G24" s="93"/>
      <c r="H24" s="93"/>
      <c r="I24" s="93"/>
      <c r="J24" s="93"/>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04" t="s">
        <v>58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P25" s="155" t="str">
        <f>IF(COUNTIF(A26:A30,"○")=4,"OK","NG")</f>
        <v>OK</v>
      </c>
      <c r="AZ25" s="16"/>
    </row>
    <row r="26" spans="1:52" s="16" customFormat="1" ht="18" customHeight="1">
      <c r="A26" s="311" t="s">
        <v>195</v>
      </c>
      <c r="B26" s="313" t="s">
        <v>174</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5"/>
      <c r="AP26" s="319"/>
    </row>
    <row r="27" spans="1:52" s="16" customFormat="1" ht="23.25" customHeight="1">
      <c r="A27" s="312"/>
      <c r="B27" s="316"/>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8"/>
      <c r="AN27" s="94"/>
      <c r="AO27" s="6"/>
      <c r="AP27" s="319"/>
    </row>
    <row r="28" spans="1:52" s="16" customFormat="1" ht="25.5" customHeight="1">
      <c r="A28" s="148" t="s">
        <v>195</v>
      </c>
      <c r="B28" s="159" t="s">
        <v>162</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1"/>
    </row>
    <row r="29" spans="1:52" ht="25.5" customHeight="1">
      <c r="A29" s="148" t="s">
        <v>195</v>
      </c>
      <c r="B29" s="106" t="s">
        <v>62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Z29" s="16"/>
    </row>
    <row r="30" spans="1:52" ht="25.5" customHeight="1">
      <c r="A30" s="148" t="s">
        <v>195</v>
      </c>
      <c r="B30" s="106" t="s">
        <v>57</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Z30" s="16"/>
    </row>
    <row r="31" spans="1:52" ht="18" customHeight="1">
      <c r="AZ31" s="16"/>
    </row>
    <row r="32" spans="1:52" ht="28.5" customHeight="1">
      <c r="A32" s="304" t="s">
        <v>121</v>
      </c>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6"/>
      <c r="AP32" s="155" t="str">
        <f>IF(COUNTIF(AP33,"OK")+COUNTIF(AP38,"OK")=1,"OK","NG")</f>
        <v>OK</v>
      </c>
      <c r="AZ32" s="16"/>
    </row>
    <row r="33" spans="1:67" s="141" customFormat="1" ht="15" customHeight="1">
      <c r="A33" s="299" t="s">
        <v>122</v>
      </c>
      <c r="B33" s="282"/>
      <c r="C33" s="282"/>
      <c r="D33" s="282"/>
      <c r="E33" s="282"/>
      <c r="F33" s="282"/>
      <c r="G33" s="282"/>
      <c r="H33" s="282"/>
      <c r="I33" s="282" t="s">
        <v>123</v>
      </c>
      <c r="J33" s="282"/>
      <c r="K33" s="282"/>
      <c r="L33" s="282"/>
      <c r="M33" s="282"/>
      <c r="N33" s="282"/>
      <c r="O33" s="282"/>
      <c r="P33" s="282"/>
      <c r="Q33" s="282" t="s">
        <v>124</v>
      </c>
      <c r="R33" s="282"/>
      <c r="S33" s="299" t="s">
        <v>125</v>
      </c>
      <c r="T33" s="282"/>
      <c r="U33" s="282"/>
      <c r="V33" s="282"/>
      <c r="W33" s="282"/>
      <c r="X33" s="282"/>
      <c r="Y33" s="282"/>
      <c r="Z33" s="299" t="s">
        <v>126</v>
      </c>
      <c r="AA33" s="282"/>
      <c r="AB33" s="282"/>
      <c r="AC33" s="282"/>
      <c r="AD33" s="282"/>
      <c r="AE33" s="282"/>
      <c r="AF33" s="282"/>
      <c r="AG33" s="282"/>
      <c r="AH33" s="282"/>
      <c r="AI33" s="282"/>
      <c r="AJ33" s="282"/>
      <c r="AK33" s="282"/>
      <c r="AL33" s="282"/>
      <c r="AM33" s="282"/>
      <c r="AP33" s="256" t="str">
        <f>IF(COUNTIF(A35,"*")+COUNTIF(I35,"*")+COUNT(P36,Y35)+COUNTIF(Z35,"*")+COUNTIF(Z36,"*")=6,"OK","NG")</f>
        <v>OK</v>
      </c>
    </row>
    <row r="34" spans="1:67" s="141" customFormat="1" ht="15" customHeight="1">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P34" s="256"/>
    </row>
    <row r="35" spans="1:67" s="141" customFormat="1" ht="15" customHeight="1">
      <c r="A35" s="269" t="s">
        <v>196</v>
      </c>
      <c r="B35" s="265"/>
      <c r="C35" s="265"/>
      <c r="D35" s="265"/>
      <c r="E35" s="265"/>
      <c r="F35" s="265"/>
      <c r="G35" s="265"/>
      <c r="H35" s="271"/>
      <c r="I35" s="379" t="s">
        <v>197</v>
      </c>
      <c r="J35" s="380"/>
      <c r="K35" s="380"/>
      <c r="L35" s="380"/>
      <c r="M35" s="380"/>
      <c r="N35" s="380"/>
      <c r="O35" s="380"/>
      <c r="P35" s="381"/>
      <c r="Q35" s="382" t="s">
        <v>127</v>
      </c>
      <c r="R35" s="383"/>
      <c r="S35" s="269">
        <v>0</v>
      </c>
      <c r="T35" s="263">
        <v>0</v>
      </c>
      <c r="U35" s="265">
        <v>0</v>
      </c>
      <c r="V35" s="263">
        <v>0</v>
      </c>
      <c r="W35" s="265">
        <v>0</v>
      </c>
      <c r="X35" s="263">
        <v>0</v>
      </c>
      <c r="Y35" s="271">
        <v>0</v>
      </c>
      <c r="Z35" s="276" t="s">
        <v>199</v>
      </c>
      <c r="AA35" s="277"/>
      <c r="AB35" s="277"/>
      <c r="AC35" s="277"/>
      <c r="AD35" s="277"/>
      <c r="AE35" s="277"/>
      <c r="AF35" s="277"/>
      <c r="AG35" s="277"/>
      <c r="AH35" s="277"/>
      <c r="AI35" s="277"/>
      <c r="AJ35" s="277"/>
      <c r="AK35" s="277"/>
      <c r="AL35" s="277"/>
      <c r="AM35" s="278"/>
    </row>
    <row r="36" spans="1:67" s="141" customFormat="1" ht="15" customHeight="1">
      <c r="A36" s="270"/>
      <c r="B36" s="266"/>
      <c r="C36" s="266"/>
      <c r="D36" s="266"/>
      <c r="E36" s="266"/>
      <c r="F36" s="266"/>
      <c r="G36" s="266"/>
      <c r="H36" s="272"/>
      <c r="I36" s="279" t="s">
        <v>128</v>
      </c>
      <c r="J36" s="280"/>
      <c r="K36" s="280"/>
      <c r="L36" s="280"/>
      <c r="M36" s="281"/>
      <c r="N36" s="149">
        <v>0</v>
      </c>
      <c r="O36" s="150">
        <v>0</v>
      </c>
      <c r="P36" s="151">
        <v>0</v>
      </c>
      <c r="Q36" s="384"/>
      <c r="R36" s="385"/>
      <c r="S36" s="270"/>
      <c r="T36" s="264"/>
      <c r="U36" s="266"/>
      <c r="V36" s="264"/>
      <c r="W36" s="266"/>
      <c r="X36" s="264"/>
      <c r="Y36" s="272"/>
      <c r="Z36" s="270" t="s">
        <v>198</v>
      </c>
      <c r="AA36" s="266"/>
      <c r="AB36" s="266"/>
      <c r="AC36" s="266"/>
      <c r="AD36" s="266"/>
      <c r="AE36" s="266"/>
      <c r="AF36" s="266"/>
      <c r="AG36" s="266"/>
      <c r="AH36" s="266"/>
      <c r="AI36" s="266"/>
      <c r="AJ36" s="266"/>
      <c r="AK36" s="266"/>
      <c r="AL36" s="266"/>
      <c r="AM36" s="272"/>
    </row>
    <row r="37" spans="1:67" s="141" customFormat="1" ht="8.1" customHeight="1">
      <c r="A37" s="142"/>
      <c r="B37" s="142"/>
      <c r="C37" s="142"/>
      <c r="D37" s="142"/>
      <c r="E37" s="142"/>
      <c r="F37" s="142"/>
      <c r="G37" s="142"/>
      <c r="H37" s="142"/>
      <c r="I37" s="143"/>
      <c r="J37" s="144"/>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spans="1:67" s="141" customFormat="1" ht="18" customHeight="1">
      <c r="A38" s="283" t="s">
        <v>129</v>
      </c>
      <c r="B38" s="284"/>
      <c r="C38" s="284"/>
      <c r="D38" s="284"/>
      <c r="E38" s="284"/>
      <c r="F38" s="284"/>
      <c r="G38" s="284"/>
      <c r="H38" s="284"/>
      <c r="I38" s="285"/>
      <c r="J38" s="289" t="s">
        <v>130</v>
      </c>
      <c r="K38" s="290"/>
      <c r="L38" s="290"/>
      <c r="M38" s="290"/>
      <c r="N38" s="290"/>
      <c r="O38" s="290"/>
      <c r="P38" s="293"/>
      <c r="Q38" s="294"/>
      <c r="R38" s="283" t="s">
        <v>125</v>
      </c>
      <c r="S38" s="284"/>
      <c r="T38" s="284"/>
      <c r="U38" s="284"/>
      <c r="V38" s="284"/>
      <c r="W38" s="284"/>
      <c r="X38" s="284"/>
      <c r="Y38" s="285"/>
      <c r="Z38" s="299" t="s">
        <v>126</v>
      </c>
      <c r="AA38" s="282"/>
      <c r="AB38" s="282"/>
      <c r="AC38" s="282"/>
      <c r="AD38" s="282"/>
      <c r="AE38" s="282"/>
      <c r="AF38" s="282"/>
      <c r="AG38" s="282"/>
      <c r="AH38" s="282"/>
      <c r="AI38" s="282"/>
      <c r="AJ38" s="282"/>
      <c r="AK38" s="282"/>
      <c r="AL38" s="282"/>
      <c r="AM38" s="282"/>
      <c r="AP38" s="256" t="str">
        <f>IF(COUNT(N40,Y40)+COUNTIF(Z40,"*")+COUNTIF(Z41,"*")=4,"OK","NG")</f>
        <v>NG</v>
      </c>
    </row>
    <row r="39" spans="1:67" s="141" customFormat="1" ht="18" customHeight="1">
      <c r="A39" s="286"/>
      <c r="B39" s="287"/>
      <c r="C39" s="287"/>
      <c r="D39" s="287"/>
      <c r="E39" s="287"/>
      <c r="F39" s="287"/>
      <c r="G39" s="287"/>
      <c r="H39" s="287"/>
      <c r="I39" s="288"/>
      <c r="J39" s="291"/>
      <c r="K39" s="292"/>
      <c r="L39" s="292"/>
      <c r="M39" s="292"/>
      <c r="N39" s="292"/>
      <c r="O39" s="292"/>
      <c r="P39" s="295"/>
      <c r="Q39" s="296"/>
      <c r="R39" s="286"/>
      <c r="S39" s="287"/>
      <c r="T39" s="287"/>
      <c r="U39" s="287"/>
      <c r="V39" s="287"/>
      <c r="W39" s="287"/>
      <c r="X39" s="287"/>
      <c r="Y39" s="288"/>
      <c r="Z39" s="282"/>
      <c r="AA39" s="282"/>
      <c r="AB39" s="282"/>
      <c r="AC39" s="282"/>
      <c r="AD39" s="282"/>
      <c r="AE39" s="282"/>
      <c r="AF39" s="282"/>
      <c r="AG39" s="282"/>
      <c r="AH39" s="282"/>
      <c r="AI39" s="282"/>
      <c r="AJ39" s="282"/>
      <c r="AK39" s="282"/>
      <c r="AL39" s="282"/>
      <c r="AM39" s="282"/>
      <c r="AP39" s="256"/>
    </row>
    <row r="40" spans="1:67" s="141" customFormat="1" ht="15" customHeight="1">
      <c r="A40" s="257" t="s">
        <v>131</v>
      </c>
      <c r="B40" s="258"/>
      <c r="C40" s="258"/>
      <c r="D40" s="258"/>
      <c r="E40" s="258"/>
      <c r="F40" s="258"/>
      <c r="G40" s="258"/>
      <c r="H40" s="258"/>
      <c r="I40" s="259"/>
      <c r="J40" s="263"/>
      <c r="K40" s="263"/>
      <c r="L40" s="265"/>
      <c r="M40" s="263"/>
      <c r="N40" s="265"/>
      <c r="O40" s="267"/>
      <c r="P40" s="295"/>
      <c r="Q40" s="296"/>
      <c r="R40" s="269"/>
      <c r="S40" s="263"/>
      <c r="T40" s="263"/>
      <c r="U40" s="265"/>
      <c r="V40" s="263"/>
      <c r="W40" s="265"/>
      <c r="X40" s="263"/>
      <c r="Y40" s="271"/>
      <c r="Z40" s="273"/>
      <c r="AA40" s="274"/>
      <c r="AB40" s="274"/>
      <c r="AC40" s="274"/>
      <c r="AD40" s="274"/>
      <c r="AE40" s="274"/>
      <c r="AF40" s="274"/>
      <c r="AG40" s="274"/>
      <c r="AH40" s="274"/>
      <c r="AI40" s="274"/>
      <c r="AJ40" s="274"/>
      <c r="AK40" s="274"/>
      <c r="AL40" s="274"/>
      <c r="AM40" s="275"/>
    </row>
    <row r="41" spans="1:67" s="141" customFormat="1" ht="15" customHeight="1">
      <c r="A41" s="260"/>
      <c r="B41" s="261"/>
      <c r="C41" s="261"/>
      <c r="D41" s="261"/>
      <c r="E41" s="261"/>
      <c r="F41" s="261"/>
      <c r="G41" s="261"/>
      <c r="H41" s="261"/>
      <c r="I41" s="262"/>
      <c r="J41" s="264"/>
      <c r="K41" s="264"/>
      <c r="L41" s="266"/>
      <c r="M41" s="264"/>
      <c r="N41" s="266"/>
      <c r="O41" s="268"/>
      <c r="P41" s="297"/>
      <c r="Q41" s="298"/>
      <c r="R41" s="270"/>
      <c r="S41" s="264"/>
      <c r="T41" s="264"/>
      <c r="U41" s="266"/>
      <c r="V41" s="264"/>
      <c r="W41" s="266"/>
      <c r="X41" s="264"/>
      <c r="Y41" s="272"/>
      <c r="Z41" s="270"/>
      <c r="AA41" s="266"/>
      <c r="AB41" s="266"/>
      <c r="AC41" s="266"/>
      <c r="AD41" s="266"/>
      <c r="AE41" s="266"/>
      <c r="AF41" s="266"/>
      <c r="AG41" s="266"/>
      <c r="AH41" s="266"/>
      <c r="AI41" s="266"/>
      <c r="AJ41" s="266"/>
      <c r="AK41" s="266"/>
      <c r="AL41" s="266"/>
      <c r="AM41" s="272"/>
      <c r="AY41" s="141" t="s">
        <v>160</v>
      </c>
    </row>
    <row r="42" spans="1:67" ht="13.5" customHeight="1">
      <c r="A42" s="96"/>
      <c r="B42" s="96"/>
      <c r="C42" s="96"/>
      <c r="D42" s="96"/>
      <c r="E42" s="96"/>
      <c r="F42" s="96"/>
      <c r="G42" s="96"/>
      <c r="H42" s="96"/>
      <c r="I42" s="96"/>
      <c r="J42" s="96"/>
      <c r="K42" s="96"/>
      <c r="L42" s="96"/>
      <c r="M42" s="96"/>
      <c r="N42" s="96"/>
      <c r="O42" s="96"/>
      <c r="P42" s="96"/>
      <c r="Q42" s="96"/>
      <c r="R42" s="96"/>
      <c r="S42" s="96"/>
      <c r="T42" s="97"/>
      <c r="U42" s="97"/>
      <c r="V42" s="97"/>
      <c r="W42" s="97"/>
      <c r="X42" s="98"/>
      <c r="Y42" s="98"/>
      <c r="Z42" s="98"/>
      <c r="AA42" s="95"/>
      <c r="AB42" s="95"/>
      <c r="AC42" s="95"/>
      <c r="AD42" s="95"/>
      <c r="AE42" s="95"/>
      <c r="AF42" s="95"/>
      <c r="AG42" s="95"/>
      <c r="AH42" s="95"/>
      <c r="AI42" s="95"/>
      <c r="AJ42" s="95"/>
      <c r="AK42" s="95"/>
      <c r="AL42" s="95"/>
      <c r="AM42" s="95"/>
      <c r="AP42" s="373" t="str">
        <f>IF(COUNTIF(AP25,"OK")+COUNTIF(AP32,"OK")+COUNTIF(AP11,"OK")=3,"OK","申請できません")</f>
        <v>OK</v>
      </c>
      <c r="AQ42" s="373"/>
      <c r="AR42" s="373"/>
      <c r="AS42" s="373"/>
      <c r="AT42" s="373"/>
      <c r="AU42" s="373"/>
      <c r="AV42" s="373"/>
      <c r="AW42" s="373"/>
      <c r="AY42" s="300" t="s">
        <v>134</v>
      </c>
      <c r="AZ42" s="300"/>
      <c r="BA42" s="300"/>
      <c r="BB42" s="300"/>
      <c r="BC42" s="300"/>
      <c r="BD42" s="300"/>
      <c r="BE42" s="300"/>
      <c r="BF42" s="300"/>
      <c r="BG42" s="300"/>
      <c r="BH42" s="300"/>
      <c r="BI42" s="300"/>
      <c r="BJ42" s="300"/>
      <c r="BK42" s="300"/>
      <c r="BL42" s="300"/>
      <c r="BM42" s="300"/>
      <c r="BN42" s="300"/>
      <c r="BO42" s="300"/>
    </row>
    <row r="43" spans="1:67" ht="13.5" customHeight="1">
      <c r="A43" s="96"/>
      <c r="B43" s="96"/>
      <c r="C43" s="96"/>
      <c r="D43" s="96"/>
      <c r="E43" s="96"/>
      <c r="F43" s="96"/>
      <c r="G43" s="96"/>
      <c r="H43" s="96"/>
      <c r="I43" s="96"/>
      <c r="J43" s="96"/>
      <c r="K43" s="96"/>
      <c r="L43" s="96"/>
      <c r="M43" s="96"/>
      <c r="N43" s="96"/>
      <c r="O43" s="96"/>
      <c r="P43" s="96"/>
      <c r="Q43" s="96"/>
      <c r="R43" s="96"/>
      <c r="S43" s="96"/>
      <c r="T43" s="97"/>
      <c r="U43" s="97"/>
      <c r="V43" s="97"/>
      <c r="W43" s="97"/>
      <c r="X43" s="98"/>
      <c r="Y43" s="98"/>
      <c r="Z43" s="98"/>
      <c r="AA43" s="95"/>
      <c r="AB43" s="95"/>
      <c r="AC43" s="95"/>
      <c r="AD43" s="95"/>
      <c r="AE43" s="95"/>
      <c r="AF43" s="95"/>
      <c r="AG43" s="95"/>
      <c r="AH43" s="95"/>
      <c r="AI43" s="95"/>
      <c r="AJ43" s="95"/>
      <c r="AK43" s="95"/>
      <c r="AL43" s="95"/>
      <c r="AM43" s="95"/>
      <c r="AP43" s="373"/>
      <c r="AQ43" s="373"/>
      <c r="AR43" s="373"/>
      <c r="AS43" s="373"/>
      <c r="AT43" s="373"/>
      <c r="AU43" s="373"/>
      <c r="AV43" s="373"/>
      <c r="AW43" s="373"/>
      <c r="AY43" s="300" t="s">
        <v>135</v>
      </c>
      <c r="AZ43" s="300"/>
      <c r="BA43" s="300"/>
      <c r="BB43" s="300"/>
      <c r="BC43" s="300"/>
      <c r="BD43" s="300"/>
      <c r="BE43" s="300"/>
      <c r="BF43" s="300"/>
      <c r="BG43" s="300"/>
      <c r="BH43" s="300"/>
      <c r="BI43" s="300"/>
      <c r="BJ43" s="300"/>
      <c r="BK43" s="300"/>
      <c r="BL43" s="300"/>
      <c r="BM43" s="300"/>
      <c r="BN43" s="300"/>
      <c r="BO43" s="300"/>
    </row>
    <row r="44" spans="1:67" ht="13.5" customHeight="1">
      <c r="A44" s="96"/>
      <c r="B44" s="96"/>
      <c r="C44" s="96"/>
      <c r="D44" s="96"/>
      <c r="E44" s="96"/>
      <c r="F44" s="96"/>
      <c r="G44" s="96"/>
      <c r="H44" s="96"/>
      <c r="I44" s="96"/>
      <c r="J44" s="96"/>
      <c r="K44" s="96"/>
      <c r="L44" s="96"/>
      <c r="M44" s="96"/>
      <c r="N44" s="96"/>
      <c r="O44" s="96"/>
      <c r="P44" s="96"/>
      <c r="Q44" s="96"/>
      <c r="R44" s="96"/>
      <c r="S44" s="96"/>
      <c r="T44" s="97"/>
      <c r="U44" s="97"/>
      <c r="V44" s="97"/>
      <c r="W44" s="97"/>
      <c r="X44" s="98"/>
      <c r="Y44" s="98"/>
      <c r="Z44" s="98"/>
      <c r="AA44" s="95"/>
      <c r="AB44" s="95"/>
      <c r="AC44" s="95"/>
      <c r="AD44" s="95"/>
      <c r="AE44" s="95"/>
      <c r="AF44" s="95"/>
      <c r="AG44" s="95"/>
      <c r="AH44" s="95"/>
      <c r="AI44" s="95"/>
      <c r="AJ44" s="95"/>
      <c r="AK44" s="95"/>
      <c r="AL44" s="95"/>
      <c r="AM44" s="95"/>
      <c r="AY44" s="300" t="s">
        <v>136</v>
      </c>
      <c r="AZ44" s="300"/>
      <c r="BA44" s="300"/>
      <c r="BB44" s="300"/>
      <c r="BC44" s="300"/>
      <c r="BD44" s="300"/>
      <c r="BE44" s="300"/>
      <c r="BF44" s="300"/>
      <c r="BG44" s="300"/>
      <c r="BH44" s="300"/>
      <c r="BI44" s="300"/>
      <c r="BJ44" s="300"/>
      <c r="BK44" s="300"/>
      <c r="BL44" s="300"/>
      <c r="BM44" s="300"/>
      <c r="BN44" s="300"/>
      <c r="BO44" s="300"/>
    </row>
    <row r="45" spans="1:67" ht="13.5" customHeight="1">
      <c r="A45" s="96"/>
      <c r="B45" s="96"/>
      <c r="C45" s="96"/>
      <c r="D45" s="96"/>
      <c r="E45" s="96"/>
      <c r="F45" s="96"/>
      <c r="G45" s="96"/>
      <c r="H45" s="96"/>
      <c r="I45" s="96"/>
      <c r="J45" s="96"/>
      <c r="K45" s="96"/>
      <c r="L45" s="96"/>
      <c r="M45" s="96"/>
      <c r="N45" s="96"/>
      <c r="O45" s="96"/>
      <c r="P45" s="96"/>
      <c r="Q45" s="96"/>
      <c r="R45" s="96"/>
      <c r="S45" s="96"/>
      <c r="T45" s="97"/>
      <c r="U45" s="97"/>
      <c r="V45" s="97"/>
      <c r="W45" s="97"/>
      <c r="X45" s="98"/>
      <c r="Y45" s="98"/>
      <c r="Z45" s="98"/>
      <c r="AA45" s="95"/>
      <c r="AB45" s="95"/>
      <c r="AC45" s="95"/>
      <c r="AD45" s="95"/>
      <c r="AE45" s="95"/>
      <c r="AF45" s="95"/>
      <c r="AG45" s="95"/>
      <c r="AH45" s="95"/>
      <c r="AI45" s="95"/>
      <c r="AJ45" s="95"/>
      <c r="AK45" s="95"/>
      <c r="AL45" s="95"/>
      <c r="AM45" s="95"/>
      <c r="AY45" s="300" t="s">
        <v>137</v>
      </c>
      <c r="AZ45" s="300"/>
      <c r="BA45" s="300"/>
      <c r="BB45" s="300"/>
      <c r="BC45" s="300"/>
      <c r="BD45" s="300"/>
      <c r="BE45" s="300"/>
      <c r="BF45" s="300"/>
      <c r="BG45" s="300"/>
      <c r="BH45" s="300"/>
      <c r="BI45" s="300"/>
      <c r="BJ45" s="300"/>
      <c r="BK45" s="300"/>
      <c r="BL45" s="300"/>
      <c r="BM45" s="300"/>
      <c r="BN45" s="300"/>
      <c r="BO45" s="300"/>
    </row>
    <row r="46" spans="1:67" ht="13.5" customHeight="1">
      <c r="A46" s="96"/>
      <c r="B46" s="96"/>
      <c r="C46" s="96"/>
      <c r="D46" s="96"/>
      <c r="E46" s="96"/>
      <c r="F46" s="96"/>
      <c r="G46" s="96"/>
      <c r="H46" s="96"/>
      <c r="I46" s="96"/>
      <c r="J46" s="96"/>
      <c r="K46" s="96"/>
      <c r="L46" s="96"/>
      <c r="M46" s="96"/>
      <c r="N46" s="96"/>
      <c r="O46" s="96"/>
      <c r="P46" s="96"/>
      <c r="Q46" s="96"/>
      <c r="R46" s="96"/>
      <c r="S46" s="96"/>
      <c r="T46" s="97"/>
      <c r="U46" s="97"/>
      <c r="V46" s="97"/>
      <c r="W46" s="97"/>
      <c r="X46" s="98"/>
      <c r="Y46" s="98"/>
      <c r="Z46" s="98"/>
      <c r="AA46" s="95"/>
      <c r="AB46" s="95"/>
      <c r="AC46" s="95"/>
      <c r="AD46" s="95"/>
      <c r="AE46" s="95"/>
      <c r="AF46" s="95"/>
      <c r="AG46" s="95"/>
      <c r="AH46" s="95"/>
      <c r="AI46" s="95"/>
      <c r="AJ46" s="95"/>
      <c r="AK46" s="95"/>
      <c r="AL46" s="95"/>
      <c r="AM46" s="95"/>
      <c r="AY46" s="300" t="s">
        <v>138</v>
      </c>
      <c r="AZ46" s="300"/>
      <c r="BA46" s="300"/>
      <c r="BB46" s="300"/>
      <c r="BC46" s="300"/>
      <c r="BD46" s="300"/>
      <c r="BE46" s="300"/>
      <c r="BF46" s="300"/>
      <c r="BG46" s="300"/>
      <c r="BH46" s="300"/>
      <c r="BI46" s="300"/>
      <c r="BJ46" s="300"/>
      <c r="BK46" s="300"/>
      <c r="BL46" s="300"/>
      <c r="BM46" s="300"/>
      <c r="BN46" s="300"/>
      <c r="BO46" s="300"/>
    </row>
    <row r="47" spans="1:67" ht="13.5" customHeight="1">
      <c r="A47" s="96"/>
      <c r="B47" s="96"/>
      <c r="C47" s="96"/>
      <c r="D47" s="96"/>
      <c r="E47" s="96"/>
      <c r="F47" s="96"/>
      <c r="G47" s="96"/>
      <c r="H47" s="96"/>
      <c r="I47" s="96"/>
      <c r="J47" s="96"/>
      <c r="K47" s="96"/>
      <c r="L47" s="96"/>
      <c r="M47" s="96"/>
      <c r="N47" s="96"/>
      <c r="O47" s="96"/>
      <c r="P47" s="96"/>
      <c r="Q47" s="96"/>
      <c r="R47" s="96"/>
      <c r="S47" s="96"/>
      <c r="T47" s="97"/>
      <c r="U47" s="97"/>
      <c r="V47" s="97"/>
      <c r="W47" s="97"/>
      <c r="X47" s="98"/>
      <c r="Y47" s="98"/>
      <c r="Z47" s="98"/>
      <c r="AA47" s="95"/>
      <c r="AB47" s="95"/>
      <c r="AC47" s="95"/>
      <c r="AD47" s="95"/>
      <c r="AE47" s="95"/>
      <c r="AF47" s="95"/>
      <c r="AG47" s="95"/>
      <c r="AH47" s="95"/>
      <c r="AI47" s="95"/>
      <c r="AJ47" s="95"/>
      <c r="AK47" s="95"/>
      <c r="AL47" s="95"/>
      <c r="AM47" s="95"/>
      <c r="AY47" s="300" t="s">
        <v>139</v>
      </c>
      <c r="AZ47" s="300"/>
      <c r="BA47" s="300"/>
      <c r="BB47" s="300"/>
      <c r="BC47" s="300"/>
      <c r="BD47" s="300"/>
      <c r="BE47" s="300"/>
      <c r="BF47" s="300"/>
      <c r="BG47" s="300"/>
      <c r="BH47" s="300"/>
      <c r="BI47" s="300"/>
      <c r="BJ47" s="300"/>
      <c r="BK47" s="300"/>
      <c r="BL47" s="300"/>
      <c r="BM47" s="300"/>
      <c r="BN47" s="300"/>
      <c r="BO47" s="300"/>
    </row>
    <row r="48" spans="1:67" ht="13.5" customHeight="1">
      <c r="A48" s="96"/>
      <c r="B48" s="96"/>
      <c r="C48" s="96"/>
      <c r="D48" s="96"/>
      <c r="E48" s="96"/>
      <c r="F48" s="96"/>
      <c r="G48" s="96"/>
      <c r="H48" s="96"/>
      <c r="I48" s="96"/>
      <c r="J48" s="96"/>
      <c r="K48" s="96"/>
      <c r="L48" s="96"/>
      <c r="M48" s="96"/>
      <c r="N48" s="96"/>
      <c r="O48" s="96"/>
      <c r="P48" s="96"/>
      <c r="Q48" s="96"/>
      <c r="R48" s="96"/>
      <c r="S48" s="96"/>
      <c r="T48" s="97"/>
      <c r="U48" s="97"/>
      <c r="V48" s="97"/>
      <c r="W48" s="97"/>
      <c r="X48" s="98"/>
      <c r="Y48" s="98"/>
      <c r="Z48" s="98"/>
      <c r="AA48" s="95"/>
      <c r="AB48" s="95"/>
      <c r="AC48" s="95"/>
      <c r="AD48" s="95"/>
      <c r="AE48" s="95"/>
      <c r="AF48" s="95"/>
      <c r="AG48" s="95"/>
      <c r="AH48" s="95"/>
      <c r="AI48" s="95"/>
      <c r="AJ48" s="95"/>
      <c r="AK48" s="95"/>
      <c r="AL48" s="95"/>
      <c r="AM48" s="95"/>
      <c r="AY48" s="300" t="s">
        <v>140</v>
      </c>
      <c r="AZ48" s="300"/>
      <c r="BA48" s="300"/>
      <c r="BB48" s="300"/>
      <c r="BC48" s="300"/>
      <c r="BD48" s="300"/>
      <c r="BE48" s="300"/>
      <c r="BF48" s="300"/>
      <c r="BG48" s="300"/>
      <c r="BH48" s="300"/>
      <c r="BI48" s="300"/>
      <c r="BJ48" s="300"/>
      <c r="BK48" s="300"/>
      <c r="BL48" s="300"/>
      <c r="BM48" s="300"/>
      <c r="BN48" s="300"/>
      <c r="BO48" s="300"/>
    </row>
    <row r="49" spans="1:67" ht="13.5" customHeight="1">
      <c r="A49" s="96"/>
      <c r="B49" s="96"/>
      <c r="C49" s="96"/>
      <c r="D49" s="96"/>
      <c r="E49" s="96"/>
      <c r="F49" s="96"/>
      <c r="G49" s="96"/>
      <c r="H49" s="96"/>
      <c r="I49" s="96"/>
      <c r="J49" s="96"/>
      <c r="K49" s="96"/>
      <c r="L49" s="96"/>
      <c r="M49" s="96"/>
      <c r="N49" s="96"/>
      <c r="O49" s="96"/>
      <c r="P49" s="96"/>
      <c r="Q49" s="96"/>
      <c r="R49" s="96"/>
      <c r="S49" s="96"/>
      <c r="T49" s="97"/>
      <c r="U49" s="97"/>
      <c r="V49" s="97"/>
      <c r="W49" s="97"/>
      <c r="X49" s="98"/>
      <c r="Y49" s="98"/>
      <c r="Z49" s="98"/>
      <c r="AA49" s="95"/>
      <c r="AB49" s="95"/>
      <c r="AC49" s="95"/>
      <c r="AD49" s="95"/>
      <c r="AE49" s="95"/>
      <c r="AF49" s="95"/>
      <c r="AG49" s="95"/>
      <c r="AH49" s="95"/>
      <c r="AI49" s="95"/>
      <c r="AJ49" s="95"/>
      <c r="AK49" s="95"/>
      <c r="AL49" s="95"/>
      <c r="AM49" s="95"/>
      <c r="AY49" s="300" t="s">
        <v>141</v>
      </c>
      <c r="AZ49" s="300"/>
      <c r="BA49" s="300"/>
      <c r="BB49" s="300"/>
      <c r="BC49" s="300"/>
      <c r="BD49" s="300"/>
      <c r="BE49" s="300"/>
      <c r="BF49" s="300"/>
      <c r="BG49" s="300"/>
      <c r="BH49" s="300"/>
      <c r="BI49" s="300"/>
      <c r="BJ49" s="300"/>
      <c r="BK49" s="300"/>
      <c r="BL49" s="300"/>
      <c r="BM49" s="300"/>
      <c r="BN49" s="300"/>
      <c r="BO49" s="300"/>
    </row>
    <row r="50" spans="1:67" ht="13.5" customHeight="1">
      <c r="A50" s="96"/>
      <c r="B50" s="96"/>
      <c r="C50" s="96"/>
      <c r="D50" s="96"/>
      <c r="E50" s="96"/>
      <c r="F50" s="96"/>
      <c r="G50" s="96"/>
      <c r="H50" s="96"/>
      <c r="I50" s="96"/>
      <c r="J50" s="96"/>
      <c r="K50" s="96"/>
      <c r="L50" s="96"/>
      <c r="M50" s="96"/>
      <c r="N50" s="96"/>
      <c r="O50" s="96"/>
      <c r="P50" s="96"/>
      <c r="Q50" s="96"/>
      <c r="R50" s="96"/>
      <c r="S50" s="96"/>
      <c r="T50" s="97"/>
      <c r="U50" s="97"/>
      <c r="V50" s="97"/>
      <c r="W50" s="97"/>
      <c r="X50" s="98"/>
      <c r="Y50" s="98"/>
      <c r="Z50" s="98"/>
      <c r="AA50" s="95"/>
      <c r="AB50" s="95"/>
      <c r="AC50" s="95"/>
      <c r="AD50" s="95"/>
      <c r="AE50" s="95"/>
      <c r="AF50" s="95"/>
      <c r="AG50" s="95"/>
      <c r="AH50" s="95"/>
      <c r="AI50" s="95"/>
      <c r="AJ50" s="95"/>
      <c r="AK50" s="95"/>
      <c r="AL50" s="95"/>
      <c r="AM50" s="95"/>
      <c r="AY50" s="300" t="s">
        <v>132</v>
      </c>
      <c r="AZ50" s="300"/>
      <c r="BA50" s="300"/>
      <c r="BB50" s="300"/>
      <c r="BC50" s="300"/>
      <c r="BD50" s="300"/>
      <c r="BE50" s="300"/>
      <c r="BF50" s="300"/>
      <c r="BG50" s="300"/>
      <c r="BH50" s="300"/>
      <c r="BI50" s="300"/>
      <c r="BJ50" s="300"/>
      <c r="BK50" s="300"/>
      <c r="BL50" s="300"/>
      <c r="BM50" s="300"/>
      <c r="BN50" s="300"/>
      <c r="BO50" s="300"/>
    </row>
    <row r="51" spans="1:67" ht="13.5" customHeight="1">
      <c r="A51" s="96"/>
      <c r="B51" s="96"/>
      <c r="C51" s="96"/>
      <c r="D51" s="96"/>
      <c r="E51" s="96"/>
      <c r="F51" s="96"/>
      <c r="G51" s="96"/>
      <c r="H51" s="96"/>
      <c r="I51" s="96"/>
      <c r="J51" s="96"/>
      <c r="K51" s="96"/>
      <c r="L51" s="96"/>
      <c r="M51" s="96"/>
      <c r="N51" s="96"/>
      <c r="O51" s="96"/>
      <c r="P51" s="96"/>
      <c r="Q51" s="96"/>
      <c r="R51" s="96"/>
      <c r="S51" s="96"/>
      <c r="T51" s="97"/>
      <c r="U51" s="97"/>
      <c r="V51" s="97"/>
      <c r="W51" s="97"/>
      <c r="X51" s="98"/>
      <c r="Y51" s="98"/>
      <c r="Z51" s="98"/>
      <c r="AA51" s="95"/>
      <c r="AB51" s="95"/>
      <c r="AC51" s="95"/>
      <c r="AD51" s="95"/>
      <c r="AE51" s="95"/>
      <c r="AF51" s="95"/>
      <c r="AG51" s="95"/>
      <c r="AH51" s="95"/>
      <c r="AI51" s="95"/>
      <c r="AJ51" s="95"/>
      <c r="AK51" s="95"/>
      <c r="AL51" s="95"/>
      <c r="AM51" s="95"/>
      <c r="AY51" s="300" t="s">
        <v>142</v>
      </c>
      <c r="AZ51" s="300"/>
      <c r="BA51" s="300"/>
      <c r="BB51" s="300"/>
      <c r="BC51" s="300"/>
      <c r="BD51" s="300"/>
      <c r="BE51" s="300"/>
      <c r="BF51" s="300"/>
      <c r="BG51" s="300"/>
      <c r="BH51" s="300"/>
      <c r="BI51" s="300"/>
      <c r="BJ51" s="300"/>
      <c r="BK51" s="300"/>
      <c r="BL51" s="300"/>
      <c r="BM51" s="300"/>
      <c r="BN51" s="300"/>
      <c r="BO51" s="300"/>
    </row>
    <row r="52" spans="1:67" ht="13.5" customHeight="1">
      <c r="A52" s="96"/>
      <c r="B52" s="96"/>
      <c r="C52" s="96"/>
      <c r="D52" s="96"/>
      <c r="E52" s="96"/>
      <c r="F52" s="96"/>
      <c r="G52" s="96"/>
      <c r="H52" s="96"/>
      <c r="I52" s="96"/>
      <c r="J52" s="96"/>
      <c r="K52" s="96"/>
      <c r="L52" s="96"/>
      <c r="M52" s="96"/>
      <c r="N52" s="96"/>
      <c r="O52" s="96"/>
      <c r="P52" s="96"/>
      <c r="Q52" s="96"/>
      <c r="R52" s="96"/>
      <c r="S52" s="96"/>
      <c r="T52" s="97"/>
      <c r="U52" s="97"/>
      <c r="V52" s="97"/>
      <c r="W52" s="97"/>
      <c r="X52" s="98"/>
      <c r="Y52" s="98"/>
      <c r="Z52" s="98"/>
      <c r="AA52" s="95"/>
      <c r="AB52" s="95"/>
      <c r="AC52" s="95"/>
      <c r="AD52" s="95"/>
      <c r="AE52" s="95"/>
      <c r="AF52" s="95"/>
      <c r="AG52" s="95"/>
      <c r="AH52" s="95"/>
      <c r="AI52" s="95"/>
      <c r="AJ52" s="95"/>
      <c r="AK52" s="95"/>
      <c r="AL52" s="95"/>
      <c r="AM52" s="95"/>
      <c r="AY52" s="300" t="s">
        <v>143</v>
      </c>
      <c r="AZ52" s="300"/>
      <c r="BA52" s="300"/>
      <c r="BB52" s="300"/>
      <c r="BC52" s="300"/>
      <c r="BD52" s="300"/>
      <c r="BE52" s="300"/>
      <c r="BF52" s="300"/>
      <c r="BG52" s="300"/>
      <c r="BH52" s="300"/>
      <c r="BI52" s="300"/>
      <c r="BJ52" s="300"/>
      <c r="BK52" s="300"/>
      <c r="BL52" s="300"/>
      <c r="BM52" s="300"/>
      <c r="BN52" s="300"/>
      <c r="BO52" s="300"/>
    </row>
    <row r="53" spans="1:67" ht="13.5" customHeight="1">
      <c r="A53" s="96"/>
      <c r="B53" s="96"/>
      <c r="C53" s="96"/>
      <c r="D53" s="96"/>
      <c r="E53" s="96"/>
      <c r="F53" s="96"/>
      <c r="G53" s="96"/>
      <c r="H53" s="96"/>
      <c r="I53" s="96"/>
      <c r="J53" s="96"/>
      <c r="K53" s="96"/>
      <c r="L53" s="96"/>
      <c r="M53" s="96"/>
      <c r="N53" s="96"/>
      <c r="O53" s="96"/>
      <c r="P53" s="96"/>
      <c r="Q53" s="96"/>
      <c r="R53" s="96"/>
      <c r="S53" s="96"/>
      <c r="T53" s="97"/>
      <c r="U53" s="97"/>
      <c r="V53" s="97"/>
      <c r="W53" s="97"/>
      <c r="X53" s="98"/>
      <c r="Y53" s="98"/>
      <c r="Z53" s="98"/>
      <c r="AA53" s="95"/>
      <c r="AB53" s="95"/>
      <c r="AC53" s="95"/>
      <c r="AD53" s="95"/>
      <c r="AE53" s="95"/>
      <c r="AF53" s="95"/>
      <c r="AG53" s="95"/>
      <c r="AH53" s="95"/>
      <c r="AI53" s="95"/>
      <c r="AJ53" s="95"/>
      <c r="AK53" s="95"/>
      <c r="AL53" s="95"/>
      <c r="AM53" s="95"/>
      <c r="AY53" s="300" t="s">
        <v>144</v>
      </c>
      <c r="AZ53" s="300"/>
      <c r="BA53" s="300"/>
      <c r="BB53" s="300"/>
      <c r="BC53" s="300"/>
      <c r="BD53" s="300"/>
      <c r="BE53" s="300"/>
      <c r="BF53" s="300"/>
      <c r="BG53" s="300"/>
      <c r="BH53" s="300"/>
      <c r="BI53" s="300"/>
      <c r="BJ53" s="300"/>
      <c r="BK53" s="300"/>
      <c r="BL53" s="300"/>
      <c r="BM53" s="300"/>
      <c r="BN53" s="300"/>
      <c r="BO53" s="300"/>
    </row>
    <row r="54" spans="1:67" ht="13.5" customHeight="1">
      <c r="A54" s="96"/>
      <c r="B54" s="96"/>
      <c r="C54" s="96"/>
      <c r="D54" s="96"/>
      <c r="E54" s="96"/>
      <c r="F54" s="96"/>
      <c r="G54" s="96"/>
      <c r="H54" s="96"/>
      <c r="I54" s="96"/>
      <c r="J54" s="96"/>
      <c r="K54" s="96"/>
      <c r="L54" s="96"/>
      <c r="M54" s="96"/>
      <c r="N54" s="96"/>
      <c r="O54" s="96"/>
      <c r="P54" s="96"/>
      <c r="Q54" s="96"/>
      <c r="R54" s="96"/>
      <c r="S54" s="96"/>
      <c r="T54" s="97"/>
      <c r="U54" s="97"/>
      <c r="V54" s="97"/>
      <c r="W54" s="97"/>
      <c r="X54" s="98"/>
      <c r="Y54" s="98"/>
      <c r="Z54" s="98"/>
      <c r="AA54" s="95"/>
      <c r="AB54" s="95"/>
      <c r="AC54" s="95"/>
      <c r="AD54" s="95"/>
      <c r="AE54" s="95"/>
      <c r="AF54" s="95"/>
      <c r="AG54" s="95"/>
      <c r="AH54" s="95"/>
      <c r="AI54" s="95"/>
      <c r="AJ54" s="95"/>
      <c r="AK54" s="95"/>
      <c r="AL54" s="95"/>
      <c r="AM54" s="95"/>
      <c r="AY54" s="300" t="s">
        <v>145</v>
      </c>
      <c r="AZ54" s="300"/>
      <c r="BA54" s="300"/>
      <c r="BB54" s="300"/>
      <c r="BC54" s="300"/>
      <c r="BD54" s="300"/>
      <c r="BE54" s="300"/>
      <c r="BF54" s="300"/>
      <c r="BG54" s="300"/>
      <c r="BH54" s="300"/>
      <c r="BI54" s="300"/>
      <c r="BJ54" s="300"/>
      <c r="BK54" s="300"/>
      <c r="BL54" s="300"/>
      <c r="BM54" s="300"/>
      <c r="BN54" s="300"/>
      <c r="BO54" s="300"/>
    </row>
    <row r="55" spans="1:67" ht="13.5" customHeight="1">
      <c r="A55" s="96"/>
      <c r="B55" s="96"/>
      <c r="C55" s="96"/>
      <c r="D55" s="96"/>
      <c r="E55" s="96"/>
      <c r="F55" s="96"/>
      <c r="G55" s="96"/>
      <c r="H55" s="96"/>
      <c r="I55" s="96"/>
      <c r="J55" s="96"/>
      <c r="K55" s="96"/>
      <c r="L55" s="96"/>
      <c r="M55" s="96"/>
      <c r="N55" s="96"/>
      <c r="O55" s="96"/>
      <c r="P55" s="96"/>
      <c r="Q55" s="96"/>
      <c r="R55" s="96"/>
      <c r="S55" s="96"/>
      <c r="T55" s="97"/>
      <c r="U55" s="97"/>
      <c r="V55" s="97"/>
      <c r="W55" s="97"/>
      <c r="X55" s="98"/>
      <c r="Y55" s="98"/>
      <c r="Z55" s="98"/>
      <c r="AA55" s="95"/>
      <c r="AB55" s="95"/>
      <c r="AC55" s="95"/>
      <c r="AD55" s="95"/>
      <c r="AE55" s="95"/>
      <c r="AF55" s="95"/>
      <c r="AG55" s="95"/>
      <c r="AH55" s="95"/>
      <c r="AI55" s="95"/>
      <c r="AJ55" s="95"/>
      <c r="AK55" s="95"/>
      <c r="AL55" s="95"/>
      <c r="AM55" s="95"/>
      <c r="AY55" s="300" t="s">
        <v>146</v>
      </c>
      <c r="AZ55" s="300"/>
      <c r="BA55" s="300"/>
      <c r="BB55" s="300"/>
      <c r="BC55" s="300"/>
      <c r="BD55" s="300"/>
      <c r="BE55" s="300"/>
      <c r="BF55" s="300"/>
      <c r="BG55" s="300"/>
      <c r="BH55" s="300"/>
      <c r="BI55" s="300"/>
      <c r="BJ55" s="300"/>
      <c r="BK55" s="300"/>
      <c r="BL55" s="300"/>
      <c r="BM55" s="300"/>
      <c r="BN55" s="300"/>
      <c r="BO55" s="300"/>
    </row>
    <row r="56" spans="1:67" ht="13.5" customHeight="1">
      <c r="A56" s="96"/>
      <c r="B56" s="96"/>
      <c r="C56" s="96"/>
      <c r="D56" s="96"/>
      <c r="E56" s="96"/>
      <c r="F56" s="96"/>
      <c r="G56" s="96"/>
      <c r="H56" s="96"/>
      <c r="I56" s="96"/>
      <c r="J56" s="96"/>
      <c r="K56" s="96"/>
      <c r="L56" s="96"/>
      <c r="M56" s="96"/>
      <c r="N56" s="96"/>
      <c r="O56" s="96"/>
      <c r="P56" s="96"/>
      <c r="Q56" s="96"/>
      <c r="R56" s="96"/>
      <c r="S56" s="96"/>
      <c r="T56" s="97"/>
      <c r="U56" s="97"/>
      <c r="V56" s="97"/>
      <c r="W56" s="97"/>
      <c r="X56" s="98"/>
      <c r="Y56" s="98"/>
      <c r="Z56" s="98"/>
      <c r="AA56" s="95"/>
      <c r="AB56" s="95"/>
      <c r="AC56" s="95"/>
      <c r="AD56" s="95"/>
      <c r="AE56" s="95"/>
      <c r="AF56" s="95"/>
      <c r="AG56" s="95"/>
      <c r="AH56" s="95"/>
      <c r="AI56" s="95"/>
      <c r="AJ56" s="95"/>
      <c r="AK56" s="95"/>
      <c r="AL56" s="95"/>
      <c r="AM56" s="95"/>
      <c r="AY56" s="300" t="s">
        <v>147</v>
      </c>
      <c r="AZ56" s="300"/>
      <c r="BA56" s="300"/>
      <c r="BB56" s="300"/>
      <c r="BC56" s="300"/>
      <c r="BD56" s="300"/>
      <c r="BE56" s="300"/>
      <c r="BF56" s="300"/>
      <c r="BG56" s="300"/>
      <c r="BH56" s="300"/>
      <c r="BI56" s="300"/>
      <c r="BJ56" s="300"/>
      <c r="BK56" s="300"/>
      <c r="BL56" s="300"/>
      <c r="BM56" s="300"/>
      <c r="BN56" s="300"/>
      <c r="BO56" s="300"/>
    </row>
    <row r="57" spans="1:67" ht="13.5" customHeight="1">
      <c r="A57" s="96"/>
      <c r="B57" s="96"/>
      <c r="C57" s="96"/>
      <c r="D57" s="96"/>
      <c r="E57" s="96"/>
      <c r="F57" s="96"/>
      <c r="G57" s="96"/>
      <c r="H57" s="96"/>
      <c r="I57" s="96"/>
      <c r="J57" s="96"/>
      <c r="K57" s="96"/>
      <c r="L57" s="96"/>
      <c r="M57" s="96"/>
      <c r="N57" s="96"/>
      <c r="O57" s="96"/>
      <c r="P57" s="96"/>
      <c r="Q57" s="96"/>
      <c r="R57" s="96"/>
      <c r="S57" s="96"/>
      <c r="T57" s="97"/>
      <c r="U57" s="97"/>
      <c r="V57" s="97"/>
      <c r="W57" s="97"/>
      <c r="X57" s="98"/>
      <c r="Y57" s="98"/>
      <c r="Z57" s="98"/>
      <c r="AA57" s="95"/>
      <c r="AB57" s="95"/>
      <c r="AC57" s="95"/>
      <c r="AD57" s="95"/>
      <c r="AE57" s="95"/>
      <c r="AF57" s="95"/>
      <c r="AG57" s="95"/>
      <c r="AH57" s="95"/>
      <c r="AI57" s="95"/>
      <c r="AJ57" s="95"/>
      <c r="AK57" s="95"/>
      <c r="AL57" s="95"/>
      <c r="AM57" s="95"/>
      <c r="AY57" s="300" t="s">
        <v>148</v>
      </c>
      <c r="AZ57" s="300"/>
      <c r="BA57" s="300"/>
      <c r="BB57" s="300"/>
      <c r="BC57" s="300"/>
      <c r="BD57" s="300"/>
      <c r="BE57" s="300"/>
      <c r="BF57" s="300"/>
      <c r="BG57" s="300"/>
      <c r="BH57" s="300"/>
      <c r="BI57" s="300"/>
      <c r="BJ57" s="300"/>
      <c r="BK57" s="300"/>
      <c r="BL57" s="300"/>
      <c r="BM57" s="300"/>
      <c r="BN57" s="300"/>
      <c r="BO57" s="300"/>
    </row>
    <row r="58" spans="1:67" ht="13.5" customHeight="1">
      <c r="A58" s="96"/>
      <c r="B58" s="96"/>
      <c r="C58" s="96"/>
      <c r="D58" s="96"/>
      <c r="E58" s="96"/>
      <c r="F58" s="96"/>
      <c r="G58" s="96"/>
      <c r="H58" s="96"/>
      <c r="I58" s="96"/>
      <c r="J58" s="96"/>
      <c r="K58" s="96"/>
      <c r="L58" s="96"/>
      <c r="M58" s="96"/>
      <c r="N58" s="96"/>
      <c r="O58" s="96"/>
      <c r="P58" s="96"/>
      <c r="Q58" s="96"/>
      <c r="R58" s="96"/>
      <c r="S58" s="96"/>
      <c r="T58" s="97"/>
      <c r="U58" s="97"/>
      <c r="V58" s="97"/>
      <c r="W58" s="97"/>
      <c r="X58" s="98"/>
      <c r="Y58" s="98"/>
      <c r="Z58" s="98"/>
      <c r="AA58" s="95"/>
      <c r="AB58" s="95"/>
      <c r="AC58" s="95"/>
      <c r="AD58" s="95"/>
      <c r="AE58" s="95"/>
      <c r="AF58" s="95"/>
      <c r="AG58" s="95"/>
      <c r="AH58" s="95"/>
      <c r="AI58" s="95"/>
      <c r="AJ58" s="95"/>
      <c r="AK58" s="95"/>
      <c r="AL58" s="95"/>
      <c r="AM58" s="95"/>
      <c r="AY58" s="300" t="s">
        <v>149</v>
      </c>
      <c r="AZ58" s="300"/>
      <c r="BA58" s="300"/>
      <c r="BB58" s="300"/>
      <c r="BC58" s="300"/>
      <c r="BD58" s="300"/>
      <c r="BE58" s="300"/>
      <c r="BF58" s="300"/>
      <c r="BG58" s="300"/>
      <c r="BH58" s="300"/>
      <c r="BI58" s="300"/>
      <c r="BJ58" s="300"/>
      <c r="BK58" s="300"/>
      <c r="BL58" s="300"/>
      <c r="BM58" s="300"/>
      <c r="BN58" s="300"/>
      <c r="BO58" s="300"/>
    </row>
    <row r="59" spans="1:67" ht="13.5" customHeight="1">
      <c r="A59" s="96"/>
      <c r="B59" s="96"/>
      <c r="C59" s="96"/>
      <c r="D59" s="96"/>
      <c r="E59" s="96"/>
      <c r="F59" s="96"/>
      <c r="G59" s="96"/>
      <c r="H59" s="96"/>
      <c r="I59" s="96"/>
      <c r="J59" s="96"/>
      <c r="K59" s="96"/>
      <c r="L59" s="96"/>
      <c r="M59" s="96"/>
      <c r="N59" s="96"/>
      <c r="O59" s="96"/>
      <c r="P59" s="96"/>
      <c r="Q59" s="96"/>
      <c r="R59" s="96"/>
      <c r="S59" s="96"/>
      <c r="T59" s="97"/>
      <c r="U59" s="97"/>
      <c r="V59" s="97"/>
      <c r="W59" s="97"/>
      <c r="X59" s="98"/>
      <c r="Y59" s="98"/>
      <c r="Z59" s="98"/>
      <c r="AA59" s="95"/>
      <c r="AB59" s="95"/>
      <c r="AC59" s="95"/>
      <c r="AD59" s="95"/>
      <c r="AE59" s="95"/>
      <c r="AF59" s="95"/>
      <c r="AG59" s="95"/>
      <c r="AH59" s="95"/>
      <c r="AI59" s="95"/>
      <c r="AJ59" s="95"/>
      <c r="AK59" s="95"/>
      <c r="AL59" s="95"/>
      <c r="AM59" s="95"/>
      <c r="AY59" s="300" t="s">
        <v>150</v>
      </c>
      <c r="AZ59" s="300"/>
      <c r="BA59" s="300"/>
      <c r="BB59" s="300"/>
      <c r="BC59" s="300"/>
      <c r="BD59" s="300"/>
      <c r="BE59" s="300"/>
      <c r="BF59" s="300"/>
      <c r="BG59" s="300"/>
      <c r="BH59" s="300"/>
      <c r="BI59" s="300"/>
      <c r="BJ59" s="300"/>
      <c r="BK59" s="300"/>
      <c r="BL59" s="300"/>
      <c r="BM59" s="300"/>
      <c r="BN59" s="300"/>
      <c r="BO59" s="300"/>
    </row>
    <row r="60" spans="1:67" ht="13.5" customHeight="1">
      <c r="A60" s="96"/>
      <c r="B60" s="96"/>
      <c r="C60" s="96"/>
      <c r="D60" s="96"/>
      <c r="E60" s="96"/>
      <c r="F60" s="96"/>
      <c r="G60" s="96"/>
      <c r="H60" s="96"/>
      <c r="I60" s="96"/>
      <c r="J60" s="96"/>
      <c r="K60" s="96"/>
      <c r="L60" s="96"/>
      <c r="M60" s="96"/>
      <c r="N60" s="96"/>
      <c r="O60" s="96"/>
      <c r="P60" s="96"/>
      <c r="Q60" s="96"/>
      <c r="R60" s="96"/>
      <c r="S60" s="96"/>
      <c r="T60" s="97"/>
      <c r="U60" s="97"/>
      <c r="V60" s="97"/>
      <c r="W60" s="97"/>
      <c r="X60" s="98"/>
      <c r="Y60" s="98"/>
      <c r="Z60" s="98"/>
      <c r="AA60" s="95"/>
      <c r="AB60" s="95"/>
      <c r="AC60" s="95"/>
      <c r="AD60" s="95"/>
      <c r="AE60" s="95"/>
      <c r="AF60" s="95"/>
      <c r="AG60" s="95"/>
      <c r="AH60" s="95"/>
      <c r="AI60" s="95"/>
      <c r="AJ60" s="95"/>
      <c r="AK60" s="95"/>
      <c r="AL60" s="95"/>
      <c r="AM60" s="95"/>
      <c r="AY60" s="300" t="s">
        <v>151</v>
      </c>
      <c r="AZ60" s="300"/>
      <c r="BA60" s="300"/>
      <c r="BB60" s="300"/>
      <c r="BC60" s="300"/>
      <c r="BD60" s="300"/>
      <c r="BE60" s="300"/>
      <c r="BF60" s="300"/>
      <c r="BG60" s="300"/>
      <c r="BH60" s="300"/>
      <c r="BI60" s="300"/>
      <c r="BJ60" s="300"/>
      <c r="BK60" s="300"/>
      <c r="BL60" s="300"/>
      <c r="BM60" s="300"/>
      <c r="BN60" s="300"/>
      <c r="BO60" s="300"/>
    </row>
    <row r="61" spans="1:67" ht="13.5" customHeight="1">
      <c r="A61" s="96"/>
      <c r="B61" s="96"/>
      <c r="C61" s="96"/>
      <c r="D61" s="96"/>
      <c r="E61" s="96"/>
      <c r="F61" s="96"/>
      <c r="G61" s="96"/>
      <c r="H61" s="96"/>
      <c r="I61" s="96"/>
      <c r="J61" s="96"/>
      <c r="K61" s="96"/>
      <c r="L61" s="96"/>
      <c r="M61" s="96"/>
      <c r="N61" s="96"/>
      <c r="O61" s="96"/>
      <c r="P61" s="96"/>
      <c r="Q61" s="96"/>
      <c r="R61" s="96"/>
      <c r="S61" s="96"/>
      <c r="T61" s="97"/>
      <c r="U61" s="97"/>
      <c r="V61" s="97"/>
      <c r="W61" s="97"/>
      <c r="X61" s="98"/>
      <c r="Y61" s="98"/>
      <c r="Z61" s="98"/>
      <c r="AA61" s="95"/>
      <c r="AB61" s="95"/>
      <c r="AC61" s="95"/>
      <c r="AD61" s="95"/>
      <c r="AE61" s="95"/>
      <c r="AF61" s="95"/>
      <c r="AG61" s="95"/>
      <c r="AH61" s="95"/>
      <c r="AI61" s="95"/>
      <c r="AJ61" s="95"/>
      <c r="AK61" s="95"/>
      <c r="AL61" s="95"/>
      <c r="AM61" s="95"/>
      <c r="AY61" s="300" t="s">
        <v>152</v>
      </c>
      <c r="AZ61" s="300"/>
      <c r="BA61" s="300"/>
      <c r="BB61" s="300"/>
      <c r="BC61" s="300"/>
      <c r="BD61" s="300"/>
      <c r="BE61" s="300"/>
      <c r="BF61" s="300"/>
      <c r="BG61" s="300"/>
      <c r="BH61" s="300"/>
      <c r="BI61" s="300"/>
      <c r="BJ61" s="300"/>
      <c r="BK61" s="300"/>
      <c r="BL61" s="300"/>
      <c r="BM61" s="300"/>
      <c r="BN61" s="300"/>
      <c r="BO61" s="300"/>
    </row>
    <row r="62" spans="1:67" ht="13.5" customHeight="1">
      <c r="A62" s="96"/>
      <c r="B62" s="96"/>
      <c r="C62" s="96"/>
      <c r="D62" s="96"/>
      <c r="E62" s="96"/>
      <c r="F62" s="96"/>
      <c r="G62" s="96"/>
      <c r="H62" s="96"/>
      <c r="I62" s="96"/>
      <c r="J62" s="96"/>
      <c r="K62" s="96"/>
      <c r="L62" s="96"/>
      <c r="M62" s="96"/>
      <c r="N62" s="96"/>
      <c r="O62" s="96"/>
      <c r="P62" s="96"/>
      <c r="Q62" s="96"/>
      <c r="R62" s="96"/>
      <c r="S62" s="96"/>
      <c r="T62" s="97"/>
      <c r="U62" s="97"/>
      <c r="V62" s="97"/>
      <c r="W62" s="97"/>
      <c r="X62" s="98"/>
      <c r="Y62" s="98"/>
      <c r="Z62" s="98"/>
      <c r="AA62" s="95"/>
      <c r="AB62" s="95"/>
      <c r="AC62" s="95"/>
      <c r="AD62" s="95"/>
      <c r="AE62" s="95"/>
      <c r="AF62" s="95"/>
      <c r="AG62" s="95"/>
      <c r="AH62" s="95"/>
      <c r="AI62" s="95"/>
      <c r="AJ62" s="95"/>
      <c r="AK62" s="95"/>
      <c r="AL62" s="95"/>
      <c r="AM62" s="95"/>
      <c r="AY62" s="300" t="s">
        <v>153</v>
      </c>
      <c r="AZ62" s="300"/>
      <c r="BA62" s="300"/>
      <c r="BB62" s="300"/>
      <c r="BC62" s="300"/>
      <c r="BD62" s="300"/>
      <c r="BE62" s="300"/>
      <c r="BF62" s="300"/>
      <c r="BG62" s="300"/>
      <c r="BH62" s="300"/>
      <c r="BI62" s="300"/>
      <c r="BJ62" s="300"/>
      <c r="BK62" s="300"/>
      <c r="BL62" s="300"/>
      <c r="BM62" s="300"/>
      <c r="BN62" s="300"/>
      <c r="BO62" s="300"/>
    </row>
    <row r="63" spans="1:67" ht="13.5" customHeight="1">
      <c r="A63" s="96"/>
      <c r="B63" s="96"/>
      <c r="C63" s="96"/>
      <c r="D63" s="96"/>
      <c r="E63" s="96"/>
      <c r="F63" s="96"/>
      <c r="G63" s="96"/>
      <c r="H63" s="96"/>
      <c r="I63" s="96"/>
      <c r="J63" s="96"/>
      <c r="K63" s="96"/>
      <c r="L63" s="96"/>
      <c r="M63" s="96"/>
      <c r="N63" s="96"/>
      <c r="O63" s="96"/>
      <c r="P63" s="96"/>
      <c r="Q63" s="96"/>
      <c r="R63" s="96"/>
      <c r="S63" s="96"/>
      <c r="T63" s="97"/>
      <c r="U63" s="97"/>
      <c r="V63" s="97"/>
      <c r="W63" s="97"/>
      <c r="X63" s="98"/>
      <c r="Y63" s="98"/>
      <c r="Z63" s="98"/>
      <c r="AA63" s="95"/>
      <c r="AB63" s="95"/>
      <c r="AC63" s="95"/>
      <c r="AD63" s="95"/>
      <c r="AE63" s="95"/>
      <c r="AF63" s="95"/>
      <c r="AG63" s="95"/>
      <c r="AH63" s="95"/>
      <c r="AI63" s="95"/>
      <c r="AJ63" s="95"/>
      <c r="AK63" s="95"/>
      <c r="AL63" s="95"/>
      <c r="AM63" s="95"/>
      <c r="AY63" s="300" t="s">
        <v>154</v>
      </c>
      <c r="AZ63" s="300"/>
      <c r="BA63" s="300"/>
      <c r="BB63" s="300"/>
      <c r="BC63" s="300"/>
      <c r="BD63" s="300"/>
      <c r="BE63" s="300"/>
      <c r="BF63" s="300"/>
      <c r="BG63" s="300"/>
      <c r="BH63" s="300"/>
      <c r="BI63" s="300"/>
      <c r="BJ63" s="300"/>
      <c r="BK63" s="300"/>
      <c r="BL63" s="300"/>
      <c r="BM63" s="300"/>
      <c r="BN63" s="300"/>
      <c r="BO63" s="300"/>
    </row>
    <row r="64" spans="1:67" ht="13.5" customHeight="1">
      <c r="A64" s="96"/>
      <c r="B64" s="96"/>
      <c r="C64" s="96"/>
      <c r="D64" s="96"/>
      <c r="E64" s="96"/>
      <c r="F64" s="96"/>
      <c r="G64" s="96"/>
      <c r="H64" s="96"/>
      <c r="I64" s="96"/>
      <c r="J64" s="96"/>
      <c r="K64" s="96"/>
      <c r="L64" s="96"/>
      <c r="M64" s="96"/>
      <c r="N64" s="96"/>
      <c r="O64" s="96"/>
      <c r="P64" s="96"/>
      <c r="Q64" s="96"/>
      <c r="R64" s="96"/>
      <c r="S64" s="96"/>
      <c r="T64" s="97"/>
      <c r="U64" s="97"/>
      <c r="V64" s="97"/>
      <c r="W64" s="97"/>
      <c r="X64" s="98"/>
      <c r="Y64" s="98"/>
      <c r="Z64" s="98"/>
      <c r="AA64" s="95"/>
      <c r="AB64" s="95"/>
      <c r="AC64" s="95"/>
      <c r="AD64" s="95"/>
      <c r="AE64" s="95"/>
      <c r="AF64" s="95"/>
      <c r="AG64" s="95"/>
      <c r="AH64" s="95"/>
      <c r="AI64" s="95"/>
      <c r="AJ64" s="95"/>
      <c r="AK64" s="95"/>
      <c r="AL64" s="95"/>
      <c r="AM64" s="95"/>
      <c r="AY64" s="300" t="s">
        <v>155</v>
      </c>
      <c r="AZ64" s="300"/>
      <c r="BA64" s="300"/>
      <c r="BB64" s="300"/>
      <c r="BC64" s="300"/>
      <c r="BD64" s="300"/>
      <c r="BE64" s="300"/>
      <c r="BF64" s="300"/>
      <c r="BG64" s="300"/>
      <c r="BH64" s="300"/>
      <c r="BI64" s="300"/>
      <c r="BJ64" s="300"/>
      <c r="BK64" s="300"/>
      <c r="BL64" s="300"/>
      <c r="BM64" s="300"/>
      <c r="BN64" s="300"/>
      <c r="BO64" s="300"/>
    </row>
    <row r="65" spans="1:67" ht="13.5" customHeight="1">
      <c r="A65" s="96"/>
      <c r="B65" s="96"/>
      <c r="C65" s="96"/>
      <c r="D65" s="96"/>
      <c r="E65" s="96"/>
      <c r="F65" s="96"/>
      <c r="G65" s="96"/>
      <c r="H65" s="96"/>
      <c r="I65" s="96"/>
      <c r="J65" s="96"/>
      <c r="K65" s="96"/>
      <c r="L65" s="96"/>
      <c r="M65" s="96"/>
      <c r="N65" s="96"/>
      <c r="O65" s="96"/>
      <c r="P65" s="96"/>
      <c r="Q65" s="96"/>
      <c r="R65" s="96"/>
      <c r="S65" s="96"/>
      <c r="T65" s="97"/>
      <c r="U65" s="97"/>
      <c r="V65" s="97"/>
      <c r="W65" s="97"/>
      <c r="X65" s="98"/>
      <c r="Y65" s="98"/>
      <c r="Z65" s="98"/>
      <c r="AA65" s="95"/>
      <c r="AB65" s="95"/>
      <c r="AC65" s="95"/>
      <c r="AD65" s="95"/>
      <c r="AE65" s="95"/>
      <c r="AF65" s="95"/>
      <c r="AG65" s="95"/>
      <c r="AH65" s="95"/>
      <c r="AI65" s="95"/>
      <c r="AJ65" s="95"/>
      <c r="AK65" s="95"/>
      <c r="AL65" s="95"/>
      <c r="AM65" s="95"/>
      <c r="AY65" s="300" t="s">
        <v>156</v>
      </c>
      <c r="AZ65" s="300"/>
      <c r="BA65" s="300"/>
      <c r="BB65" s="300"/>
      <c r="BC65" s="300"/>
      <c r="BD65" s="300"/>
      <c r="BE65" s="300"/>
      <c r="BF65" s="300"/>
      <c r="BG65" s="300"/>
      <c r="BH65" s="300"/>
      <c r="BI65" s="300"/>
      <c r="BJ65" s="300"/>
      <c r="BK65" s="300"/>
      <c r="BL65" s="300"/>
      <c r="BM65" s="300"/>
      <c r="BN65" s="300"/>
      <c r="BO65" s="300"/>
    </row>
    <row r="66" spans="1:67" ht="13.5" customHeight="1">
      <c r="A66" s="96"/>
      <c r="B66" s="96"/>
      <c r="C66" s="96"/>
      <c r="D66" s="96"/>
      <c r="E66" s="96"/>
      <c r="F66" s="96"/>
      <c r="G66" s="96"/>
      <c r="H66" s="96"/>
      <c r="I66" s="96"/>
      <c r="J66" s="96"/>
      <c r="K66" s="96"/>
      <c r="L66" s="96"/>
      <c r="M66" s="96"/>
      <c r="N66" s="96"/>
      <c r="O66" s="96"/>
      <c r="P66" s="96"/>
      <c r="Q66" s="96"/>
      <c r="R66" s="96"/>
      <c r="S66" s="96"/>
      <c r="T66" s="97"/>
      <c r="U66" s="97"/>
      <c r="V66" s="97"/>
      <c r="W66" s="97"/>
      <c r="X66" s="98"/>
      <c r="Y66" s="98"/>
      <c r="Z66" s="98"/>
      <c r="AA66" s="95"/>
      <c r="AB66" s="95"/>
      <c r="AC66" s="95"/>
      <c r="AD66" s="95"/>
      <c r="AE66" s="95"/>
      <c r="AF66" s="95"/>
      <c r="AG66" s="95"/>
      <c r="AH66" s="95"/>
      <c r="AI66" s="95"/>
      <c r="AJ66" s="95"/>
      <c r="AK66" s="95"/>
      <c r="AL66" s="95"/>
      <c r="AM66" s="95"/>
      <c r="AY66" s="300" t="s">
        <v>157</v>
      </c>
      <c r="AZ66" s="300"/>
      <c r="BA66" s="300"/>
      <c r="BB66" s="300"/>
      <c r="BC66" s="300"/>
      <c r="BD66" s="300"/>
      <c r="BE66" s="300"/>
      <c r="BF66" s="300"/>
      <c r="BG66" s="300"/>
      <c r="BH66" s="300"/>
      <c r="BI66" s="300"/>
      <c r="BJ66" s="300"/>
      <c r="BK66" s="300"/>
      <c r="BL66" s="300"/>
      <c r="BM66" s="300"/>
      <c r="BN66" s="300"/>
      <c r="BO66" s="300"/>
    </row>
    <row r="67" spans="1:67" ht="13.5" customHeight="1">
      <c r="A67" s="96"/>
      <c r="B67" s="96"/>
      <c r="C67" s="96"/>
      <c r="D67" s="96"/>
      <c r="E67" s="96"/>
      <c r="F67" s="96"/>
      <c r="G67" s="96"/>
      <c r="H67" s="96"/>
      <c r="I67" s="96"/>
      <c r="J67" s="96"/>
      <c r="K67" s="96"/>
      <c r="L67" s="96"/>
      <c r="M67" s="96"/>
      <c r="N67" s="96"/>
      <c r="O67" s="96"/>
      <c r="P67" s="96"/>
      <c r="Q67" s="96"/>
      <c r="R67" s="96"/>
      <c r="S67" s="96"/>
      <c r="T67" s="97"/>
      <c r="U67" s="97"/>
      <c r="V67" s="97"/>
      <c r="W67" s="97"/>
      <c r="X67" s="98"/>
      <c r="Y67" s="98"/>
      <c r="Z67" s="98"/>
      <c r="AA67" s="95"/>
      <c r="AB67" s="95"/>
      <c r="AC67" s="95"/>
      <c r="AD67" s="95"/>
      <c r="AE67" s="95"/>
      <c r="AF67" s="95"/>
      <c r="AG67" s="95"/>
      <c r="AH67" s="95"/>
      <c r="AI67" s="95"/>
      <c r="AJ67" s="95"/>
      <c r="AK67" s="95"/>
      <c r="AL67" s="95"/>
      <c r="AM67" s="95"/>
      <c r="AY67" s="300" t="s">
        <v>158</v>
      </c>
      <c r="AZ67" s="300"/>
      <c r="BA67" s="300"/>
      <c r="BB67" s="300"/>
      <c r="BC67" s="300"/>
      <c r="BD67" s="300"/>
      <c r="BE67" s="300"/>
      <c r="BF67" s="300"/>
      <c r="BG67" s="300"/>
      <c r="BH67" s="300"/>
      <c r="BI67" s="300"/>
      <c r="BJ67" s="300"/>
      <c r="BK67" s="300"/>
      <c r="BL67" s="300"/>
      <c r="BM67" s="300"/>
      <c r="BN67" s="300"/>
      <c r="BO67" s="300"/>
    </row>
    <row r="68" spans="1:67" ht="13.5" customHeight="1">
      <c r="A68" s="96"/>
      <c r="B68" s="96"/>
      <c r="C68" s="96"/>
      <c r="D68" s="96"/>
      <c r="E68" s="96"/>
      <c r="F68" s="96"/>
      <c r="G68" s="96"/>
      <c r="H68" s="96"/>
      <c r="I68" s="96"/>
      <c r="J68" s="96"/>
      <c r="K68" s="96"/>
      <c r="L68" s="96"/>
      <c r="M68" s="96"/>
      <c r="N68" s="96"/>
      <c r="O68" s="96"/>
      <c r="P68" s="96"/>
      <c r="Q68" s="96"/>
      <c r="R68" s="96"/>
      <c r="S68" s="96"/>
      <c r="T68" s="97"/>
      <c r="U68" s="97"/>
      <c r="V68" s="97"/>
      <c r="W68" s="97"/>
      <c r="X68" s="98"/>
      <c r="Y68" s="98"/>
      <c r="Z68" s="98"/>
      <c r="AA68" s="95"/>
      <c r="AB68" s="95"/>
      <c r="AC68" s="95"/>
      <c r="AD68" s="95"/>
      <c r="AE68" s="95"/>
      <c r="AF68" s="95"/>
      <c r="AG68" s="95"/>
      <c r="AH68" s="95"/>
      <c r="AI68" s="95"/>
      <c r="AJ68" s="95"/>
      <c r="AK68" s="95"/>
      <c r="AL68" s="95"/>
      <c r="AM68" s="95"/>
      <c r="AY68" s="300" t="s">
        <v>159</v>
      </c>
      <c r="AZ68" s="300"/>
      <c r="BA68" s="300"/>
      <c r="BB68" s="300"/>
      <c r="BC68" s="300"/>
      <c r="BD68" s="300"/>
      <c r="BE68" s="300"/>
      <c r="BF68" s="300"/>
      <c r="BG68" s="300"/>
      <c r="BH68" s="300"/>
      <c r="BI68" s="300"/>
      <c r="BJ68" s="300"/>
      <c r="BK68" s="300"/>
      <c r="BL68" s="300"/>
      <c r="BM68" s="300"/>
      <c r="BN68" s="300"/>
      <c r="BO68" s="300"/>
    </row>
    <row r="69" spans="1:67" ht="13.5" customHeight="1">
      <c r="A69" s="96"/>
      <c r="B69" s="96"/>
      <c r="C69" s="96"/>
      <c r="D69" s="96"/>
      <c r="E69" s="96"/>
      <c r="F69" s="96"/>
      <c r="G69" s="96"/>
      <c r="H69" s="96"/>
      <c r="I69" s="96"/>
      <c r="J69" s="96"/>
      <c r="K69" s="96"/>
      <c r="L69" s="96"/>
      <c r="M69" s="96"/>
      <c r="N69" s="96"/>
      <c r="O69" s="96"/>
      <c r="P69" s="96"/>
      <c r="Q69" s="96"/>
      <c r="R69" s="96"/>
      <c r="S69" s="96"/>
      <c r="T69" s="97"/>
      <c r="U69" s="97"/>
      <c r="V69" s="97"/>
      <c r="W69" s="97"/>
      <c r="X69" s="98"/>
      <c r="Y69" s="98"/>
      <c r="Z69" s="98"/>
      <c r="AA69" s="95"/>
      <c r="AB69" s="95"/>
      <c r="AC69" s="95"/>
      <c r="AD69" s="95"/>
      <c r="AE69" s="95"/>
      <c r="AF69" s="95"/>
      <c r="AG69" s="95"/>
      <c r="AH69" s="95"/>
      <c r="AI69" s="95"/>
      <c r="AJ69" s="95"/>
      <c r="AK69" s="95"/>
      <c r="AL69" s="95"/>
      <c r="AM69" s="95"/>
      <c r="AY69" s="300" t="s">
        <v>82</v>
      </c>
      <c r="AZ69" s="300"/>
      <c r="BA69" s="300"/>
      <c r="BB69" s="300"/>
      <c r="BC69" s="300"/>
      <c r="BD69" s="300"/>
      <c r="BE69" s="300"/>
      <c r="BF69" s="300"/>
      <c r="BG69" s="300"/>
      <c r="BH69" s="300"/>
      <c r="BI69" s="300"/>
      <c r="BJ69" s="300"/>
      <c r="BK69" s="300"/>
      <c r="BL69" s="300"/>
      <c r="BM69" s="300"/>
      <c r="BN69" s="300"/>
      <c r="BO69" s="300"/>
    </row>
    <row r="70" spans="1:67" ht="13.5" customHeight="1">
      <c r="A70" s="96"/>
      <c r="B70" s="96"/>
      <c r="C70" s="96"/>
      <c r="D70" s="96"/>
      <c r="E70" s="96"/>
      <c r="F70" s="96"/>
      <c r="G70" s="96"/>
      <c r="H70" s="96"/>
      <c r="I70" s="96"/>
      <c r="J70" s="96"/>
      <c r="K70" s="96"/>
      <c r="L70" s="96"/>
      <c r="M70" s="96"/>
      <c r="N70" s="96"/>
      <c r="O70" s="96"/>
      <c r="P70" s="96"/>
      <c r="Q70" s="96"/>
      <c r="R70" s="96"/>
      <c r="S70" s="96"/>
      <c r="T70" s="97"/>
      <c r="U70" s="97"/>
      <c r="V70" s="97"/>
      <c r="W70" s="97"/>
      <c r="X70" s="98"/>
      <c r="Y70" s="98"/>
      <c r="Z70" s="98"/>
      <c r="AA70" s="95"/>
      <c r="AB70" s="95"/>
      <c r="AC70" s="95"/>
      <c r="AD70" s="95"/>
      <c r="AE70" s="95"/>
      <c r="AF70" s="95"/>
      <c r="AG70" s="95"/>
      <c r="AH70" s="95"/>
      <c r="AI70" s="95"/>
      <c r="AJ70" s="95"/>
      <c r="AK70" s="95"/>
      <c r="AL70" s="95"/>
      <c r="AM70" s="95"/>
      <c r="AY70" s="300" t="s">
        <v>83</v>
      </c>
      <c r="AZ70" s="300"/>
      <c r="BA70" s="300"/>
      <c r="BB70" s="300"/>
      <c r="BC70" s="300"/>
      <c r="BD70" s="300"/>
      <c r="BE70" s="300"/>
      <c r="BF70" s="300"/>
      <c r="BG70" s="300"/>
      <c r="BH70" s="300"/>
      <c r="BI70" s="300"/>
      <c r="BJ70" s="300"/>
      <c r="BK70" s="300"/>
      <c r="BL70" s="300"/>
      <c r="BM70" s="300"/>
      <c r="BN70" s="300"/>
      <c r="BO70" s="300"/>
    </row>
    <row r="71" spans="1:67" ht="13.5" customHeight="1">
      <c r="A71" s="96"/>
      <c r="B71" s="96"/>
      <c r="C71" s="96"/>
      <c r="D71" s="96"/>
      <c r="E71" s="96"/>
      <c r="F71" s="96"/>
      <c r="G71" s="96"/>
      <c r="H71" s="96"/>
      <c r="I71" s="96"/>
      <c r="J71" s="96"/>
      <c r="K71" s="96"/>
      <c r="L71" s="96"/>
      <c r="M71" s="96"/>
      <c r="N71" s="96"/>
      <c r="O71" s="96"/>
      <c r="P71" s="96"/>
      <c r="Q71" s="96"/>
      <c r="R71" s="96"/>
      <c r="S71" s="96"/>
      <c r="T71" s="97"/>
      <c r="U71" s="97"/>
      <c r="V71" s="97"/>
      <c r="W71" s="97"/>
      <c r="X71" s="98"/>
      <c r="Y71" s="98"/>
      <c r="Z71" s="98"/>
      <c r="AA71" s="95"/>
      <c r="AB71" s="95"/>
      <c r="AC71" s="95"/>
      <c r="AD71" s="95"/>
      <c r="AE71" s="95"/>
      <c r="AF71" s="95"/>
      <c r="AG71" s="95"/>
      <c r="AH71" s="95"/>
      <c r="AI71" s="95"/>
      <c r="AJ71" s="95"/>
      <c r="AK71" s="95"/>
      <c r="AL71" s="95"/>
      <c r="AM71" s="95"/>
      <c r="AY71" s="300" t="s">
        <v>84</v>
      </c>
      <c r="AZ71" s="300"/>
      <c r="BA71" s="300"/>
      <c r="BB71" s="300"/>
      <c r="BC71" s="300"/>
      <c r="BD71" s="300"/>
      <c r="BE71" s="300"/>
      <c r="BF71" s="300"/>
      <c r="BG71" s="300"/>
      <c r="BH71" s="300"/>
      <c r="BI71" s="300"/>
      <c r="BJ71" s="300"/>
      <c r="BK71" s="300"/>
      <c r="BL71" s="300"/>
      <c r="BM71" s="300"/>
      <c r="BN71" s="300"/>
      <c r="BO71" s="300"/>
    </row>
    <row r="72" spans="1:67" ht="13.5" customHeight="1">
      <c r="A72" s="96"/>
      <c r="B72" s="96"/>
      <c r="C72" s="96"/>
      <c r="D72" s="96"/>
      <c r="E72" s="96"/>
      <c r="F72" s="96"/>
      <c r="G72" s="96"/>
      <c r="H72" s="96"/>
      <c r="I72" s="96"/>
      <c r="J72" s="96"/>
      <c r="K72" s="96"/>
      <c r="L72" s="96"/>
      <c r="M72" s="96"/>
      <c r="N72" s="96"/>
      <c r="O72" s="96"/>
      <c r="P72" s="96"/>
      <c r="Q72" s="96"/>
      <c r="R72" s="96"/>
      <c r="S72" s="96"/>
      <c r="T72" s="97"/>
      <c r="U72" s="97"/>
      <c r="V72" s="97"/>
      <c r="W72" s="97"/>
      <c r="X72" s="98"/>
      <c r="Y72" s="98"/>
      <c r="Z72" s="98"/>
      <c r="AA72" s="95"/>
      <c r="AB72" s="95"/>
      <c r="AC72" s="95"/>
      <c r="AD72" s="95"/>
      <c r="AE72" s="95"/>
      <c r="AF72" s="95"/>
      <c r="AG72" s="95"/>
      <c r="AH72" s="95"/>
      <c r="AI72" s="95"/>
      <c r="AJ72" s="95"/>
      <c r="AK72" s="95"/>
      <c r="AL72" s="95"/>
      <c r="AM72" s="95"/>
      <c r="AY72" s="300" t="s">
        <v>85</v>
      </c>
      <c r="AZ72" s="300"/>
      <c r="BA72" s="300"/>
      <c r="BB72" s="300"/>
      <c r="BC72" s="300"/>
      <c r="BD72" s="300"/>
      <c r="BE72" s="300"/>
      <c r="BF72" s="300"/>
      <c r="BG72" s="300"/>
      <c r="BH72" s="300"/>
      <c r="BI72" s="300"/>
      <c r="BJ72" s="300"/>
      <c r="BK72" s="300"/>
      <c r="BL72" s="300"/>
      <c r="BM72" s="300"/>
      <c r="BN72" s="300"/>
      <c r="BO72" s="300"/>
    </row>
    <row r="73" spans="1:67" ht="13.5" customHeight="1">
      <c r="A73" s="96"/>
      <c r="B73" s="96"/>
      <c r="C73" s="96"/>
      <c r="D73" s="96"/>
      <c r="E73" s="96"/>
      <c r="F73" s="96"/>
      <c r="G73" s="96"/>
      <c r="H73" s="96"/>
      <c r="I73" s="96"/>
      <c r="J73" s="96"/>
      <c r="K73" s="96"/>
      <c r="L73" s="96"/>
      <c r="M73" s="96"/>
      <c r="N73" s="96"/>
      <c r="O73" s="96"/>
      <c r="P73" s="96"/>
      <c r="Q73" s="96"/>
      <c r="R73" s="96"/>
      <c r="S73" s="96"/>
      <c r="T73" s="97"/>
      <c r="U73" s="97"/>
      <c r="V73" s="97"/>
      <c r="W73" s="97"/>
      <c r="X73" s="98"/>
      <c r="Y73" s="98"/>
      <c r="Z73" s="98"/>
      <c r="AA73" s="95"/>
      <c r="AB73" s="95"/>
      <c r="AC73" s="95"/>
      <c r="AD73" s="95"/>
      <c r="AE73" s="95"/>
      <c r="AF73" s="95"/>
      <c r="AG73" s="95"/>
      <c r="AH73" s="95"/>
      <c r="AI73" s="95"/>
      <c r="AJ73" s="95"/>
      <c r="AK73" s="95"/>
      <c r="AL73" s="95"/>
      <c r="AM73" s="95"/>
      <c r="AY73" s="300" t="s">
        <v>86</v>
      </c>
      <c r="AZ73" s="300"/>
      <c r="BA73" s="300"/>
      <c r="BB73" s="300"/>
      <c r="BC73" s="300"/>
      <c r="BD73" s="300"/>
      <c r="BE73" s="300"/>
      <c r="BF73" s="300"/>
      <c r="BG73" s="300"/>
      <c r="BH73" s="300"/>
      <c r="BI73" s="300"/>
      <c r="BJ73" s="300"/>
      <c r="BK73" s="300"/>
      <c r="BL73" s="300"/>
      <c r="BM73" s="300"/>
      <c r="BN73" s="300"/>
      <c r="BO73" s="300"/>
    </row>
    <row r="74" spans="1:67" ht="13.5" customHeight="1">
      <c r="A74" s="96"/>
      <c r="B74" s="96"/>
      <c r="C74" s="96"/>
      <c r="D74" s="96"/>
      <c r="E74" s="96"/>
      <c r="F74" s="96"/>
      <c r="G74" s="96"/>
      <c r="H74" s="96"/>
      <c r="I74" s="96"/>
      <c r="J74" s="96"/>
      <c r="K74" s="96"/>
      <c r="L74" s="96"/>
      <c r="M74" s="96"/>
      <c r="N74" s="96"/>
      <c r="O74" s="96"/>
      <c r="P74" s="96"/>
      <c r="Q74" s="96"/>
      <c r="R74" s="96"/>
      <c r="S74" s="96"/>
      <c r="T74" s="97"/>
      <c r="U74" s="97"/>
      <c r="V74" s="97"/>
      <c r="W74" s="97"/>
      <c r="X74" s="98"/>
      <c r="Y74" s="98"/>
      <c r="Z74" s="98"/>
      <c r="AA74" s="95"/>
      <c r="AB74" s="95"/>
      <c r="AC74" s="95"/>
      <c r="AD74" s="95"/>
      <c r="AE74" s="95"/>
      <c r="AF74" s="95"/>
      <c r="AG74" s="95"/>
      <c r="AH74" s="95"/>
      <c r="AI74" s="95"/>
      <c r="AJ74" s="95"/>
      <c r="AK74" s="95"/>
      <c r="AL74" s="95"/>
      <c r="AM74" s="95"/>
      <c r="AY74" s="300" t="s">
        <v>87</v>
      </c>
      <c r="AZ74" s="300"/>
      <c r="BA74" s="300"/>
      <c r="BB74" s="300"/>
      <c r="BC74" s="300"/>
      <c r="BD74" s="300"/>
      <c r="BE74" s="300"/>
      <c r="BF74" s="300"/>
      <c r="BG74" s="300"/>
      <c r="BH74" s="300"/>
      <c r="BI74" s="300"/>
      <c r="BJ74" s="300"/>
      <c r="BK74" s="300"/>
      <c r="BL74" s="300"/>
      <c r="BM74" s="300"/>
      <c r="BN74" s="300"/>
      <c r="BO74" s="300"/>
    </row>
    <row r="75" spans="1:67" ht="13.5" customHeight="1">
      <c r="A75" s="96"/>
      <c r="B75" s="96"/>
      <c r="C75" s="96"/>
      <c r="D75" s="96"/>
      <c r="E75" s="96"/>
      <c r="F75" s="96"/>
      <c r="G75" s="96"/>
      <c r="H75" s="96"/>
      <c r="I75" s="96"/>
      <c r="J75" s="96"/>
      <c r="K75" s="96"/>
      <c r="L75" s="96"/>
      <c r="M75" s="96"/>
      <c r="N75" s="96"/>
      <c r="O75" s="96"/>
      <c r="P75" s="96"/>
      <c r="Q75" s="96"/>
      <c r="R75" s="96"/>
      <c r="S75" s="96"/>
      <c r="T75" s="97"/>
      <c r="U75" s="97"/>
      <c r="V75" s="97"/>
      <c r="W75" s="97"/>
      <c r="X75" s="98"/>
      <c r="Y75" s="98"/>
      <c r="Z75" s="98"/>
      <c r="AA75" s="95"/>
      <c r="AB75" s="95"/>
      <c r="AC75" s="95"/>
      <c r="AD75" s="95"/>
      <c r="AE75" s="95"/>
      <c r="AF75" s="95"/>
      <c r="AG75" s="95"/>
      <c r="AH75" s="95"/>
      <c r="AI75" s="95"/>
      <c r="AJ75" s="95"/>
      <c r="AK75" s="95"/>
      <c r="AL75" s="95"/>
      <c r="AM75" s="95"/>
      <c r="AY75" s="300" t="s">
        <v>88</v>
      </c>
      <c r="AZ75" s="300"/>
      <c r="BA75" s="300"/>
      <c r="BB75" s="300"/>
      <c r="BC75" s="300"/>
      <c r="BD75" s="300"/>
      <c r="BE75" s="300"/>
      <c r="BF75" s="300"/>
      <c r="BG75" s="300"/>
      <c r="BH75" s="300"/>
      <c r="BI75" s="300"/>
      <c r="BJ75" s="300"/>
      <c r="BK75" s="300"/>
      <c r="BL75" s="300"/>
      <c r="BM75" s="300"/>
      <c r="BN75" s="300"/>
      <c r="BO75" s="300"/>
    </row>
    <row r="76" spans="1:67" ht="13.5" customHeight="1">
      <c r="A76" s="96"/>
      <c r="B76" s="96"/>
      <c r="C76" s="96"/>
      <c r="D76" s="96"/>
      <c r="E76" s="96"/>
      <c r="F76" s="96"/>
      <c r="G76" s="96"/>
      <c r="H76" s="96"/>
      <c r="I76" s="96"/>
      <c r="J76" s="96"/>
      <c r="K76" s="96"/>
      <c r="L76" s="96"/>
      <c r="M76" s="96"/>
      <c r="N76" s="96"/>
      <c r="O76" s="96"/>
      <c r="P76" s="96"/>
      <c r="Q76" s="96"/>
      <c r="R76" s="96"/>
      <c r="S76" s="96"/>
      <c r="T76" s="97"/>
      <c r="U76" s="97"/>
      <c r="V76" s="97"/>
      <c r="W76" s="97"/>
      <c r="X76" s="98"/>
      <c r="Y76" s="98"/>
      <c r="Z76" s="98"/>
      <c r="AA76" s="95"/>
      <c r="AB76" s="95"/>
      <c r="AC76" s="95"/>
      <c r="AD76" s="95"/>
      <c r="AE76" s="95"/>
      <c r="AF76" s="95"/>
      <c r="AG76" s="95"/>
      <c r="AH76" s="95"/>
      <c r="AI76" s="95"/>
      <c r="AJ76" s="95"/>
      <c r="AK76" s="95"/>
      <c r="AL76" s="95"/>
      <c r="AM76" s="95"/>
      <c r="AY76" s="300" t="s">
        <v>89</v>
      </c>
      <c r="AZ76" s="300"/>
      <c r="BA76" s="300"/>
      <c r="BB76" s="300"/>
      <c r="BC76" s="300"/>
      <c r="BD76" s="300"/>
      <c r="BE76" s="300"/>
      <c r="BF76" s="300"/>
      <c r="BG76" s="300"/>
      <c r="BH76" s="300"/>
      <c r="BI76" s="300"/>
      <c r="BJ76" s="300"/>
      <c r="BK76" s="300"/>
      <c r="BL76" s="300"/>
      <c r="BM76" s="300"/>
      <c r="BN76" s="300"/>
      <c r="BO76" s="300"/>
    </row>
    <row r="77" spans="1:67" ht="13.5" customHeight="1">
      <c r="A77" s="96"/>
      <c r="B77" s="96"/>
      <c r="C77" s="96"/>
      <c r="D77" s="96"/>
      <c r="E77" s="96"/>
      <c r="F77" s="96"/>
      <c r="G77" s="96"/>
      <c r="H77" s="96"/>
      <c r="I77" s="96"/>
      <c r="J77" s="96"/>
      <c r="K77" s="96"/>
      <c r="L77" s="96"/>
      <c r="M77" s="96"/>
      <c r="N77" s="96"/>
      <c r="O77" s="96"/>
      <c r="P77" s="96"/>
      <c r="Q77" s="96"/>
      <c r="R77" s="96"/>
      <c r="S77" s="96"/>
      <c r="T77" s="97"/>
      <c r="U77" s="97"/>
      <c r="V77" s="97"/>
      <c r="W77" s="97"/>
      <c r="X77" s="98"/>
      <c r="Y77" s="98"/>
      <c r="Z77" s="98"/>
      <c r="AA77" s="95"/>
      <c r="AB77" s="95"/>
      <c r="AC77" s="95"/>
      <c r="AD77" s="95"/>
      <c r="AE77" s="95"/>
      <c r="AF77" s="95"/>
      <c r="AG77" s="95"/>
      <c r="AH77" s="95"/>
      <c r="AI77" s="95"/>
      <c r="AJ77" s="95"/>
      <c r="AK77" s="95"/>
      <c r="AL77" s="95"/>
      <c r="AM77" s="95"/>
      <c r="AY77" s="300" t="s">
        <v>90</v>
      </c>
      <c r="AZ77" s="300"/>
      <c r="BA77" s="300"/>
      <c r="BB77" s="300"/>
      <c r="BC77" s="300"/>
      <c r="BD77" s="300"/>
      <c r="BE77" s="300"/>
      <c r="BF77" s="300"/>
      <c r="BG77" s="300"/>
      <c r="BH77" s="300"/>
      <c r="BI77" s="300"/>
      <c r="BJ77" s="300"/>
      <c r="BK77" s="300"/>
      <c r="BL77" s="300"/>
      <c r="BM77" s="300"/>
      <c r="BN77" s="300"/>
    </row>
    <row r="78" spans="1:67" ht="13.5" customHeight="1">
      <c r="A78" s="96"/>
      <c r="B78" s="96"/>
      <c r="C78" s="96"/>
      <c r="D78" s="96"/>
      <c r="E78" s="96"/>
      <c r="F78" s="96"/>
      <c r="G78" s="96"/>
      <c r="H78" s="96"/>
      <c r="I78" s="96"/>
      <c r="J78" s="96"/>
      <c r="K78" s="96"/>
      <c r="L78" s="96"/>
      <c r="M78" s="96"/>
      <c r="N78" s="96"/>
      <c r="O78" s="96"/>
      <c r="P78" s="96"/>
      <c r="Q78" s="96"/>
      <c r="R78" s="96"/>
      <c r="S78" s="96"/>
      <c r="T78" s="97"/>
      <c r="U78" s="97"/>
      <c r="V78" s="97"/>
      <c r="W78" s="97"/>
      <c r="X78" s="98"/>
      <c r="Y78" s="98"/>
      <c r="Z78" s="98"/>
      <c r="AA78" s="95"/>
      <c r="AB78" s="95"/>
      <c r="AC78" s="95"/>
      <c r="AD78" s="95"/>
      <c r="AE78" s="95"/>
      <c r="AF78" s="95"/>
      <c r="AG78" s="95"/>
      <c r="AH78" s="95"/>
      <c r="AI78" s="95"/>
      <c r="AJ78" s="95"/>
      <c r="AK78" s="95"/>
      <c r="AL78" s="95"/>
      <c r="AM78" s="95"/>
      <c r="AY78" s="300" t="s">
        <v>91</v>
      </c>
      <c r="AZ78" s="300"/>
      <c r="BA78" s="300"/>
      <c r="BB78" s="300"/>
      <c r="BC78" s="300"/>
      <c r="BD78" s="300"/>
      <c r="BE78" s="300"/>
      <c r="BF78" s="300"/>
      <c r="BG78" s="300"/>
      <c r="BH78" s="300"/>
      <c r="BI78" s="300"/>
      <c r="BJ78" s="300"/>
      <c r="BK78" s="300"/>
      <c r="BL78" s="300"/>
      <c r="BM78" s="300"/>
      <c r="BN78" s="300"/>
      <c r="BO78" s="300"/>
    </row>
    <row r="79" spans="1:67" ht="13.5" customHeight="1">
      <c r="A79" s="96"/>
      <c r="B79" s="96"/>
      <c r="C79" s="96"/>
      <c r="D79" s="96"/>
      <c r="E79" s="96"/>
      <c r="F79" s="96"/>
      <c r="G79" s="96"/>
      <c r="H79" s="96"/>
      <c r="I79" s="96"/>
      <c r="J79" s="96"/>
      <c r="K79" s="96"/>
      <c r="L79" s="96"/>
      <c r="M79" s="96"/>
      <c r="N79" s="96"/>
      <c r="O79" s="96"/>
      <c r="P79" s="96"/>
      <c r="Q79" s="96"/>
      <c r="R79" s="96"/>
      <c r="S79" s="96"/>
      <c r="T79" s="97"/>
      <c r="U79" s="97"/>
      <c r="V79" s="97"/>
      <c r="W79" s="97"/>
      <c r="X79" s="98"/>
      <c r="Y79" s="98"/>
      <c r="Z79" s="98"/>
      <c r="AA79" s="95"/>
      <c r="AB79" s="95"/>
      <c r="AC79" s="95"/>
      <c r="AD79" s="95"/>
      <c r="AE79" s="95"/>
      <c r="AF79" s="95"/>
      <c r="AG79" s="95"/>
      <c r="AH79" s="95"/>
      <c r="AI79" s="95"/>
      <c r="AJ79" s="95"/>
      <c r="AK79" s="95"/>
      <c r="AL79" s="95"/>
      <c r="AM79" s="95"/>
      <c r="AZ79" s="16"/>
    </row>
    <row r="80" spans="1:67" ht="13.5" customHeight="1">
      <c r="A80" s="96"/>
      <c r="B80" s="96"/>
      <c r="C80" s="96"/>
      <c r="D80" s="96"/>
      <c r="E80" s="96"/>
      <c r="F80" s="96"/>
      <c r="G80" s="96"/>
      <c r="H80" s="96"/>
      <c r="I80" s="96"/>
      <c r="J80" s="96"/>
      <c r="K80" s="96"/>
      <c r="L80" s="96"/>
      <c r="M80" s="96"/>
      <c r="N80" s="96"/>
      <c r="O80" s="96"/>
      <c r="P80" s="96"/>
      <c r="Q80" s="96"/>
      <c r="R80" s="96"/>
      <c r="S80" s="96"/>
      <c r="T80" s="97"/>
      <c r="U80" s="97"/>
      <c r="V80" s="97"/>
      <c r="W80" s="97"/>
      <c r="X80" s="98"/>
      <c r="Y80" s="98"/>
      <c r="Z80" s="98"/>
      <c r="AA80" s="95"/>
      <c r="AB80" s="95"/>
      <c r="AC80" s="95"/>
      <c r="AD80" s="95"/>
      <c r="AE80" s="95"/>
      <c r="AF80" s="95"/>
      <c r="AG80" s="95"/>
      <c r="AH80" s="95"/>
      <c r="AI80" s="95"/>
      <c r="AJ80" s="95"/>
      <c r="AK80" s="95"/>
      <c r="AL80" s="95"/>
      <c r="AM80" s="95"/>
      <c r="AZ80" s="16"/>
    </row>
    <row r="81" spans="1:52" ht="13.5" customHeight="1">
      <c r="A81" s="96"/>
      <c r="B81" s="96"/>
      <c r="C81" s="96"/>
      <c r="D81" s="96"/>
      <c r="E81" s="96"/>
      <c r="F81" s="96"/>
      <c r="G81" s="96"/>
      <c r="H81" s="96"/>
      <c r="I81" s="96"/>
      <c r="J81" s="96"/>
      <c r="K81" s="96"/>
      <c r="L81" s="96"/>
      <c r="M81" s="96"/>
      <c r="N81" s="96"/>
      <c r="O81" s="96"/>
      <c r="P81" s="96"/>
      <c r="Q81" s="96"/>
      <c r="R81" s="96"/>
      <c r="S81" s="96"/>
      <c r="T81" s="97"/>
      <c r="U81" s="97"/>
      <c r="V81" s="97"/>
      <c r="W81" s="97"/>
      <c r="X81" s="98"/>
      <c r="Y81" s="98"/>
      <c r="Z81" s="98"/>
      <c r="AA81" s="95"/>
      <c r="AB81" s="95"/>
      <c r="AC81" s="95"/>
      <c r="AD81" s="95"/>
      <c r="AE81" s="95"/>
      <c r="AF81" s="95"/>
      <c r="AG81" s="95"/>
      <c r="AH81" s="95"/>
      <c r="AI81" s="95"/>
      <c r="AJ81" s="95"/>
      <c r="AK81" s="95"/>
      <c r="AL81" s="95"/>
      <c r="AM81" s="95"/>
      <c r="AZ81" s="16"/>
    </row>
    <row r="82" spans="1:52" ht="13.5" customHeight="1">
      <c r="A82" s="96"/>
      <c r="B82" s="96"/>
      <c r="C82" s="96"/>
      <c r="D82" s="96"/>
      <c r="E82" s="96"/>
      <c r="F82" s="96"/>
      <c r="G82" s="96"/>
      <c r="H82" s="96"/>
      <c r="I82" s="96"/>
      <c r="J82" s="96"/>
      <c r="K82" s="96"/>
      <c r="L82" s="96"/>
      <c r="M82" s="96"/>
      <c r="N82" s="96"/>
      <c r="O82" s="96"/>
      <c r="P82" s="96"/>
      <c r="Q82" s="96"/>
      <c r="R82" s="96"/>
      <c r="S82" s="96"/>
      <c r="T82" s="97"/>
      <c r="U82" s="97"/>
      <c r="V82" s="97"/>
      <c r="W82" s="97"/>
      <c r="X82" s="98"/>
      <c r="Y82" s="98"/>
      <c r="Z82" s="98"/>
      <c r="AA82" s="95"/>
      <c r="AB82" s="95"/>
      <c r="AC82" s="95"/>
      <c r="AD82" s="95"/>
      <c r="AE82" s="95"/>
      <c r="AF82" s="95"/>
      <c r="AG82" s="95"/>
      <c r="AH82" s="95"/>
      <c r="AI82" s="95"/>
      <c r="AJ82" s="95"/>
      <c r="AK82" s="95"/>
      <c r="AL82" s="95"/>
      <c r="AM82" s="95"/>
      <c r="AZ82" s="16"/>
    </row>
    <row r="83" spans="1:52" ht="13.5" customHeight="1">
      <c r="A83" s="96"/>
      <c r="B83" s="96"/>
      <c r="C83" s="96"/>
      <c r="D83" s="96"/>
      <c r="E83" s="96"/>
      <c r="F83" s="96"/>
      <c r="G83" s="96"/>
      <c r="H83" s="96"/>
      <c r="I83" s="96"/>
      <c r="J83" s="96"/>
      <c r="K83" s="96"/>
      <c r="L83" s="96"/>
      <c r="M83" s="96"/>
      <c r="N83" s="96"/>
      <c r="O83" s="96"/>
      <c r="P83" s="96"/>
      <c r="Q83" s="96"/>
      <c r="R83" s="96"/>
      <c r="S83" s="96"/>
      <c r="T83" s="97"/>
      <c r="U83" s="97"/>
      <c r="V83" s="97"/>
      <c r="W83" s="97"/>
      <c r="X83" s="98"/>
      <c r="Y83" s="98"/>
      <c r="Z83" s="98"/>
      <c r="AA83" s="95"/>
      <c r="AB83" s="95"/>
      <c r="AC83" s="95"/>
      <c r="AD83" s="95"/>
      <c r="AE83" s="95"/>
      <c r="AF83" s="95"/>
      <c r="AG83" s="95"/>
      <c r="AH83" s="95"/>
      <c r="AI83" s="95"/>
      <c r="AJ83" s="95"/>
      <c r="AK83" s="95"/>
      <c r="AL83" s="95"/>
      <c r="AM83" s="95"/>
      <c r="AZ83" s="16"/>
    </row>
    <row r="84" spans="1:52" ht="13.5" customHeight="1">
      <c r="A84" s="96"/>
      <c r="B84" s="96"/>
      <c r="C84" s="96"/>
      <c r="D84" s="96"/>
      <c r="E84" s="96"/>
      <c r="F84" s="96"/>
      <c r="G84" s="96"/>
      <c r="H84" s="96"/>
      <c r="I84" s="96"/>
      <c r="J84" s="96"/>
      <c r="K84" s="96"/>
      <c r="L84" s="96"/>
      <c r="M84" s="96"/>
      <c r="N84" s="96"/>
      <c r="O84" s="96"/>
      <c r="P84" s="96"/>
      <c r="Q84" s="96"/>
      <c r="R84" s="96"/>
      <c r="S84" s="96"/>
      <c r="T84" s="97"/>
      <c r="U84" s="97"/>
      <c r="V84" s="97"/>
      <c r="W84" s="97"/>
      <c r="X84" s="98"/>
      <c r="Y84" s="98"/>
      <c r="Z84" s="98"/>
      <c r="AA84" s="95"/>
      <c r="AB84" s="95"/>
      <c r="AC84" s="95"/>
      <c r="AD84" s="95"/>
      <c r="AE84" s="95"/>
      <c r="AF84" s="95"/>
      <c r="AG84" s="95"/>
      <c r="AH84" s="95"/>
      <c r="AI84" s="95"/>
      <c r="AJ84" s="95"/>
      <c r="AK84" s="95"/>
      <c r="AL84" s="95"/>
      <c r="AM84" s="95"/>
      <c r="AZ84" s="16"/>
    </row>
    <row r="85" spans="1:52" s="65" customFormat="1" ht="18.75" hidden="1" customHeight="1">
      <c r="C85" s="89" t="s">
        <v>54</v>
      </c>
      <c r="AZ85" s="16"/>
    </row>
    <row r="86" spans="1:52" s="65" customFormat="1" ht="18.75" hidden="1" customHeight="1">
      <c r="A86" s="65">
        <v>1</v>
      </c>
      <c r="B86" s="65" t="s">
        <v>93</v>
      </c>
      <c r="C86" s="90">
        <v>20000</v>
      </c>
      <c r="D86" s="65" t="s">
        <v>49</v>
      </c>
      <c r="E86" s="66"/>
      <c r="AZ86" s="16"/>
    </row>
    <row r="87" spans="1:52" s="65" customFormat="1" ht="18.75" hidden="1" customHeight="1">
      <c r="A87" s="65">
        <v>2</v>
      </c>
      <c r="B87" s="65" t="s">
        <v>94</v>
      </c>
      <c r="C87" s="90">
        <v>30000</v>
      </c>
      <c r="D87" s="65" t="s">
        <v>49</v>
      </c>
      <c r="E87" s="66"/>
      <c r="AZ87" s="16"/>
    </row>
    <row r="88" spans="1:52" s="65" customFormat="1" ht="18.75" hidden="1" customHeight="1">
      <c r="A88" s="65">
        <v>3</v>
      </c>
      <c r="B88" s="65" t="s">
        <v>95</v>
      </c>
      <c r="C88" s="90">
        <v>40000</v>
      </c>
      <c r="D88" s="65" t="s">
        <v>49</v>
      </c>
      <c r="E88" s="66"/>
      <c r="AZ88" s="16"/>
    </row>
    <row r="89" spans="1:52" s="65" customFormat="1" ht="18.75" hidden="1" customHeight="1">
      <c r="A89" s="65">
        <v>4</v>
      </c>
      <c r="B89" s="65" t="s">
        <v>96</v>
      </c>
      <c r="C89" s="90">
        <v>14000</v>
      </c>
      <c r="D89" s="65" t="s">
        <v>49</v>
      </c>
      <c r="E89" s="66"/>
      <c r="AZ89" s="16"/>
    </row>
    <row r="90" spans="1:52" s="65" customFormat="1" ht="18.75" hidden="1" customHeight="1">
      <c r="A90" s="65">
        <v>5</v>
      </c>
      <c r="B90" s="65" t="s">
        <v>97</v>
      </c>
      <c r="C90" s="90">
        <v>7000</v>
      </c>
      <c r="D90" s="65" t="s">
        <v>49</v>
      </c>
      <c r="E90" s="66"/>
      <c r="AZ90" s="16"/>
    </row>
    <row r="91" spans="1:52" s="65" customFormat="1" ht="18.75" hidden="1" customHeight="1">
      <c r="A91" s="65">
        <v>6</v>
      </c>
      <c r="B91" s="65" t="s">
        <v>98</v>
      </c>
      <c r="C91" s="90">
        <v>7000</v>
      </c>
      <c r="D91" s="65" t="s">
        <v>49</v>
      </c>
      <c r="E91" s="66"/>
      <c r="AZ91" s="16"/>
    </row>
    <row r="92" spans="1:52" s="65" customFormat="1" ht="18.75" hidden="1" customHeight="1">
      <c r="A92" s="65">
        <v>7</v>
      </c>
      <c r="B92" s="65" t="s">
        <v>99</v>
      </c>
      <c r="C92" s="90">
        <v>7000</v>
      </c>
      <c r="D92" s="65" t="s">
        <v>49</v>
      </c>
      <c r="E92" s="66"/>
      <c r="AZ92" s="16"/>
    </row>
    <row r="93" spans="1:52" s="65" customFormat="1" ht="18.75" hidden="1" customHeight="1">
      <c r="A93" s="65">
        <v>8</v>
      </c>
      <c r="B93" s="65" t="s">
        <v>70</v>
      </c>
      <c r="C93" s="90">
        <v>7000</v>
      </c>
      <c r="D93" s="65" t="s">
        <v>49</v>
      </c>
      <c r="E93" s="66"/>
      <c r="AZ93" s="16"/>
    </row>
    <row r="94" spans="1:52" s="65" customFormat="1" ht="18.75" hidden="1" customHeight="1">
      <c r="A94" s="65">
        <v>9</v>
      </c>
      <c r="B94" s="65" t="s">
        <v>71</v>
      </c>
      <c r="C94" s="90">
        <v>7000</v>
      </c>
      <c r="D94" s="65" t="s">
        <v>49</v>
      </c>
      <c r="E94" s="66"/>
    </row>
    <row r="95" spans="1:52" s="65" customFormat="1" ht="18.75" hidden="1" customHeight="1">
      <c r="A95" s="65">
        <v>10</v>
      </c>
      <c r="B95" s="65" t="s">
        <v>72</v>
      </c>
      <c r="C95" s="90">
        <v>3000</v>
      </c>
      <c r="D95" s="65" t="s">
        <v>49</v>
      </c>
      <c r="E95" s="66"/>
    </row>
    <row r="96" spans="1:52" s="65" customFormat="1" ht="18.75" hidden="1" customHeight="1">
      <c r="A96" s="65">
        <v>11</v>
      </c>
      <c r="B96" s="65" t="s">
        <v>73</v>
      </c>
      <c r="C96" s="90">
        <v>3000</v>
      </c>
      <c r="D96" s="65" t="s">
        <v>49</v>
      </c>
      <c r="E96" s="66"/>
    </row>
    <row r="97" spans="1:6" s="65" customFormat="1" ht="18.75" hidden="1" customHeight="1">
      <c r="A97" s="65">
        <v>12</v>
      </c>
      <c r="B97" s="65" t="s">
        <v>74</v>
      </c>
      <c r="C97" s="90">
        <v>7000</v>
      </c>
      <c r="D97" s="65" t="s">
        <v>49</v>
      </c>
      <c r="E97" s="66"/>
    </row>
    <row r="98" spans="1:6" s="65" customFormat="1" ht="18.75" hidden="1" customHeight="1">
      <c r="A98" s="65">
        <v>13</v>
      </c>
      <c r="B98" s="65" t="s">
        <v>75</v>
      </c>
      <c r="C98" s="90">
        <v>7000</v>
      </c>
      <c r="D98" s="65" t="s">
        <v>49</v>
      </c>
      <c r="E98" s="66"/>
    </row>
    <row r="99" spans="1:6" s="65" customFormat="1" ht="18.75" hidden="1" customHeight="1">
      <c r="A99" s="65">
        <v>14</v>
      </c>
      <c r="B99" s="65" t="s">
        <v>76</v>
      </c>
      <c r="C99" s="90">
        <v>7000</v>
      </c>
      <c r="D99" s="65" t="s">
        <v>49</v>
      </c>
      <c r="E99" s="66"/>
    </row>
    <row r="100" spans="1:6" s="65" customFormat="1" ht="18.75" hidden="1" customHeight="1">
      <c r="A100" s="65">
        <v>15</v>
      </c>
      <c r="B100" s="65" t="s">
        <v>100</v>
      </c>
      <c r="C100" s="90">
        <v>7000</v>
      </c>
      <c r="D100" s="65" t="s">
        <v>49</v>
      </c>
      <c r="E100" s="66"/>
    </row>
    <row r="101" spans="1:6" s="65" customFormat="1" ht="18.75" hidden="1" customHeight="1">
      <c r="A101" s="65">
        <v>16</v>
      </c>
      <c r="B101" s="65" t="s">
        <v>101</v>
      </c>
      <c r="C101" s="90">
        <v>20000</v>
      </c>
      <c r="D101" s="65" t="s">
        <v>49</v>
      </c>
      <c r="E101" s="66"/>
    </row>
    <row r="102" spans="1:6" s="65" customFormat="1" ht="18.75" hidden="1" customHeight="1">
      <c r="A102" s="65">
        <v>17</v>
      </c>
      <c r="B102" s="65" t="s">
        <v>102</v>
      </c>
      <c r="C102" s="90">
        <v>30000</v>
      </c>
      <c r="D102" s="65" t="s">
        <v>49</v>
      </c>
      <c r="E102" s="66"/>
    </row>
    <row r="103" spans="1:6" s="65" customFormat="1" ht="18.75" hidden="1" customHeight="1">
      <c r="A103" s="65">
        <v>18</v>
      </c>
      <c r="B103" s="65" t="s">
        <v>103</v>
      </c>
      <c r="C103" s="90">
        <v>40000</v>
      </c>
      <c r="D103" s="65" t="s">
        <v>49</v>
      </c>
      <c r="E103" s="66"/>
    </row>
    <row r="104" spans="1:6" s="65" customFormat="1" ht="18.75" hidden="1" customHeight="1">
      <c r="A104" s="65">
        <v>19</v>
      </c>
      <c r="B104" s="65" t="s">
        <v>79</v>
      </c>
      <c r="C104" s="90">
        <v>7000</v>
      </c>
      <c r="D104" s="65" t="s">
        <v>49</v>
      </c>
      <c r="E104" s="66"/>
    </row>
    <row r="105" spans="1:6" s="65" customFormat="1" ht="18.75" hidden="1" customHeight="1">
      <c r="A105" s="65">
        <v>20</v>
      </c>
      <c r="B105" s="65" t="s">
        <v>80</v>
      </c>
      <c r="C105" s="90">
        <v>7000</v>
      </c>
      <c r="D105" s="65" t="s">
        <v>49</v>
      </c>
      <c r="E105" s="66"/>
    </row>
    <row r="106" spans="1:6" s="65" customFormat="1" ht="18.75" hidden="1" customHeight="1">
      <c r="A106" s="65">
        <v>21</v>
      </c>
      <c r="B106" s="65" t="s">
        <v>81</v>
      </c>
      <c r="C106" s="90">
        <v>7000</v>
      </c>
      <c r="D106" s="65" t="s">
        <v>49</v>
      </c>
      <c r="E106" s="66"/>
    </row>
    <row r="107" spans="1:6" s="65" customFormat="1" ht="18.75" hidden="1" customHeight="1">
      <c r="A107" s="65">
        <v>22</v>
      </c>
      <c r="B107" s="65" t="s">
        <v>104</v>
      </c>
      <c r="C107" s="90">
        <v>20000</v>
      </c>
      <c r="D107" s="65" t="s">
        <v>49</v>
      </c>
      <c r="E107" s="66"/>
    </row>
    <row r="108" spans="1:6" s="65" customFormat="1" ht="18.75" hidden="1" customHeight="1">
      <c r="A108" s="110">
        <v>23</v>
      </c>
      <c r="B108" s="110" t="s">
        <v>105</v>
      </c>
      <c r="C108" s="111">
        <v>30000</v>
      </c>
      <c r="D108" s="110" t="s">
        <v>49</v>
      </c>
      <c r="E108" s="112"/>
      <c r="F108" s="110"/>
    </row>
    <row r="109" spans="1:6" s="65" customFormat="1" ht="18.75" hidden="1" customHeight="1">
      <c r="A109" s="65">
        <v>24</v>
      </c>
      <c r="B109" s="65" t="s">
        <v>106</v>
      </c>
      <c r="C109" s="90">
        <v>40000</v>
      </c>
      <c r="D109" s="65" t="s">
        <v>49</v>
      </c>
      <c r="E109" s="66"/>
    </row>
    <row r="110" spans="1:6" s="65" customFormat="1" ht="18.75" hidden="1" customHeight="1">
      <c r="A110" s="65">
        <v>25</v>
      </c>
      <c r="B110" s="65" t="s">
        <v>107</v>
      </c>
      <c r="C110" s="90">
        <v>20000</v>
      </c>
      <c r="D110" s="65" t="s">
        <v>49</v>
      </c>
      <c r="E110" s="66"/>
    </row>
    <row r="111" spans="1:6" s="65" customFormat="1" ht="18.75" hidden="1" customHeight="1">
      <c r="A111" s="65">
        <v>26</v>
      </c>
      <c r="B111" s="65" t="s">
        <v>108</v>
      </c>
      <c r="C111" s="90">
        <v>30000</v>
      </c>
      <c r="D111" s="65" t="s">
        <v>49</v>
      </c>
      <c r="E111" s="66"/>
    </row>
    <row r="112" spans="1:6" s="65" customFormat="1" ht="18.75" hidden="1" customHeight="1">
      <c r="A112" s="65">
        <v>27</v>
      </c>
      <c r="B112" s="65" t="s">
        <v>109</v>
      </c>
      <c r="C112" s="90">
        <v>40000</v>
      </c>
      <c r="D112" s="65" t="s">
        <v>49</v>
      </c>
      <c r="E112" s="66"/>
    </row>
    <row r="113" spans="1:7" s="65" customFormat="1" ht="18.75" hidden="1" customHeight="1">
      <c r="A113" s="65">
        <v>28</v>
      </c>
      <c r="B113" s="65" t="s">
        <v>82</v>
      </c>
      <c r="C113" s="90">
        <v>3000</v>
      </c>
      <c r="D113" s="65" t="s">
        <v>49</v>
      </c>
      <c r="E113" s="66"/>
    </row>
    <row r="114" spans="1:7" s="65" customFormat="1" ht="18.75" hidden="1" customHeight="1">
      <c r="A114" s="65">
        <v>29</v>
      </c>
      <c r="B114" s="65" t="s">
        <v>83</v>
      </c>
      <c r="C114" s="90">
        <v>3000</v>
      </c>
      <c r="D114" s="65" t="s">
        <v>49</v>
      </c>
      <c r="E114" s="66"/>
    </row>
    <row r="115" spans="1:7" s="65" customFormat="1" ht="18.75" hidden="1" customHeight="1">
      <c r="A115" s="65">
        <v>30</v>
      </c>
      <c r="B115" s="65" t="s">
        <v>84</v>
      </c>
      <c r="C115" s="90">
        <v>3000</v>
      </c>
      <c r="D115" s="65" t="s">
        <v>49</v>
      </c>
      <c r="E115" s="66"/>
    </row>
    <row r="116" spans="1:7" s="65" customFormat="1" ht="18.75" hidden="1" customHeight="1">
      <c r="A116" s="65">
        <v>31</v>
      </c>
      <c r="B116" s="65" t="s">
        <v>85</v>
      </c>
      <c r="C116" s="90">
        <v>3000</v>
      </c>
      <c r="D116" s="65" t="s">
        <v>49</v>
      </c>
      <c r="E116" s="66"/>
    </row>
    <row r="117" spans="1:7" s="65" customFormat="1" ht="18.75" hidden="1" customHeight="1">
      <c r="A117" s="65">
        <v>32</v>
      </c>
      <c r="B117" s="65" t="s">
        <v>86</v>
      </c>
      <c r="C117" s="90">
        <v>3000</v>
      </c>
      <c r="D117" s="65" t="s">
        <v>49</v>
      </c>
      <c r="E117" s="66"/>
    </row>
    <row r="118" spans="1:7" s="65" customFormat="1" ht="18.75" hidden="1" customHeight="1">
      <c r="A118" s="65">
        <v>33</v>
      </c>
      <c r="B118" s="65" t="s">
        <v>87</v>
      </c>
      <c r="C118" s="90">
        <v>3000</v>
      </c>
      <c r="D118" s="65" t="s">
        <v>49</v>
      </c>
      <c r="E118" s="66"/>
    </row>
    <row r="119" spans="1:7" s="65" customFormat="1" ht="18.75" hidden="1" customHeight="1">
      <c r="A119" s="65">
        <v>34</v>
      </c>
      <c r="B119" s="65" t="s">
        <v>88</v>
      </c>
      <c r="C119" s="90">
        <v>3000</v>
      </c>
      <c r="D119" s="65" t="s">
        <v>49</v>
      </c>
      <c r="E119" s="66"/>
    </row>
    <row r="120" spans="1:7" s="65" customFormat="1" ht="18.75" hidden="1" customHeight="1">
      <c r="A120" s="65">
        <v>35</v>
      </c>
      <c r="B120" s="65" t="s">
        <v>89</v>
      </c>
      <c r="C120" s="90">
        <v>3000</v>
      </c>
      <c r="D120" s="65" t="s">
        <v>49</v>
      </c>
      <c r="E120" s="66"/>
    </row>
    <row r="121" spans="1:7" s="65" customFormat="1" ht="18.75" hidden="1" customHeight="1">
      <c r="A121" s="65">
        <v>36</v>
      </c>
      <c r="B121" s="65" t="s">
        <v>90</v>
      </c>
      <c r="C121" s="90">
        <v>3000</v>
      </c>
      <c r="D121" s="65" t="s">
        <v>49</v>
      </c>
      <c r="E121" s="66"/>
    </row>
    <row r="122" spans="1:7" s="65" customFormat="1" ht="18.75" hidden="1" customHeight="1">
      <c r="A122" s="65">
        <v>37</v>
      </c>
      <c r="B122" s="65" t="s">
        <v>91</v>
      </c>
      <c r="C122" s="90">
        <v>3000</v>
      </c>
      <c r="D122" s="65" t="s">
        <v>49</v>
      </c>
      <c r="E122" s="66"/>
    </row>
    <row r="123" spans="1:7" s="65" customFormat="1" ht="18.75" customHeight="1">
      <c r="B123" s="66"/>
      <c r="C123" s="66"/>
      <c r="D123" s="66"/>
      <c r="E123" s="66"/>
      <c r="G123" s="66"/>
    </row>
    <row r="124" spans="1:7" s="65" customFormat="1" ht="18.75" customHeight="1"/>
    <row r="125" spans="1:7" s="65" customFormat="1" ht="18.75" customHeight="1"/>
    <row r="126" spans="1:7" s="65" customFormat="1" ht="18.75" customHeight="1"/>
    <row r="127" spans="1:7" s="65" customFormat="1" ht="18.75" customHeight="1"/>
    <row r="128" spans="1:7" s="65" customFormat="1" ht="18.75" customHeight="1"/>
    <row r="129" s="65" customFormat="1" ht="18.75" customHeight="1"/>
    <row r="130" s="65" customFormat="1" ht="18.75" customHeight="1"/>
    <row r="131" s="65" customFormat="1" ht="18.75" customHeight="1"/>
    <row r="132" s="65" customFormat="1" ht="18.75" customHeight="1"/>
  </sheetData>
  <sheetProtection password="A60D" sheet="1" formatCells="0"/>
  <mergeCells count="147">
    <mergeCell ref="AP42:AW43"/>
    <mergeCell ref="F15:J15"/>
    <mergeCell ref="A23:E23"/>
    <mergeCell ref="F23:J23"/>
    <mergeCell ref="A16:E16"/>
    <mergeCell ref="A19:E19"/>
    <mergeCell ref="F19:J19"/>
    <mergeCell ref="A20:E20"/>
    <mergeCell ref="F20:J20"/>
    <mergeCell ref="A21:E21"/>
    <mergeCell ref="F21:J21"/>
    <mergeCell ref="A15:E15"/>
    <mergeCell ref="F18:J18"/>
    <mergeCell ref="S33:Y34"/>
    <mergeCell ref="Z33:AM34"/>
    <mergeCell ref="AP33:AP34"/>
    <mergeCell ref="A35:H36"/>
    <mergeCell ref="I35:P35"/>
    <mergeCell ref="Q35:R36"/>
    <mergeCell ref="S35:S36"/>
    <mergeCell ref="T35:T36"/>
    <mergeCell ref="U35:U36"/>
    <mergeCell ref="V35:V36"/>
    <mergeCell ref="W35:W36"/>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AY42:BO42"/>
    <mergeCell ref="AY43:BO43"/>
    <mergeCell ref="AY44:BO44"/>
    <mergeCell ref="AY45:BO45"/>
    <mergeCell ref="AY46:BO46"/>
    <mergeCell ref="AY47:BO47"/>
    <mergeCell ref="F16:J16"/>
    <mergeCell ref="A17:E17"/>
    <mergeCell ref="F17:J17"/>
    <mergeCell ref="A18:E18"/>
    <mergeCell ref="A25:AM25"/>
    <mergeCell ref="K18:AM18"/>
    <mergeCell ref="K17:AM17"/>
    <mergeCell ref="K16:AM16"/>
    <mergeCell ref="K23:AM23"/>
    <mergeCell ref="A22:E22"/>
    <mergeCell ref="A26:A27"/>
    <mergeCell ref="A32:AM32"/>
    <mergeCell ref="B26:AM27"/>
    <mergeCell ref="K22:AM22"/>
    <mergeCell ref="K21:AM21"/>
    <mergeCell ref="F22:J22"/>
    <mergeCell ref="AP26:AP27"/>
    <mergeCell ref="A33:H34"/>
    <mergeCell ref="AY48:BO48"/>
    <mergeCell ref="AY49:BO49"/>
    <mergeCell ref="AY50:BO50"/>
    <mergeCell ref="AY51:BO51"/>
    <mergeCell ref="AY52:BO52"/>
    <mergeCell ref="AY58:BO58"/>
    <mergeCell ref="AY59:BO59"/>
    <mergeCell ref="AY60:BO60"/>
    <mergeCell ref="AY53:BO53"/>
    <mergeCell ref="AY54:BO54"/>
    <mergeCell ref="AY55:BO55"/>
    <mergeCell ref="AY56:BO56"/>
    <mergeCell ref="AY57:BO57"/>
    <mergeCell ref="AY61:BO61"/>
    <mergeCell ref="AY62:BO62"/>
    <mergeCell ref="AY63:BO63"/>
    <mergeCell ref="AY64:BO64"/>
    <mergeCell ref="AY65:BO65"/>
    <mergeCell ref="AY66:BO66"/>
    <mergeCell ref="AY67:BO67"/>
    <mergeCell ref="AY68:BO68"/>
    <mergeCell ref="AY69:BO69"/>
    <mergeCell ref="AY70:BO70"/>
    <mergeCell ref="AY71:BO71"/>
    <mergeCell ref="AY72:BO72"/>
    <mergeCell ref="AY78:BO78"/>
    <mergeCell ref="AY77:BN77"/>
    <mergeCell ref="AY73:BO73"/>
    <mergeCell ref="AY74:BO74"/>
    <mergeCell ref="AY75:BO75"/>
    <mergeCell ref="AY76:BO76"/>
    <mergeCell ref="X35:X36"/>
    <mergeCell ref="Y35:Y36"/>
    <mergeCell ref="Z35:AM35"/>
    <mergeCell ref="I36:M36"/>
    <mergeCell ref="Z36:AM36"/>
    <mergeCell ref="I33:P34"/>
    <mergeCell ref="Q33:R34"/>
    <mergeCell ref="A38:I39"/>
    <mergeCell ref="J38:O39"/>
    <mergeCell ref="P38:Q41"/>
    <mergeCell ref="R38:Y39"/>
    <mergeCell ref="Z38:AM39"/>
    <mergeCell ref="AP38:AP39"/>
    <mergeCell ref="A40:I41"/>
    <mergeCell ref="J40:J41"/>
    <mergeCell ref="K40:K41"/>
    <mergeCell ref="L40:L41"/>
    <mergeCell ref="M40:M41"/>
    <mergeCell ref="N40:N41"/>
    <mergeCell ref="O40:O41"/>
    <mergeCell ref="R40:R41"/>
    <mergeCell ref="S40:S41"/>
    <mergeCell ref="T40:T41"/>
    <mergeCell ref="U40:U41"/>
    <mergeCell ref="V40:V41"/>
    <mergeCell ref="W40:W41"/>
    <mergeCell ref="X40:X41"/>
    <mergeCell ref="Y40:Y41"/>
    <mergeCell ref="Z40:AM40"/>
    <mergeCell ref="Z41:AM41"/>
  </mergeCells>
  <phoneticPr fontId="4"/>
  <dataValidations count="7">
    <dataValidation type="list" allowBlank="1" showInputMessage="1" showErrorMessage="1" sqref="A26 A28:A30 X42:Z84">
      <formula1>"○"</formula1>
    </dataValidation>
    <dataValidation imeMode="halfKatakana" allowBlank="1" showInputMessage="1" showErrorMessage="1" sqref="L3:AF3"/>
    <dataValidation type="list" allowBlank="1" showInputMessage="1" showErrorMessage="1" sqref="L5:AB5">
      <formula1>$B$86:$B$122</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type="list" allowBlank="1" showInputMessage="1" showErrorMessage="1" sqref="Q35:R35">
      <formula1>"普通,当座"</formula1>
    </dataValidation>
    <dataValidation type="whole" allowBlank="1" showInputMessage="1" showErrorMessage="1" errorTitle="数字を入力ください" error="数字を入力ください" sqref="S35:Y36 J40:O41 R40:Y41">
      <formula1>0</formula1>
      <formula2>9</formula2>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32"/>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75" style="11" customWidth="1"/>
    <col min="43" max="47" width="2.25" style="11" customWidth="1"/>
    <col min="48" max="16384" width="2.25" style="11"/>
  </cols>
  <sheetData>
    <row r="1" spans="1:52">
      <c r="A1" s="54" t="s">
        <v>50</v>
      </c>
    </row>
    <row r="3" spans="1:52" s="16" customFormat="1" ht="12" customHeight="1">
      <c r="A3" s="322" t="s">
        <v>21</v>
      </c>
      <c r="B3" s="12" t="s">
        <v>0</v>
      </c>
      <c r="C3" s="13"/>
      <c r="D3" s="13"/>
      <c r="E3" s="14"/>
      <c r="F3" s="14"/>
      <c r="G3" s="14"/>
      <c r="H3" s="14"/>
      <c r="I3" s="14"/>
      <c r="J3" s="14"/>
      <c r="K3" s="15"/>
      <c r="L3" s="360" t="s">
        <v>188</v>
      </c>
      <c r="M3" s="361"/>
      <c r="N3" s="361"/>
      <c r="O3" s="361"/>
      <c r="P3" s="361"/>
      <c r="Q3" s="361"/>
      <c r="R3" s="361"/>
      <c r="S3" s="361"/>
      <c r="T3" s="361"/>
      <c r="U3" s="361"/>
      <c r="V3" s="361"/>
      <c r="W3" s="361"/>
      <c r="X3" s="361"/>
      <c r="Y3" s="361"/>
      <c r="Z3" s="361"/>
      <c r="AA3" s="361"/>
      <c r="AB3" s="361"/>
      <c r="AC3" s="361"/>
      <c r="AD3" s="361"/>
      <c r="AE3" s="361"/>
      <c r="AF3" s="362"/>
      <c r="AG3" s="325" t="s">
        <v>65</v>
      </c>
      <c r="AH3" s="326"/>
      <c r="AI3" s="326"/>
      <c r="AJ3" s="326"/>
      <c r="AK3" s="326"/>
      <c r="AL3" s="326"/>
      <c r="AM3" s="327"/>
    </row>
    <row r="4" spans="1:52" s="16" customFormat="1" ht="20.25" customHeight="1">
      <c r="A4" s="323"/>
      <c r="B4" s="17" t="s">
        <v>19</v>
      </c>
      <c r="C4" s="18"/>
      <c r="D4" s="18"/>
      <c r="E4" s="19"/>
      <c r="F4" s="19"/>
      <c r="G4" s="19"/>
      <c r="H4" s="19"/>
      <c r="I4" s="19"/>
      <c r="J4" s="19"/>
      <c r="K4" s="20"/>
      <c r="L4" s="366" t="s">
        <v>200</v>
      </c>
      <c r="M4" s="367"/>
      <c r="N4" s="367"/>
      <c r="O4" s="367"/>
      <c r="P4" s="367"/>
      <c r="Q4" s="367"/>
      <c r="R4" s="367"/>
      <c r="S4" s="367"/>
      <c r="T4" s="367"/>
      <c r="U4" s="367"/>
      <c r="V4" s="367"/>
      <c r="W4" s="367"/>
      <c r="X4" s="367"/>
      <c r="Y4" s="367"/>
      <c r="Z4" s="367"/>
      <c r="AA4" s="367"/>
      <c r="AB4" s="367"/>
      <c r="AC4" s="367"/>
      <c r="AD4" s="367"/>
      <c r="AE4" s="367"/>
      <c r="AF4" s="368"/>
      <c r="AG4" s="328" t="s">
        <v>205</v>
      </c>
      <c r="AH4" s="329"/>
      <c r="AI4" s="329"/>
      <c r="AJ4" s="329"/>
      <c r="AK4" s="329"/>
      <c r="AL4" s="329"/>
      <c r="AM4" s="330"/>
      <c r="AP4" s="320"/>
      <c r="AQ4" s="320"/>
      <c r="AR4" s="320"/>
      <c r="AS4" s="320"/>
      <c r="AT4" s="320"/>
    </row>
    <row r="5" spans="1:52" s="16" customFormat="1" ht="26.25" customHeight="1">
      <c r="A5" s="323"/>
      <c r="B5" s="56" t="s">
        <v>37</v>
      </c>
      <c r="C5" s="55"/>
      <c r="D5" s="55"/>
      <c r="E5" s="21"/>
      <c r="F5" s="21"/>
      <c r="G5" s="21"/>
      <c r="H5" s="21"/>
      <c r="I5" s="21"/>
      <c r="J5" s="21"/>
      <c r="K5" s="22"/>
      <c r="L5" s="331" t="s">
        <v>103</v>
      </c>
      <c r="M5" s="332"/>
      <c r="N5" s="332"/>
      <c r="O5" s="332"/>
      <c r="P5" s="332"/>
      <c r="Q5" s="332"/>
      <c r="R5" s="332"/>
      <c r="S5" s="332"/>
      <c r="T5" s="332"/>
      <c r="U5" s="332"/>
      <c r="V5" s="332"/>
      <c r="W5" s="332"/>
      <c r="X5" s="332"/>
      <c r="Y5" s="332"/>
      <c r="Z5" s="332"/>
      <c r="AA5" s="332"/>
      <c r="AB5" s="333"/>
      <c r="AC5" s="334" t="s">
        <v>29</v>
      </c>
      <c r="AD5" s="335"/>
      <c r="AE5" s="335"/>
      <c r="AF5" s="336"/>
      <c r="AG5" s="342">
        <v>80</v>
      </c>
      <c r="AH5" s="342"/>
      <c r="AI5" s="342"/>
      <c r="AJ5" s="342"/>
      <c r="AK5" s="342"/>
      <c r="AL5" s="337" t="s">
        <v>30</v>
      </c>
      <c r="AM5" s="338"/>
      <c r="AP5" s="320"/>
      <c r="AQ5" s="320"/>
      <c r="AR5" s="320"/>
      <c r="AS5" s="320"/>
      <c r="AT5" s="320"/>
    </row>
    <row r="6" spans="1:52" s="16" customFormat="1" ht="21" customHeight="1">
      <c r="A6" s="323"/>
      <c r="B6" s="343" t="s">
        <v>31</v>
      </c>
      <c r="C6" s="344"/>
      <c r="D6" s="344"/>
      <c r="E6" s="344"/>
      <c r="F6" s="344"/>
      <c r="G6" s="344"/>
      <c r="H6" s="344"/>
      <c r="I6" s="344"/>
      <c r="J6" s="344"/>
      <c r="K6" s="345"/>
      <c r="L6" s="23" t="s">
        <v>7</v>
      </c>
      <c r="M6" s="23"/>
      <c r="N6" s="23"/>
      <c r="O6" s="23"/>
      <c r="P6" s="23"/>
      <c r="Q6" s="363" t="s">
        <v>178</v>
      </c>
      <c r="R6" s="363"/>
      <c r="S6" s="23" t="s">
        <v>8</v>
      </c>
      <c r="T6" s="363" t="s">
        <v>179</v>
      </c>
      <c r="U6" s="363"/>
      <c r="V6" s="363"/>
      <c r="W6" s="23" t="s">
        <v>9</v>
      </c>
      <c r="X6" s="23"/>
      <c r="Y6" s="23"/>
      <c r="Z6" s="23"/>
      <c r="AA6" s="23"/>
      <c r="AB6" s="23"/>
      <c r="AC6" s="364" t="s">
        <v>118</v>
      </c>
      <c r="AD6" s="364"/>
      <c r="AE6" s="364"/>
      <c r="AF6" s="364"/>
      <c r="AG6" s="364"/>
      <c r="AH6" s="364"/>
      <c r="AI6" s="364"/>
      <c r="AJ6" s="364"/>
      <c r="AK6" s="364"/>
      <c r="AL6" s="364"/>
      <c r="AM6" s="365"/>
      <c r="AP6" s="6"/>
      <c r="AQ6" s="10"/>
      <c r="AR6" s="10"/>
      <c r="AS6" s="10"/>
      <c r="AT6" s="321"/>
    </row>
    <row r="7" spans="1:52" s="16" customFormat="1" ht="20.25" customHeight="1">
      <c r="A7" s="323"/>
      <c r="B7" s="346"/>
      <c r="C7" s="347"/>
      <c r="D7" s="347"/>
      <c r="E7" s="347"/>
      <c r="F7" s="347"/>
      <c r="G7" s="347"/>
      <c r="H7" s="347"/>
      <c r="I7" s="347"/>
      <c r="J7" s="347"/>
      <c r="K7" s="348"/>
      <c r="L7" s="366" t="s">
        <v>190</v>
      </c>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8"/>
      <c r="AP7" s="10"/>
      <c r="AQ7" s="10"/>
      <c r="AR7" s="10"/>
      <c r="AS7" s="10"/>
      <c r="AT7" s="321"/>
    </row>
    <row r="8" spans="1:52" s="16" customFormat="1" ht="20.25" customHeight="1">
      <c r="A8" s="323"/>
      <c r="B8" s="24" t="s">
        <v>10</v>
      </c>
      <c r="C8" s="165"/>
      <c r="D8" s="165"/>
      <c r="E8" s="26"/>
      <c r="F8" s="26"/>
      <c r="G8" s="26"/>
      <c r="H8" s="26"/>
      <c r="I8" s="26"/>
      <c r="J8" s="26"/>
      <c r="K8" s="26"/>
      <c r="L8" s="24" t="s">
        <v>11</v>
      </c>
      <c r="M8" s="26"/>
      <c r="N8" s="26"/>
      <c r="O8" s="26"/>
      <c r="P8" s="26"/>
      <c r="Q8" s="26"/>
      <c r="R8" s="27"/>
      <c r="S8" s="179" t="s">
        <v>181</v>
      </c>
      <c r="T8" s="180"/>
      <c r="U8" s="180"/>
      <c r="V8" s="180"/>
      <c r="W8" s="180"/>
      <c r="X8" s="180"/>
      <c r="Y8" s="181"/>
      <c r="Z8" s="24" t="s">
        <v>27</v>
      </c>
      <c r="AA8" s="26"/>
      <c r="AB8" s="26"/>
      <c r="AC8" s="26"/>
      <c r="AD8" s="26"/>
      <c r="AE8" s="26"/>
      <c r="AF8" s="27"/>
      <c r="AG8" s="182" t="s">
        <v>182</v>
      </c>
      <c r="AH8" s="183"/>
      <c r="AI8" s="183"/>
      <c r="AJ8" s="183"/>
      <c r="AK8" s="183"/>
      <c r="AL8" s="183"/>
      <c r="AM8" s="184"/>
    </row>
    <row r="9" spans="1:52" s="16" customFormat="1" ht="20.25" customHeight="1">
      <c r="A9" s="324"/>
      <c r="B9" s="24" t="s">
        <v>20</v>
      </c>
      <c r="C9" s="165"/>
      <c r="D9" s="165"/>
      <c r="E9" s="26"/>
      <c r="F9" s="26"/>
      <c r="G9" s="26"/>
      <c r="H9" s="26"/>
      <c r="I9" s="26"/>
      <c r="J9" s="26"/>
      <c r="K9" s="26"/>
      <c r="L9" s="182" t="s">
        <v>201</v>
      </c>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1"/>
      <c r="J11" s="7"/>
      <c r="K11" s="21"/>
      <c r="L11" s="55"/>
      <c r="M11" s="55"/>
      <c r="N11" s="55"/>
      <c r="O11" s="55"/>
      <c r="P11" s="55"/>
      <c r="Q11" s="55"/>
      <c r="R11" s="55"/>
      <c r="S11" s="55"/>
      <c r="T11" s="55"/>
      <c r="U11" s="55"/>
      <c r="V11" s="55"/>
      <c r="W11" s="339" t="s">
        <v>33</v>
      </c>
      <c r="X11" s="340"/>
      <c r="Y11" s="340"/>
      <c r="Z11" s="341"/>
      <c r="AA11" s="358">
        <f>IF(L5="","",VLOOKUP(L5,$B$86:$C$122,2,0))</f>
        <v>40000</v>
      </c>
      <c r="AB11" s="359"/>
      <c r="AC11" s="359"/>
      <c r="AD11" s="340" t="s">
        <v>56</v>
      </c>
      <c r="AE11" s="341"/>
      <c r="AF11" s="339" t="s">
        <v>22</v>
      </c>
      <c r="AG11" s="340"/>
      <c r="AH11" s="341"/>
      <c r="AI11" s="356">
        <f>IF(F23&lt;1000000,ROUNDDOWN($F$23/1000,0)*1000,999000)</f>
        <v>45000</v>
      </c>
      <c r="AJ11" s="357"/>
      <c r="AK11" s="357"/>
      <c r="AL11" s="340" t="s">
        <v>56</v>
      </c>
      <c r="AM11" s="341"/>
      <c r="AP11" s="157" t="str">
        <f>IF(AI11&gt;=1000,"OK","申請できません")</f>
        <v>OK</v>
      </c>
    </row>
    <row r="12" spans="1:52" ht="18" customHeight="1" thickBot="1">
      <c r="A12" s="349" t="s">
        <v>113</v>
      </c>
      <c r="B12" s="350"/>
      <c r="C12" s="350"/>
      <c r="D12" s="350"/>
      <c r="E12" s="351"/>
      <c r="F12" s="354" t="s">
        <v>23</v>
      </c>
      <c r="G12" s="350"/>
      <c r="H12" s="350"/>
      <c r="I12" s="350"/>
      <c r="J12" s="350"/>
      <c r="K12" s="369" t="s">
        <v>114</v>
      </c>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0"/>
      <c r="AZ12" s="16"/>
    </row>
    <row r="13" spans="1:52" ht="19.5" customHeight="1">
      <c r="A13" s="352" t="s">
        <v>202</v>
      </c>
      <c r="B13" s="353"/>
      <c r="C13" s="353"/>
      <c r="D13" s="353"/>
      <c r="E13" s="353"/>
      <c r="F13" s="355">
        <v>45000</v>
      </c>
      <c r="G13" s="355"/>
      <c r="H13" s="355"/>
      <c r="I13" s="355"/>
      <c r="J13" s="355"/>
      <c r="K13" s="371" t="s">
        <v>203</v>
      </c>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2"/>
      <c r="AZ13" s="16"/>
    </row>
    <row r="14" spans="1:52" ht="19.5" customHeight="1">
      <c r="A14" s="302"/>
      <c r="B14" s="303"/>
      <c r="C14" s="303"/>
      <c r="D14" s="303"/>
      <c r="E14" s="303"/>
      <c r="F14" s="301"/>
      <c r="G14" s="301"/>
      <c r="H14" s="301"/>
      <c r="I14" s="301"/>
      <c r="J14" s="301"/>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8"/>
      <c r="AZ14" s="16"/>
    </row>
    <row r="15" spans="1:52" ht="19.5" customHeight="1">
      <c r="A15" s="302"/>
      <c r="B15" s="303"/>
      <c r="C15" s="303"/>
      <c r="D15" s="303"/>
      <c r="E15" s="303"/>
      <c r="F15" s="301"/>
      <c r="G15" s="301"/>
      <c r="H15" s="301"/>
      <c r="I15" s="301"/>
      <c r="J15" s="301"/>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c r="AZ15" s="16"/>
    </row>
    <row r="16" spans="1:52" ht="19.5" customHeight="1">
      <c r="A16" s="302"/>
      <c r="B16" s="303"/>
      <c r="C16" s="303"/>
      <c r="D16" s="303"/>
      <c r="E16" s="303"/>
      <c r="F16" s="301"/>
      <c r="G16" s="301"/>
      <c r="H16" s="301"/>
      <c r="I16" s="301"/>
      <c r="J16" s="301"/>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8"/>
      <c r="AZ16" s="16"/>
    </row>
    <row r="17" spans="1:52" ht="19.5" customHeight="1">
      <c r="A17" s="302"/>
      <c r="B17" s="303"/>
      <c r="C17" s="303"/>
      <c r="D17" s="303"/>
      <c r="E17" s="303"/>
      <c r="F17" s="301"/>
      <c r="G17" s="301"/>
      <c r="H17" s="301"/>
      <c r="I17" s="301"/>
      <c r="J17" s="301"/>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8"/>
      <c r="AZ17" s="16"/>
    </row>
    <row r="18" spans="1:52" ht="19.5" customHeight="1">
      <c r="A18" s="302"/>
      <c r="B18" s="303"/>
      <c r="C18" s="303"/>
      <c r="D18" s="303"/>
      <c r="E18" s="303"/>
      <c r="F18" s="301"/>
      <c r="G18" s="301"/>
      <c r="H18" s="301"/>
      <c r="I18" s="301"/>
      <c r="J18" s="301"/>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8"/>
      <c r="AZ18" s="16"/>
    </row>
    <row r="19" spans="1:52" ht="19.5" customHeight="1">
      <c r="A19" s="302"/>
      <c r="B19" s="303"/>
      <c r="C19" s="303"/>
      <c r="D19" s="303"/>
      <c r="E19" s="303"/>
      <c r="F19" s="301"/>
      <c r="G19" s="301"/>
      <c r="H19" s="301"/>
      <c r="I19" s="301"/>
      <c r="J19" s="301"/>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8"/>
      <c r="AZ19" s="16"/>
    </row>
    <row r="20" spans="1:52" ht="19.5" customHeight="1">
      <c r="A20" s="302"/>
      <c r="B20" s="303"/>
      <c r="C20" s="303"/>
      <c r="D20" s="303"/>
      <c r="E20" s="303"/>
      <c r="F20" s="301"/>
      <c r="G20" s="301"/>
      <c r="H20" s="301"/>
      <c r="I20" s="301"/>
      <c r="J20" s="301"/>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8"/>
      <c r="AZ20" s="16"/>
    </row>
    <row r="21" spans="1:52" ht="19.5" customHeight="1">
      <c r="A21" s="302"/>
      <c r="B21" s="303"/>
      <c r="C21" s="303"/>
      <c r="D21" s="303"/>
      <c r="E21" s="303"/>
      <c r="F21" s="301"/>
      <c r="G21" s="301"/>
      <c r="H21" s="301"/>
      <c r="I21" s="301"/>
      <c r="J21" s="301"/>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8"/>
      <c r="AZ21" s="16"/>
    </row>
    <row r="22" spans="1:52" ht="19.5" customHeight="1" thickBot="1">
      <c r="A22" s="302"/>
      <c r="B22" s="303"/>
      <c r="C22" s="303"/>
      <c r="D22" s="303"/>
      <c r="E22" s="303"/>
      <c r="F22" s="301"/>
      <c r="G22" s="301"/>
      <c r="H22" s="301"/>
      <c r="I22" s="301"/>
      <c r="J22" s="301"/>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8"/>
      <c r="AZ22" s="16"/>
    </row>
    <row r="23" spans="1:52" ht="22.5" customHeight="1" thickTop="1" thickBot="1">
      <c r="A23" s="374" t="s">
        <v>40</v>
      </c>
      <c r="B23" s="375"/>
      <c r="C23" s="375"/>
      <c r="D23" s="375"/>
      <c r="E23" s="375"/>
      <c r="F23" s="376">
        <f>SUM(F13:J22)</f>
        <v>45000</v>
      </c>
      <c r="G23" s="377"/>
      <c r="H23" s="377"/>
      <c r="I23" s="377"/>
      <c r="J23" s="378"/>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10"/>
      <c r="AZ23" s="16"/>
    </row>
    <row r="24" spans="1:52" ht="21.75" customHeight="1">
      <c r="A24" s="92"/>
      <c r="B24" s="92"/>
      <c r="C24" s="92"/>
      <c r="D24" s="92"/>
      <c r="E24" s="92"/>
      <c r="F24" s="93"/>
      <c r="G24" s="93"/>
      <c r="H24" s="93"/>
      <c r="I24" s="93"/>
      <c r="J24" s="93"/>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04" t="s">
        <v>58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P25" s="164" t="str">
        <f>IF(COUNTIF(A26:A30,"○")=4,"OK","NG")</f>
        <v>OK</v>
      </c>
      <c r="AZ25" s="16"/>
    </row>
    <row r="26" spans="1:52" s="16" customFormat="1" ht="18" customHeight="1">
      <c r="A26" s="311" t="s">
        <v>195</v>
      </c>
      <c r="B26" s="313" t="s">
        <v>174</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5"/>
      <c r="AP26" s="319"/>
    </row>
    <row r="27" spans="1:52" s="16" customFormat="1" ht="23.25" customHeight="1">
      <c r="A27" s="312"/>
      <c r="B27" s="316"/>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8"/>
      <c r="AN27" s="94"/>
      <c r="AO27" s="6"/>
      <c r="AP27" s="319"/>
    </row>
    <row r="28" spans="1:52" s="16" customFormat="1" ht="25.5" customHeight="1">
      <c r="A28" s="148" t="s">
        <v>195</v>
      </c>
      <c r="B28" s="159" t="s">
        <v>162</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1"/>
    </row>
    <row r="29" spans="1:52" ht="25.5" customHeight="1">
      <c r="A29" s="148" t="s">
        <v>195</v>
      </c>
      <c r="B29" s="106" t="s">
        <v>62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Z29" s="16"/>
    </row>
    <row r="30" spans="1:52" ht="25.5" customHeight="1">
      <c r="A30" s="148" t="s">
        <v>195</v>
      </c>
      <c r="B30" s="106" t="s">
        <v>57</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Z30" s="16"/>
    </row>
    <row r="31" spans="1:52" ht="18" customHeight="1">
      <c r="AZ31" s="16"/>
    </row>
    <row r="32" spans="1:52" ht="28.5" customHeight="1">
      <c r="A32" s="304" t="s">
        <v>121</v>
      </c>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6"/>
      <c r="AP32" s="164" t="str">
        <f>IF(COUNTIF(AP33,"OK")+COUNTIF(AP38,"OK")=1,"OK","NG")</f>
        <v>OK</v>
      </c>
      <c r="AZ32" s="16"/>
    </row>
    <row r="33" spans="1:67" s="141" customFormat="1" ht="15" customHeight="1">
      <c r="A33" s="299" t="s">
        <v>122</v>
      </c>
      <c r="B33" s="282"/>
      <c r="C33" s="282"/>
      <c r="D33" s="282"/>
      <c r="E33" s="282"/>
      <c r="F33" s="282"/>
      <c r="G33" s="282"/>
      <c r="H33" s="282"/>
      <c r="I33" s="282" t="s">
        <v>123</v>
      </c>
      <c r="J33" s="282"/>
      <c r="K33" s="282"/>
      <c r="L33" s="282"/>
      <c r="M33" s="282"/>
      <c r="N33" s="282"/>
      <c r="O33" s="282"/>
      <c r="P33" s="282"/>
      <c r="Q33" s="282" t="s">
        <v>124</v>
      </c>
      <c r="R33" s="282"/>
      <c r="S33" s="299" t="s">
        <v>125</v>
      </c>
      <c r="T33" s="282"/>
      <c r="U33" s="282"/>
      <c r="V33" s="282"/>
      <c r="W33" s="282"/>
      <c r="X33" s="282"/>
      <c r="Y33" s="282"/>
      <c r="Z33" s="299" t="s">
        <v>126</v>
      </c>
      <c r="AA33" s="282"/>
      <c r="AB33" s="282"/>
      <c r="AC33" s="282"/>
      <c r="AD33" s="282"/>
      <c r="AE33" s="282"/>
      <c r="AF33" s="282"/>
      <c r="AG33" s="282"/>
      <c r="AH33" s="282"/>
      <c r="AI33" s="282"/>
      <c r="AJ33" s="282"/>
      <c r="AK33" s="282"/>
      <c r="AL33" s="282"/>
      <c r="AM33" s="282"/>
      <c r="AP33" s="256" t="str">
        <f>IF(COUNTIF(A35,"*")+COUNTIF(I35,"*")+COUNT(P36,Y35)+COUNTIF(Z35,"*")+COUNTIF(Z36,"*")=6,"OK","NG")</f>
        <v>OK</v>
      </c>
    </row>
    <row r="34" spans="1:67" s="141" customFormat="1" ht="15" customHeight="1">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P34" s="256"/>
    </row>
    <row r="35" spans="1:67" s="141" customFormat="1" ht="15" customHeight="1">
      <c r="A35" s="269" t="s">
        <v>196</v>
      </c>
      <c r="B35" s="265"/>
      <c r="C35" s="265"/>
      <c r="D35" s="265"/>
      <c r="E35" s="265"/>
      <c r="F35" s="265"/>
      <c r="G35" s="265"/>
      <c r="H35" s="271"/>
      <c r="I35" s="379" t="s">
        <v>197</v>
      </c>
      <c r="J35" s="380"/>
      <c r="K35" s="380"/>
      <c r="L35" s="380"/>
      <c r="M35" s="380"/>
      <c r="N35" s="380"/>
      <c r="O35" s="380"/>
      <c r="P35" s="381"/>
      <c r="Q35" s="382" t="s">
        <v>127</v>
      </c>
      <c r="R35" s="383"/>
      <c r="S35" s="269">
        <v>0</v>
      </c>
      <c r="T35" s="263">
        <v>0</v>
      </c>
      <c r="U35" s="265">
        <v>0</v>
      </c>
      <c r="V35" s="263">
        <v>0</v>
      </c>
      <c r="W35" s="265">
        <v>0</v>
      </c>
      <c r="X35" s="263">
        <v>0</v>
      </c>
      <c r="Y35" s="271">
        <v>0</v>
      </c>
      <c r="Z35" s="276" t="s">
        <v>199</v>
      </c>
      <c r="AA35" s="277"/>
      <c r="AB35" s="277"/>
      <c r="AC35" s="277"/>
      <c r="AD35" s="277"/>
      <c r="AE35" s="277"/>
      <c r="AF35" s="277"/>
      <c r="AG35" s="277"/>
      <c r="AH35" s="277"/>
      <c r="AI35" s="277"/>
      <c r="AJ35" s="277"/>
      <c r="AK35" s="277"/>
      <c r="AL35" s="277"/>
      <c r="AM35" s="278"/>
    </row>
    <row r="36" spans="1:67" s="141" customFormat="1" ht="15" customHeight="1">
      <c r="A36" s="270"/>
      <c r="B36" s="266"/>
      <c r="C36" s="266"/>
      <c r="D36" s="266"/>
      <c r="E36" s="266"/>
      <c r="F36" s="266"/>
      <c r="G36" s="266"/>
      <c r="H36" s="272"/>
      <c r="I36" s="279" t="s">
        <v>128</v>
      </c>
      <c r="J36" s="280"/>
      <c r="K36" s="280"/>
      <c r="L36" s="280"/>
      <c r="M36" s="281"/>
      <c r="N36" s="149">
        <v>0</v>
      </c>
      <c r="O36" s="150">
        <v>0</v>
      </c>
      <c r="P36" s="151">
        <v>0</v>
      </c>
      <c r="Q36" s="384"/>
      <c r="R36" s="385"/>
      <c r="S36" s="270"/>
      <c r="T36" s="264"/>
      <c r="U36" s="266"/>
      <c r="V36" s="264"/>
      <c r="W36" s="266"/>
      <c r="X36" s="264"/>
      <c r="Y36" s="272"/>
      <c r="Z36" s="270" t="s">
        <v>198</v>
      </c>
      <c r="AA36" s="266"/>
      <c r="AB36" s="266"/>
      <c r="AC36" s="266"/>
      <c r="AD36" s="266"/>
      <c r="AE36" s="266"/>
      <c r="AF36" s="266"/>
      <c r="AG36" s="266"/>
      <c r="AH36" s="266"/>
      <c r="AI36" s="266"/>
      <c r="AJ36" s="266"/>
      <c r="AK36" s="266"/>
      <c r="AL36" s="266"/>
      <c r="AM36" s="272"/>
    </row>
    <row r="37" spans="1:67" s="141" customFormat="1" ht="8.1" customHeight="1">
      <c r="A37" s="142"/>
      <c r="B37" s="142"/>
      <c r="C37" s="142"/>
      <c r="D37" s="142"/>
      <c r="E37" s="142"/>
      <c r="F37" s="142"/>
      <c r="G37" s="142"/>
      <c r="H37" s="142"/>
      <c r="I37" s="143"/>
      <c r="J37" s="144"/>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spans="1:67" s="141" customFormat="1" ht="18" customHeight="1">
      <c r="A38" s="283" t="s">
        <v>129</v>
      </c>
      <c r="B38" s="284"/>
      <c r="C38" s="284"/>
      <c r="D38" s="284"/>
      <c r="E38" s="284"/>
      <c r="F38" s="284"/>
      <c r="G38" s="284"/>
      <c r="H38" s="284"/>
      <c r="I38" s="285"/>
      <c r="J38" s="289" t="s">
        <v>130</v>
      </c>
      <c r="K38" s="290"/>
      <c r="L38" s="290"/>
      <c r="M38" s="290"/>
      <c r="N38" s="290"/>
      <c r="O38" s="290"/>
      <c r="P38" s="293"/>
      <c r="Q38" s="294"/>
      <c r="R38" s="283" t="s">
        <v>125</v>
      </c>
      <c r="S38" s="284"/>
      <c r="T38" s="284"/>
      <c r="U38" s="284"/>
      <c r="V38" s="284"/>
      <c r="W38" s="284"/>
      <c r="X38" s="284"/>
      <c r="Y38" s="285"/>
      <c r="Z38" s="299" t="s">
        <v>126</v>
      </c>
      <c r="AA38" s="282"/>
      <c r="AB38" s="282"/>
      <c r="AC38" s="282"/>
      <c r="AD38" s="282"/>
      <c r="AE38" s="282"/>
      <c r="AF38" s="282"/>
      <c r="AG38" s="282"/>
      <c r="AH38" s="282"/>
      <c r="AI38" s="282"/>
      <c r="AJ38" s="282"/>
      <c r="AK38" s="282"/>
      <c r="AL38" s="282"/>
      <c r="AM38" s="282"/>
      <c r="AP38" s="256" t="str">
        <f>IF(COUNT(N40,Y40)+COUNTIF(Z40,"*")+COUNTIF(Z41,"*")=4,"OK","NG")</f>
        <v>NG</v>
      </c>
    </row>
    <row r="39" spans="1:67" s="141" customFormat="1" ht="18" customHeight="1">
      <c r="A39" s="286"/>
      <c r="B39" s="287"/>
      <c r="C39" s="287"/>
      <c r="D39" s="287"/>
      <c r="E39" s="287"/>
      <c r="F39" s="287"/>
      <c r="G39" s="287"/>
      <c r="H39" s="287"/>
      <c r="I39" s="288"/>
      <c r="J39" s="291"/>
      <c r="K39" s="292"/>
      <c r="L39" s="292"/>
      <c r="M39" s="292"/>
      <c r="N39" s="292"/>
      <c r="O39" s="292"/>
      <c r="P39" s="295"/>
      <c r="Q39" s="296"/>
      <c r="R39" s="286"/>
      <c r="S39" s="287"/>
      <c r="T39" s="287"/>
      <c r="U39" s="287"/>
      <c r="V39" s="287"/>
      <c r="W39" s="287"/>
      <c r="X39" s="287"/>
      <c r="Y39" s="288"/>
      <c r="Z39" s="282"/>
      <c r="AA39" s="282"/>
      <c r="AB39" s="282"/>
      <c r="AC39" s="282"/>
      <c r="AD39" s="282"/>
      <c r="AE39" s="282"/>
      <c r="AF39" s="282"/>
      <c r="AG39" s="282"/>
      <c r="AH39" s="282"/>
      <c r="AI39" s="282"/>
      <c r="AJ39" s="282"/>
      <c r="AK39" s="282"/>
      <c r="AL39" s="282"/>
      <c r="AM39" s="282"/>
      <c r="AP39" s="256"/>
    </row>
    <row r="40" spans="1:67" s="141" customFormat="1" ht="15" customHeight="1">
      <c r="A40" s="257" t="s">
        <v>131</v>
      </c>
      <c r="B40" s="258"/>
      <c r="C40" s="258"/>
      <c r="D40" s="258"/>
      <c r="E40" s="258"/>
      <c r="F40" s="258"/>
      <c r="G40" s="258"/>
      <c r="H40" s="258"/>
      <c r="I40" s="259"/>
      <c r="J40" s="263"/>
      <c r="K40" s="263"/>
      <c r="L40" s="265"/>
      <c r="M40" s="263"/>
      <c r="N40" s="265"/>
      <c r="O40" s="267"/>
      <c r="P40" s="295"/>
      <c r="Q40" s="296"/>
      <c r="R40" s="269"/>
      <c r="S40" s="263"/>
      <c r="T40" s="263"/>
      <c r="U40" s="265"/>
      <c r="V40" s="263"/>
      <c r="W40" s="265"/>
      <c r="X40" s="263"/>
      <c r="Y40" s="271"/>
      <c r="Z40" s="273"/>
      <c r="AA40" s="274"/>
      <c r="AB40" s="274"/>
      <c r="AC40" s="274"/>
      <c r="AD40" s="274"/>
      <c r="AE40" s="274"/>
      <c r="AF40" s="274"/>
      <c r="AG40" s="274"/>
      <c r="AH40" s="274"/>
      <c r="AI40" s="274"/>
      <c r="AJ40" s="274"/>
      <c r="AK40" s="274"/>
      <c r="AL40" s="274"/>
      <c r="AM40" s="275"/>
    </row>
    <row r="41" spans="1:67" s="141" customFormat="1" ht="15" customHeight="1">
      <c r="A41" s="260"/>
      <c r="B41" s="261"/>
      <c r="C41" s="261"/>
      <c r="D41" s="261"/>
      <c r="E41" s="261"/>
      <c r="F41" s="261"/>
      <c r="G41" s="261"/>
      <c r="H41" s="261"/>
      <c r="I41" s="262"/>
      <c r="J41" s="264"/>
      <c r="K41" s="264"/>
      <c r="L41" s="266"/>
      <c r="M41" s="264"/>
      <c r="N41" s="266"/>
      <c r="O41" s="268"/>
      <c r="P41" s="297"/>
      <c r="Q41" s="298"/>
      <c r="R41" s="270"/>
      <c r="S41" s="264"/>
      <c r="T41" s="264"/>
      <c r="U41" s="266"/>
      <c r="V41" s="264"/>
      <c r="W41" s="266"/>
      <c r="X41" s="264"/>
      <c r="Y41" s="272"/>
      <c r="Z41" s="270"/>
      <c r="AA41" s="266"/>
      <c r="AB41" s="266"/>
      <c r="AC41" s="266"/>
      <c r="AD41" s="266"/>
      <c r="AE41" s="266"/>
      <c r="AF41" s="266"/>
      <c r="AG41" s="266"/>
      <c r="AH41" s="266"/>
      <c r="AI41" s="266"/>
      <c r="AJ41" s="266"/>
      <c r="AK41" s="266"/>
      <c r="AL41" s="266"/>
      <c r="AM41" s="272"/>
      <c r="AY41" s="141" t="s">
        <v>160</v>
      </c>
    </row>
    <row r="42" spans="1:67" ht="13.5" customHeight="1">
      <c r="A42" s="96"/>
      <c r="B42" s="96"/>
      <c r="C42" s="96"/>
      <c r="D42" s="96"/>
      <c r="E42" s="96"/>
      <c r="F42" s="96"/>
      <c r="G42" s="96"/>
      <c r="H42" s="96"/>
      <c r="I42" s="96"/>
      <c r="J42" s="96"/>
      <c r="K42" s="96"/>
      <c r="L42" s="96"/>
      <c r="M42" s="96"/>
      <c r="N42" s="96"/>
      <c r="O42" s="96"/>
      <c r="P42" s="96"/>
      <c r="Q42" s="96"/>
      <c r="R42" s="96"/>
      <c r="S42" s="96"/>
      <c r="T42" s="97"/>
      <c r="U42" s="97"/>
      <c r="V42" s="97"/>
      <c r="W42" s="97"/>
      <c r="X42" s="98"/>
      <c r="Y42" s="98"/>
      <c r="Z42" s="98"/>
      <c r="AA42" s="95"/>
      <c r="AB42" s="95"/>
      <c r="AC42" s="95"/>
      <c r="AD42" s="95"/>
      <c r="AE42" s="95"/>
      <c r="AF42" s="95"/>
      <c r="AG42" s="95"/>
      <c r="AH42" s="95"/>
      <c r="AI42" s="95"/>
      <c r="AJ42" s="95"/>
      <c r="AK42" s="95"/>
      <c r="AL42" s="95"/>
      <c r="AM42" s="95"/>
      <c r="AP42" s="373" t="str">
        <f>IF(COUNTIF(AP25,"OK")+COUNTIF(AP32,"OK")+COUNTIF(AP11,"OK")=3,"OK","申請できません")</f>
        <v>OK</v>
      </c>
      <c r="AQ42" s="373"/>
      <c r="AR42" s="373"/>
      <c r="AS42" s="373"/>
      <c r="AT42" s="373"/>
      <c r="AU42" s="373"/>
      <c r="AV42" s="373"/>
      <c r="AW42" s="373"/>
      <c r="AY42" s="300" t="s">
        <v>134</v>
      </c>
      <c r="AZ42" s="300"/>
      <c r="BA42" s="300"/>
      <c r="BB42" s="300"/>
      <c r="BC42" s="300"/>
      <c r="BD42" s="300"/>
      <c r="BE42" s="300"/>
      <c r="BF42" s="300"/>
      <c r="BG42" s="300"/>
      <c r="BH42" s="300"/>
      <c r="BI42" s="300"/>
      <c r="BJ42" s="300"/>
      <c r="BK42" s="300"/>
      <c r="BL42" s="300"/>
      <c r="BM42" s="300"/>
      <c r="BN42" s="300"/>
      <c r="BO42" s="300"/>
    </row>
    <row r="43" spans="1:67" ht="13.5" customHeight="1">
      <c r="A43" s="96"/>
      <c r="B43" s="96"/>
      <c r="C43" s="96"/>
      <c r="D43" s="96"/>
      <c r="E43" s="96"/>
      <c r="F43" s="96"/>
      <c r="G43" s="96"/>
      <c r="H43" s="96"/>
      <c r="I43" s="96"/>
      <c r="J43" s="96"/>
      <c r="K43" s="96"/>
      <c r="L43" s="96"/>
      <c r="M43" s="96"/>
      <c r="N43" s="96"/>
      <c r="O43" s="96"/>
      <c r="P43" s="96"/>
      <c r="Q43" s="96"/>
      <c r="R43" s="96"/>
      <c r="S43" s="96"/>
      <c r="T43" s="97"/>
      <c r="U43" s="97"/>
      <c r="V43" s="97"/>
      <c r="W43" s="97"/>
      <c r="X43" s="98"/>
      <c r="Y43" s="98"/>
      <c r="Z43" s="98"/>
      <c r="AA43" s="95"/>
      <c r="AB43" s="95"/>
      <c r="AC43" s="95"/>
      <c r="AD43" s="95"/>
      <c r="AE43" s="95"/>
      <c r="AF43" s="95"/>
      <c r="AG43" s="95"/>
      <c r="AH43" s="95"/>
      <c r="AI43" s="95"/>
      <c r="AJ43" s="95"/>
      <c r="AK43" s="95"/>
      <c r="AL43" s="95"/>
      <c r="AM43" s="95"/>
      <c r="AP43" s="373"/>
      <c r="AQ43" s="373"/>
      <c r="AR43" s="373"/>
      <c r="AS43" s="373"/>
      <c r="AT43" s="373"/>
      <c r="AU43" s="373"/>
      <c r="AV43" s="373"/>
      <c r="AW43" s="373"/>
      <c r="AY43" s="300" t="s">
        <v>135</v>
      </c>
      <c r="AZ43" s="300"/>
      <c r="BA43" s="300"/>
      <c r="BB43" s="300"/>
      <c r="BC43" s="300"/>
      <c r="BD43" s="300"/>
      <c r="BE43" s="300"/>
      <c r="BF43" s="300"/>
      <c r="BG43" s="300"/>
      <c r="BH43" s="300"/>
      <c r="BI43" s="300"/>
      <c r="BJ43" s="300"/>
      <c r="BK43" s="300"/>
      <c r="BL43" s="300"/>
      <c r="BM43" s="300"/>
      <c r="BN43" s="300"/>
      <c r="BO43" s="300"/>
    </row>
    <row r="44" spans="1:67" ht="13.5" customHeight="1">
      <c r="A44" s="96"/>
      <c r="B44" s="96"/>
      <c r="C44" s="96"/>
      <c r="D44" s="96"/>
      <c r="E44" s="96"/>
      <c r="F44" s="96"/>
      <c r="G44" s="96"/>
      <c r="H44" s="96"/>
      <c r="I44" s="96"/>
      <c r="J44" s="96"/>
      <c r="K44" s="96"/>
      <c r="L44" s="96"/>
      <c r="M44" s="96"/>
      <c r="N44" s="96"/>
      <c r="O44" s="96"/>
      <c r="P44" s="96"/>
      <c r="Q44" s="96"/>
      <c r="R44" s="96"/>
      <c r="S44" s="96"/>
      <c r="T44" s="97"/>
      <c r="U44" s="97"/>
      <c r="V44" s="97"/>
      <c r="W44" s="97"/>
      <c r="X44" s="98"/>
      <c r="Y44" s="98"/>
      <c r="Z44" s="98"/>
      <c r="AA44" s="95"/>
      <c r="AB44" s="95"/>
      <c r="AC44" s="95"/>
      <c r="AD44" s="95"/>
      <c r="AE44" s="95"/>
      <c r="AF44" s="95"/>
      <c r="AG44" s="95"/>
      <c r="AH44" s="95"/>
      <c r="AI44" s="95"/>
      <c r="AJ44" s="95"/>
      <c r="AK44" s="95"/>
      <c r="AL44" s="95"/>
      <c r="AM44" s="95"/>
      <c r="AY44" s="300" t="s">
        <v>136</v>
      </c>
      <c r="AZ44" s="300"/>
      <c r="BA44" s="300"/>
      <c r="BB44" s="300"/>
      <c r="BC44" s="300"/>
      <c r="BD44" s="300"/>
      <c r="BE44" s="300"/>
      <c r="BF44" s="300"/>
      <c r="BG44" s="300"/>
      <c r="BH44" s="300"/>
      <c r="BI44" s="300"/>
      <c r="BJ44" s="300"/>
      <c r="BK44" s="300"/>
      <c r="BL44" s="300"/>
      <c r="BM44" s="300"/>
      <c r="BN44" s="300"/>
      <c r="BO44" s="300"/>
    </row>
    <row r="45" spans="1:67" ht="13.5" customHeight="1">
      <c r="A45" s="96"/>
      <c r="B45" s="96"/>
      <c r="C45" s="96"/>
      <c r="D45" s="96"/>
      <c r="E45" s="96"/>
      <c r="F45" s="96"/>
      <c r="G45" s="96"/>
      <c r="H45" s="96"/>
      <c r="I45" s="96"/>
      <c r="J45" s="96"/>
      <c r="K45" s="96"/>
      <c r="L45" s="96"/>
      <c r="M45" s="96"/>
      <c r="N45" s="96"/>
      <c r="O45" s="96"/>
      <c r="P45" s="96"/>
      <c r="Q45" s="96"/>
      <c r="R45" s="96"/>
      <c r="S45" s="96"/>
      <c r="T45" s="97"/>
      <c r="U45" s="97"/>
      <c r="V45" s="97"/>
      <c r="W45" s="97"/>
      <c r="X45" s="98"/>
      <c r="Y45" s="98"/>
      <c r="Z45" s="98"/>
      <c r="AA45" s="95"/>
      <c r="AB45" s="95"/>
      <c r="AC45" s="95"/>
      <c r="AD45" s="95"/>
      <c r="AE45" s="95"/>
      <c r="AF45" s="95"/>
      <c r="AG45" s="95"/>
      <c r="AH45" s="95"/>
      <c r="AI45" s="95"/>
      <c r="AJ45" s="95"/>
      <c r="AK45" s="95"/>
      <c r="AL45" s="95"/>
      <c r="AM45" s="95"/>
      <c r="AY45" s="300" t="s">
        <v>137</v>
      </c>
      <c r="AZ45" s="300"/>
      <c r="BA45" s="300"/>
      <c r="BB45" s="300"/>
      <c r="BC45" s="300"/>
      <c r="BD45" s="300"/>
      <c r="BE45" s="300"/>
      <c r="BF45" s="300"/>
      <c r="BG45" s="300"/>
      <c r="BH45" s="300"/>
      <c r="BI45" s="300"/>
      <c r="BJ45" s="300"/>
      <c r="BK45" s="300"/>
      <c r="BL45" s="300"/>
      <c r="BM45" s="300"/>
      <c r="BN45" s="300"/>
      <c r="BO45" s="300"/>
    </row>
    <row r="46" spans="1:67" ht="13.5" customHeight="1">
      <c r="A46" s="96"/>
      <c r="B46" s="96"/>
      <c r="C46" s="96"/>
      <c r="D46" s="96"/>
      <c r="E46" s="96"/>
      <c r="F46" s="96"/>
      <c r="G46" s="96"/>
      <c r="H46" s="96"/>
      <c r="I46" s="96"/>
      <c r="J46" s="96"/>
      <c r="K46" s="96"/>
      <c r="L46" s="96"/>
      <c r="M46" s="96"/>
      <c r="N46" s="96"/>
      <c r="O46" s="96"/>
      <c r="P46" s="96"/>
      <c r="Q46" s="96"/>
      <c r="R46" s="96"/>
      <c r="S46" s="96"/>
      <c r="T46" s="97"/>
      <c r="U46" s="97"/>
      <c r="V46" s="97"/>
      <c r="W46" s="97"/>
      <c r="X46" s="98"/>
      <c r="Y46" s="98"/>
      <c r="Z46" s="98"/>
      <c r="AA46" s="95"/>
      <c r="AB46" s="95"/>
      <c r="AC46" s="95"/>
      <c r="AD46" s="95"/>
      <c r="AE46" s="95"/>
      <c r="AF46" s="95"/>
      <c r="AG46" s="95"/>
      <c r="AH46" s="95"/>
      <c r="AI46" s="95"/>
      <c r="AJ46" s="95"/>
      <c r="AK46" s="95"/>
      <c r="AL46" s="95"/>
      <c r="AM46" s="95"/>
      <c r="AY46" s="300" t="s">
        <v>138</v>
      </c>
      <c r="AZ46" s="300"/>
      <c r="BA46" s="300"/>
      <c r="BB46" s="300"/>
      <c r="BC46" s="300"/>
      <c r="BD46" s="300"/>
      <c r="BE46" s="300"/>
      <c r="BF46" s="300"/>
      <c r="BG46" s="300"/>
      <c r="BH46" s="300"/>
      <c r="BI46" s="300"/>
      <c r="BJ46" s="300"/>
      <c r="BK46" s="300"/>
      <c r="BL46" s="300"/>
      <c r="BM46" s="300"/>
      <c r="BN46" s="300"/>
      <c r="BO46" s="300"/>
    </row>
    <row r="47" spans="1:67" ht="13.5" customHeight="1">
      <c r="A47" s="96"/>
      <c r="B47" s="96"/>
      <c r="C47" s="96"/>
      <c r="D47" s="96"/>
      <c r="E47" s="96"/>
      <c r="F47" s="96"/>
      <c r="G47" s="96"/>
      <c r="H47" s="96"/>
      <c r="I47" s="96"/>
      <c r="J47" s="96"/>
      <c r="K47" s="96"/>
      <c r="L47" s="96"/>
      <c r="M47" s="96"/>
      <c r="N47" s="96"/>
      <c r="O47" s="96"/>
      <c r="P47" s="96"/>
      <c r="Q47" s="96"/>
      <c r="R47" s="96"/>
      <c r="S47" s="96"/>
      <c r="T47" s="97"/>
      <c r="U47" s="97"/>
      <c r="V47" s="97"/>
      <c r="W47" s="97"/>
      <c r="X47" s="98"/>
      <c r="Y47" s="98"/>
      <c r="Z47" s="98"/>
      <c r="AA47" s="95"/>
      <c r="AB47" s="95"/>
      <c r="AC47" s="95"/>
      <c r="AD47" s="95"/>
      <c r="AE47" s="95"/>
      <c r="AF47" s="95"/>
      <c r="AG47" s="95"/>
      <c r="AH47" s="95"/>
      <c r="AI47" s="95"/>
      <c r="AJ47" s="95"/>
      <c r="AK47" s="95"/>
      <c r="AL47" s="95"/>
      <c r="AM47" s="95"/>
      <c r="AY47" s="300" t="s">
        <v>139</v>
      </c>
      <c r="AZ47" s="300"/>
      <c r="BA47" s="300"/>
      <c r="BB47" s="300"/>
      <c r="BC47" s="300"/>
      <c r="BD47" s="300"/>
      <c r="BE47" s="300"/>
      <c r="BF47" s="300"/>
      <c r="BG47" s="300"/>
      <c r="BH47" s="300"/>
      <c r="BI47" s="300"/>
      <c r="BJ47" s="300"/>
      <c r="BK47" s="300"/>
      <c r="BL47" s="300"/>
      <c r="BM47" s="300"/>
      <c r="BN47" s="300"/>
      <c r="BO47" s="300"/>
    </row>
    <row r="48" spans="1:67" ht="13.5" customHeight="1">
      <c r="A48" s="96"/>
      <c r="B48" s="96"/>
      <c r="C48" s="96"/>
      <c r="D48" s="96"/>
      <c r="E48" s="96"/>
      <c r="F48" s="96"/>
      <c r="G48" s="96"/>
      <c r="H48" s="96"/>
      <c r="I48" s="96"/>
      <c r="J48" s="96"/>
      <c r="K48" s="96"/>
      <c r="L48" s="96"/>
      <c r="M48" s="96"/>
      <c r="N48" s="96"/>
      <c r="O48" s="96"/>
      <c r="P48" s="96"/>
      <c r="Q48" s="96"/>
      <c r="R48" s="96"/>
      <c r="S48" s="96"/>
      <c r="T48" s="97"/>
      <c r="U48" s="97"/>
      <c r="V48" s="97"/>
      <c r="W48" s="97"/>
      <c r="X48" s="98"/>
      <c r="Y48" s="98"/>
      <c r="Z48" s="98"/>
      <c r="AA48" s="95"/>
      <c r="AB48" s="95"/>
      <c r="AC48" s="95"/>
      <c r="AD48" s="95"/>
      <c r="AE48" s="95"/>
      <c r="AF48" s="95"/>
      <c r="AG48" s="95"/>
      <c r="AH48" s="95"/>
      <c r="AI48" s="95"/>
      <c r="AJ48" s="95"/>
      <c r="AK48" s="95"/>
      <c r="AL48" s="95"/>
      <c r="AM48" s="95"/>
      <c r="AY48" s="300" t="s">
        <v>140</v>
      </c>
      <c r="AZ48" s="300"/>
      <c r="BA48" s="300"/>
      <c r="BB48" s="300"/>
      <c r="BC48" s="300"/>
      <c r="BD48" s="300"/>
      <c r="BE48" s="300"/>
      <c r="BF48" s="300"/>
      <c r="BG48" s="300"/>
      <c r="BH48" s="300"/>
      <c r="BI48" s="300"/>
      <c r="BJ48" s="300"/>
      <c r="BK48" s="300"/>
      <c r="BL48" s="300"/>
      <c r="BM48" s="300"/>
      <c r="BN48" s="300"/>
      <c r="BO48" s="300"/>
    </row>
    <row r="49" spans="1:67" ht="13.5" customHeight="1">
      <c r="A49" s="96"/>
      <c r="B49" s="96"/>
      <c r="C49" s="96"/>
      <c r="D49" s="96"/>
      <c r="E49" s="96"/>
      <c r="F49" s="96"/>
      <c r="G49" s="96"/>
      <c r="H49" s="96"/>
      <c r="I49" s="96"/>
      <c r="J49" s="96"/>
      <c r="K49" s="96"/>
      <c r="L49" s="96"/>
      <c r="M49" s="96"/>
      <c r="N49" s="96"/>
      <c r="O49" s="96"/>
      <c r="P49" s="96"/>
      <c r="Q49" s="96"/>
      <c r="R49" s="96"/>
      <c r="S49" s="96"/>
      <c r="T49" s="97"/>
      <c r="U49" s="97"/>
      <c r="V49" s="97"/>
      <c r="W49" s="97"/>
      <c r="X49" s="98"/>
      <c r="Y49" s="98"/>
      <c r="Z49" s="98"/>
      <c r="AA49" s="95"/>
      <c r="AB49" s="95"/>
      <c r="AC49" s="95"/>
      <c r="AD49" s="95"/>
      <c r="AE49" s="95"/>
      <c r="AF49" s="95"/>
      <c r="AG49" s="95"/>
      <c r="AH49" s="95"/>
      <c r="AI49" s="95"/>
      <c r="AJ49" s="95"/>
      <c r="AK49" s="95"/>
      <c r="AL49" s="95"/>
      <c r="AM49" s="95"/>
      <c r="AY49" s="300" t="s">
        <v>141</v>
      </c>
      <c r="AZ49" s="300"/>
      <c r="BA49" s="300"/>
      <c r="BB49" s="300"/>
      <c r="BC49" s="300"/>
      <c r="BD49" s="300"/>
      <c r="BE49" s="300"/>
      <c r="BF49" s="300"/>
      <c r="BG49" s="300"/>
      <c r="BH49" s="300"/>
      <c r="BI49" s="300"/>
      <c r="BJ49" s="300"/>
      <c r="BK49" s="300"/>
      <c r="BL49" s="300"/>
      <c r="BM49" s="300"/>
      <c r="BN49" s="300"/>
      <c r="BO49" s="300"/>
    </row>
    <row r="50" spans="1:67" ht="13.5" customHeight="1">
      <c r="A50" s="96"/>
      <c r="B50" s="96"/>
      <c r="C50" s="96"/>
      <c r="D50" s="96"/>
      <c r="E50" s="96"/>
      <c r="F50" s="96"/>
      <c r="G50" s="96"/>
      <c r="H50" s="96"/>
      <c r="I50" s="96"/>
      <c r="J50" s="96"/>
      <c r="K50" s="96"/>
      <c r="L50" s="96"/>
      <c r="M50" s="96"/>
      <c r="N50" s="96"/>
      <c r="O50" s="96"/>
      <c r="P50" s="96"/>
      <c r="Q50" s="96"/>
      <c r="R50" s="96"/>
      <c r="S50" s="96"/>
      <c r="T50" s="97"/>
      <c r="U50" s="97"/>
      <c r="V50" s="97"/>
      <c r="W50" s="97"/>
      <c r="X50" s="98"/>
      <c r="Y50" s="98"/>
      <c r="Z50" s="98"/>
      <c r="AA50" s="95"/>
      <c r="AB50" s="95"/>
      <c r="AC50" s="95"/>
      <c r="AD50" s="95"/>
      <c r="AE50" s="95"/>
      <c r="AF50" s="95"/>
      <c r="AG50" s="95"/>
      <c r="AH50" s="95"/>
      <c r="AI50" s="95"/>
      <c r="AJ50" s="95"/>
      <c r="AK50" s="95"/>
      <c r="AL50" s="95"/>
      <c r="AM50" s="95"/>
      <c r="AY50" s="300" t="s">
        <v>132</v>
      </c>
      <c r="AZ50" s="300"/>
      <c r="BA50" s="300"/>
      <c r="BB50" s="300"/>
      <c r="BC50" s="300"/>
      <c r="BD50" s="300"/>
      <c r="BE50" s="300"/>
      <c r="BF50" s="300"/>
      <c r="BG50" s="300"/>
      <c r="BH50" s="300"/>
      <c r="BI50" s="300"/>
      <c r="BJ50" s="300"/>
      <c r="BK50" s="300"/>
      <c r="BL50" s="300"/>
      <c r="BM50" s="300"/>
      <c r="BN50" s="300"/>
      <c r="BO50" s="300"/>
    </row>
    <row r="51" spans="1:67" ht="13.5" customHeight="1">
      <c r="A51" s="96"/>
      <c r="B51" s="96"/>
      <c r="C51" s="96"/>
      <c r="D51" s="96"/>
      <c r="E51" s="96"/>
      <c r="F51" s="96"/>
      <c r="G51" s="96"/>
      <c r="H51" s="96"/>
      <c r="I51" s="96"/>
      <c r="J51" s="96"/>
      <c r="K51" s="96"/>
      <c r="L51" s="96"/>
      <c r="M51" s="96"/>
      <c r="N51" s="96"/>
      <c r="O51" s="96"/>
      <c r="P51" s="96"/>
      <c r="Q51" s="96"/>
      <c r="R51" s="96"/>
      <c r="S51" s="96"/>
      <c r="T51" s="97"/>
      <c r="U51" s="97"/>
      <c r="V51" s="97"/>
      <c r="W51" s="97"/>
      <c r="X51" s="98"/>
      <c r="Y51" s="98"/>
      <c r="Z51" s="98"/>
      <c r="AA51" s="95"/>
      <c r="AB51" s="95"/>
      <c r="AC51" s="95"/>
      <c r="AD51" s="95"/>
      <c r="AE51" s="95"/>
      <c r="AF51" s="95"/>
      <c r="AG51" s="95"/>
      <c r="AH51" s="95"/>
      <c r="AI51" s="95"/>
      <c r="AJ51" s="95"/>
      <c r="AK51" s="95"/>
      <c r="AL51" s="95"/>
      <c r="AM51" s="95"/>
      <c r="AY51" s="300" t="s">
        <v>142</v>
      </c>
      <c r="AZ51" s="300"/>
      <c r="BA51" s="300"/>
      <c r="BB51" s="300"/>
      <c r="BC51" s="300"/>
      <c r="BD51" s="300"/>
      <c r="BE51" s="300"/>
      <c r="BF51" s="300"/>
      <c r="BG51" s="300"/>
      <c r="BH51" s="300"/>
      <c r="BI51" s="300"/>
      <c r="BJ51" s="300"/>
      <c r="BK51" s="300"/>
      <c r="BL51" s="300"/>
      <c r="BM51" s="300"/>
      <c r="BN51" s="300"/>
      <c r="BO51" s="300"/>
    </row>
    <row r="52" spans="1:67" ht="13.5" customHeight="1">
      <c r="A52" s="96"/>
      <c r="B52" s="96"/>
      <c r="C52" s="96"/>
      <c r="D52" s="96"/>
      <c r="E52" s="96"/>
      <c r="F52" s="96"/>
      <c r="G52" s="96"/>
      <c r="H52" s="96"/>
      <c r="I52" s="96"/>
      <c r="J52" s="96"/>
      <c r="K52" s="96"/>
      <c r="L52" s="96"/>
      <c r="M52" s="96"/>
      <c r="N52" s="96"/>
      <c r="O52" s="96"/>
      <c r="P52" s="96"/>
      <c r="Q52" s="96"/>
      <c r="R52" s="96"/>
      <c r="S52" s="96"/>
      <c r="T52" s="97"/>
      <c r="U52" s="97"/>
      <c r="V52" s="97"/>
      <c r="W52" s="97"/>
      <c r="X52" s="98"/>
      <c r="Y52" s="98"/>
      <c r="Z52" s="98"/>
      <c r="AA52" s="95"/>
      <c r="AB52" s="95"/>
      <c r="AC52" s="95"/>
      <c r="AD52" s="95"/>
      <c r="AE52" s="95"/>
      <c r="AF52" s="95"/>
      <c r="AG52" s="95"/>
      <c r="AH52" s="95"/>
      <c r="AI52" s="95"/>
      <c r="AJ52" s="95"/>
      <c r="AK52" s="95"/>
      <c r="AL52" s="95"/>
      <c r="AM52" s="95"/>
      <c r="AY52" s="300" t="s">
        <v>143</v>
      </c>
      <c r="AZ52" s="300"/>
      <c r="BA52" s="300"/>
      <c r="BB52" s="300"/>
      <c r="BC52" s="300"/>
      <c r="BD52" s="300"/>
      <c r="BE52" s="300"/>
      <c r="BF52" s="300"/>
      <c r="BG52" s="300"/>
      <c r="BH52" s="300"/>
      <c r="BI52" s="300"/>
      <c r="BJ52" s="300"/>
      <c r="BK52" s="300"/>
      <c r="BL52" s="300"/>
      <c r="BM52" s="300"/>
      <c r="BN52" s="300"/>
      <c r="BO52" s="300"/>
    </row>
    <row r="53" spans="1:67" ht="13.5" customHeight="1">
      <c r="A53" s="96"/>
      <c r="B53" s="96"/>
      <c r="C53" s="96"/>
      <c r="D53" s="96"/>
      <c r="E53" s="96"/>
      <c r="F53" s="96"/>
      <c r="G53" s="96"/>
      <c r="H53" s="96"/>
      <c r="I53" s="96"/>
      <c r="J53" s="96"/>
      <c r="K53" s="96"/>
      <c r="L53" s="96"/>
      <c r="M53" s="96"/>
      <c r="N53" s="96"/>
      <c r="O53" s="96"/>
      <c r="P53" s="96"/>
      <c r="Q53" s="96"/>
      <c r="R53" s="96"/>
      <c r="S53" s="96"/>
      <c r="T53" s="97"/>
      <c r="U53" s="97"/>
      <c r="V53" s="97"/>
      <c r="W53" s="97"/>
      <c r="X53" s="98"/>
      <c r="Y53" s="98"/>
      <c r="Z53" s="98"/>
      <c r="AA53" s="95"/>
      <c r="AB53" s="95"/>
      <c r="AC53" s="95"/>
      <c r="AD53" s="95"/>
      <c r="AE53" s="95"/>
      <c r="AF53" s="95"/>
      <c r="AG53" s="95"/>
      <c r="AH53" s="95"/>
      <c r="AI53" s="95"/>
      <c r="AJ53" s="95"/>
      <c r="AK53" s="95"/>
      <c r="AL53" s="95"/>
      <c r="AM53" s="95"/>
      <c r="AY53" s="300" t="s">
        <v>144</v>
      </c>
      <c r="AZ53" s="300"/>
      <c r="BA53" s="300"/>
      <c r="BB53" s="300"/>
      <c r="BC53" s="300"/>
      <c r="BD53" s="300"/>
      <c r="BE53" s="300"/>
      <c r="BF53" s="300"/>
      <c r="BG53" s="300"/>
      <c r="BH53" s="300"/>
      <c r="BI53" s="300"/>
      <c r="BJ53" s="300"/>
      <c r="BK53" s="300"/>
      <c r="BL53" s="300"/>
      <c r="BM53" s="300"/>
      <c r="BN53" s="300"/>
      <c r="BO53" s="300"/>
    </row>
    <row r="54" spans="1:67" ht="13.5" customHeight="1">
      <c r="A54" s="96"/>
      <c r="B54" s="96"/>
      <c r="C54" s="96"/>
      <c r="D54" s="96"/>
      <c r="E54" s="96"/>
      <c r="F54" s="96"/>
      <c r="G54" s="96"/>
      <c r="H54" s="96"/>
      <c r="I54" s="96"/>
      <c r="J54" s="96"/>
      <c r="K54" s="96"/>
      <c r="L54" s="96"/>
      <c r="M54" s="96"/>
      <c r="N54" s="96"/>
      <c r="O54" s="96"/>
      <c r="P54" s="96"/>
      <c r="Q54" s="96"/>
      <c r="R54" s="96"/>
      <c r="S54" s="96"/>
      <c r="T54" s="97"/>
      <c r="U54" s="97"/>
      <c r="V54" s="97"/>
      <c r="W54" s="97"/>
      <c r="X54" s="98"/>
      <c r="Y54" s="98"/>
      <c r="Z54" s="98"/>
      <c r="AA54" s="95"/>
      <c r="AB54" s="95"/>
      <c r="AC54" s="95"/>
      <c r="AD54" s="95"/>
      <c r="AE54" s="95"/>
      <c r="AF54" s="95"/>
      <c r="AG54" s="95"/>
      <c r="AH54" s="95"/>
      <c r="AI54" s="95"/>
      <c r="AJ54" s="95"/>
      <c r="AK54" s="95"/>
      <c r="AL54" s="95"/>
      <c r="AM54" s="95"/>
      <c r="AY54" s="300" t="s">
        <v>145</v>
      </c>
      <c r="AZ54" s="300"/>
      <c r="BA54" s="300"/>
      <c r="BB54" s="300"/>
      <c r="BC54" s="300"/>
      <c r="BD54" s="300"/>
      <c r="BE54" s="300"/>
      <c r="BF54" s="300"/>
      <c r="BG54" s="300"/>
      <c r="BH54" s="300"/>
      <c r="BI54" s="300"/>
      <c r="BJ54" s="300"/>
      <c r="BK54" s="300"/>
      <c r="BL54" s="300"/>
      <c r="BM54" s="300"/>
      <c r="BN54" s="300"/>
      <c r="BO54" s="300"/>
    </row>
    <row r="55" spans="1:67" ht="13.5" customHeight="1">
      <c r="A55" s="96"/>
      <c r="B55" s="96"/>
      <c r="C55" s="96"/>
      <c r="D55" s="96"/>
      <c r="E55" s="96"/>
      <c r="F55" s="96"/>
      <c r="G55" s="96"/>
      <c r="H55" s="96"/>
      <c r="I55" s="96"/>
      <c r="J55" s="96"/>
      <c r="K55" s="96"/>
      <c r="L55" s="96"/>
      <c r="M55" s="96"/>
      <c r="N55" s="96"/>
      <c r="O55" s="96"/>
      <c r="P55" s="96"/>
      <c r="Q55" s="96"/>
      <c r="R55" s="96"/>
      <c r="S55" s="96"/>
      <c r="T55" s="97"/>
      <c r="U55" s="97"/>
      <c r="V55" s="97"/>
      <c r="W55" s="97"/>
      <c r="X55" s="98"/>
      <c r="Y55" s="98"/>
      <c r="Z55" s="98"/>
      <c r="AA55" s="95"/>
      <c r="AB55" s="95"/>
      <c r="AC55" s="95"/>
      <c r="AD55" s="95"/>
      <c r="AE55" s="95"/>
      <c r="AF55" s="95"/>
      <c r="AG55" s="95"/>
      <c r="AH55" s="95"/>
      <c r="AI55" s="95"/>
      <c r="AJ55" s="95"/>
      <c r="AK55" s="95"/>
      <c r="AL55" s="95"/>
      <c r="AM55" s="95"/>
      <c r="AY55" s="300" t="s">
        <v>146</v>
      </c>
      <c r="AZ55" s="300"/>
      <c r="BA55" s="300"/>
      <c r="BB55" s="300"/>
      <c r="BC55" s="300"/>
      <c r="BD55" s="300"/>
      <c r="BE55" s="300"/>
      <c r="BF55" s="300"/>
      <c r="BG55" s="300"/>
      <c r="BH55" s="300"/>
      <c r="BI55" s="300"/>
      <c r="BJ55" s="300"/>
      <c r="BK55" s="300"/>
      <c r="BL55" s="300"/>
      <c r="BM55" s="300"/>
      <c r="BN55" s="300"/>
      <c r="BO55" s="300"/>
    </row>
    <row r="56" spans="1:67" ht="13.5" customHeight="1">
      <c r="A56" s="96"/>
      <c r="B56" s="96"/>
      <c r="C56" s="96"/>
      <c r="D56" s="96"/>
      <c r="E56" s="96"/>
      <c r="F56" s="96"/>
      <c r="G56" s="96"/>
      <c r="H56" s="96"/>
      <c r="I56" s="96"/>
      <c r="J56" s="96"/>
      <c r="K56" s="96"/>
      <c r="L56" s="96"/>
      <c r="M56" s="96"/>
      <c r="N56" s="96"/>
      <c r="O56" s="96"/>
      <c r="P56" s="96"/>
      <c r="Q56" s="96"/>
      <c r="R56" s="96"/>
      <c r="S56" s="96"/>
      <c r="T56" s="97"/>
      <c r="U56" s="97"/>
      <c r="V56" s="97"/>
      <c r="W56" s="97"/>
      <c r="X56" s="98"/>
      <c r="Y56" s="98"/>
      <c r="Z56" s="98"/>
      <c r="AA56" s="95"/>
      <c r="AB56" s="95"/>
      <c r="AC56" s="95"/>
      <c r="AD56" s="95"/>
      <c r="AE56" s="95"/>
      <c r="AF56" s="95"/>
      <c r="AG56" s="95"/>
      <c r="AH56" s="95"/>
      <c r="AI56" s="95"/>
      <c r="AJ56" s="95"/>
      <c r="AK56" s="95"/>
      <c r="AL56" s="95"/>
      <c r="AM56" s="95"/>
      <c r="AY56" s="300" t="s">
        <v>147</v>
      </c>
      <c r="AZ56" s="300"/>
      <c r="BA56" s="300"/>
      <c r="BB56" s="300"/>
      <c r="BC56" s="300"/>
      <c r="BD56" s="300"/>
      <c r="BE56" s="300"/>
      <c r="BF56" s="300"/>
      <c r="BG56" s="300"/>
      <c r="BH56" s="300"/>
      <c r="BI56" s="300"/>
      <c r="BJ56" s="300"/>
      <c r="BK56" s="300"/>
      <c r="BL56" s="300"/>
      <c r="BM56" s="300"/>
      <c r="BN56" s="300"/>
      <c r="BO56" s="300"/>
    </row>
    <row r="57" spans="1:67" ht="13.5" customHeight="1">
      <c r="A57" s="96"/>
      <c r="B57" s="96"/>
      <c r="C57" s="96"/>
      <c r="D57" s="96"/>
      <c r="E57" s="96"/>
      <c r="F57" s="96"/>
      <c r="G57" s="96"/>
      <c r="H57" s="96"/>
      <c r="I57" s="96"/>
      <c r="J57" s="96"/>
      <c r="K57" s="96"/>
      <c r="L57" s="96"/>
      <c r="M57" s="96"/>
      <c r="N57" s="96"/>
      <c r="O57" s="96"/>
      <c r="P57" s="96"/>
      <c r="Q57" s="96"/>
      <c r="R57" s="96"/>
      <c r="S57" s="96"/>
      <c r="T57" s="97"/>
      <c r="U57" s="97"/>
      <c r="V57" s="97"/>
      <c r="W57" s="97"/>
      <c r="X57" s="98"/>
      <c r="Y57" s="98"/>
      <c r="Z57" s="98"/>
      <c r="AA57" s="95"/>
      <c r="AB57" s="95"/>
      <c r="AC57" s="95"/>
      <c r="AD57" s="95"/>
      <c r="AE57" s="95"/>
      <c r="AF57" s="95"/>
      <c r="AG57" s="95"/>
      <c r="AH57" s="95"/>
      <c r="AI57" s="95"/>
      <c r="AJ57" s="95"/>
      <c r="AK57" s="95"/>
      <c r="AL57" s="95"/>
      <c r="AM57" s="95"/>
      <c r="AY57" s="300" t="s">
        <v>148</v>
      </c>
      <c r="AZ57" s="300"/>
      <c r="BA57" s="300"/>
      <c r="BB57" s="300"/>
      <c r="BC57" s="300"/>
      <c r="BD57" s="300"/>
      <c r="BE57" s="300"/>
      <c r="BF57" s="300"/>
      <c r="BG57" s="300"/>
      <c r="BH57" s="300"/>
      <c r="BI57" s="300"/>
      <c r="BJ57" s="300"/>
      <c r="BK57" s="300"/>
      <c r="BL57" s="300"/>
      <c r="BM57" s="300"/>
      <c r="BN57" s="300"/>
      <c r="BO57" s="300"/>
    </row>
    <row r="58" spans="1:67" ht="13.5" customHeight="1">
      <c r="A58" s="96"/>
      <c r="B58" s="96"/>
      <c r="C58" s="96"/>
      <c r="D58" s="96"/>
      <c r="E58" s="96"/>
      <c r="F58" s="96"/>
      <c r="G58" s="96"/>
      <c r="H58" s="96"/>
      <c r="I58" s="96"/>
      <c r="J58" s="96"/>
      <c r="K58" s="96"/>
      <c r="L58" s="96"/>
      <c r="M58" s="96"/>
      <c r="N58" s="96"/>
      <c r="O58" s="96"/>
      <c r="P58" s="96"/>
      <c r="Q58" s="96"/>
      <c r="R58" s="96"/>
      <c r="S58" s="96"/>
      <c r="T58" s="97"/>
      <c r="U58" s="97"/>
      <c r="V58" s="97"/>
      <c r="W58" s="97"/>
      <c r="X58" s="98"/>
      <c r="Y58" s="98"/>
      <c r="Z58" s="98"/>
      <c r="AA58" s="95"/>
      <c r="AB58" s="95"/>
      <c r="AC58" s="95"/>
      <c r="AD58" s="95"/>
      <c r="AE58" s="95"/>
      <c r="AF58" s="95"/>
      <c r="AG58" s="95"/>
      <c r="AH58" s="95"/>
      <c r="AI58" s="95"/>
      <c r="AJ58" s="95"/>
      <c r="AK58" s="95"/>
      <c r="AL58" s="95"/>
      <c r="AM58" s="95"/>
      <c r="AY58" s="300" t="s">
        <v>149</v>
      </c>
      <c r="AZ58" s="300"/>
      <c r="BA58" s="300"/>
      <c r="BB58" s="300"/>
      <c r="BC58" s="300"/>
      <c r="BD58" s="300"/>
      <c r="BE58" s="300"/>
      <c r="BF58" s="300"/>
      <c r="BG58" s="300"/>
      <c r="BH58" s="300"/>
      <c r="BI58" s="300"/>
      <c r="BJ58" s="300"/>
      <c r="BK58" s="300"/>
      <c r="BL58" s="300"/>
      <c r="BM58" s="300"/>
      <c r="BN58" s="300"/>
      <c r="BO58" s="300"/>
    </row>
    <row r="59" spans="1:67" ht="13.5" customHeight="1">
      <c r="A59" s="96"/>
      <c r="B59" s="96"/>
      <c r="C59" s="96"/>
      <c r="D59" s="96"/>
      <c r="E59" s="96"/>
      <c r="F59" s="96"/>
      <c r="G59" s="96"/>
      <c r="H59" s="96"/>
      <c r="I59" s="96"/>
      <c r="J59" s="96"/>
      <c r="K59" s="96"/>
      <c r="L59" s="96"/>
      <c r="M59" s="96"/>
      <c r="N59" s="96"/>
      <c r="O59" s="96"/>
      <c r="P59" s="96"/>
      <c r="Q59" s="96"/>
      <c r="R59" s="96"/>
      <c r="S59" s="96"/>
      <c r="T59" s="97"/>
      <c r="U59" s="97"/>
      <c r="V59" s="97"/>
      <c r="W59" s="97"/>
      <c r="X59" s="98"/>
      <c r="Y59" s="98"/>
      <c r="Z59" s="98"/>
      <c r="AA59" s="95"/>
      <c r="AB59" s="95"/>
      <c r="AC59" s="95"/>
      <c r="AD59" s="95"/>
      <c r="AE59" s="95"/>
      <c r="AF59" s="95"/>
      <c r="AG59" s="95"/>
      <c r="AH59" s="95"/>
      <c r="AI59" s="95"/>
      <c r="AJ59" s="95"/>
      <c r="AK59" s="95"/>
      <c r="AL59" s="95"/>
      <c r="AM59" s="95"/>
      <c r="AY59" s="300" t="s">
        <v>150</v>
      </c>
      <c r="AZ59" s="300"/>
      <c r="BA59" s="300"/>
      <c r="BB59" s="300"/>
      <c r="BC59" s="300"/>
      <c r="BD59" s="300"/>
      <c r="BE59" s="300"/>
      <c r="BF59" s="300"/>
      <c r="BG59" s="300"/>
      <c r="BH59" s="300"/>
      <c r="BI59" s="300"/>
      <c r="BJ59" s="300"/>
      <c r="BK59" s="300"/>
      <c r="BL59" s="300"/>
      <c r="BM59" s="300"/>
      <c r="BN59" s="300"/>
      <c r="BO59" s="300"/>
    </row>
    <row r="60" spans="1:67" ht="13.5" customHeight="1">
      <c r="A60" s="96"/>
      <c r="B60" s="96"/>
      <c r="C60" s="96"/>
      <c r="D60" s="96"/>
      <c r="E60" s="96"/>
      <c r="F60" s="96"/>
      <c r="G60" s="96"/>
      <c r="H60" s="96"/>
      <c r="I60" s="96"/>
      <c r="J60" s="96"/>
      <c r="K60" s="96"/>
      <c r="L60" s="96"/>
      <c r="M60" s="96"/>
      <c r="N60" s="96"/>
      <c r="O60" s="96"/>
      <c r="P60" s="96"/>
      <c r="Q60" s="96"/>
      <c r="R60" s="96"/>
      <c r="S60" s="96"/>
      <c r="T60" s="97"/>
      <c r="U60" s="97"/>
      <c r="V60" s="97"/>
      <c r="W60" s="97"/>
      <c r="X60" s="98"/>
      <c r="Y60" s="98"/>
      <c r="Z60" s="98"/>
      <c r="AA60" s="95"/>
      <c r="AB60" s="95"/>
      <c r="AC60" s="95"/>
      <c r="AD60" s="95"/>
      <c r="AE60" s="95"/>
      <c r="AF60" s="95"/>
      <c r="AG60" s="95"/>
      <c r="AH60" s="95"/>
      <c r="AI60" s="95"/>
      <c r="AJ60" s="95"/>
      <c r="AK60" s="95"/>
      <c r="AL60" s="95"/>
      <c r="AM60" s="95"/>
      <c r="AY60" s="300" t="s">
        <v>151</v>
      </c>
      <c r="AZ60" s="300"/>
      <c r="BA60" s="300"/>
      <c r="BB60" s="300"/>
      <c r="BC60" s="300"/>
      <c r="BD60" s="300"/>
      <c r="BE60" s="300"/>
      <c r="BF60" s="300"/>
      <c r="BG60" s="300"/>
      <c r="BH60" s="300"/>
      <c r="BI60" s="300"/>
      <c r="BJ60" s="300"/>
      <c r="BK60" s="300"/>
      <c r="BL60" s="300"/>
      <c r="BM60" s="300"/>
      <c r="BN60" s="300"/>
      <c r="BO60" s="300"/>
    </row>
    <row r="61" spans="1:67" ht="13.5" customHeight="1">
      <c r="A61" s="96"/>
      <c r="B61" s="96"/>
      <c r="C61" s="96"/>
      <c r="D61" s="96"/>
      <c r="E61" s="96"/>
      <c r="F61" s="96"/>
      <c r="G61" s="96"/>
      <c r="H61" s="96"/>
      <c r="I61" s="96"/>
      <c r="J61" s="96"/>
      <c r="K61" s="96"/>
      <c r="L61" s="96"/>
      <c r="M61" s="96"/>
      <c r="N61" s="96"/>
      <c r="O61" s="96"/>
      <c r="P61" s="96"/>
      <c r="Q61" s="96"/>
      <c r="R61" s="96"/>
      <c r="S61" s="96"/>
      <c r="T61" s="97"/>
      <c r="U61" s="97"/>
      <c r="V61" s="97"/>
      <c r="W61" s="97"/>
      <c r="X61" s="98"/>
      <c r="Y61" s="98"/>
      <c r="Z61" s="98"/>
      <c r="AA61" s="95"/>
      <c r="AB61" s="95"/>
      <c r="AC61" s="95"/>
      <c r="AD61" s="95"/>
      <c r="AE61" s="95"/>
      <c r="AF61" s="95"/>
      <c r="AG61" s="95"/>
      <c r="AH61" s="95"/>
      <c r="AI61" s="95"/>
      <c r="AJ61" s="95"/>
      <c r="AK61" s="95"/>
      <c r="AL61" s="95"/>
      <c r="AM61" s="95"/>
      <c r="AY61" s="300" t="s">
        <v>152</v>
      </c>
      <c r="AZ61" s="300"/>
      <c r="BA61" s="300"/>
      <c r="BB61" s="300"/>
      <c r="BC61" s="300"/>
      <c r="BD61" s="300"/>
      <c r="BE61" s="300"/>
      <c r="BF61" s="300"/>
      <c r="BG61" s="300"/>
      <c r="BH61" s="300"/>
      <c r="BI61" s="300"/>
      <c r="BJ61" s="300"/>
      <c r="BK61" s="300"/>
      <c r="BL61" s="300"/>
      <c r="BM61" s="300"/>
      <c r="BN61" s="300"/>
      <c r="BO61" s="300"/>
    </row>
    <row r="62" spans="1:67" ht="13.5" customHeight="1">
      <c r="A62" s="96"/>
      <c r="B62" s="96"/>
      <c r="C62" s="96"/>
      <c r="D62" s="96"/>
      <c r="E62" s="96"/>
      <c r="F62" s="96"/>
      <c r="G62" s="96"/>
      <c r="H62" s="96"/>
      <c r="I62" s="96"/>
      <c r="J62" s="96"/>
      <c r="K62" s="96"/>
      <c r="L62" s="96"/>
      <c r="M62" s="96"/>
      <c r="N62" s="96"/>
      <c r="O62" s="96"/>
      <c r="P62" s="96"/>
      <c r="Q62" s="96"/>
      <c r="R62" s="96"/>
      <c r="S62" s="96"/>
      <c r="T62" s="97"/>
      <c r="U62" s="97"/>
      <c r="V62" s="97"/>
      <c r="W62" s="97"/>
      <c r="X62" s="98"/>
      <c r="Y62" s="98"/>
      <c r="Z62" s="98"/>
      <c r="AA62" s="95"/>
      <c r="AB62" s="95"/>
      <c r="AC62" s="95"/>
      <c r="AD62" s="95"/>
      <c r="AE62" s="95"/>
      <c r="AF62" s="95"/>
      <c r="AG62" s="95"/>
      <c r="AH62" s="95"/>
      <c r="AI62" s="95"/>
      <c r="AJ62" s="95"/>
      <c r="AK62" s="95"/>
      <c r="AL62" s="95"/>
      <c r="AM62" s="95"/>
      <c r="AY62" s="300" t="s">
        <v>153</v>
      </c>
      <c r="AZ62" s="300"/>
      <c r="BA62" s="300"/>
      <c r="BB62" s="300"/>
      <c r="BC62" s="300"/>
      <c r="BD62" s="300"/>
      <c r="BE62" s="300"/>
      <c r="BF62" s="300"/>
      <c r="BG62" s="300"/>
      <c r="BH62" s="300"/>
      <c r="BI62" s="300"/>
      <c r="BJ62" s="300"/>
      <c r="BK62" s="300"/>
      <c r="BL62" s="300"/>
      <c r="BM62" s="300"/>
      <c r="BN62" s="300"/>
      <c r="BO62" s="300"/>
    </row>
    <row r="63" spans="1:67" ht="13.5" customHeight="1">
      <c r="A63" s="96"/>
      <c r="B63" s="96"/>
      <c r="C63" s="96"/>
      <c r="D63" s="96"/>
      <c r="E63" s="96"/>
      <c r="F63" s="96"/>
      <c r="G63" s="96"/>
      <c r="H63" s="96"/>
      <c r="I63" s="96"/>
      <c r="J63" s="96"/>
      <c r="K63" s="96"/>
      <c r="L63" s="96"/>
      <c r="M63" s="96"/>
      <c r="N63" s="96"/>
      <c r="O63" s="96"/>
      <c r="P63" s="96"/>
      <c r="Q63" s="96"/>
      <c r="R63" s="96"/>
      <c r="S63" s="96"/>
      <c r="T63" s="97"/>
      <c r="U63" s="97"/>
      <c r="V63" s="97"/>
      <c r="W63" s="97"/>
      <c r="X63" s="98"/>
      <c r="Y63" s="98"/>
      <c r="Z63" s="98"/>
      <c r="AA63" s="95"/>
      <c r="AB63" s="95"/>
      <c r="AC63" s="95"/>
      <c r="AD63" s="95"/>
      <c r="AE63" s="95"/>
      <c r="AF63" s="95"/>
      <c r="AG63" s="95"/>
      <c r="AH63" s="95"/>
      <c r="AI63" s="95"/>
      <c r="AJ63" s="95"/>
      <c r="AK63" s="95"/>
      <c r="AL63" s="95"/>
      <c r="AM63" s="95"/>
      <c r="AY63" s="300" t="s">
        <v>154</v>
      </c>
      <c r="AZ63" s="300"/>
      <c r="BA63" s="300"/>
      <c r="BB63" s="300"/>
      <c r="BC63" s="300"/>
      <c r="BD63" s="300"/>
      <c r="BE63" s="300"/>
      <c r="BF63" s="300"/>
      <c r="BG63" s="300"/>
      <c r="BH63" s="300"/>
      <c r="BI63" s="300"/>
      <c r="BJ63" s="300"/>
      <c r="BK63" s="300"/>
      <c r="BL63" s="300"/>
      <c r="BM63" s="300"/>
      <c r="BN63" s="300"/>
      <c r="BO63" s="300"/>
    </row>
    <row r="64" spans="1:67" ht="13.5" customHeight="1">
      <c r="A64" s="96"/>
      <c r="B64" s="96"/>
      <c r="C64" s="96"/>
      <c r="D64" s="96"/>
      <c r="E64" s="96"/>
      <c r="F64" s="96"/>
      <c r="G64" s="96"/>
      <c r="H64" s="96"/>
      <c r="I64" s="96"/>
      <c r="J64" s="96"/>
      <c r="K64" s="96"/>
      <c r="L64" s="96"/>
      <c r="M64" s="96"/>
      <c r="N64" s="96"/>
      <c r="O64" s="96"/>
      <c r="P64" s="96"/>
      <c r="Q64" s="96"/>
      <c r="R64" s="96"/>
      <c r="S64" s="96"/>
      <c r="T64" s="97"/>
      <c r="U64" s="97"/>
      <c r="V64" s="97"/>
      <c r="W64" s="97"/>
      <c r="X64" s="98"/>
      <c r="Y64" s="98"/>
      <c r="Z64" s="98"/>
      <c r="AA64" s="95"/>
      <c r="AB64" s="95"/>
      <c r="AC64" s="95"/>
      <c r="AD64" s="95"/>
      <c r="AE64" s="95"/>
      <c r="AF64" s="95"/>
      <c r="AG64" s="95"/>
      <c r="AH64" s="95"/>
      <c r="AI64" s="95"/>
      <c r="AJ64" s="95"/>
      <c r="AK64" s="95"/>
      <c r="AL64" s="95"/>
      <c r="AM64" s="95"/>
      <c r="AY64" s="300" t="s">
        <v>155</v>
      </c>
      <c r="AZ64" s="300"/>
      <c r="BA64" s="300"/>
      <c r="BB64" s="300"/>
      <c r="BC64" s="300"/>
      <c r="BD64" s="300"/>
      <c r="BE64" s="300"/>
      <c r="BF64" s="300"/>
      <c r="BG64" s="300"/>
      <c r="BH64" s="300"/>
      <c r="BI64" s="300"/>
      <c r="BJ64" s="300"/>
      <c r="BK64" s="300"/>
      <c r="BL64" s="300"/>
      <c r="BM64" s="300"/>
      <c r="BN64" s="300"/>
      <c r="BO64" s="300"/>
    </row>
    <row r="65" spans="1:67" ht="13.5" customHeight="1">
      <c r="A65" s="96"/>
      <c r="B65" s="96"/>
      <c r="C65" s="96"/>
      <c r="D65" s="96"/>
      <c r="E65" s="96"/>
      <c r="F65" s="96"/>
      <c r="G65" s="96"/>
      <c r="H65" s="96"/>
      <c r="I65" s="96"/>
      <c r="J65" s="96"/>
      <c r="K65" s="96"/>
      <c r="L65" s="96"/>
      <c r="M65" s="96"/>
      <c r="N65" s="96"/>
      <c r="O65" s="96"/>
      <c r="P65" s="96"/>
      <c r="Q65" s="96"/>
      <c r="R65" s="96"/>
      <c r="S65" s="96"/>
      <c r="T65" s="97"/>
      <c r="U65" s="97"/>
      <c r="V65" s="97"/>
      <c r="W65" s="97"/>
      <c r="X65" s="98"/>
      <c r="Y65" s="98"/>
      <c r="Z65" s="98"/>
      <c r="AA65" s="95"/>
      <c r="AB65" s="95"/>
      <c r="AC65" s="95"/>
      <c r="AD65" s="95"/>
      <c r="AE65" s="95"/>
      <c r="AF65" s="95"/>
      <c r="AG65" s="95"/>
      <c r="AH65" s="95"/>
      <c r="AI65" s="95"/>
      <c r="AJ65" s="95"/>
      <c r="AK65" s="95"/>
      <c r="AL65" s="95"/>
      <c r="AM65" s="95"/>
      <c r="AY65" s="300" t="s">
        <v>156</v>
      </c>
      <c r="AZ65" s="300"/>
      <c r="BA65" s="300"/>
      <c r="BB65" s="300"/>
      <c r="BC65" s="300"/>
      <c r="BD65" s="300"/>
      <c r="BE65" s="300"/>
      <c r="BF65" s="300"/>
      <c r="BG65" s="300"/>
      <c r="BH65" s="300"/>
      <c r="BI65" s="300"/>
      <c r="BJ65" s="300"/>
      <c r="BK65" s="300"/>
      <c r="BL65" s="300"/>
      <c r="BM65" s="300"/>
      <c r="BN65" s="300"/>
      <c r="BO65" s="300"/>
    </row>
    <row r="66" spans="1:67" ht="13.5" customHeight="1">
      <c r="A66" s="96"/>
      <c r="B66" s="96"/>
      <c r="C66" s="96"/>
      <c r="D66" s="96"/>
      <c r="E66" s="96"/>
      <c r="F66" s="96"/>
      <c r="G66" s="96"/>
      <c r="H66" s="96"/>
      <c r="I66" s="96"/>
      <c r="J66" s="96"/>
      <c r="K66" s="96"/>
      <c r="L66" s="96"/>
      <c r="M66" s="96"/>
      <c r="N66" s="96"/>
      <c r="O66" s="96"/>
      <c r="P66" s="96"/>
      <c r="Q66" s="96"/>
      <c r="R66" s="96"/>
      <c r="S66" s="96"/>
      <c r="T66" s="97"/>
      <c r="U66" s="97"/>
      <c r="V66" s="97"/>
      <c r="W66" s="97"/>
      <c r="X66" s="98"/>
      <c r="Y66" s="98"/>
      <c r="Z66" s="98"/>
      <c r="AA66" s="95"/>
      <c r="AB66" s="95"/>
      <c r="AC66" s="95"/>
      <c r="AD66" s="95"/>
      <c r="AE66" s="95"/>
      <c r="AF66" s="95"/>
      <c r="AG66" s="95"/>
      <c r="AH66" s="95"/>
      <c r="AI66" s="95"/>
      <c r="AJ66" s="95"/>
      <c r="AK66" s="95"/>
      <c r="AL66" s="95"/>
      <c r="AM66" s="95"/>
      <c r="AY66" s="300" t="s">
        <v>157</v>
      </c>
      <c r="AZ66" s="300"/>
      <c r="BA66" s="300"/>
      <c r="BB66" s="300"/>
      <c r="BC66" s="300"/>
      <c r="BD66" s="300"/>
      <c r="BE66" s="300"/>
      <c r="BF66" s="300"/>
      <c r="BG66" s="300"/>
      <c r="BH66" s="300"/>
      <c r="BI66" s="300"/>
      <c r="BJ66" s="300"/>
      <c r="BK66" s="300"/>
      <c r="BL66" s="300"/>
      <c r="BM66" s="300"/>
      <c r="BN66" s="300"/>
      <c r="BO66" s="300"/>
    </row>
    <row r="67" spans="1:67" ht="13.5" customHeight="1">
      <c r="A67" s="96"/>
      <c r="B67" s="96"/>
      <c r="C67" s="96"/>
      <c r="D67" s="96"/>
      <c r="E67" s="96"/>
      <c r="F67" s="96"/>
      <c r="G67" s="96"/>
      <c r="H67" s="96"/>
      <c r="I67" s="96"/>
      <c r="J67" s="96"/>
      <c r="K67" s="96"/>
      <c r="L67" s="96"/>
      <c r="M67" s="96"/>
      <c r="N67" s="96"/>
      <c r="O67" s="96"/>
      <c r="P67" s="96"/>
      <c r="Q67" s="96"/>
      <c r="R67" s="96"/>
      <c r="S67" s="96"/>
      <c r="T67" s="97"/>
      <c r="U67" s="97"/>
      <c r="V67" s="97"/>
      <c r="W67" s="97"/>
      <c r="X67" s="98"/>
      <c r="Y67" s="98"/>
      <c r="Z67" s="98"/>
      <c r="AA67" s="95"/>
      <c r="AB67" s="95"/>
      <c r="AC67" s="95"/>
      <c r="AD67" s="95"/>
      <c r="AE67" s="95"/>
      <c r="AF67" s="95"/>
      <c r="AG67" s="95"/>
      <c r="AH67" s="95"/>
      <c r="AI67" s="95"/>
      <c r="AJ67" s="95"/>
      <c r="AK67" s="95"/>
      <c r="AL67" s="95"/>
      <c r="AM67" s="95"/>
      <c r="AY67" s="300" t="s">
        <v>158</v>
      </c>
      <c r="AZ67" s="300"/>
      <c r="BA67" s="300"/>
      <c r="BB67" s="300"/>
      <c r="BC67" s="300"/>
      <c r="BD67" s="300"/>
      <c r="BE67" s="300"/>
      <c r="BF67" s="300"/>
      <c r="BG67" s="300"/>
      <c r="BH67" s="300"/>
      <c r="BI67" s="300"/>
      <c r="BJ67" s="300"/>
      <c r="BK67" s="300"/>
      <c r="BL67" s="300"/>
      <c r="BM67" s="300"/>
      <c r="BN67" s="300"/>
      <c r="BO67" s="300"/>
    </row>
    <row r="68" spans="1:67" ht="13.5" customHeight="1">
      <c r="A68" s="96"/>
      <c r="B68" s="96"/>
      <c r="C68" s="96"/>
      <c r="D68" s="96"/>
      <c r="E68" s="96"/>
      <c r="F68" s="96"/>
      <c r="G68" s="96"/>
      <c r="H68" s="96"/>
      <c r="I68" s="96"/>
      <c r="J68" s="96"/>
      <c r="K68" s="96"/>
      <c r="L68" s="96"/>
      <c r="M68" s="96"/>
      <c r="N68" s="96"/>
      <c r="O68" s="96"/>
      <c r="P68" s="96"/>
      <c r="Q68" s="96"/>
      <c r="R68" s="96"/>
      <c r="S68" s="96"/>
      <c r="T68" s="97"/>
      <c r="U68" s="97"/>
      <c r="V68" s="97"/>
      <c r="W68" s="97"/>
      <c r="X68" s="98"/>
      <c r="Y68" s="98"/>
      <c r="Z68" s="98"/>
      <c r="AA68" s="95"/>
      <c r="AB68" s="95"/>
      <c r="AC68" s="95"/>
      <c r="AD68" s="95"/>
      <c r="AE68" s="95"/>
      <c r="AF68" s="95"/>
      <c r="AG68" s="95"/>
      <c r="AH68" s="95"/>
      <c r="AI68" s="95"/>
      <c r="AJ68" s="95"/>
      <c r="AK68" s="95"/>
      <c r="AL68" s="95"/>
      <c r="AM68" s="95"/>
      <c r="AY68" s="300" t="s">
        <v>159</v>
      </c>
      <c r="AZ68" s="300"/>
      <c r="BA68" s="300"/>
      <c r="BB68" s="300"/>
      <c r="BC68" s="300"/>
      <c r="BD68" s="300"/>
      <c r="BE68" s="300"/>
      <c r="BF68" s="300"/>
      <c r="BG68" s="300"/>
      <c r="BH68" s="300"/>
      <c r="BI68" s="300"/>
      <c r="BJ68" s="300"/>
      <c r="BK68" s="300"/>
      <c r="BL68" s="300"/>
      <c r="BM68" s="300"/>
      <c r="BN68" s="300"/>
      <c r="BO68" s="300"/>
    </row>
    <row r="69" spans="1:67" ht="13.5" customHeight="1">
      <c r="A69" s="96"/>
      <c r="B69" s="96"/>
      <c r="C69" s="96"/>
      <c r="D69" s="96"/>
      <c r="E69" s="96"/>
      <c r="F69" s="96"/>
      <c r="G69" s="96"/>
      <c r="H69" s="96"/>
      <c r="I69" s="96"/>
      <c r="J69" s="96"/>
      <c r="K69" s="96"/>
      <c r="L69" s="96"/>
      <c r="M69" s="96"/>
      <c r="N69" s="96"/>
      <c r="O69" s="96"/>
      <c r="P69" s="96"/>
      <c r="Q69" s="96"/>
      <c r="R69" s="96"/>
      <c r="S69" s="96"/>
      <c r="T69" s="97"/>
      <c r="U69" s="97"/>
      <c r="V69" s="97"/>
      <c r="W69" s="97"/>
      <c r="X69" s="98"/>
      <c r="Y69" s="98"/>
      <c r="Z69" s="98"/>
      <c r="AA69" s="95"/>
      <c r="AB69" s="95"/>
      <c r="AC69" s="95"/>
      <c r="AD69" s="95"/>
      <c r="AE69" s="95"/>
      <c r="AF69" s="95"/>
      <c r="AG69" s="95"/>
      <c r="AH69" s="95"/>
      <c r="AI69" s="95"/>
      <c r="AJ69" s="95"/>
      <c r="AK69" s="95"/>
      <c r="AL69" s="95"/>
      <c r="AM69" s="95"/>
      <c r="AY69" s="300" t="s">
        <v>82</v>
      </c>
      <c r="AZ69" s="300"/>
      <c r="BA69" s="300"/>
      <c r="BB69" s="300"/>
      <c r="BC69" s="300"/>
      <c r="BD69" s="300"/>
      <c r="BE69" s="300"/>
      <c r="BF69" s="300"/>
      <c r="BG69" s="300"/>
      <c r="BH69" s="300"/>
      <c r="BI69" s="300"/>
      <c r="BJ69" s="300"/>
      <c r="BK69" s="300"/>
      <c r="BL69" s="300"/>
      <c r="BM69" s="300"/>
      <c r="BN69" s="300"/>
      <c r="BO69" s="300"/>
    </row>
    <row r="70" spans="1:67" ht="13.5" customHeight="1">
      <c r="A70" s="96"/>
      <c r="B70" s="96"/>
      <c r="C70" s="96"/>
      <c r="D70" s="96"/>
      <c r="E70" s="96"/>
      <c r="F70" s="96"/>
      <c r="G70" s="96"/>
      <c r="H70" s="96"/>
      <c r="I70" s="96"/>
      <c r="J70" s="96"/>
      <c r="K70" s="96"/>
      <c r="L70" s="96"/>
      <c r="M70" s="96"/>
      <c r="N70" s="96"/>
      <c r="O70" s="96"/>
      <c r="P70" s="96"/>
      <c r="Q70" s="96"/>
      <c r="R70" s="96"/>
      <c r="S70" s="96"/>
      <c r="T70" s="97"/>
      <c r="U70" s="97"/>
      <c r="V70" s="97"/>
      <c r="W70" s="97"/>
      <c r="X70" s="98"/>
      <c r="Y70" s="98"/>
      <c r="Z70" s="98"/>
      <c r="AA70" s="95"/>
      <c r="AB70" s="95"/>
      <c r="AC70" s="95"/>
      <c r="AD70" s="95"/>
      <c r="AE70" s="95"/>
      <c r="AF70" s="95"/>
      <c r="AG70" s="95"/>
      <c r="AH70" s="95"/>
      <c r="AI70" s="95"/>
      <c r="AJ70" s="95"/>
      <c r="AK70" s="95"/>
      <c r="AL70" s="95"/>
      <c r="AM70" s="95"/>
      <c r="AY70" s="300" t="s">
        <v>83</v>
      </c>
      <c r="AZ70" s="300"/>
      <c r="BA70" s="300"/>
      <c r="BB70" s="300"/>
      <c r="BC70" s="300"/>
      <c r="BD70" s="300"/>
      <c r="BE70" s="300"/>
      <c r="BF70" s="300"/>
      <c r="BG70" s="300"/>
      <c r="BH70" s="300"/>
      <c r="BI70" s="300"/>
      <c r="BJ70" s="300"/>
      <c r="BK70" s="300"/>
      <c r="BL70" s="300"/>
      <c r="BM70" s="300"/>
      <c r="BN70" s="300"/>
      <c r="BO70" s="300"/>
    </row>
    <row r="71" spans="1:67" ht="13.5" customHeight="1">
      <c r="A71" s="96"/>
      <c r="B71" s="96"/>
      <c r="C71" s="96"/>
      <c r="D71" s="96"/>
      <c r="E71" s="96"/>
      <c r="F71" s="96"/>
      <c r="G71" s="96"/>
      <c r="H71" s="96"/>
      <c r="I71" s="96"/>
      <c r="J71" s="96"/>
      <c r="K71" s="96"/>
      <c r="L71" s="96"/>
      <c r="M71" s="96"/>
      <c r="N71" s="96"/>
      <c r="O71" s="96"/>
      <c r="P71" s="96"/>
      <c r="Q71" s="96"/>
      <c r="R71" s="96"/>
      <c r="S71" s="96"/>
      <c r="T71" s="97"/>
      <c r="U71" s="97"/>
      <c r="V71" s="97"/>
      <c r="W71" s="97"/>
      <c r="X71" s="98"/>
      <c r="Y71" s="98"/>
      <c r="Z71" s="98"/>
      <c r="AA71" s="95"/>
      <c r="AB71" s="95"/>
      <c r="AC71" s="95"/>
      <c r="AD71" s="95"/>
      <c r="AE71" s="95"/>
      <c r="AF71" s="95"/>
      <c r="AG71" s="95"/>
      <c r="AH71" s="95"/>
      <c r="AI71" s="95"/>
      <c r="AJ71" s="95"/>
      <c r="AK71" s="95"/>
      <c r="AL71" s="95"/>
      <c r="AM71" s="95"/>
      <c r="AY71" s="300" t="s">
        <v>84</v>
      </c>
      <c r="AZ71" s="300"/>
      <c r="BA71" s="300"/>
      <c r="BB71" s="300"/>
      <c r="BC71" s="300"/>
      <c r="BD71" s="300"/>
      <c r="BE71" s="300"/>
      <c r="BF71" s="300"/>
      <c r="BG71" s="300"/>
      <c r="BH71" s="300"/>
      <c r="BI71" s="300"/>
      <c r="BJ71" s="300"/>
      <c r="BK71" s="300"/>
      <c r="BL71" s="300"/>
      <c r="BM71" s="300"/>
      <c r="BN71" s="300"/>
      <c r="BO71" s="300"/>
    </row>
    <row r="72" spans="1:67" ht="13.5" customHeight="1">
      <c r="A72" s="96"/>
      <c r="B72" s="96"/>
      <c r="C72" s="96"/>
      <c r="D72" s="96"/>
      <c r="E72" s="96"/>
      <c r="F72" s="96"/>
      <c r="G72" s="96"/>
      <c r="H72" s="96"/>
      <c r="I72" s="96"/>
      <c r="J72" s="96"/>
      <c r="K72" s="96"/>
      <c r="L72" s="96"/>
      <c r="M72" s="96"/>
      <c r="N72" s="96"/>
      <c r="O72" s="96"/>
      <c r="P72" s="96"/>
      <c r="Q72" s="96"/>
      <c r="R72" s="96"/>
      <c r="S72" s="96"/>
      <c r="T72" s="97"/>
      <c r="U72" s="97"/>
      <c r="V72" s="97"/>
      <c r="W72" s="97"/>
      <c r="X72" s="98"/>
      <c r="Y72" s="98"/>
      <c r="Z72" s="98"/>
      <c r="AA72" s="95"/>
      <c r="AB72" s="95"/>
      <c r="AC72" s="95"/>
      <c r="AD72" s="95"/>
      <c r="AE72" s="95"/>
      <c r="AF72" s="95"/>
      <c r="AG72" s="95"/>
      <c r="AH72" s="95"/>
      <c r="AI72" s="95"/>
      <c r="AJ72" s="95"/>
      <c r="AK72" s="95"/>
      <c r="AL72" s="95"/>
      <c r="AM72" s="95"/>
      <c r="AY72" s="300" t="s">
        <v>85</v>
      </c>
      <c r="AZ72" s="300"/>
      <c r="BA72" s="300"/>
      <c r="BB72" s="300"/>
      <c r="BC72" s="300"/>
      <c r="BD72" s="300"/>
      <c r="BE72" s="300"/>
      <c r="BF72" s="300"/>
      <c r="BG72" s="300"/>
      <c r="BH72" s="300"/>
      <c r="BI72" s="300"/>
      <c r="BJ72" s="300"/>
      <c r="BK72" s="300"/>
      <c r="BL72" s="300"/>
      <c r="BM72" s="300"/>
      <c r="BN72" s="300"/>
      <c r="BO72" s="300"/>
    </row>
    <row r="73" spans="1:67" ht="13.5" customHeight="1">
      <c r="A73" s="96"/>
      <c r="B73" s="96"/>
      <c r="C73" s="96"/>
      <c r="D73" s="96"/>
      <c r="E73" s="96"/>
      <c r="F73" s="96"/>
      <c r="G73" s="96"/>
      <c r="H73" s="96"/>
      <c r="I73" s="96"/>
      <c r="J73" s="96"/>
      <c r="K73" s="96"/>
      <c r="L73" s="96"/>
      <c r="M73" s="96"/>
      <c r="N73" s="96"/>
      <c r="O73" s="96"/>
      <c r="P73" s="96"/>
      <c r="Q73" s="96"/>
      <c r="R73" s="96"/>
      <c r="S73" s="96"/>
      <c r="T73" s="97"/>
      <c r="U73" s="97"/>
      <c r="V73" s="97"/>
      <c r="W73" s="97"/>
      <c r="X73" s="98"/>
      <c r="Y73" s="98"/>
      <c r="Z73" s="98"/>
      <c r="AA73" s="95"/>
      <c r="AB73" s="95"/>
      <c r="AC73" s="95"/>
      <c r="AD73" s="95"/>
      <c r="AE73" s="95"/>
      <c r="AF73" s="95"/>
      <c r="AG73" s="95"/>
      <c r="AH73" s="95"/>
      <c r="AI73" s="95"/>
      <c r="AJ73" s="95"/>
      <c r="AK73" s="95"/>
      <c r="AL73" s="95"/>
      <c r="AM73" s="95"/>
      <c r="AY73" s="300" t="s">
        <v>86</v>
      </c>
      <c r="AZ73" s="300"/>
      <c r="BA73" s="300"/>
      <c r="BB73" s="300"/>
      <c r="BC73" s="300"/>
      <c r="BD73" s="300"/>
      <c r="BE73" s="300"/>
      <c r="BF73" s="300"/>
      <c r="BG73" s="300"/>
      <c r="BH73" s="300"/>
      <c r="BI73" s="300"/>
      <c r="BJ73" s="300"/>
      <c r="BK73" s="300"/>
      <c r="BL73" s="300"/>
      <c r="BM73" s="300"/>
      <c r="BN73" s="300"/>
      <c r="BO73" s="300"/>
    </row>
    <row r="74" spans="1:67" ht="13.5" customHeight="1">
      <c r="A74" s="96"/>
      <c r="B74" s="96"/>
      <c r="C74" s="96"/>
      <c r="D74" s="96"/>
      <c r="E74" s="96"/>
      <c r="F74" s="96"/>
      <c r="G74" s="96"/>
      <c r="H74" s="96"/>
      <c r="I74" s="96"/>
      <c r="J74" s="96"/>
      <c r="K74" s="96"/>
      <c r="L74" s="96"/>
      <c r="M74" s="96"/>
      <c r="N74" s="96"/>
      <c r="O74" s="96"/>
      <c r="P74" s="96"/>
      <c r="Q74" s="96"/>
      <c r="R74" s="96"/>
      <c r="S74" s="96"/>
      <c r="T74" s="97"/>
      <c r="U74" s="97"/>
      <c r="V74" s="97"/>
      <c r="W74" s="97"/>
      <c r="X74" s="98"/>
      <c r="Y74" s="98"/>
      <c r="Z74" s="98"/>
      <c r="AA74" s="95"/>
      <c r="AB74" s="95"/>
      <c r="AC74" s="95"/>
      <c r="AD74" s="95"/>
      <c r="AE74" s="95"/>
      <c r="AF74" s="95"/>
      <c r="AG74" s="95"/>
      <c r="AH74" s="95"/>
      <c r="AI74" s="95"/>
      <c r="AJ74" s="95"/>
      <c r="AK74" s="95"/>
      <c r="AL74" s="95"/>
      <c r="AM74" s="95"/>
      <c r="AY74" s="300" t="s">
        <v>87</v>
      </c>
      <c r="AZ74" s="300"/>
      <c r="BA74" s="300"/>
      <c r="BB74" s="300"/>
      <c r="BC74" s="300"/>
      <c r="BD74" s="300"/>
      <c r="BE74" s="300"/>
      <c r="BF74" s="300"/>
      <c r="BG74" s="300"/>
      <c r="BH74" s="300"/>
      <c r="BI74" s="300"/>
      <c r="BJ74" s="300"/>
      <c r="BK74" s="300"/>
      <c r="BL74" s="300"/>
      <c r="BM74" s="300"/>
      <c r="BN74" s="300"/>
      <c r="BO74" s="300"/>
    </row>
    <row r="75" spans="1:67" ht="13.5" customHeight="1">
      <c r="A75" s="96"/>
      <c r="B75" s="96"/>
      <c r="C75" s="96"/>
      <c r="D75" s="96"/>
      <c r="E75" s="96"/>
      <c r="F75" s="96"/>
      <c r="G75" s="96"/>
      <c r="H75" s="96"/>
      <c r="I75" s="96"/>
      <c r="J75" s="96"/>
      <c r="K75" s="96"/>
      <c r="L75" s="96"/>
      <c r="M75" s="96"/>
      <c r="N75" s="96"/>
      <c r="O75" s="96"/>
      <c r="P75" s="96"/>
      <c r="Q75" s="96"/>
      <c r="R75" s="96"/>
      <c r="S75" s="96"/>
      <c r="T75" s="97"/>
      <c r="U75" s="97"/>
      <c r="V75" s="97"/>
      <c r="W75" s="97"/>
      <c r="X75" s="98"/>
      <c r="Y75" s="98"/>
      <c r="Z75" s="98"/>
      <c r="AA75" s="95"/>
      <c r="AB75" s="95"/>
      <c r="AC75" s="95"/>
      <c r="AD75" s="95"/>
      <c r="AE75" s="95"/>
      <c r="AF75" s="95"/>
      <c r="AG75" s="95"/>
      <c r="AH75" s="95"/>
      <c r="AI75" s="95"/>
      <c r="AJ75" s="95"/>
      <c r="AK75" s="95"/>
      <c r="AL75" s="95"/>
      <c r="AM75" s="95"/>
      <c r="AY75" s="300" t="s">
        <v>88</v>
      </c>
      <c r="AZ75" s="300"/>
      <c r="BA75" s="300"/>
      <c r="BB75" s="300"/>
      <c r="BC75" s="300"/>
      <c r="BD75" s="300"/>
      <c r="BE75" s="300"/>
      <c r="BF75" s="300"/>
      <c r="BG75" s="300"/>
      <c r="BH75" s="300"/>
      <c r="BI75" s="300"/>
      <c r="BJ75" s="300"/>
      <c r="BK75" s="300"/>
      <c r="BL75" s="300"/>
      <c r="BM75" s="300"/>
      <c r="BN75" s="300"/>
      <c r="BO75" s="300"/>
    </row>
    <row r="76" spans="1:67" ht="13.5" customHeight="1">
      <c r="A76" s="96"/>
      <c r="B76" s="96"/>
      <c r="C76" s="96"/>
      <c r="D76" s="96"/>
      <c r="E76" s="96"/>
      <c r="F76" s="96"/>
      <c r="G76" s="96"/>
      <c r="H76" s="96"/>
      <c r="I76" s="96"/>
      <c r="J76" s="96"/>
      <c r="K76" s="96"/>
      <c r="L76" s="96"/>
      <c r="M76" s="96"/>
      <c r="N76" s="96"/>
      <c r="O76" s="96"/>
      <c r="P76" s="96"/>
      <c r="Q76" s="96"/>
      <c r="R76" s="96"/>
      <c r="S76" s="96"/>
      <c r="T76" s="97"/>
      <c r="U76" s="97"/>
      <c r="V76" s="97"/>
      <c r="W76" s="97"/>
      <c r="X76" s="98"/>
      <c r="Y76" s="98"/>
      <c r="Z76" s="98"/>
      <c r="AA76" s="95"/>
      <c r="AB76" s="95"/>
      <c r="AC76" s="95"/>
      <c r="AD76" s="95"/>
      <c r="AE76" s="95"/>
      <c r="AF76" s="95"/>
      <c r="AG76" s="95"/>
      <c r="AH76" s="95"/>
      <c r="AI76" s="95"/>
      <c r="AJ76" s="95"/>
      <c r="AK76" s="95"/>
      <c r="AL76" s="95"/>
      <c r="AM76" s="95"/>
      <c r="AY76" s="300" t="s">
        <v>89</v>
      </c>
      <c r="AZ76" s="300"/>
      <c r="BA76" s="300"/>
      <c r="BB76" s="300"/>
      <c r="BC76" s="300"/>
      <c r="BD76" s="300"/>
      <c r="BE76" s="300"/>
      <c r="BF76" s="300"/>
      <c r="BG76" s="300"/>
      <c r="BH76" s="300"/>
      <c r="BI76" s="300"/>
      <c r="BJ76" s="300"/>
      <c r="BK76" s="300"/>
      <c r="BL76" s="300"/>
      <c r="BM76" s="300"/>
      <c r="BN76" s="300"/>
      <c r="BO76" s="300"/>
    </row>
    <row r="77" spans="1:67" ht="13.5" customHeight="1">
      <c r="A77" s="96"/>
      <c r="B77" s="96"/>
      <c r="C77" s="96"/>
      <c r="D77" s="96"/>
      <c r="E77" s="96"/>
      <c r="F77" s="96"/>
      <c r="G77" s="96"/>
      <c r="H77" s="96"/>
      <c r="I77" s="96"/>
      <c r="J77" s="96"/>
      <c r="K77" s="96"/>
      <c r="L77" s="96"/>
      <c r="M77" s="96"/>
      <c r="N77" s="96"/>
      <c r="O77" s="96"/>
      <c r="P77" s="96"/>
      <c r="Q77" s="96"/>
      <c r="R77" s="96"/>
      <c r="S77" s="96"/>
      <c r="T77" s="97"/>
      <c r="U77" s="97"/>
      <c r="V77" s="97"/>
      <c r="W77" s="97"/>
      <c r="X77" s="98"/>
      <c r="Y77" s="98"/>
      <c r="Z77" s="98"/>
      <c r="AA77" s="95"/>
      <c r="AB77" s="95"/>
      <c r="AC77" s="95"/>
      <c r="AD77" s="95"/>
      <c r="AE77" s="95"/>
      <c r="AF77" s="95"/>
      <c r="AG77" s="95"/>
      <c r="AH77" s="95"/>
      <c r="AI77" s="95"/>
      <c r="AJ77" s="95"/>
      <c r="AK77" s="95"/>
      <c r="AL77" s="95"/>
      <c r="AM77" s="95"/>
      <c r="AY77" s="300" t="s">
        <v>90</v>
      </c>
      <c r="AZ77" s="300"/>
      <c r="BA77" s="300"/>
      <c r="BB77" s="300"/>
      <c r="BC77" s="300"/>
      <c r="BD77" s="300"/>
      <c r="BE77" s="300"/>
      <c r="BF77" s="300"/>
      <c r="BG77" s="300"/>
      <c r="BH77" s="300"/>
      <c r="BI77" s="300"/>
      <c r="BJ77" s="300"/>
      <c r="BK77" s="300"/>
      <c r="BL77" s="300"/>
      <c r="BM77" s="300"/>
      <c r="BN77" s="300"/>
    </row>
    <row r="78" spans="1:67" ht="13.5" customHeight="1">
      <c r="A78" s="96"/>
      <c r="B78" s="96"/>
      <c r="C78" s="96"/>
      <c r="D78" s="96"/>
      <c r="E78" s="96"/>
      <c r="F78" s="96"/>
      <c r="G78" s="96"/>
      <c r="H78" s="96"/>
      <c r="I78" s="96"/>
      <c r="J78" s="96"/>
      <c r="K78" s="96"/>
      <c r="L78" s="96"/>
      <c r="M78" s="96"/>
      <c r="N78" s="96"/>
      <c r="O78" s="96"/>
      <c r="P78" s="96"/>
      <c r="Q78" s="96"/>
      <c r="R78" s="96"/>
      <c r="S78" s="96"/>
      <c r="T78" s="97"/>
      <c r="U78" s="97"/>
      <c r="V78" s="97"/>
      <c r="W78" s="97"/>
      <c r="X78" s="98"/>
      <c r="Y78" s="98"/>
      <c r="Z78" s="98"/>
      <c r="AA78" s="95"/>
      <c r="AB78" s="95"/>
      <c r="AC78" s="95"/>
      <c r="AD78" s="95"/>
      <c r="AE78" s="95"/>
      <c r="AF78" s="95"/>
      <c r="AG78" s="95"/>
      <c r="AH78" s="95"/>
      <c r="AI78" s="95"/>
      <c r="AJ78" s="95"/>
      <c r="AK78" s="95"/>
      <c r="AL78" s="95"/>
      <c r="AM78" s="95"/>
      <c r="AY78" s="300" t="s">
        <v>91</v>
      </c>
      <c r="AZ78" s="300"/>
      <c r="BA78" s="300"/>
      <c r="BB78" s="300"/>
      <c r="BC78" s="300"/>
      <c r="BD78" s="300"/>
      <c r="BE78" s="300"/>
      <c r="BF78" s="300"/>
      <c r="BG78" s="300"/>
      <c r="BH78" s="300"/>
      <c r="BI78" s="300"/>
      <c r="BJ78" s="300"/>
      <c r="BK78" s="300"/>
      <c r="BL78" s="300"/>
      <c r="BM78" s="300"/>
      <c r="BN78" s="300"/>
      <c r="BO78" s="300"/>
    </row>
    <row r="79" spans="1:67" ht="13.5" customHeight="1">
      <c r="A79" s="96"/>
      <c r="B79" s="96"/>
      <c r="C79" s="96"/>
      <c r="D79" s="96"/>
      <c r="E79" s="96"/>
      <c r="F79" s="96"/>
      <c r="G79" s="96"/>
      <c r="H79" s="96"/>
      <c r="I79" s="96"/>
      <c r="J79" s="96"/>
      <c r="K79" s="96"/>
      <c r="L79" s="96"/>
      <c r="M79" s="96"/>
      <c r="N79" s="96"/>
      <c r="O79" s="96"/>
      <c r="P79" s="96"/>
      <c r="Q79" s="96"/>
      <c r="R79" s="96"/>
      <c r="S79" s="96"/>
      <c r="T79" s="97"/>
      <c r="U79" s="97"/>
      <c r="V79" s="97"/>
      <c r="W79" s="97"/>
      <c r="X79" s="98"/>
      <c r="Y79" s="98"/>
      <c r="Z79" s="98"/>
      <c r="AA79" s="95"/>
      <c r="AB79" s="95"/>
      <c r="AC79" s="95"/>
      <c r="AD79" s="95"/>
      <c r="AE79" s="95"/>
      <c r="AF79" s="95"/>
      <c r="AG79" s="95"/>
      <c r="AH79" s="95"/>
      <c r="AI79" s="95"/>
      <c r="AJ79" s="95"/>
      <c r="AK79" s="95"/>
      <c r="AL79" s="95"/>
      <c r="AM79" s="95"/>
      <c r="AZ79" s="16"/>
    </row>
    <row r="80" spans="1:67" ht="13.5" customHeight="1">
      <c r="A80" s="96"/>
      <c r="B80" s="96"/>
      <c r="C80" s="96"/>
      <c r="D80" s="96"/>
      <c r="E80" s="96"/>
      <c r="F80" s="96"/>
      <c r="G80" s="96"/>
      <c r="H80" s="96"/>
      <c r="I80" s="96"/>
      <c r="J80" s="96"/>
      <c r="K80" s="96"/>
      <c r="L80" s="96"/>
      <c r="M80" s="96"/>
      <c r="N80" s="96"/>
      <c r="O80" s="96"/>
      <c r="P80" s="96"/>
      <c r="Q80" s="96"/>
      <c r="R80" s="96"/>
      <c r="S80" s="96"/>
      <c r="T80" s="97"/>
      <c r="U80" s="97"/>
      <c r="V80" s="97"/>
      <c r="W80" s="97"/>
      <c r="X80" s="98"/>
      <c r="Y80" s="98"/>
      <c r="Z80" s="98"/>
      <c r="AA80" s="95"/>
      <c r="AB80" s="95"/>
      <c r="AC80" s="95"/>
      <c r="AD80" s="95"/>
      <c r="AE80" s="95"/>
      <c r="AF80" s="95"/>
      <c r="AG80" s="95"/>
      <c r="AH80" s="95"/>
      <c r="AI80" s="95"/>
      <c r="AJ80" s="95"/>
      <c r="AK80" s="95"/>
      <c r="AL80" s="95"/>
      <c r="AM80" s="95"/>
      <c r="AZ80" s="16"/>
    </row>
    <row r="81" spans="1:52" ht="13.5" customHeight="1">
      <c r="A81" s="96"/>
      <c r="B81" s="96"/>
      <c r="C81" s="96"/>
      <c r="D81" s="96"/>
      <c r="E81" s="96"/>
      <c r="F81" s="96"/>
      <c r="G81" s="96"/>
      <c r="H81" s="96"/>
      <c r="I81" s="96"/>
      <c r="J81" s="96"/>
      <c r="K81" s="96"/>
      <c r="L81" s="96"/>
      <c r="M81" s="96"/>
      <c r="N81" s="96"/>
      <c r="O81" s="96"/>
      <c r="P81" s="96"/>
      <c r="Q81" s="96"/>
      <c r="R81" s="96"/>
      <c r="S81" s="96"/>
      <c r="T81" s="97"/>
      <c r="U81" s="97"/>
      <c r="V81" s="97"/>
      <c r="W81" s="97"/>
      <c r="X81" s="98"/>
      <c r="Y81" s="98"/>
      <c r="Z81" s="98"/>
      <c r="AA81" s="95"/>
      <c r="AB81" s="95"/>
      <c r="AC81" s="95"/>
      <c r="AD81" s="95"/>
      <c r="AE81" s="95"/>
      <c r="AF81" s="95"/>
      <c r="AG81" s="95"/>
      <c r="AH81" s="95"/>
      <c r="AI81" s="95"/>
      <c r="AJ81" s="95"/>
      <c r="AK81" s="95"/>
      <c r="AL81" s="95"/>
      <c r="AM81" s="95"/>
      <c r="AZ81" s="16"/>
    </row>
    <row r="82" spans="1:52" ht="13.5" customHeight="1">
      <c r="A82" s="96"/>
      <c r="B82" s="96"/>
      <c r="C82" s="96"/>
      <c r="D82" s="96"/>
      <c r="E82" s="96"/>
      <c r="F82" s="96"/>
      <c r="G82" s="96"/>
      <c r="H82" s="96"/>
      <c r="I82" s="96"/>
      <c r="J82" s="96"/>
      <c r="K82" s="96"/>
      <c r="L82" s="96"/>
      <c r="M82" s="96"/>
      <c r="N82" s="96"/>
      <c r="O82" s="96"/>
      <c r="P82" s="96"/>
      <c r="Q82" s="96"/>
      <c r="R82" s="96"/>
      <c r="S82" s="96"/>
      <c r="T82" s="97"/>
      <c r="U82" s="97"/>
      <c r="V82" s="97"/>
      <c r="W82" s="97"/>
      <c r="X82" s="98"/>
      <c r="Y82" s="98"/>
      <c r="Z82" s="98"/>
      <c r="AA82" s="95"/>
      <c r="AB82" s="95"/>
      <c r="AC82" s="95"/>
      <c r="AD82" s="95"/>
      <c r="AE82" s="95"/>
      <c r="AF82" s="95"/>
      <c r="AG82" s="95"/>
      <c r="AH82" s="95"/>
      <c r="AI82" s="95"/>
      <c r="AJ82" s="95"/>
      <c r="AK82" s="95"/>
      <c r="AL82" s="95"/>
      <c r="AM82" s="95"/>
      <c r="AZ82" s="16"/>
    </row>
    <row r="83" spans="1:52" ht="13.5" customHeight="1">
      <c r="A83" s="96"/>
      <c r="B83" s="96"/>
      <c r="C83" s="96"/>
      <c r="D83" s="96"/>
      <c r="E83" s="96"/>
      <c r="F83" s="96"/>
      <c r="G83" s="96"/>
      <c r="H83" s="96"/>
      <c r="I83" s="96"/>
      <c r="J83" s="96"/>
      <c r="K83" s="96"/>
      <c r="L83" s="96"/>
      <c r="M83" s="96"/>
      <c r="N83" s="96"/>
      <c r="O83" s="96"/>
      <c r="P83" s="96"/>
      <c r="Q83" s="96"/>
      <c r="R83" s="96"/>
      <c r="S83" s="96"/>
      <c r="T83" s="97"/>
      <c r="U83" s="97"/>
      <c r="V83" s="97"/>
      <c r="W83" s="97"/>
      <c r="X83" s="98"/>
      <c r="Y83" s="98"/>
      <c r="Z83" s="98"/>
      <c r="AA83" s="95"/>
      <c r="AB83" s="95"/>
      <c r="AC83" s="95"/>
      <c r="AD83" s="95"/>
      <c r="AE83" s="95"/>
      <c r="AF83" s="95"/>
      <c r="AG83" s="95"/>
      <c r="AH83" s="95"/>
      <c r="AI83" s="95"/>
      <c r="AJ83" s="95"/>
      <c r="AK83" s="95"/>
      <c r="AL83" s="95"/>
      <c r="AM83" s="95"/>
      <c r="AZ83" s="16"/>
    </row>
    <row r="84" spans="1:52" ht="13.5" customHeight="1">
      <c r="A84" s="96"/>
      <c r="B84" s="96"/>
      <c r="C84" s="96"/>
      <c r="D84" s="96"/>
      <c r="E84" s="96"/>
      <c r="F84" s="96"/>
      <c r="G84" s="96"/>
      <c r="H84" s="96"/>
      <c r="I84" s="96"/>
      <c r="J84" s="96"/>
      <c r="K84" s="96"/>
      <c r="L84" s="96"/>
      <c r="M84" s="96"/>
      <c r="N84" s="96"/>
      <c r="O84" s="96"/>
      <c r="P84" s="96"/>
      <c r="Q84" s="96"/>
      <c r="R84" s="96"/>
      <c r="S84" s="96"/>
      <c r="T84" s="97"/>
      <c r="U84" s="97"/>
      <c r="V84" s="97"/>
      <c r="W84" s="97"/>
      <c r="X84" s="98"/>
      <c r="Y84" s="98"/>
      <c r="Z84" s="98"/>
      <c r="AA84" s="95"/>
      <c r="AB84" s="95"/>
      <c r="AC84" s="95"/>
      <c r="AD84" s="95"/>
      <c r="AE84" s="95"/>
      <c r="AF84" s="95"/>
      <c r="AG84" s="95"/>
      <c r="AH84" s="95"/>
      <c r="AI84" s="95"/>
      <c r="AJ84" s="95"/>
      <c r="AK84" s="95"/>
      <c r="AL84" s="95"/>
      <c r="AM84" s="95"/>
      <c r="AZ84" s="16"/>
    </row>
    <row r="85" spans="1:52" s="65" customFormat="1" ht="18.75" hidden="1" customHeight="1">
      <c r="C85" s="89" t="s">
        <v>54</v>
      </c>
      <c r="AZ85" s="16"/>
    </row>
    <row r="86" spans="1:52" s="65" customFormat="1" ht="18.75" hidden="1" customHeight="1">
      <c r="A86" s="65">
        <v>1</v>
      </c>
      <c r="B86" s="65" t="s">
        <v>93</v>
      </c>
      <c r="C86" s="90">
        <v>20000</v>
      </c>
      <c r="D86" s="65" t="s">
        <v>49</v>
      </c>
      <c r="E86" s="66"/>
      <c r="AZ86" s="16"/>
    </row>
    <row r="87" spans="1:52" s="65" customFormat="1" ht="18.75" hidden="1" customHeight="1">
      <c r="A87" s="65">
        <v>2</v>
      </c>
      <c r="B87" s="65" t="s">
        <v>94</v>
      </c>
      <c r="C87" s="90">
        <v>30000</v>
      </c>
      <c r="D87" s="65" t="s">
        <v>49</v>
      </c>
      <c r="E87" s="66"/>
      <c r="AZ87" s="16"/>
    </row>
    <row r="88" spans="1:52" s="65" customFormat="1" ht="18.75" hidden="1" customHeight="1">
      <c r="A88" s="65">
        <v>3</v>
      </c>
      <c r="B88" s="65" t="s">
        <v>95</v>
      </c>
      <c r="C88" s="90">
        <v>40000</v>
      </c>
      <c r="D88" s="65" t="s">
        <v>49</v>
      </c>
      <c r="E88" s="66"/>
      <c r="AZ88" s="16"/>
    </row>
    <row r="89" spans="1:52" s="65" customFormat="1" ht="18.75" hidden="1" customHeight="1">
      <c r="A89" s="65">
        <v>4</v>
      </c>
      <c r="B89" s="65" t="s">
        <v>96</v>
      </c>
      <c r="C89" s="90">
        <v>14000</v>
      </c>
      <c r="D89" s="65" t="s">
        <v>49</v>
      </c>
      <c r="E89" s="66"/>
      <c r="AZ89" s="16"/>
    </row>
    <row r="90" spans="1:52" s="65" customFormat="1" ht="18.75" hidden="1" customHeight="1">
      <c r="A90" s="65">
        <v>5</v>
      </c>
      <c r="B90" s="65" t="s">
        <v>97</v>
      </c>
      <c r="C90" s="90">
        <v>7000</v>
      </c>
      <c r="D90" s="65" t="s">
        <v>49</v>
      </c>
      <c r="E90" s="66"/>
      <c r="AZ90" s="16"/>
    </row>
    <row r="91" spans="1:52" s="65" customFormat="1" ht="18.75" hidden="1" customHeight="1">
      <c r="A91" s="65">
        <v>6</v>
      </c>
      <c r="B91" s="65" t="s">
        <v>98</v>
      </c>
      <c r="C91" s="90">
        <v>7000</v>
      </c>
      <c r="D91" s="65" t="s">
        <v>49</v>
      </c>
      <c r="E91" s="66"/>
      <c r="AZ91" s="16"/>
    </row>
    <row r="92" spans="1:52" s="65" customFormat="1" ht="18.75" hidden="1" customHeight="1">
      <c r="A92" s="65">
        <v>7</v>
      </c>
      <c r="B92" s="65" t="s">
        <v>99</v>
      </c>
      <c r="C92" s="90">
        <v>7000</v>
      </c>
      <c r="D92" s="65" t="s">
        <v>49</v>
      </c>
      <c r="E92" s="66"/>
      <c r="AZ92" s="16"/>
    </row>
    <row r="93" spans="1:52" s="65" customFormat="1" ht="18.75" hidden="1" customHeight="1">
      <c r="A93" s="65">
        <v>8</v>
      </c>
      <c r="B93" s="65" t="s">
        <v>70</v>
      </c>
      <c r="C93" s="90">
        <v>7000</v>
      </c>
      <c r="D93" s="65" t="s">
        <v>49</v>
      </c>
      <c r="E93" s="66"/>
      <c r="AZ93" s="16"/>
    </row>
    <row r="94" spans="1:52" s="65" customFormat="1" ht="18.75" hidden="1" customHeight="1">
      <c r="A94" s="65">
        <v>9</v>
      </c>
      <c r="B94" s="65" t="s">
        <v>71</v>
      </c>
      <c r="C94" s="90">
        <v>7000</v>
      </c>
      <c r="D94" s="65" t="s">
        <v>49</v>
      </c>
      <c r="E94" s="66"/>
    </row>
    <row r="95" spans="1:52" s="65" customFormat="1" ht="18.75" hidden="1" customHeight="1">
      <c r="A95" s="65">
        <v>10</v>
      </c>
      <c r="B95" s="65" t="s">
        <v>72</v>
      </c>
      <c r="C95" s="90">
        <v>3000</v>
      </c>
      <c r="D95" s="65" t="s">
        <v>49</v>
      </c>
      <c r="E95" s="66"/>
    </row>
    <row r="96" spans="1:52" s="65" customFormat="1" ht="18.75" hidden="1" customHeight="1">
      <c r="A96" s="65">
        <v>11</v>
      </c>
      <c r="B96" s="65" t="s">
        <v>73</v>
      </c>
      <c r="C96" s="90">
        <v>3000</v>
      </c>
      <c r="D96" s="65" t="s">
        <v>49</v>
      </c>
      <c r="E96" s="66"/>
    </row>
    <row r="97" spans="1:6" s="65" customFormat="1" ht="18.75" hidden="1" customHeight="1">
      <c r="A97" s="65">
        <v>12</v>
      </c>
      <c r="B97" s="65" t="s">
        <v>74</v>
      </c>
      <c r="C97" s="90">
        <v>7000</v>
      </c>
      <c r="D97" s="65" t="s">
        <v>49</v>
      </c>
      <c r="E97" s="66"/>
    </row>
    <row r="98" spans="1:6" s="65" customFormat="1" ht="18.75" hidden="1" customHeight="1">
      <c r="A98" s="65">
        <v>13</v>
      </c>
      <c r="B98" s="65" t="s">
        <v>75</v>
      </c>
      <c r="C98" s="90">
        <v>7000</v>
      </c>
      <c r="D98" s="65" t="s">
        <v>49</v>
      </c>
      <c r="E98" s="66"/>
    </row>
    <row r="99" spans="1:6" s="65" customFormat="1" ht="18.75" hidden="1" customHeight="1">
      <c r="A99" s="65">
        <v>14</v>
      </c>
      <c r="B99" s="65" t="s">
        <v>76</v>
      </c>
      <c r="C99" s="90">
        <v>7000</v>
      </c>
      <c r="D99" s="65" t="s">
        <v>49</v>
      </c>
      <c r="E99" s="66"/>
    </row>
    <row r="100" spans="1:6" s="65" customFormat="1" ht="18.75" hidden="1" customHeight="1">
      <c r="A100" s="65">
        <v>15</v>
      </c>
      <c r="B100" s="65" t="s">
        <v>100</v>
      </c>
      <c r="C100" s="90">
        <v>7000</v>
      </c>
      <c r="D100" s="65" t="s">
        <v>49</v>
      </c>
      <c r="E100" s="66"/>
    </row>
    <row r="101" spans="1:6" s="65" customFormat="1" ht="18.75" hidden="1" customHeight="1">
      <c r="A101" s="65">
        <v>16</v>
      </c>
      <c r="B101" s="65" t="s">
        <v>101</v>
      </c>
      <c r="C101" s="90">
        <v>20000</v>
      </c>
      <c r="D101" s="65" t="s">
        <v>49</v>
      </c>
      <c r="E101" s="66"/>
    </row>
    <row r="102" spans="1:6" s="65" customFormat="1" ht="18.75" hidden="1" customHeight="1">
      <c r="A102" s="65">
        <v>17</v>
      </c>
      <c r="B102" s="65" t="s">
        <v>102</v>
      </c>
      <c r="C102" s="90">
        <v>30000</v>
      </c>
      <c r="D102" s="65" t="s">
        <v>49</v>
      </c>
      <c r="E102" s="66"/>
    </row>
    <row r="103" spans="1:6" s="65" customFormat="1" ht="18.75" hidden="1" customHeight="1">
      <c r="A103" s="65">
        <v>18</v>
      </c>
      <c r="B103" s="65" t="s">
        <v>103</v>
      </c>
      <c r="C103" s="90">
        <v>40000</v>
      </c>
      <c r="D103" s="65" t="s">
        <v>49</v>
      </c>
      <c r="E103" s="66"/>
    </row>
    <row r="104" spans="1:6" s="65" customFormat="1" ht="18.75" hidden="1" customHeight="1">
      <c r="A104" s="65">
        <v>19</v>
      </c>
      <c r="B104" s="65" t="s">
        <v>79</v>
      </c>
      <c r="C104" s="90">
        <v>7000</v>
      </c>
      <c r="D104" s="65" t="s">
        <v>49</v>
      </c>
      <c r="E104" s="66"/>
    </row>
    <row r="105" spans="1:6" s="65" customFormat="1" ht="18.75" hidden="1" customHeight="1">
      <c r="A105" s="65">
        <v>20</v>
      </c>
      <c r="B105" s="65" t="s">
        <v>80</v>
      </c>
      <c r="C105" s="90">
        <v>7000</v>
      </c>
      <c r="D105" s="65" t="s">
        <v>49</v>
      </c>
      <c r="E105" s="66"/>
    </row>
    <row r="106" spans="1:6" s="65" customFormat="1" ht="18.75" hidden="1" customHeight="1">
      <c r="A106" s="65">
        <v>21</v>
      </c>
      <c r="B106" s="65" t="s">
        <v>81</v>
      </c>
      <c r="C106" s="90">
        <v>7000</v>
      </c>
      <c r="D106" s="65" t="s">
        <v>49</v>
      </c>
      <c r="E106" s="66"/>
    </row>
    <row r="107" spans="1:6" s="65" customFormat="1" ht="18.75" hidden="1" customHeight="1">
      <c r="A107" s="65">
        <v>22</v>
      </c>
      <c r="B107" s="65" t="s">
        <v>104</v>
      </c>
      <c r="C107" s="90">
        <v>20000</v>
      </c>
      <c r="D107" s="65" t="s">
        <v>49</v>
      </c>
      <c r="E107" s="66"/>
    </row>
    <row r="108" spans="1:6" s="65" customFormat="1" ht="18.75" hidden="1" customHeight="1">
      <c r="A108" s="110">
        <v>23</v>
      </c>
      <c r="B108" s="110" t="s">
        <v>105</v>
      </c>
      <c r="C108" s="111">
        <v>30000</v>
      </c>
      <c r="D108" s="110" t="s">
        <v>49</v>
      </c>
      <c r="E108" s="112"/>
      <c r="F108" s="110"/>
    </row>
    <row r="109" spans="1:6" s="65" customFormat="1" ht="18.75" hidden="1" customHeight="1">
      <c r="A109" s="65">
        <v>24</v>
      </c>
      <c r="B109" s="65" t="s">
        <v>106</v>
      </c>
      <c r="C109" s="90">
        <v>40000</v>
      </c>
      <c r="D109" s="65" t="s">
        <v>49</v>
      </c>
      <c r="E109" s="66"/>
    </row>
    <row r="110" spans="1:6" s="65" customFormat="1" ht="18.75" hidden="1" customHeight="1">
      <c r="A110" s="65">
        <v>25</v>
      </c>
      <c r="B110" s="65" t="s">
        <v>107</v>
      </c>
      <c r="C110" s="90">
        <v>20000</v>
      </c>
      <c r="D110" s="65" t="s">
        <v>49</v>
      </c>
      <c r="E110" s="66"/>
    </row>
    <row r="111" spans="1:6" s="65" customFormat="1" ht="18.75" hidden="1" customHeight="1">
      <c r="A111" s="65">
        <v>26</v>
      </c>
      <c r="B111" s="65" t="s">
        <v>108</v>
      </c>
      <c r="C111" s="90">
        <v>30000</v>
      </c>
      <c r="D111" s="65" t="s">
        <v>49</v>
      </c>
      <c r="E111" s="66"/>
    </row>
    <row r="112" spans="1:6" s="65" customFormat="1" ht="18.75" hidden="1" customHeight="1">
      <c r="A112" s="65">
        <v>27</v>
      </c>
      <c r="B112" s="65" t="s">
        <v>109</v>
      </c>
      <c r="C112" s="90">
        <v>40000</v>
      </c>
      <c r="D112" s="65" t="s">
        <v>49</v>
      </c>
      <c r="E112" s="66"/>
    </row>
    <row r="113" spans="1:7" s="65" customFormat="1" ht="18.75" hidden="1" customHeight="1">
      <c r="A113" s="65">
        <v>28</v>
      </c>
      <c r="B113" s="65" t="s">
        <v>82</v>
      </c>
      <c r="C113" s="90">
        <v>3000</v>
      </c>
      <c r="D113" s="65" t="s">
        <v>49</v>
      </c>
      <c r="E113" s="66"/>
    </row>
    <row r="114" spans="1:7" s="65" customFormat="1" ht="18.75" hidden="1" customHeight="1">
      <c r="A114" s="65">
        <v>29</v>
      </c>
      <c r="B114" s="65" t="s">
        <v>83</v>
      </c>
      <c r="C114" s="90">
        <v>3000</v>
      </c>
      <c r="D114" s="65" t="s">
        <v>49</v>
      </c>
      <c r="E114" s="66"/>
    </row>
    <row r="115" spans="1:7" s="65" customFormat="1" ht="18.75" hidden="1" customHeight="1">
      <c r="A115" s="65">
        <v>30</v>
      </c>
      <c r="B115" s="65" t="s">
        <v>84</v>
      </c>
      <c r="C115" s="90">
        <v>3000</v>
      </c>
      <c r="D115" s="65" t="s">
        <v>49</v>
      </c>
      <c r="E115" s="66"/>
    </row>
    <row r="116" spans="1:7" s="65" customFormat="1" ht="18.75" hidden="1" customHeight="1">
      <c r="A116" s="65">
        <v>31</v>
      </c>
      <c r="B116" s="65" t="s">
        <v>85</v>
      </c>
      <c r="C116" s="90">
        <v>3000</v>
      </c>
      <c r="D116" s="65" t="s">
        <v>49</v>
      </c>
      <c r="E116" s="66"/>
    </row>
    <row r="117" spans="1:7" s="65" customFormat="1" ht="18.75" hidden="1" customHeight="1">
      <c r="A117" s="65">
        <v>32</v>
      </c>
      <c r="B117" s="65" t="s">
        <v>86</v>
      </c>
      <c r="C117" s="90">
        <v>3000</v>
      </c>
      <c r="D117" s="65" t="s">
        <v>49</v>
      </c>
      <c r="E117" s="66"/>
    </row>
    <row r="118" spans="1:7" s="65" customFormat="1" ht="18.75" hidden="1" customHeight="1">
      <c r="A118" s="65">
        <v>33</v>
      </c>
      <c r="B118" s="65" t="s">
        <v>87</v>
      </c>
      <c r="C118" s="90">
        <v>3000</v>
      </c>
      <c r="D118" s="65" t="s">
        <v>49</v>
      </c>
      <c r="E118" s="66"/>
    </row>
    <row r="119" spans="1:7" s="65" customFormat="1" ht="18.75" hidden="1" customHeight="1">
      <c r="A119" s="65">
        <v>34</v>
      </c>
      <c r="B119" s="65" t="s">
        <v>88</v>
      </c>
      <c r="C119" s="90">
        <v>3000</v>
      </c>
      <c r="D119" s="65" t="s">
        <v>49</v>
      </c>
      <c r="E119" s="66"/>
    </row>
    <row r="120" spans="1:7" s="65" customFormat="1" ht="18.75" hidden="1" customHeight="1">
      <c r="A120" s="65">
        <v>35</v>
      </c>
      <c r="B120" s="65" t="s">
        <v>89</v>
      </c>
      <c r="C120" s="90">
        <v>3000</v>
      </c>
      <c r="D120" s="65" t="s">
        <v>49</v>
      </c>
      <c r="E120" s="66"/>
    </row>
    <row r="121" spans="1:7" s="65" customFormat="1" ht="18.75" hidden="1" customHeight="1">
      <c r="A121" s="65">
        <v>36</v>
      </c>
      <c r="B121" s="65" t="s">
        <v>90</v>
      </c>
      <c r="C121" s="90">
        <v>3000</v>
      </c>
      <c r="D121" s="65" t="s">
        <v>49</v>
      </c>
      <c r="E121" s="66"/>
    </row>
    <row r="122" spans="1:7" s="65" customFormat="1" ht="18.75" hidden="1" customHeight="1">
      <c r="A122" s="65">
        <v>37</v>
      </c>
      <c r="B122" s="65" t="s">
        <v>91</v>
      </c>
      <c r="C122" s="90">
        <v>3000</v>
      </c>
      <c r="D122" s="65" t="s">
        <v>49</v>
      </c>
      <c r="E122" s="66"/>
    </row>
    <row r="123" spans="1:7" s="65" customFormat="1" ht="18.75" customHeight="1">
      <c r="B123" s="66"/>
      <c r="C123" s="66"/>
      <c r="D123" s="66"/>
      <c r="E123" s="66"/>
      <c r="G123" s="66"/>
    </row>
    <row r="124" spans="1:7" s="65" customFormat="1" ht="18.75" customHeight="1"/>
    <row r="125" spans="1:7" s="65" customFormat="1" ht="18.75" customHeight="1"/>
    <row r="126" spans="1:7" s="65" customFormat="1" ht="18.75" customHeight="1"/>
    <row r="127" spans="1:7" s="65" customFormat="1" ht="18.75" customHeight="1"/>
    <row r="128" spans="1:7" s="65" customFormat="1" ht="18.75" customHeight="1"/>
    <row r="129" s="65" customFormat="1" ht="18.75" customHeight="1"/>
    <row r="130" s="65" customFormat="1" ht="18.75" customHeight="1"/>
    <row r="131" s="65" customFormat="1" ht="18.75" customHeight="1"/>
    <row r="132" s="65" customFormat="1" ht="18.75" customHeight="1"/>
  </sheetData>
  <sheetProtection password="A60D" sheet="1" formatCells="0"/>
  <mergeCells count="147">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W11:Z11"/>
    <mergeCell ref="AA11:AC11"/>
    <mergeCell ref="AD11:AE11"/>
    <mergeCell ref="AF11:AH11"/>
    <mergeCell ref="AI11:AK11"/>
    <mergeCell ref="AL11:AM11"/>
    <mergeCell ref="A14:E14"/>
    <mergeCell ref="F14:J14"/>
    <mergeCell ref="K14:AM14"/>
    <mergeCell ref="A15:E15"/>
    <mergeCell ref="F15:J15"/>
    <mergeCell ref="K15:AM15"/>
    <mergeCell ref="A12:E12"/>
    <mergeCell ref="F12:J12"/>
    <mergeCell ref="K12:AM12"/>
    <mergeCell ref="A13:E13"/>
    <mergeCell ref="F13:J13"/>
    <mergeCell ref="K13:AM13"/>
    <mergeCell ref="A18:E18"/>
    <mergeCell ref="F18:J18"/>
    <mergeCell ref="K18:AM18"/>
    <mergeCell ref="A19:E19"/>
    <mergeCell ref="F19:J19"/>
    <mergeCell ref="K19:AM19"/>
    <mergeCell ref="A16:E16"/>
    <mergeCell ref="F16:J16"/>
    <mergeCell ref="K16:AM16"/>
    <mergeCell ref="A17:E17"/>
    <mergeCell ref="F17:J17"/>
    <mergeCell ref="K17:AM17"/>
    <mergeCell ref="A22:E22"/>
    <mergeCell ref="F22:J22"/>
    <mergeCell ref="K22:AM22"/>
    <mergeCell ref="A23:E23"/>
    <mergeCell ref="F23:J23"/>
    <mergeCell ref="K23:AM23"/>
    <mergeCell ref="A20:E20"/>
    <mergeCell ref="F20:J20"/>
    <mergeCell ref="K20:AM20"/>
    <mergeCell ref="A21:E21"/>
    <mergeCell ref="F21:J21"/>
    <mergeCell ref="K21:AM21"/>
    <mergeCell ref="W35:W36"/>
    <mergeCell ref="X35:X36"/>
    <mergeCell ref="A25:AM25"/>
    <mergeCell ref="A26:A27"/>
    <mergeCell ref="B26:AM27"/>
    <mergeCell ref="AP26:AP27"/>
    <mergeCell ref="A32:AM32"/>
    <mergeCell ref="A33:H34"/>
    <mergeCell ref="I33:P34"/>
    <mergeCell ref="Q33:R34"/>
    <mergeCell ref="S33:Y34"/>
    <mergeCell ref="Z33:AM34"/>
    <mergeCell ref="AP33:AP34"/>
    <mergeCell ref="Y35:Y36"/>
    <mergeCell ref="Z35:AM35"/>
    <mergeCell ref="I36:M36"/>
    <mergeCell ref="Z36:AM36"/>
    <mergeCell ref="A35:H36"/>
    <mergeCell ref="I35:P35"/>
    <mergeCell ref="Q35:R36"/>
    <mergeCell ref="S35:S36"/>
    <mergeCell ref="T35:T36"/>
    <mergeCell ref="U35:U36"/>
    <mergeCell ref="V35:V36"/>
    <mergeCell ref="AP38:AP39"/>
    <mergeCell ref="A40:I41"/>
    <mergeCell ref="J40:J41"/>
    <mergeCell ref="K40:K41"/>
    <mergeCell ref="L40:L41"/>
    <mergeCell ref="M40:M41"/>
    <mergeCell ref="N40:N41"/>
    <mergeCell ref="O40:O41"/>
    <mergeCell ref="R40:R41"/>
    <mergeCell ref="S40:S41"/>
    <mergeCell ref="A38:I39"/>
    <mergeCell ref="J38:O39"/>
    <mergeCell ref="P38:Q41"/>
    <mergeCell ref="R38:Y39"/>
    <mergeCell ref="Z38:AM39"/>
    <mergeCell ref="T40:T41"/>
    <mergeCell ref="U40:U41"/>
    <mergeCell ref="V40:V41"/>
    <mergeCell ref="W40:W41"/>
    <mergeCell ref="X40:X41"/>
    <mergeCell ref="Y40:Y41"/>
    <mergeCell ref="Z40:AM40"/>
    <mergeCell ref="Z41:AM41"/>
    <mergeCell ref="AY47:BO47"/>
    <mergeCell ref="AY48:BO48"/>
    <mergeCell ref="AY49:BO49"/>
    <mergeCell ref="AY50:BO50"/>
    <mergeCell ref="AY51:BO51"/>
    <mergeCell ref="AY52:BO52"/>
    <mergeCell ref="AP42:AW43"/>
    <mergeCell ref="AY42:BO42"/>
    <mergeCell ref="AY43:BO43"/>
    <mergeCell ref="AY44:BO44"/>
    <mergeCell ref="AY45:BO45"/>
    <mergeCell ref="AY46:BO46"/>
    <mergeCell ref="AY59:BO59"/>
    <mergeCell ref="AY60:BO60"/>
    <mergeCell ref="AY61:BO61"/>
    <mergeCell ref="AY62:BO62"/>
    <mergeCell ref="AY63:BO63"/>
    <mergeCell ref="AY64:BO64"/>
    <mergeCell ref="AY53:BO53"/>
    <mergeCell ref="AY54:BO54"/>
    <mergeCell ref="AY55:BO55"/>
    <mergeCell ref="AY56:BO56"/>
    <mergeCell ref="AY57:BO57"/>
    <mergeCell ref="AY58:BO58"/>
    <mergeCell ref="AY77:BN77"/>
    <mergeCell ref="AY78:BO78"/>
    <mergeCell ref="AY71:BO71"/>
    <mergeCell ref="AY72:BO72"/>
    <mergeCell ref="AY73:BO73"/>
    <mergeCell ref="AY74:BO74"/>
    <mergeCell ref="AY75:BO75"/>
    <mergeCell ref="AY76:BO76"/>
    <mergeCell ref="AY65:BO65"/>
    <mergeCell ref="AY66:BO66"/>
    <mergeCell ref="AY67:BO67"/>
    <mergeCell ref="AY68:BO68"/>
    <mergeCell ref="AY69:BO69"/>
    <mergeCell ref="AY70:BO70"/>
  </mergeCells>
  <phoneticPr fontId="4"/>
  <dataValidations count="7">
    <dataValidation type="whole" allowBlank="1" showInputMessage="1" showErrorMessage="1" errorTitle="数字を入力ください" error="数字を入力ください" sqref="S35:Y36 J40:O41 R40:Y41">
      <formula1>0</formula1>
      <formula2>9</formula2>
    </dataValidation>
    <dataValidation type="list" allowBlank="1" showInputMessage="1" showErrorMessage="1" sqref="Q35:R35">
      <formula1>"普通,当座"</formula1>
    </dataValidation>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imeMode="disabled" allowBlank="1" showInputMessage="1" showErrorMessage="1" sqref="Q6:R6 T6:V6 S8:Y8 AG8:AM8 AG5:AK5"/>
    <dataValidation type="list" allowBlank="1" showInputMessage="1" showErrorMessage="1" sqref="L5:AB5">
      <formula1>$B$86:$B$122</formula1>
    </dataValidation>
    <dataValidation imeMode="halfKatakana" allowBlank="1" showInputMessage="1" showErrorMessage="1" sqref="L3:AF3"/>
    <dataValidation type="list" allowBlank="1" showInputMessage="1" showErrorMessage="1" sqref="A26 A28:A30 X42:Z84">
      <formula1>"○"</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32"/>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75" style="11" customWidth="1"/>
    <col min="43" max="47" width="2.25" style="11" customWidth="1"/>
    <col min="48" max="16384" width="2.25" style="11"/>
  </cols>
  <sheetData>
    <row r="1" spans="1:52">
      <c r="A1" s="54" t="s">
        <v>50</v>
      </c>
    </row>
    <row r="3" spans="1:52" s="16" customFormat="1" ht="12" customHeight="1">
      <c r="A3" s="322" t="s">
        <v>21</v>
      </c>
      <c r="B3" s="12" t="s">
        <v>0</v>
      </c>
      <c r="C3" s="13"/>
      <c r="D3" s="13"/>
      <c r="E3" s="14"/>
      <c r="F3" s="14"/>
      <c r="G3" s="14"/>
      <c r="H3" s="14"/>
      <c r="I3" s="14"/>
      <c r="J3" s="14"/>
      <c r="K3" s="15"/>
      <c r="L3" s="360" t="s">
        <v>188</v>
      </c>
      <c r="M3" s="361"/>
      <c r="N3" s="361"/>
      <c r="O3" s="361"/>
      <c r="P3" s="361"/>
      <c r="Q3" s="361"/>
      <c r="R3" s="361"/>
      <c r="S3" s="361"/>
      <c r="T3" s="361"/>
      <c r="U3" s="361"/>
      <c r="V3" s="361"/>
      <c r="W3" s="361"/>
      <c r="X3" s="361"/>
      <c r="Y3" s="361"/>
      <c r="Z3" s="361"/>
      <c r="AA3" s="361"/>
      <c r="AB3" s="361"/>
      <c r="AC3" s="361"/>
      <c r="AD3" s="361"/>
      <c r="AE3" s="361"/>
      <c r="AF3" s="362"/>
      <c r="AG3" s="325" t="s">
        <v>65</v>
      </c>
      <c r="AH3" s="326"/>
      <c r="AI3" s="326"/>
      <c r="AJ3" s="326"/>
      <c r="AK3" s="326"/>
      <c r="AL3" s="326"/>
      <c r="AM3" s="327"/>
    </row>
    <row r="4" spans="1:52" s="16" customFormat="1" ht="20.25" customHeight="1">
      <c r="A4" s="323"/>
      <c r="B4" s="17" t="s">
        <v>19</v>
      </c>
      <c r="C4" s="18"/>
      <c r="D4" s="18"/>
      <c r="E4" s="19"/>
      <c r="F4" s="19"/>
      <c r="G4" s="19"/>
      <c r="H4" s="19"/>
      <c r="I4" s="19"/>
      <c r="J4" s="19"/>
      <c r="K4" s="20"/>
      <c r="L4" s="366" t="s">
        <v>204</v>
      </c>
      <c r="M4" s="367"/>
      <c r="N4" s="367"/>
      <c r="O4" s="367"/>
      <c r="P4" s="367"/>
      <c r="Q4" s="367"/>
      <c r="R4" s="367"/>
      <c r="S4" s="367"/>
      <c r="T4" s="367"/>
      <c r="U4" s="367"/>
      <c r="V4" s="367"/>
      <c r="W4" s="367"/>
      <c r="X4" s="367"/>
      <c r="Y4" s="367"/>
      <c r="Z4" s="367"/>
      <c r="AA4" s="367"/>
      <c r="AB4" s="367"/>
      <c r="AC4" s="367"/>
      <c r="AD4" s="367"/>
      <c r="AE4" s="367"/>
      <c r="AF4" s="368"/>
      <c r="AG4" s="328" t="s">
        <v>206</v>
      </c>
      <c r="AH4" s="329"/>
      <c r="AI4" s="329"/>
      <c r="AJ4" s="329"/>
      <c r="AK4" s="329"/>
      <c r="AL4" s="329"/>
      <c r="AM4" s="330"/>
      <c r="AP4" s="320"/>
      <c r="AQ4" s="320"/>
      <c r="AR4" s="320"/>
      <c r="AS4" s="320"/>
      <c r="AT4" s="320"/>
    </row>
    <row r="5" spans="1:52" s="16" customFormat="1" ht="26.25" customHeight="1">
      <c r="A5" s="323"/>
      <c r="B5" s="56" t="s">
        <v>37</v>
      </c>
      <c r="C5" s="55"/>
      <c r="D5" s="55"/>
      <c r="E5" s="21"/>
      <c r="F5" s="21"/>
      <c r="G5" s="21"/>
      <c r="H5" s="21"/>
      <c r="I5" s="21"/>
      <c r="J5" s="21"/>
      <c r="K5" s="22"/>
      <c r="L5" s="331" t="s">
        <v>82</v>
      </c>
      <c r="M5" s="332"/>
      <c r="N5" s="332"/>
      <c r="O5" s="332"/>
      <c r="P5" s="332"/>
      <c r="Q5" s="332"/>
      <c r="R5" s="332"/>
      <c r="S5" s="332"/>
      <c r="T5" s="332"/>
      <c r="U5" s="332"/>
      <c r="V5" s="332"/>
      <c r="W5" s="332"/>
      <c r="X5" s="332"/>
      <c r="Y5" s="332"/>
      <c r="Z5" s="332"/>
      <c r="AA5" s="332"/>
      <c r="AB5" s="333"/>
      <c r="AC5" s="334" t="s">
        <v>29</v>
      </c>
      <c r="AD5" s="335"/>
      <c r="AE5" s="335"/>
      <c r="AF5" s="336"/>
      <c r="AG5" s="342"/>
      <c r="AH5" s="342"/>
      <c r="AI5" s="342"/>
      <c r="AJ5" s="342"/>
      <c r="AK5" s="342"/>
      <c r="AL5" s="337" t="s">
        <v>30</v>
      </c>
      <c r="AM5" s="338"/>
      <c r="AP5" s="320"/>
      <c r="AQ5" s="320"/>
      <c r="AR5" s="320"/>
      <c r="AS5" s="320"/>
      <c r="AT5" s="320"/>
    </row>
    <row r="6" spans="1:52" s="16" customFormat="1" ht="21" customHeight="1">
      <c r="A6" s="323"/>
      <c r="B6" s="343" t="s">
        <v>31</v>
      </c>
      <c r="C6" s="344"/>
      <c r="D6" s="344"/>
      <c r="E6" s="344"/>
      <c r="F6" s="344"/>
      <c r="G6" s="344"/>
      <c r="H6" s="344"/>
      <c r="I6" s="344"/>
      <c r="J6" s="344"/>
      <c r="K6" s="345"/>
      <c r="L6" s="23" t="s">
        <v>7</v>
      </c>
      <c r="M6" s="23"/>
      <c r="N6" s="23"/>
      <c r="O6" s="23"/>
      <c r="P6" s="23"/>
      <c r="Q6" s="363" t="s">
        <v>178</v>
      </c>
      <c r="R6" s="363"/>
      <c r="S6" s="23" t="s">
        <v>8</v>
      </c>
      <c r="T6" s="363" t="s">
        <v>179</v>
      </c>
      <c r="U6" s="363"/>
      <c r="V6" s="363"/>
      <c r="W6" s="23" t="s">
        <v>9</v>
      </c>
      <c r="X6" s="23"/>
      <c r="Y6" s="23"/>
      <c r="Z6" s="23"/>
      <c r="AA6" s="23"/>
      <c r="AB6" s="23"/>
      <c r="AC6" s="364" t="s">
        <v>118</v>
      </c>
      <c r="AD6" s="364"/>
      <c r="AE6" s="364"/>
      <c r="AF6" s="364"/>
      <c r="AG6" s="364"/>
      <c r="AH6" s="364"/>
      <c r="AI6" s="364"/>
      <c r="AJ6" s="364"/>
      <c r="AK6" s="364"/>
      <c r="AL6" s="364"/>
      <c r="AM6" s="365"/>
      <c r="AP6" s="6"/>
      <c r="AQ6" s="10"/>
      <c r="AR6" s="10"/>
      <c r="AS6" s="10"/>
      <c r="AT6" s="321"/>
    </row>
    <row r="7" spans="1:52" s="16" customFormat="1" ht="20.25" customHeight="1">
      <c r="A7" s="323"/>
      <c r="B7" s="346"/>
      <c r="C7" s="347"/>
      <c r="D7" s="347"/>
      <c r="E7" s="347"/>
      <c r="F7" s="347"/>
      <c r="G7" s="347"/>
      <c r="H7" s="347"/>
      <c r="I7" s="347"/>
      <c r="J7" s="347"/>
      <c r="K7" s="348"/>
      <c r="L7" s="366" t="s">
        <v>190</v>
      </c>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8"/>
      <c r="AP7" s="10"/>
      <c r="AQ7" s="10"/>
      <c r="AR7" s="10"/>
      <c r="AS7" s="10"/>
      <c r="AT7" s="321"/>
    </row>
    <row r="8" spans="1:52" s="16" customFormat="1" ht="20.25" customHeight="1">
      <c r="A8" s="323"/>
      <c r="B8" s="24" t="s">
        <v>10</v>
      </c>
      <c r="C8" s="167"/>
      <c r="D8" s="167"/>
      <c r="E8" s="26"/>
      <c r="F8" s="26"/>
      <c r="G8" s="26"/>
      <c r="H8" s="26"/>
      <c r="I8" s="26"/>
      <c r="J8" s="26"/>
      <c r="K8" s="26"/>
      <c r="L8" s="24" t="s">
        <v>11</v>
      </c>
      <c r="M8" s="26"/>
      <c r="N8" s="26"/>
      <c r="O8" s="26"/>
      <c r="P8" s="26"/>
      <c r="Q8" s="26"/>
      <c r="R8" s="27"/>
      <c r="S8" s="179" t="s">
        <v>181</v>
      </c>
      <c r="T8" s="180"/>
      <c r="U8" s="180"/>
      <c r="V8" s="180"/>
      <c r="W8" s="180"/>
      <c r="X8" s="180"/>
      <c r="Y8" s="181"/>
      <c r="Z8" s="24" t="s">
        <v>27</v>
      </c>
      <c r="AA8" s="26"/>
      <c r="AB8" s="26"/>
      <c r="AC8" s="26"/>
      <c r="AD8" s="26"/>
      <c r="AE8" s="26"/>
      <c r="AF8" s="27"/>
      <c r="AG8" s="182" t="s">
        <v>182</v>
      </c>
      <c r="AH8" s="183"/>
      <c r="AI8" s="183"/>
      <c r="AJ8" s="183"/>
      <c r="AK8" s="183"/>
      <c r="AL8" s="183"/>
      <c r="AM8" s="184"/>
    </row>
    <row r="9" spans="1:52" s="16" customFormat="1" ht="20.25" customHeight="1">
      <c r="A9" s="324"/>
      <c r="B9" s="24" t="s">
        <v>20</v>
      </c>
      <c r="C9" s="167"/>
      <c r="D9" s="167"/>
      <c r="E9" s="26"/>
      <c r="F9" s="26"/>
      <c r="G9" s="26"/>
      <c r="H9" s="26"/>
      <c r="I9" s="26"/>
      <c r="J9" s="26"/>
      <c r="K9" s="26"/>
      <c r="L9" s="182" t="s">
        <v>207</v>
      </c>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1"/>
      <c r="J11" s="7"/>
      <c r="K11" s="21"/>
      <c r="L11" s="55"/>
      <c r="M11" s="55"/>
      <c r="N11" s="55"/>
      <c r="O11" s="55"/>
      <c r="P11" s="55"/>
      <c r="Q11" s="55"/>
      <c r="R11" s="55"/>
      <c r="S11" s="55"/>
      <c r="T11" s="55"/>
      <c r="U11" s="55"/>
      <c r="V11" s="55"/>
      <c r="W11" s="339" t="s">
        <v>33</v>
      </c>
      <c r="X11" s="340"/>
      <c r="Y11" s="340"/>
      <c r="Z11" s="341"/>
      <c r="AA11" s="358">
        <f>IF(L5="","",VLOOKUP(L5,$B$86:$C$122,2,0))</f>
        <v>3000</v>
      </c>
      <c r="AB11" s="359"/>
      <c r="AC11" s="359"/>
      <c r="AD11" s="340" t="s">
        <v>56</v>
      </c>
      <c r="AE11" s="341"/>
      <c r="AF11" s="339" t="s">
        <v>22</v>
      </c>
      <c r="AG11" s="340"/>
      <c r="AH11" s="341"/>
      <c r="AI11" s="356">
        <f>IF(F23&lt;1000000,ROUNDDOWN($F$23/1000,0)*1000,999000)</f>
        <v>7000</v>
      </c>
      <c r="AJ11" s="357"/>
      <c r="AK11" s="357"/>
      <c r="AL11" s="340" t="s">
        <v>56</v>
      </c>
      <c r="AM11" s="341"/>
      <c r="AP11" s="157" t="str">
        <f>IF(AI11&gt;=1000,"OK","申請できません")</f>
        <v>OK</v>
      </c>
    </row>
    <row r="12" spans="1:52" ht="18" customHeight="1" thickBot="1">
      <c r="A12" s="349" t="s">
        <v>113</v>
      </c>
      <c r="B12" s="350"/>
      <c r="C12" s="350"/>
      <c r="D12" s="350"/>
      <c r="E12" s="351"/>
      <c r="F12" s="354" t="s">
        <v>23</v>
      </c>
      <c r="G12" s="350"/>
      <c r="H12" s="350"/>
      <c r="I12" s="350"/>
      <c r="J12" s="350"/>
      <c r="K12" s="369" t="s">
        <v>114</v>
      </c>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0"/>
      <c r="AZ12" s="16"/>
    </row>
    <row r="13" spans="1:52" ht="19.5" customHeight="1">
      <c r="A13" s="352" t="s">
        <v>191</v>
      </c>
      <c r="B13" s="353"/>
      <c r="C13" s="353"/>
      <c r="D13" s="353"/>
      <c r="E13" s="353"/>
      <c r="F13" s="355">
        <v>2500</v>
      </c>
      <c r="G13" s="355"/>
      <c r="H13" s="355"/>
      <c r="I13" s="355"/>
      <c r="J13" s="355"/>
      <c r="K13" s="371" t="s">
        <v>209</v>
      </c>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2"/>
      <c r="AZ13" s="16"/>
    </row>
    <row r="14" spans="1:52" ht="19.5" customHeight="1">
      <c r="A14" s="302" t="s">
        <v>208</v>
      </c>
      <c r="B14" s="303"/>
      <c r="C14" s="303"/>
      <c r="D14" s="303"/>
      <c r="E14" s="303"/>
      <c r="F14" s="301">
        <v>5000</v>
      </c>
      <c r="G14" s="301"/>
      <c r="H14" s="301"/>
      <c r="I14" s="301"/>
      <c r="J14" s="301"/>
      <c r="K14" s="307" t="s">
        <v>210</v>
      </c>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8"/>
      <c r="AZ14" s="16"/>
    </row>
    <row r="15" spans="1:52" ht="19.5" customHeight="1">
      <c r="A15" s="302"/>
      <c r="B15" s="303"/>
      <c r="C15" s="303"/>
      <c r="D15" s="303"/>
      <c r="E15" s="303"/>
      <c r="F15" s="301"/>
      <c r="G15" s="301"/>
      <c r="H15" s="301"/>
      <c r="I15" s="301"/>
      <c r="J15" s="301"/>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c r="AZ15" s="16"/>
    </row>
    <row r="16" spans="1:52" ht="19.5" customHeight="1">
      <c r="A16" s="302"/>
      <c r="B16" s="303"/>
      <c r="C16" s="303"/>
      <c r="D16" s="303"/>
      <c r="E16" s="303"/>
      <c r="F16" s="301"/>
      <c r="G16" s="301"/>
      <c r="H16" s="301"/>
      <c r="I16" s="301"/>
      <c r="J16" s="301"/>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8"/>
      <c r="AZ16" s="16"/>
    </row>
    <row r="17" spans="1:52" ht="19.5" customHeight="1">
      <c r="A17" s="302"/>
      <c r="B17" s="303"/>
      <c r="C17" s="303"/>
      <c r="D17" s="303"/>
      <c r="E17" s="303"/>
      <c r="F17" s="301"/>
      <c r="G17" s="301"/>
      <c r="H17" s="301"/>
      <c r="I17" s="301"/>
      <c r="J17" s="301"/>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8"/>
      <c r="AZ17" s="16"/>
    </row>
    <row r="18" spans="1:52" ht="19.5" customHeight="1">
      <c r="A18" s="302"/>
      <c r="B18" s="303"/>
      <c r="C18" s="303"/>
      <c r="D18" s="303"/>
      <c r="E18" s="303"/>
      <c r="F18" s="301"/>
      <c r="G18" s="301"/>
      <c r="H18" s="301"/>
      <c r="I18" s="301"/>
      <c r="J18" s="301"/>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8"/>
      <c r="AZ18" s="16"/>
    </row>
    <row r="19" spans="1:52" ht="19.5" customHeight="1">
      <c r="A19" s="302"/>
      <c r="B19" s="303"/>
      <c r="C19" s="303"/>
      <c r="D19" s="303"/>
      <c r="E19" s="303"/>
      <c r="F19" s="301"/>
      <c r="G19" s="301"/>
      <c r="H19" s="301"/>
      <c r="I19" s="301"/>
      <c r="J19" s="301"/>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8"/>
      <c r="AZ19" s="16"/>
    </row>
    <row r="20" spans="1:52" ht="19.5" customHeight="1">
      <c r="A20" s="302"/>
      <c r="B20" s="303"/>
      <c r="C20" s="303"/>
      <c r="D20" s="303"/>
      <c r="E20" s="303"/>
      <c r="F20" s="301"/>
      <c r="G20" s="301"/>
      <c r="H20" s="301"/>
      <c r="I20" s="301"/>
      <c r="J20" s="301"/>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8"/>
      <c r="AZ20" s="16"/>
    </row>
    <row r="21" spans="1:52" ht="19.5" customHeight="1">
      <c r="A21" s="302"/>
      <c r="B21" s="303"/>
      <c r="C21" s="303"/>
      <c r="D21" s="303"/>
      <c r="E21" s="303"/>
      <c r="F21" s="301"/>
      <c r="G21" s="301"/>
      <c r="H21" s="301"/>
      <c r="I21" s="301"/>
      <c r="J21" s="301"/>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8"/>
      <c r="AZ21" s="16"/>
    </row>
    <row r="22" spans="1:52" ht="19.5" customHeight="1" thickBot="1">
      <c r="A22" s="302"/>
      <c r="B22" s="303"/>
      <c r="C22" s="303"/>
      <c r="D22" s="303"/>
      <c r="E22" s="303"/>
      <c r="F22" s="301"/>
      <c r="G22" s="301"/>
      <c r="H22" s="301"/>
      <c r="I22" s="301"/>
      <c r="J22" s="301"/>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8"/>
      <c r="AZ22" s="16"/>
    </row>
    <row r="23" spans="1:52" ht="22.5" customHeight="1" thickTop="1" thickBot="1">
      <c r="A23" s="374" t="s">
        <v>40</v>
      </c>
      <c r="B23" s="375"/>
      <c r="C23" s="375"/>
      <c r="D23" s="375"/>
      <c r="E23" s="375"/>
      <c r="F23" s="376">
        <f>SUM(F13:J22)</f>
        <v>7500</v>
      </c>
      <c r="G23" s="377"/>
      <c r="H23" s="377"/>
      <c r="I23" s="377"/>
      <c r="J23" s="378"/>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10"/>
      <c r="AZ23" s="16"/>
    </row>
    <row r="24" spans="1:52" ht="21.75" customHeight="1">
      <c r="A24" s="92"/>
      <c r="B24" s="92"/>
      <c r="C24" s="92"/>
      <c r="D24" s="92"/>
      <c r="E24" s="92"/>
      <c r="F24" s="93"/>
      <c r="G24" s="93"/>
      <c r="H24" s="93"/>
      <c r="I24" s="93"/>
      <c r="J24" s="93"/>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04" t="s">
        <v>58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P25" s="166" t="str">
        <f>IF(COUNTIF(A26:A30,"○")=4,"OK","NG")</f>
        <v>OK</v>
      </c>
      <c r="AZ25" s="16"/>
    </row>
    <row r="26" spans="1:52" s="16" customFormat="1" ht="18" customHeight="1">
      <c r="A26" s="311" t="s">
        <v>195</v>
      </c>
      <c r="B26" s="313" t="s">
        <v>174</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5"/>
      <c r="AP26" s="319"/>
    </row>
    <row r="27" spans="1:52" s="16" customFormat="1" ht="23.25" customHeight="1">
      <c r="A27" s="312"/>
      <c r="B27" s="316"/>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8"/>
      <c r="AN27" s="94"/>
      <c r="AO27" s="6"/>
      <c r="AP27" s="319"/>
    </row>
    <row r="28" spans="1:52" s="16" customFormat="1" ht="25.5" customHeight="1">
      <c r="A28" s="148" t="s">
        <v>195</v>
      </c>
      <c r="B28" s="159" t="s">
        <v>162</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1"/>
    </row>
    <row r="29" spans="1:52" ht="25.5" customHeight="1">
      <c r="A29" s="148" t="s">
        <v>195</v>
      </c>
      <c r="B29" s="106" t="s">
        <v>62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Z29" s="16"/>
    </row>
    <row r="30" spans="1:52" ht="25.5" customHeight="1">
      <c r="A30" s="148" t="s">
        <v>195</v>
      </c>
      <c r="B30" s="106" t="s">
        <v>57</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Z30" s="16"/>
    </row>
    <row r="31" spans="1:52" ht="18" customHeight="1">
      <c r="AZ31" s="16"/>
    </row>
    <row r="32" spans="1:52" ht="28.5" customHeight="1">
      <c r="A32" s="304" t="s">
        <v>121</v>
      </c>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6"/>
      <c r="AP32" s="166" t="str">
        <f>IF(COUNTIF(AP33,"OK")+COUNTIF(AP38,"OK")=1,"OK","NG")</f>
        <v>OK</v>
      </c>
      <c r="AZ32" s="16"/>
    </row>
    <row r="33" spans="1:67" s="141" customFormat="1" ht="15" customHeight="1">
      <c r="A33" s="299" t="s">
        <v>122</v>
      </c>
      <c r="B33" s="282"/>
      <c r="C33" s="282"/>
      <c r="D33" s="282"/>
      <c r="E33" s="282"/>
      <c r="F33" s="282"/>
      <c r="G33" s="282"/>
      <c r="H33" s="282"/>
      <c r="I33" s="282" t="s">
        <v>123</v>
      </c>
      <c r="J33" s="282"/>
      <c r="K33" s="282"/>
      <c r="L33" s="282"/>
      <c r="M33" s="282"/>
      <c r="N33" s="282"/>
      <c r="O33" s="282"/>
      <c r="P33" s="282"/>
      <c r="Q33" s="282" t="s">
        <v>124</v>
      </c>
      <c r="R33" s="282"/>
      <c r="S33" s="299" t="s">
        <v>125</v>
      </c>
      <c r="T33" s="282"/>
      <c r="U33" s="282"/>
      <c r="V33" s="282"/>
      <c r="W33" s="282"/>
      <c r="X33" s="282"/>
      <c r="Y33" s="282"/>
      <c r="Z33" s="299" t="s">
        <v>126</v>
      </c>
      <c r="AA33" s="282"/>
      <c r="AB33" s="282"/>
      <c r="AC33" s="282"/>
      <c r="AD33" s="282"/>
      <c r="AE33" s="282"/>
      <c r="AF33" s="282"/>
      <c r="AG33" s="282"/>
      <c r="AH33" s="282"/>
      <c r="AI33" s="282"/>
      <c r="AJ33" s="282"/>
      <c r="AK33" s="282"/>
      <c r="AL33" s="282"/>
      <c r="AM33" s="282"/>
      <c r="AP33" s="256" t="str">
        <f>IF(COUNTIF(A35,"*")+COUNTIF(I35,"*")+COUNT(P36,Y35)+COUNTIF(Z35,"*")+COUNTIF(Z36,"*")=6,"OK","NG")</f>
        <v>OK</v>
      </c>
    </row>
    <row r="34" spans="1:67" s="141" customFormat="1" ht="15" customHeight="1">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P34" s="256"/>
    </row>
    <row r="35" spans="1:67" s="141" customFormat="1" ht="15" customHeight="1">
      <c r="A35" s="269" t="s">
        <v>196</v>
      </c>
      <c r="B35" s="265"/>
      <c r="C35" s="265"/>
      <c r="D35" s="265"/>
      <c r="E35" s="265"/>
      <c r="F35" s="265"/>
      <c r="G35" s="265"/>
      <c r="H35" s="271"/>
      <c r="I35" s="379" t="s">
        <v>197</v>
      </c>
      <c r="J35" s="380"/>
      <c r="K35" s="380"/>
      <c r="L35" s="380"/>
      <c r="M35" s="380"/>
      <c r="N35" s="380"/>
      <c r="O35" s="380"/>
      <c r="P35" s="381"/>
      <c r="Q35" s="382" t="s">
        <v>127</v>
      </c>
      <c r="R35" s="383"/>
      <c r="S35" s="269">
        <v>0</v>
      </c>
      <c r="T35" s="263">
        <v>0</v>
      </c>
      <c r="U35" s="265">
        <v>0</v>
      </c>
      <c r="V35" s="263">
        <v>0</v>
      </c>
      <c r="W35" s="265">
        <v>0</v>
      </c>
      <c r="X35" s="263">
        <v>0</v>
      </c>
      <c r="Y35" s="271">
        <v>0</v>
      </c>
      <c r="Z35" s="276" t="s">
        <v>199</v>
      </c>
      <c r="AA35" s="277"/>
      <c r="AB35" s="277"/>
      <c r="AC35" s="277"/>
      <c r="AD35" s="277"/>
      <c r="AE35" s="277"/>
      <c r="AF35" s="277"/>
      <c r="AG35" s="277"/>
      <c r="AH35" s="277"/>
      <c r="AI35" s="277"/>
      <c r="AJ35" s="277"/>
      <c r="AK35" s="277"/>
      <c r="AL35" s="277"/>
      <c r="AM35" s="278"/>
    </row>
    <row r="36" spans="1:67" s="141" customFormat="1" ht="15" customHeight="1">
      <c r="A36" s="270"/>
      <c r="B36" s="266"/>
      <c r="C36" s="266"/>
      <c r="D36" s="266"/>
      <c r="E36" s="266"/>
      <c r="F36" s="266"/>
      <c r="G36" s="266"/>
      <c r="H36" s="272"/>
      <c r="I36" s="279" t="s">
        <v>128</v>
      </c>
      <c r="J36" s="280"/>
      <c r="K36" s="280"/>
      <c r="L36" s="280"/>
      <c r="M36" s="281"/>
      <c r="N36" s="149">
        <v>0</v>
      </c>
      <c r="O36" s="150">
        <v>0</v>
      </c>
      <c r="P36" s="151">
        <v>0</v>
      </c>
      <c r="Q36" s="384"/>
      <c r="R36" s="385"/>
      <c r="S36" s="270"/>
      <c r="T36" s="264"/>
      <c r="U36" s="266"/>
      <c r="V36" s="264"/>
      <c r="W36" s="266"/>
      <c r="X36" s="264"/>
      <c r="Y36" s="272"/>
      <c r="Z36" s="270" t="s">
        <v>198</v>
      </c>
      <c r="AA36" s="266"/>
      <c r="AB36" s="266"/>
      <c r="AC36" s="266"/>
      <c r="AD36" s="266"/>
      <c r="AE36" s="266"/>
      <c r="AF36" s="266"/>
      <c r="AG36" s="266"/>
      <c r="AH36" s="266"/>
      <c r="AI36" s="266"/>
      <c r="AJ36" s="266"/>
      <c r="AK36" s="266"/>
      <c r="AL36" s="266"/>
      <c r="AM36" s="272"/>
    </row>
    <row r="37" spans="1:67" s="141" customFormat="1" ht="8.1" customHeight="1">
      <c r="A37" s="142"/>
      <c r="B37" s="142"/>
      <c r="C37" s="142"/>
      <c r="D37" s="142"/>
      <c r="E37" s="142"/>
      <c r="F37" s="142"/>
      <c r="G37" s="142"/>
      <c r="H37" s="142"/>
      <c r="I37" s="143"/>
      <c r="J37" s="144"/>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spans="1:67" s="141" customFormat="1" ht="18" customHeight="1">
      <c r="A38" s="283" t="s">
        <v>129</v>
      </c>
      <c r="B38" s="284"/>
      <c r="C38" s="284"/>
      <c r="D38" s="284"/>
      <c r="E38" s="284"/>
      <c r="F38" s="284"/>
      <c r="G38" s="284"/>
      <c r="H38" s="284"/>
      <c r="I38" s="285"/>
      <c r="J38" s="289" t="s">
        <v>130</v>
      </c>
      <c r="K38" s="290"/>
      <c r="L38" s="290"/>
      <c r="M38" s="290"/>
      <c r="N38" s="290"/>
      <c r="O38" s="290"/>
      <c r="P38" s="293"/>
      <c r="Q38" s="294"/>
      <c r="R38" s="283" t="s">
        <v>125</v>
      </c>
      <c r="S38" s="284"/>
      <c r="T38" s="284"/>
      <c r="U38" s="284"/>
      <c r="V38" s="284"/>
      <c r="W38" s="284"/>
      <c r="X38" s="284"/>
      <c r="Y38" s="285"/>
      <c r="Z38" s="299" t="s">
        <v>126</v>
      </c>
      <c r="AA38" s="282"/>
      <c r="AB38" s="282"/>
      <c r="AC38" s="282"/>
      <c r="AD38" s="282"/>
      <c r="AE38" s="282"/>
      <c r="AF38" s="282"/>
      <c r="AG38" s="282"/>
      <c r="AH38" s="282"/>
      <c r="AI38" s="282"/>
      <c r="AJ38" s="282"/>
      <c r="AK38" s="282"/>
      <c r="AL38" s="282"/>
      <c r="AM38" s="282"/>
      <c r="AP38" s="256" t="str">
        <f>IF(COUNT(N40,Y40)+COUNTIF(Z40,"*")+COUNTIF(Z41,"*")=4,"OK","NG")</f>
        <v>NG</v>
      </c>
    </row>
    <row r="39" spans="1:67" s="141" customFormat="1" ht="18" customHeight="1">
      <c r="A39" s="286"/>
      <c r="B39" s="287"/>
      <c r="C39" s="287"/>
      <c r="D39" s="287"/>
      <c r="E39" s="287"/>
      <c r="F39" s="287"/>
      <c r="G39" s="287"/>
      <c r="H39" s="287"/>
      <c r="I39" s="288"/>
      <c r="J39" s="291"/>
      <c r="K39" s="292"/>
      <c r="L39" s="292"/>
      <c r="M39" s="292"/>
      <c r="N39" s="292"/>
      <c r="O39" s="292"/>
      <c r="P39" s="295"/>
      <c r="Q39" s="296"/>
      <c r="R39" s="286"/>
      <c r="S39" s="287"/>
      <c r="T39" s="287"/>
      <c r="U39" s="287"/>
      <c r="V39" s="287"/>
      <c r="W39" s="287"/>
      <c r="X39" s="287"/>
      <c r="Y39" s="288"/>
      <c r="Z39" s="282"/>
      <c r="AA39" s="282"/>
      <c r="AB39" s="282"/>
      <c r="AC39" s="282"/>
      <c r="AD39" s="282"/>
      <c r="AE39" s="282"/>
      <c r="AF39" s="282"/>
      <c r="AG39" s="282"/>
      <c r="AH39" s="282"/>
      <c r="AI39" s="282"/>
      <c r="AJ39" s="282"/>
      <c r="AK39" s="282"/>
      <c r="AL39" s="282"/>
      <c r="AM39" s="282"/>
      <c r="AP39" s="256"/>
    </row>
    <row r="40" spans="1:67" s="141" customFormat="1" ht="15" customHeight="1">
      <c r="A40" s="257" t="s">
        <v>131</v>
      </c>
      <c r="B40" s="258"/>
      <c r="C40" s="258"/>
      <c r="D40" s="258"/>
      <c r="E40" s="258"/>
      <c r="F40" s="258"/>
      <c r="G40" s="258"/>
      <c r="H40" s="258"/>
      <c r="I40" s="259"/>
      <c r="J40" s="263"/>
      <c r="K40" s="263"/>
      <c r="L40" s="265"/>
      <c r="M40" s="263"/>
      <c r="N40" s="265"/>
      <c r="O40" s="267"/>
      <c r="P40" s="295"/>
      <c r="Q40" s="296"/>
      <c r="R40" s="269"/>
      <c r="S40" s="263"/>
      <c r="T40" s="263"/>
      <c r="U40" s="265"/>
      <c r="V40" s="263"/>
      <c r="W40" s="265"/>
      <c r="X40" s="263"/>
      <c r="Y40" s="271"/>
      <c r="Z40" s="273"/>
      <c r="AA40" s="274"/>
      <c r="AB40" s="274"/>
      <c r="AC40" s="274"/>
      <c r="AD40" s="274"/>
      <c r="AE40" s="274"/>
      <c r="AF40" s="274"/>
      <c r="AG40" s="274"/>
      <c r="AH40" s="274"/>
      <c r="AI40" s="274"/>
      <c r="AJ40" s="274"/>
      <c r="AK40" s="274"/>
      <c r="AL40" s="274"/>
      <c r="AM40" s="275"/>
    </row>
    <row r="41" spans="1:67" s="141" customFormat="1" ht="15" customHeight="1">
      <c r="A41" s="260"/>
      <c r="B41" s="261"/>
      <c r="C41" s="261"/>
      <c r="D41" s="261"/>
      <c r="E41" s="261"/>
      <c r="F41" s="261"/>
      <c r="G41" s="261"/>
      <c r="H41" s="261"/>
      <c r="I41" s="262"/>
      <c r="J41" s="264"/>
      <c r="K41" s="264"/>
      <c r="L41" s="266"/>
      <c r="M41" s="264"/>
      <c r="N41" s="266"/>
      <c r="O41" s="268"/>
      <c r="P41" s="297"/>
      <c r="Q41" s="298"/>
      <c r="R41" s="270"/>
      <c r="S41" s="264"/>
      <c r="T41" s="264"/>
      <c r="U41" s="266"/>
      <c r="V41" s="264"/>
      <c r="W41" s="266"/>
      <c r="X41" s="264"/>
      <c r="Y41" s="272"/>
      <c r="Z41" s="270"/>
      <c r="AA41" s="266"/>
      <c r="AB41" s="266"/>
      <c r="AC41" s="266"/>
      <c r="AD41" s="266"/>
      <c r="AE41" s="266"/>
      <c r="AF41" s="266"/>
      <c r="AG41" s="266"/>
      <c r="AH41" s="266"/>
      <c r="AI41" s="266"/>
      <c r="AJ41" s="266"/>
      <c r="AK41" s="266"/>
      <c r="AL41" s="266"/>
      <c r="AM41" s="272"/>
      <c r="AY41" s="141" t="s">
        <v>160</v>
      </c>
    </row>
    <row r="42" spans="1:67" ht="13.5" customHeight="1">
      <c r="A42" s="96"/>
      <c r="B42" s="96"/>
      <c r="C42" s="96"/>
      <c r="D42" s="96"/>
      <c r="E42" s="96"/>
      <c r="F42" s="96"/>
      <c r="G42" s="96"/>
      <c r="H42" s="96"/>
      <c r="I42" s="96"/>
      <c r="J42" s="96"/>
      <c r="K42" s="96"/>
      <c r="L42" s="96"/>
      <c r="M42" s="96"/>
      <c r="N42" s="96"/>
      <c r="O42" s="96"/>
      <c r="P42" s="96"/>
      <c r="Q42" s="96"/>
      <c r="R42" s="96"/>
      <c r="S42" s="96"/>
      <c r="T42" s="97"/>
      <c r="U42" s="97"/>
      <c r="V42" s="97"/>
      <c r="W42" s="97"/>
      <c r="X42" s="98"/>
      <c r="Y42" s="98"/>
      <c r="Z42" s="98"/>
      <c r="AA42" s="95"/>
      <c r="AB42" s="95"/>
      <c r="AC42" s="95"/>
      <c r="AD42" s="95"/>
      <c r="AE42" s="95"/>
      <c r="AF42" s="95"/>
      <c r="AG42" s="95"/>
      <c r="AH42" s="95"/>
      <c r="AI42" s="95"/>
      <c r="AJ42" s="95"/>
      <c r="AK42" s="95"/>
      <c r="AL42" s="95"/>
      <c r="AM42" s="95"/>
      <c r="AP42" s="373" t="str">
        <f>IF(COUNTIF(AP25,"OK")+COUNTIF(AP32,"OK")+COUNTIF(AP11,"OK")=3,"OK","申請できません")</f>
        <v>OK</v>
      </c>
      <c r="AQ42" s="373"/>
      <c r="AR42" s="373"/>
      <c r="AS42" s="373"/>
      <c r="AT42" s="373"/>
      <c r="AU42" s="373"/>
      <c r="AV42" s="373"/>
      <c r="AW42" s="373"/>
      <c r="AY42" s="300" t="s">
        <v>134</v>
      </c>
      <c r="AZ42" s="300"/>
      <c r="BA42" s="300"/>
      <c r="BB42" s="300"/>
      <c r="BC42" s="300"/>
      <c r="BD42" s="300"/>
      <c r="BE42" s="300"/>
      <c r="BF42" s="300"/>
      <c r="BG42" s="300"/>
      <c r="BH42" s="300"/>
      <c r="BI42" s="300"/>
      <c r="BJ42" s="300"/>
      <c r="BK42" s="300"/>
      <c r="BL42" s="300"/>
      <c r="BM42" s="300"/>
      <c r="BN42" s="300"/>
      <c r="BO42" s="300"/>
    </row>
    <row r="43" spans="1:67" ht="13.5" customHeight="1">
      <c r="A43" s="96"/>
      <c r="B43" s="96"/>
      <c r="C43" s="96"/>
      <c r="D43" s="96"/>
      <c r="E43" s="96"/>
      <c r="F43" s="96"/>
      <c r="G43" s="96"/>
      <c r="H43" s="96"/>
      <c r="I43" s="96"/>
      <c r="J43" s="96"/>
      <c r="K43" s="96"/>
      <c r="L43" s="96"/>
      <c r="M43" s="96"/>
      <c r="N43" s="96"/>
      <c r="O43" s="96"/>
      <c r="P43" s="96"/>
      <c r="Q43" s="96"/>
      <c r="R43" s="96"/>
      <c r="S43" s="96"/>
      <c r="T43" s="97"/>
      <c r="U43" s="97"/>
      <c r="V43" s="97"/>
      <c r="W43" s="97"/>
      <c r="X43" s="98"/>
      <c r="Y43" s="98"/>
      <c r="Z43" s="98"/>
      <c r="AA43" s="95"/>
      <c r="AB43" s="95"/>
      <c r="AC43" s="95"/>
      <c r="AD43" s="95"/>
      <c r="AE43" s="95"/>
      <c r="AF43" s="95"/>
      <c r="AG43" s="95"/>
      <c r="AH43" s="95"/>
      <c r="AI43" s="95"/>
      <c r="AJ43" s="95"/>
      <c r="AK43" s="95"/>
      <c r="AL43" s="95"/>
      <c r="AM43" s="95"/>
      <c r="AP43" s="373"/>
      <c r="AQ43" s="373"/>
      <c r="AR43" s="373"/>
      <c r="AS43" s="373"/>
      <c r="AT43" s="373"/>
      <c r="AU43" s="373"/>
      <c r="AV43" s="373"/>
      <c r="AW43" s="373"/>
      <c r="AY43" s="300" t="s">
        <v>135</v>
      </c>
      <c r="AZ43" s="300"/>
      <c r="BA43" s="300"/>
      <c r="BB43" s="300"/>
      <c r="BC43" s="300"/>
      <c r="BD43" s="300"/>
      <c r="BE43" s="300"/>
      <c r="BF43" s="300"/>
      <c r="BG43" s="300"/>
      <c r="BH43" s="300"/>
      <c r="BI43" s="300"/>
      <c r="BJ43" s="300"/>
      <c r="BK43" s="300"/>
      <c r="BL43" s="300"/>
      <c r="BM43" s="300"/>
      <c r="BN43" s="300"/>
      <c r="BO43" s="300"/>
    </row>
    <row r="44" spans="1:67" ht="13.5" customHeight="1">
      <c r="A44" s="96"/>
      <c r="B44" s="96"/>
      <c r="C44" s="96"/>
      <c r="D44" s="96"/>
      <c r="E44" s="96"/>
      <c r="F44" s="96"/>
      <c r="G44" s="96"/>
      <c r="H44" s="96"/>
      <c r="I44" s="96"/>
      <c r="J44" s="96"/>
      <c r="K44" s="96"/>
      <c r="L44" s="96"/>
      <c r="M44" s="96"/>
      <c r="N44" s="96"/>
      <c r="O44" s="96"/>
      <c r="P44" s="96"/>
      <c r="Q44" s="96"/>
      <c r="R44" s="96"/>
      <c r="S44" s="96"/>
      <c r="T44" s="97"/>
      <c r="U44" s="97"/>
      <c r="V44" s="97"/>
      <c r="W44" s="97"/>
      <c r="X44" s="98"/>
      <c r="Y44" s="98"/>
      <c r="Z44" s="98"/>
      <c r="AA44" s="95"/>
      <c r="AB44" s="95"/>
      <c r="AC44" s="95"/>
      <c r="AD44" s="95"/>
      <c r="AE44" s="95"/>
      <c r="AF44" s="95"/>
      <c r="AG44" s="95"/>
      <c r="AH44" s="95"/>
      <c r="AI44" s="95"/>
      <c r="AJ44" s="95"/>
      <c r="AK44" s="95"/>
      <c r="AL44" s="95"/>
      <c r="AM44" s="95"/>
      <c r="AY44" s="300" t="s">
        <v>136</v>
      </c>
      <c r="AZ44" s="300"/>
      <c r="BA44" s="300"/>
      <c r="BB44" s="300"/>
      <c r="BC44" s="300"/>
      <c r="BD44" s="300"/>
      <c r="BE44" s="300"/>
      <c r="BF44" s="300"/>
      <c r="BG44" s="300"/>
      <c r="BH44" s="300"/>
      <c r="BI44" s="300"/>
      <c r="BJ44" s="300"/>
      <c r="BK44" s="300"/>
      <c r="BL44" s="300"/>
      <c r="BM44" s="300"/>
      <c r="BN44" s="300"/>
      <c r="BO44" s="300"/>
    </row>
    <row r="45" spans="1:67" ht="13.5" customHeight="1">
      <c r="A45" s="96"/>
      <c r="B45" s="96"/>
      <c r="C45" s="96"/>
      <c r="D45" s="96"/>
      <c r="E45" s="96"/>
      <c r="F45" s="96"/>
      <c r="G45" s="96"/>
      <c r="H45" s="96"/>
      <c r="I45" s="96"/>
      <c r="J45" s="96"/>
      <c r="K45" s="96"/>
      <c r="L45" s="96"/>
      <c r="M45" s="96"/>
      <c r="N45" s="96"/>
      <c r="O45" s="96"/>
      <c r="P45" s="96"/>
      <c r="Q45" s="96"/>
      <c r="R45" s="96"/>
      <c r="S45" s="96"/>
      <c r="T45" s="97"/>
      <c r="U45" s="97"/>
      <c r="V45" s="97"/>
      <c r="W45" s="97"/>
      <c r="X45" s="98"/>
      <c r="Y45" s="98"/>
      <c r="Z45" s="98"/>
      <c r="AA45" s="95"/>
      <c r="AB45" s="95"/>
      <c r="AC45" s="95"/>
      <c r="AD45" s="95"/>
      <c r="AE45" s="95"/>
      <c r="AF45" s="95"/>
      <c r="AG45" s="95"/>
      <c r="AH45" s="95"/>
      <c r="AI45" s="95"/>
      <c r="AJ45" s="95"/>
      <c r="AK45" s="95"/>
      <c r="AL45" s="95"/>
      <c r="AM45" s="95"/>
      <c r="AY45" s="300" t="s">
        <v>137</v>
      </c>
      <c r="AZ45" s="300"/>
      <c r="BA45" s="300"/>
      <c r="BB45" s="300"/>
      <c r="BC45" s="300"/>
      <c r="BD45" s="300"/>
      <c r="BE45" s="300"/>
      <c r="BF45" s="300"/>
      <c r="BG45" s="300"/>
      <c r="BH45" s="300"/>
      <c r="BI45" s="300"/>
      <c r="BJ45" s="300"/>
      <c r="BK45" s="300"/>
      <c r="BL45" s="300"/>
      <c r="BM45" s="300"/>
      <c r="BN45" s="300"/>
      <c r="BO45" s="300"/>
    </row>
    <row r="46" spans="1:67" ht="13.5" customHeight="1">
      <c r="A46" s="96"/>
      <c r="B46" s="96"/>
      <c r="C46" s="96"/>
      <c r="D46" s="96"/>
      <c r="E46" s="96"/>
      <c r="F46" s="96"/>
      <c r="G46" s="96"/>
      <c r="H46" s="96"/>
      <c r="I46" s="96"/>
      <c r="J46" s="96"/>
      <c r="K46" s="96"/>
      <c r="L46" s="96"/>
      <c r="M46" s="96"/>
      <c r="N46" s="96"/>
      <c r="O46" s="96"/>
      <c r="P46" s="96"/>
      <c r="Q46" s="96"/>
      <c r="R46" s="96"/>
      <c r="S46" s="96"/>
      <c r="T46" s="97"/>
      <c r="U46" s="97"/>
      <c r="V46" s="97"/>
      <c r="W46" s="97"/>
      <c r="X46" s="98"/>
      <c r="Y46" s="98"/>
      <c r="Z46" s="98"/>
      <c r="AA46" s="95"/>
      <c r="AB46" s="95"/>
      <c r="AC46" s="95"/>
      <c r="AD46" s="95"/>
      <c r="AE46" s="95"/>
      <c r="AF46" s="95"/>
      <c r="AG46" s="95"/>
      <c r="AH46" s="95"/>
      <c r="AI46" s="95"/>
      <c r="AJ46" s="95"/>
      <c r="AK46" s="95"/>
      <c r="AL46" s="95"/>
      <c r="AM46" s="95"/>
      <c r="AY46" s="300" t="s">
        <v>138</v>
      </c>
      <c r="AZ46" s="300"/>
      <c r="BA46" s="300"/>
      <c r="BB46" s="300"/>
      <c r="BC46" s="300"/>
      <c r="BD46" s="300"/>
      <c r="BE46" s="300"/>
      <c r="BF46" s="300"/>
      <c r="BG46" s="300"/>
      <c r="BH46" s="300"/>
      <c r="BI46" s="300"/>
      <c r="BJ46" s="300"/>
      <c r="BK46" s="300"/>
      <c r="BL46" s="300"/>
      <c r="BM46" s="300"/>
      <c r="BN46" s="300"/>
      <c r="BO46" s="300"/>
    </row>
    <row r="47" spans="1:67" ht="13.5" customHeight="1">
      <c r="A47" s="96"/>
      <c r="B47" s="96"/>
      <c r="C47" s="96"/>
      <c r="D47" s="96"/>
      <c r="E47" s="96"/>
      <c r="F47" s="96"/>
      <c r="G47" s="96"/>
      <c r="H47" s="96"/>
      <c r="I47" s="96"/>
      <c r="J47" s="96"/>
      <c r="K47" s="96"/>
      <c r="L47" s="96"/>
      <c r="M47" s="96"/>
      <c r="N47" s="96"/>
      <c r="O47" s="96"/>
      <c r="P47" s="96"/>
      <c r="Q47" s="96"/>
      <c r="R47" s="96"/>
      <c r="S47" s="96"/>
      <c r="T47" s="97"/>
      <c r="U47" s="97"/>
      <c r="V47" s="97"/>
      <c r="W47" s="97"/>
      <c r="X47" s="98"/>
      <c r="Y47" s="98"/>
      <c r="Z47" s="98"/>
      <c r="AA47" s="95"/>
      <c r="AB47" s="95"/>
      <c r="AC47" s="95"/>
      <c r="AD47" s="95"/>
      <c r="AE47" s="95"/>
      <c r="AF47" s="95"/>
      <c r="AG47" s="95"/>
      <c r="AH47" s="95"/>
      <c r="AI47" s="95"/>
      <c r="AJ47" s="95"/>
      <c r="AK47" s="95"/>
      <c r="AL47" s="95"/>
      <c r="AM47" s="95"/>
      <c r="AY47" s="300" t="s">
        <v>139</v>
      </c>
      <c r="AZ47" s="300"/>
      <c r="BA47" s="300"/>
      <c r="BB47" s="300"/>
      <c r="BC47" s="300"/>
      <c r="BD47" s="300"/>
      <c r="BE47" s="300"/>
      <c r="BF47" s="300"/>
      <c r="BG47" s="300"/>
      <c r="BH47" s="300"/>
      <c r="BI47" s="300"/>
      <c r="BJ47" s="300"/>
      <c r="BK47" s="300"/>
      <c r="BL47" s="300"/>
      <c r="BM47" s="300"/>
      <c r="BN47" s="300"/>
      <c r="BO47" s="300"/>
    </row>
    <row r="48" spans="1:67" ht="13.5" customHeight="1">
      <c r="A48" s="96"/>
      <c r="B48" s="96"/>
      <c r="C48" s="96"/>
      <c r="D48" s="96"/>
      <c r="E48" s="96"/>
      <c r="F48" s="96"/>
      <c r="G48" s="96"/>
      <c r="H48" s="96"/>
      <c r="I48" s="96"/>
      <c r="J48" s="96"/>
      <c r="K48" s="96"/>
      <c r="L48" s="96"/>
      <c r="M48" s="96"/>
      <c r="N48" s="96"/>
      <c r="O48" s="96"/>
      <c r="P48" s="96"/>
      <c r="Q48" s="96"/>
      <c r="R48" s="96"/>
      <c r="S48" s="96"/>
      <c r="T48" s="97"/>
      <c r="U48" s="97"/>
      <c r="V48" s="97"/>
      <c r="W48" s="97"/>
      <c r="X48" s="98"/>
      <c r="Y48" s="98"/>
      <c r="Z48" s="98"/>
      <c r="AA48" s="95"/>
      <c r="AB48" s="95"/>
      <c r="AC48" s="95"/>
      <c r="AD48" s="95"/>
      <c r="AE48" s="95"/>
      <c r="AF48" s="95"/>
      <c r="AG48" s="95"/>
      <c r="AH48" s="95"/>
      <c r="AI48" s="95"/>
      <c r="AJ48" s="95"/>
      <c r="AK48" s="95"/>
      <c r="AL48" s="95"/>
      <c r="AM48" s="95"/>
      <c r="AY48" s="300" t="s">
        <v>140</v>
      </c>
      <c r="AZ48" s="300"/>
      <c r="BA48" s="300"/>
      <c r="BB48" s="300"/>
      <c r="BC48" s="300"/>
      <c r="BD48" s="300"/>
      <c r="BE48" s="300"/>
      <c r="BF48" s="300"/>
      <c r="BG48" s="300"/>
      <c r="BH48" s="300"/>
      <c r="BI48" s="300"/>
      <c r="BJ48" s="300"/>
      <c r="BK48" s="300"/>
      <c r="BL48" s="300"/>
      <c r="BM48" s="300"/>
      <c r="BN48" s="300"/>
      <c r="BO48" s="300"/>
    </row>
    <row r="49" spans="1:67" ht="13.5" customHeight="1">
      <c r="A49" s="96"/>
      <c r="B49" s="96"/>
      <c r="C49" s="96"/>
      <c r="D49" s="96"/>
      <c r="E49" s="96"/>
      <c r="F49" s="96"/>
      <c r="G49" s="96"/>
      <c r="H49" s="96"/>
      <c r="I49" s="96"/>
      <c r="J49" s="96"/>
      <c r="K49" s="96"/>
      <c r="L49" s="96"/>
      <c r="M49" s="96"/>
      <c r="N49" s="96"/>
      <c r="O49" s="96"/>
      <c r="P49" s="96"/>
      <c r="Q49" s="96"/>
      <c r="R49" s="96"/>
      <c r="S49" s="96"/>
      <c r="T49" s="97"/>
      <c r="U49" s="97"/>
      <c r="V49" s="97"/>
      <c r="W49" s="97"/>
      <c r="X49" s="98"/>
      <c r="Y49" s="98"/>
      <c r="Z49" s="98"/>
      <c r="AA49" s="95"/>
      <c r="AB49" s="95"/>
      <c r="AC49" s="95"/>
      <c r="AD49" s="95"/>
      <c r="AE49" s="95"/>
      <c r="AF49" s="95"/>
      <c r="AG49" s="95"/>
      <c r="AH49" s="95"/>
      <c r="AI49" s="95"/>
      <c r="AJ49" s="95"/>
      <c r="AK49" s="95"/>
      <c r="AL49" s="95"/>
      <c r="AM49" s="95"/>
      <c r="AY49" s="300" t="s">
        <v>141</v>
      </c>
      <c r="AZ49" s="300"/>
      <c r="BA49" s="300"/>
      <c r="BB49" s="300"/>
      <c r="BC49" s="300"/>
      <c r="BD49" s="300"/>
      <c r="BE49" s="300"/>
      <c r="BF49" s="300"/>
      <c r="BG49" s="300"/>
      <c r="BH49" s="300"/>
      <c r="BI49" s="300"/>
      <c r="BJ49" s="300"/>
      <c r="BK49" s="300"/>
      <c r="BL49" s="300"/>
      <c r="BM49" s="300"/>
      <c r="BN49" s="300"/>
      <c r="BO49" s="300"/>
    </row>
    <row r="50" spans="1:67" ht="13.5" customHeight="1">
      <c r="A50" s="96"/>
      <c r="B50" s="96"/>
      <c r="C50" s="96"/>
      <c r="D50" s="96"/>
      <c r="E50" s="96"/>
      <c r="F50" s="96"/>
      <c r="G50" s="96"/>
      <c r="H50" s="96"/>
      <c r="I50" s="96"/>
      <c r="J50" s="96"/>
      <c r="K50" s="96"/>
      <c r="L50" s="96"/>
      <c r="M50" s="96"/>
      <c r="N50" s="96"/>
      <c r="O50" s="96"/>
      <c r="P50" s="96"/>
      <c r="Q50" s="96"/>
      <c r="R50" s="96"/>
      <c r="S50" s="96"/>
      <c r="T50" s="97"/>
      <c r="U50" s="97"/>
      <c r="V50" s="97"/>
      <c r="W50" s="97"/>
      <c r="X50" s="98"/>
      <c r="Y50" s="98"/>
      <c r="Z50" s="98"/>
      <c r="AA50" s="95"/>
      <c r="AB50" s="95"/>
      <c r="AC50" s="95"/>
      <c r="AD50" s="95"/>
      <c r="AE50" s="95"/>
      <c r="AF50" s="95"/>
      <c r="AG50" s="95"/>
      <c r="AH50" s="95"/>
      <c r="AI50" s="95"/>
      <c r="AJ50" s="95"/>
      <c r="AK50" s="95"/>
      <c r="AL50" s="95"/>
      <c r="AM50" s="95"/>
      <c r="AY50" s="300" t="s">
        <v>132</v>
      </c>
      <c r="AZ50" s="300"/>
      <c r="BA50" s="300"/>
      <c r="BB50" s="300"/>
      <c r="BC50" s="300"/>
      <c r="BD50" s="300"/>
      <c r="BE50" s="300"/>
      <c r="BF50" s="300"/>
      <c r="BG50" s="300"/>
      <c r="BH50" s="300"/>
      <c r="BI50" s="300"/>
      <c r="BJ50" s="300"/>
      <c r="BK50" s="300"/>
      <c r="BL50" s="300"/>
      <c r="BM50" s="300"/>
      <c r="BN50" s="300"/>
      <c r="BO50" s="300"/>
    </row>
    <row r="51" spans="1:67" ht="13.5" customHeight="1">
      <c r="A51" s="96"/>
      <c r="B51" s="96"/>
      <c r="C51" s="96"/>
      <c r="D51" s="96"/>
      <c r="E51" s="96"/>
      <c r="F51" s="96"/>
      <c r="G51" s="96"/>
      <c r="H51" s="96"/>
      <c r="I51" s="96"/>
      <c r="J51" s="96"/>
      <c r="K51" s="96"/>
      <c r="L51" s="96"/>
      <c r="M51" s="96"/>
      <c r="N51" s="96"/>
      <c r="O51" s="96"/>
      <c r="P51" s="96"/>
      <c r="Q51" s="96"/>
      <c r="R51" s="96"/>
      <c r="S51" s="96"/>
      <c r="T51" s="97"/>
      <c r="U51" s="97"/>
      <c r="V51" s="97"/>
      <c r="W51" s="97"/>
      <c r="X51" s="98"/>
      <c r="Y51" s="98"/>
      <c r="Z51" s="98"/>
      <c r="AA51" s="95"/>
      <c r="AB51" s="95"/>
      <c r="AC51" s="95"/>
      <c r="AD51" s="95"/>
      <c r="AE51" s="95"/>
      <c r="AF51" s="95"/>
      <c r="AG51" s="95"/>
      <c r="AH51" s="95"/>
      <c r="AI51" s="95"/>
      <c r="AJ51" s="95"/>
      <c r="AK51" s="95"/>
      <c r="AL51" s="95"/>
      <c r="AM51" s="95"/>
      <c r="AY51" s="300" t="s">
        <v>142</v>
      </c>
      <c r="AZ51" s="300"/>
      <c r="BA51" s="300"/>
      <c r="BB51" s="300"/>
      <c r="BC51" s="300"/>
      <c r="BD51" s="300"/>
      <c r="BE51" s="300"/>
      <c r="BF51" s="300"/>
      <c r="BG51" s="300"/>
      <c r="BH51" s="300"/>
      <c r="BI51" s="300"/>
      <c r="BJ51" s="300"/>
      <c r="BK51" s="300"/>
      <c r="BL51" s="300"/>
      <c r="BM51" s="300"/>
      <c r="BN51" s="300"/>
      <c r="BO51" s="300"/>
    </row>
    <row r="52" spans="1:67" ht="13.5" customHeight="1">
      <c r="A52" s="96"/>
      <c r="B52" s="96"/>
      <c r="C52" s="96"/>
      <c r="D52" s="96"/>
      <c r="E52" s="96"/>
      <c r="F52" s="96"/>
      <c r="G52" s="96"/>
      <c r="H52" s="96"/>
      <c r="I52" s="96"/>
      <c r="J52" s="96"/>
      <c r="K52" s="96"/>
      <c r="L52" s="96"/>
      <c r="M52" s="96"/>
      <c r="N52" s="96"/>
      <c r="O52" s="96"/>
      <c r="P52" s="96"/>
      <c r="Q52" s="96"/>
      <c r="R52" s="96"/>
      <c r="S52" s="96"/>
      <c r="T52" s="97"/>
      <c r="U52" s="97"/>
      <c r="V52" s="97"/>
      <c r="W52" s="97"/>
      <c r="X52" s="98"/>
      <c r="Y52" s="98"/>
      <c r="Z52" s="98"/>
      <c r="AA52" s="95"/>
      <c r="AB52" s="95"/>
      <c r="AC52" s="95"/>
      <c r="AD52" s="95"/>
      <c r="AE52" s="95"/>
      <c r="AF52" s="95"/>
      <c r="AG52" s="95"/>
      <c r="AH52" s="95"/>
      <c r="AI52" s="95"/>
      <c r="AJ52" s="95"/>
      <c r="AK52" s="95"/>
      <c r="AL52" s="95"/>
      <c r="AM52" s="95"/>
      <c r="AY52" s="300" t="s">
        <v>143</v>
      </c>
      <c r="AZ52" s="300"/>
      <c r="BA52" s="300"/>
      <c r="BB52" s="300"/>
      <c r="BC52" s="300"/>
      <c r="BD52" s="300"/>
      <c r="BE52" s="300"/>
      <c r="BF52" s="300"/>
      <c r="BG52" s="300"/>
      <c r="BH52" s="300"/>
      <c r="BI52" s="300"/>
      <c r="BJ52" s="300"/>
      <c r="BK52" s="300"/>
      <c r="BL52" s="300"/>
      <c r="BM52" s="300"/>
      <c r="BN52" s="300"/>
      <c r="BO52" s="300"/>
    </row>
    <row r="53" spans="1:67" ht="13.5" customHeight="1">
      <c r="A53" s="96"/>
      <c r="B53" s="96"/>
      <c r="C53" s="96"/>
      <c r="D53" s="96"/>
      <c r="E53" s="96"/>
      <c r="F53" s="96"/>
      <c r="G53" s="96"/>
      <c r="H53" s="96"/>
      <c r="I53" s="96"/>
      <c r="J53" s="96"/>
      <c r="K53" s="96"/>
      <c r="L53" s="96"/>
      <c r="M53" s="96"/>
      <c r="N53" s="96"/>
      <c r="O53" s="96"/>
      <c r="P53" s="96"/>
      <c r="Q53" s="96"/>
      <c r="R53" s="96"/>
      <c r="S53" s="96"/>
      <c r="T53" s="97"/>
      <c r="U53" s="97"/>
      <c r="V53" s="97"/>
      <c r="W53" s="97"/>
      <c r="X53" s="98"/>
      <c r="Y53" s="98"/>
      <c r="Z53" s="98"/>
      <c r="AA53" s="95"/>
      <c r="AB53" s="95"/>
      <c r="AC53" s="95"/>
      <c r="AD53" s="95"/>
      <c r="AE53" s="95"/>
      <c r="AF53" s="95"/>
      <c r="AG53" s="95"/>
      <c r="AH53" s="95"/>
      <c r="AI53" s="95"/>
      <c r="AJ53" s="95"/>
      <c r="AK53" s="95"/>
      <c r="AL53" s="95"/>
      <c r="AM53" s="95"/>
      <c r="AY53" s="300" t="s">
        <v>144</v>
      </c>
      <c r="AZ53" s="300"/>
      <c r="BA53" s="300"/>
      <c r="BB53" s="300"/>
      <c r="BC53" s="300"/>
      <c r="BD53" s="300"/>
      <c r="BE53" s="300"/>
      <c r="BF53" s="300"/>
      <c r="BG53" s="300"/>
      <c r="BH53" s="300"/>
      <c r="BI53" s="300"/>
      <c r="BJ53" s="300"/>
      <c r="BK53" s="300"/>
      <c r="BL53" s="300"/>
      <c r="BM53" s="300"/>
      <c r="BN53" s="300"/>
      <c r="BO53" s="300"/>
    </row>
    <row r="54" spans="1:67" ht="13.5" customHeight="1">
      <c r="A54" s="96"/>
      <c r="B54" s="96"/>
      <c r="C54" s="96"/>
      <c r="D54" s="96"/>
      <c r="E54" s="96"/>
      <c r="F54" s="96"/>
      <c r="G54" s="96"/>
      <c r="H54" s="96"/>
      <c r="I54" s="96"/>
      <c r="J54" s="96"/>
      <c r="K54" s="96"/>
      <c r="L54" s="96"/>
      <c r="M54" s="96"/>
      <c r="N54" s="96"/>
      <c r="O54" s="96"/>
      <c r="P54" s="96"/>
      <c r="Q54" s="96"/>
      <c r="R54" s="96"/>
      <c r="S54" s="96"/>
      <c r="T54" s="97"/>
      <c r="U54" s="97"/>
      <c r="V54" s="97"/>
      <c r="W54" s="97"/>
      <c r="X54" s="98"/>
      <c r="Y54" s="98"/>
      <c r="Z54" s="98"/>
      <c r="AA54" s="95"/>
      <c r="AB54" s="95"/>
      <c r="AC54" s="95"/>
      <c r="AD54" s="95"/>
      <c r="AE54" s="95"/>
      <c r="AF54" s="95"/>
      <c r="AG54" s="95"/>
      <c r="AH54" s="95"/>
      <c r="AI54" s="95"/>
      <c r="AJ54" s="95"/>
      <c r="AK54" s="95"/>
      <c r="AL54" s="95"/>
      <c r="AM54" s="95"/>
      <c r="AY54" s="300" t="s">
        <v>145</v>
      </c>
      <c r="AZ54" s="300"/>
      <c r="BA54" s="300"/>
      <c r="BB54" s="300"/>
      <c r="BC54" s="300"/>
      <c r="BD54" s="300"/>
      <c r="BE54" s="300"/>
      <c r="BF54" s="300"/>
      <c r="BG54" s="300"/>
      <c r="BH54" s="300"/>
      <c r="BI54" s="300"/>
      <c r="BJ54" s="300"/>
      <c r="BK54" s="300"/>
      <c r="BL54" s="300"/>
      <c r="BM54" s="300"/>
      <c r="BN54" s="300"/>
      <c r="BO54" s="300"/>
    </row>
    <row r="55" spans="1:67" ht="13.5" customHeight="1">
      <c r="A55" s="96"/>
      <c r="B55" s="96"/>
      <c r="C55" s="96"/>
      <c r="D55" s="96"/>
      <c r="E55" s="96"/>
      <c r="F55" s="96"/>
      <c r="G55" s="96"/>
      <c r="H55" s="96"/>
      <c r="I55" s="96"/>
      <c r="J55" s="96"/>
      <c r="K55" s="96"/>
      <c r="L55" s="96"/>
      <c r="M55" s="96"/>
      <c r="N55" s="96"/>
      <c r="O55" s="96"/>
      <c r="P55" s="96"/>
      <c r="Q55" s="96"/>
      <c r="R55" s="96"/>
      <c r="S55" s="96"/>
      <c r="T55" s="97"/>
      <c r="U55" s="97"/>
      <c r="V55" s="97"/>
      <c r="W55" s="97"/>
      <c r="X55" s="98"/>
      <c r="Y55" s="98"/>
      <c r="Z55" s="98"/>
      <c r="AA55" s="95"/>
      <c r="AB55" s="95"/>
      <c r="AC55" s="95"/>
      <c r="AD55" s="95"/>
      <c r="AE55" s="95"/>
      <c r="AF55" s="95"/>
      <c r="AG55" s="95"/>
      <c r="AH55" s="95"/>
      <c r="AI55" s="95"/>
      <c r="AJ55" s="95"/>
      <c r="AK55" s="95"/>
      <c r="AL55" s="95"/>
      <c r="AM55" s="95"/>
      <c r="AY55" s="300" t="s">
        <v>146</v>
      </c>
      <c r="AZ55" s="300"/>
      <c r="BA55" s="300"/>
      <c r="BB55" s="300"/>
      <c r="BC55" s="300"/>
      <c r="BD55" s="300"/>
      <c r="BE55" s="300"/>
      <c r="BF55" s="300"/>
      <c r="BG55" s="300"/>
      <c r="BH55" s="300"/>
      <c r="BI55" s="300"/>
      <c r="BJ55" s="300"/>
      <c r="BK55" s="300"/>
      <c r="BL55" s="300"/>
      <c r="BM55" s="300"/>
      <c r="BN55" s="300"/>
      <c r="BO55" s="300"/>
    </row>
    <row r="56" spans="1:67" ht="13.5" customHeight="1">
      <c r="A56" s="96"/>
      <c r="B56" s="96"/>
      <c r="C56" s="96"/>
      <c r="D56" s="96"/>
      <c r="E56" s="96"/>
      <c r="F56" s="96"/>
      <c r="G56" s="96"/>
      <c r="H56" s="96"/>
      <c r="I56" s="96"/>
      <c r="J56" s="96"/>
      <c r="K56" s="96"/>
      <c r="L56" s="96"/>
      <c r="M56" s="96"/>
      <c r="N56" s="96"/>
      <c r="O56" s="96"/>
      <c r="P56" s="96"/>
      <c r="Q56" s="96"/>
      <c r="R56" s="96"/>
      <c r="S56" s="96"/>
      <c r="T56" s="97"/>
      <c r="U56" s="97"/>
      <c r="V56" s="97"/>
      <c r="W56" s="97"/>
      <c r="X56" s="98"/>
      <c r="Y56" s="98"/>
      <c r="Z56" s="98"/>
      <c r="AA56" s="95"/>
      <c r="AB56" s="95"/>
      <c r="AC56" s="95"/>
      <c r="AD56" s="95"/>
      <c r="AE56" s="95"/>
      <c r="AF56" s="95"/>
      <c r="AG56" s="95"/>
      <c r="AH56" s="95"/>
      <c r="AI56" s="95"/>
      <c r="AJ56" s="95"/>
      <c r="AK56" s="95"/>
      <c r="AL56" s="95"/>
      <c r="AM56" s="95"/>
      <c r="AY56" s="300" t="s">
        <v>147</v>
      </c>
      <c r="AZ56" s="300"/>
      <c r="BA56" s="300"/>
      <c r="BB56" s="300"/>
      <c r="BC56" s="300"/>
      <c r="BD56" s="300"/>
      <c r="BE56" s="300"/>
      <c r="BF56" s="300"/>
      <c r="BG56" s="300"/>
      <c r="BH56" s="300"/>
      <c r="BI56" s="300"/>
      <c r="BJ56" s="300"/>
      <c r="BK56" s="300"/>
      <c r="BL56" s="300"/>
      <c r="BM56" s="300"/>
      <c r="BN56" s="300"/>
      <c r="BO56" s="300"/>
    </row>
    <row r="57" spans="1:67" ht="13.5" customHeight="1">
      <c r="A57" s="96"/>
      <c r="B57" s="96"/>
      <c r="C57" s="96"/>
      <c r="D57" s="96"/>
      <c r="E57" s="96"/>
      <c r="F57" s="96"/>
      <c r="G57" s="96"/>
      <c r="H57" s="96"/>
      <c r="I57" s="96"/>
      <c r="J57" s="96"/>
      <c r="K57" s="96"/>
      <c r="L57" s="96"/>
      <c r="M57" s="96"/>
      <c r="N57" s="96"/>
      <c r="O57" s="96"/>
      <c r="P57" s="96"/>
      <c r="Q57" s="96"/>
      <c r="R57" s="96"/>
      <c r="S57" s="96"/>
      <c r="T57" s="97"/>
      <c r="U57" s="97"/>
      <c r="V57" s="97"/>
      <c r="W57" s="97"/>
      <c r="X57" s="98"/>
      <c r="Y57" s="98"/>
      <c r="Z57" s="98"/>
      <c r="AA57" s="95"/>
      <c r="AB57" s="95"/>
      <c r="AC57" s="95"/>
      <c r="AD57" s="95"/>
      <c r="AE57" s="95"/>
      <c r="AF57" s="95"/>
      <c r="AG57" s="95"/>
      <c r="AH57" s="95"/>
      <c r="AI57" s="95"/>
      <c r="AJ57" s="95"/>
      <c r="AK57" s="95"/>
      <c r="AL57" s="95"/>
      <c r="AM57" s="95"/>
      <c r="AY57" s="300" t="s">
        <v>148</v>
      </c>
      <c r="AZ57" s="300"/>
      <c r="BA57" s="300"/>
      <c r="BB57" s="300"/>
      <c r="BC57" s="300"/>
      <c r="BD57" s="300"/>
      <c r="BE57" s="300"/>
      <c r="BF57" s="300"/>
      <c r="BG57" s="300"/>
      <c r="BH57" s="300"/>
      <c r="BI57" s="300"/>
      <c r="BJ57" s="300"/>
      <c r="BK57" s="300"/>
      <c r="BL57" s="300"/>
      <c r="BM57" s="300"/>
      <c r="BN57" s="300"/>
      <c r="BO57" s="300"/>
    </row>
    <row r="58" spans="1:67" ht="13.5" customHeight="1">
      <c r="A58" s="96"/>
      <c r="B58" s="96"/>
      <c r="C58" s="96"/>
      <c r="D58" s="96"/>
      <c r="E58" s="96"/>
      <c r="F58" s="96"/>
      <c r="G58" s="96"/>
      <c r="H58" s="96"/>
      <c r="I58" s="96"/>
      <c r="J58" s="96"/>
      <c r="K58" s="96"/>
      <c r="L58" s="96"/>
      <c r="M58" s="96"/>
      <c r="N58" s="96"/>
      <c r="O58" s="96"/>
      <c r="P58" s="96"/>
      <c r="Q58" s="96"/>
      <c r="R58" s="96"/>
      <c r="S58" s="96"/>
      <c r="T58" s="97"/>
      <c r="U58" s="97"/>
      <c r="V58" s="97"/>
      <c r="W58" s="97"/>
      <c r="X58" s="98"/>
      <c r="Y58" s="98"/>
      <c r="Z58" s="98"/>
      <c r="AA58" s="95"/>
      <c r="AB58" s="95"/>
      <c r="AC58" s="95"/>
      <c r="AD58" s="95"/>
      <c r="AE58" s="95"/>
      <c r="AF58" s="95"/>
      <c r="AG58" s="95"/>
      <c r="AH58" s="95"/>
      <c r="AI58" s="95"/>
      <c r="AJ58" s="95"/>
      <c r="AK58" s="95"/>
      <c r="AL58" s="95"/>
      <c r="AM58" s="95"/>
      <c r="AY58" s="300" t="s">
        <v>149</v>
      </c>
      <c r="AZ58" s="300"/>
      <c r="BA58" s="300"/>
      <c r="BB58" s="300"/>
      <c r="BC58" s="300"/>
      <c r="BD58" s="300"/>
      <c r="BE58" s="300"/>
      <c r="BF58" s="300"/>
      <c r="BG58" s="300"/>
      <c r="BH58" s="300"/>
      <c r="BI58" s="300"/>
      <c r="BJ58" s="300"/>
      <c r="BK58" s="300"/>
      <c r="BL58" s="300"/>
      <c r="BM58" s="300"/>
      <c r="BN58" s="300"/>
      <c r="BO58" s="300"/>
    </row>
    <row r="59" spans="1:67" ht="13.5" customHeight="1">
      <c r="A59" s="96"/>
      <c r="B59" s="96"/>
      <c r="C59" s="96"/>
      <c r="D59" s="96"/>
      <c r="E59" s="96"/>
      <c r="F59" s="96"/>
      <c r="G59" s="96"/>
      <c r="H59" s="96"/>
      <c r="I59" s="96"/>
      <c r="J59" s="96"/>
      <c r="K59" s="96"/>
      <c r="L59" s="96"/>
      <c r="M59" s="96"/>
      <c r="N59" s="96"/>
      <c r="O59" s="96"/>
      <c r="P59" s="96"/>
      <c r="Q59" s="96"/>
      <c r="R59" s="96"/>
      <c r="S59" s="96"/>
      <c r="T59" s="97"/>
      <c r="U59" s="97"/>
      <c r="V59" s="97"/>
      <c r="W59" s="97"/>
      <c r="X59" s="98"/>
      <c r="Y59" s="98"/>
      <c r="Z59" s="98"/>
      <c r="AA59" s="95"/>
      <c r="AB59" s="95"/>
      <c r="AC59" s="95"/>
      <c r="AD59" s="95"/>
      <c r="AE59" s="95"/>
      <c r="AF59" s="95"/>
      <c r="AG59" s="95"/>
      <c r="AH59" s="95"/>
      <c r="AI59" s="95"/>
      <c r="AJ59" s="95"/>
      <c r="AK59" s="95"/>
      <c r="AL59" s="95"/>
      <c r="AM59" s="95"/>
      <c r="AY59" s="300" t="s">
        <v>150</v>
      </c>
      <c r="AZ59" s="300"/>
      <c r="BA59" s="300"/>
      <c r="BB59" s="300"/>
      <c r="BC59" s="300"/>
      <c r="BD59" s="300"/>
      <c r="BE59" s="300"/>
      <c r="BF59" s="300"/>
      <c r="BG59" s="300"/>
      <c r="BH59" s="300"/>
      <c r="BI59" s="300"/>
      <c r="BJ59" s="300"/>
      <c r="BK59" s="300"/>
      <c r="BL59" s="300"/>
      <c r="BM59" s="300"/>
      <c r="BN59" s="300"/>
      <c r="BO59" s="300"/>
    </row>
    <row r="60" spans="1:67" ht="13.5" customHeight="1">
      <c r="A60" s="96"/>
      <c r="B60" s="96"/>
      <c r="C60" s="96"/>
      <c r="D60" s="96"/>
      <c r="E60" s="96"/>
      <c r="F60" s="96"/>
      <c r="G60" s="96"/>
      <c r="H60" s="96"/>
      <c r="I60" s="96"/>
      <c r="J60" s="96"/>
      <c r="K60" s="96"/>
      <c r="L60" s="96"/>
      <c r="M60" s="96"/>
      <c r="N60" s="96"/>
      <c r="O60" s="96"/>
      <c r="P60" s="96"/>
      <c r="Q60" s="96"/>
      <c r="R60" s="96"/>
      <c r="S60" s="96"/>
      <c r="T60" s="97"/>
      <c r="U60" s="97"/>
      <c r="V60" s="97"/>
      <c r="W60" s="97"/>
      <c r="X60" s="98"/>
      <c r="Y60" s="98"/>
      <c r="Z60" s="98"/>
      <c r="AA60" s="95"/>
      <c r="AB60" s="95"/>
      <c r="AC60" s="95"/>
      <c r="AD60" s="95"/>
      <c r="AE60" s="95"/>
      <c r="AF60" s="95"/>
      <c r="AG60" s="95"/>
      <c r="AH60" s="95"/>
      <c r="AI60" s="95"/>
      <c r="AJ60" s="95"/>
      <c r="AK60" s="95"/>
      <c r="AL60" s="95"/>
      <c r="AM60" s="95"/>
      <c r="AY60" s="300" t="s">
        <v>151</v>
      </c>
      <c r="AZ60" s="300"/>
      <c r="BA60" s="300"/>
      <c r="BB60" s="300"/>
      <c r="BC60" s="300"/>
      <c r="BD60" s="300"/>
      <c r="BE60" s="300"/>
      <c r="BF60" s="300"/>
      <c r="BG60" s="300"/>
      <c r="BH60" s="300"/>
      <c r="BI60" s="300"/>
      <c r="BJ60" s="300"/>
      <c r="BK60" s="300"/>
      <c r="BL60" s="300"/>
      <c r="BM60" s="300"/>
      <c r="BN60" s="300"/>
      <c r="BO60" s="300"/>
    </row>
    <row r="61" spans="1:67" ht="13.5" customHeight="1">
      <c r="A61" s="96"/>
      <c r="B61" s="96"/>
      <c r="C61" s="96"/>
      <c r="D61" s="96"/>
      <c r="E61" s="96"/>
      <c r="F61" s="96"/>
      <c r="G61" s="96"/>
      <c r="H61" s="96"/>
      <c r="I61" s="96"/>
      <c r="J61" s="96"/>
      <c r="K61" s="96"/>
      <c r="L61" s="96"/>
      <c r="M61" s="96"/>
      <c r="N61" s="96"/>
      <c r="O61" s="96"/>
      <c r="P61" s="96"/>
      <c r="Q61" s="96"/>
      <c r="R61" s="96"/>
      <c r="S61" s="96"/>
      <c r="T61" s="97"/>
      <c r="U61" s="97"/>
      <c r="V61" s="97"/>
      <c r="W61" s="97"/>
      <c r="X61" s="98"/>
      <c r="Y61" s="98"/>
      <c r="Z61" s="98"/>
      <c r="AA61" s="95"/>
      <c r="AB61" s="95"/>
      <c r="AC61" s="95"/>
      <c r="AD61" s="95"/>
      <c r="AE61" s="95"/>
      <c r="AF61" s="95"/>
      <c r="AG61" s="95"/>
      <c r="AH61" s="95"/>
      <c r="AI61" s="95"/>
      <c r="AJ61" s="95"/>
      <c r="AK61" s="95"/>
      <c r="AL61" s="95"/>
      <c r="AM61" s="95"/>
      <c r="AY61" s="300" t="s">
        <v>152</v>
      </c>
      <c r="AZ61" s="300"/>
      <c r="BA61" s="300"/>
      <c r="BB61" s="300"/>
      <c r="BC61" s="300"/>
      <c r="BD61" s="300"/>
      <c r="BE61" s="300"/>
      <c r="BF61" s="300"/>
      <c r="BG61" s="300"/>
      <c r="BH61" s="300"/>
      <c r="BI61" s="300"/>
      <c r="BJ61" s="300"/>
      <c r="BK61" s="300"/>
      <c r="BL61" s="300"/>
      <c r="BM61" s="300"/>
      <c r="BN61" s="300"/>
      <c r="BO61" s="300"/>
    </row>
    <row r="62" spans="1:67" ht="13.5" customHeight="1">
      <c r="A62" s="96"/>
      <c r="B62" s="96"/>
      <c r="C62" s="96"/>
      <c r="D62" s="96"/>
      <c r="E62" s="96"/>
      <c r="F62" s="96"/>
      <c r="G62" s="96"/>
      <c r="H62" s="96"/>
      <c r="I62" s="96"/>
      <c r="J62" s="96"/>
      <c r="K62" s="96"/>
      <c r="L62" s="96"/>
      <c r="M62" s="96"/>
      <c r="N62" s="96"/>
      <c r="O62" s="96"/>
      <c r="P62" s="96"/>
      <c r="Q62" s="96"/>
      <c r="R62" s="96"/>
      <c r="S62" s="96"/>
      <c r="T62" s="97"/>
      <c r="U62" s="97"/>
      <c r="V62" s="97"/>
      <c r="W62" s="97"/>
      <c r="X62" s="98"/>
      <c r="Y62" s="98"/>
      <c r="Z62" s="98"/>
      <c r="AA62" s="95"/>
      <c r="AB62" s="95"/>
      <c r="AC62" s="95"/>
      <c r="AD62" s="95"/>
      <c r="AE62" s="95"/>
      <c r="AF62" s="95"/>
      <c r="AG62" s="95"/>
      <c r="AH62" s="95"/>
      <c r="AI62" s="95"/>
      <c r="AJ62" s="95"/>
      <c r="AK62" s="95"/>
      <c r="AL62" s="95"/>
      <c r="AM62" s="95"/>
      <c r="AY62" s="300" t="s">
        <v>153</v>
      </c>
      <c r="AZ62" s="300"/>
      <c r="BA62" s="300"/>
      <c r="BB62" s="300"/>
      <c r="BC62" s="300"/>
      <c r="BD62" s="300"/>
      <c r="BE62" s="300"/>
      <c r="BF62" s="300"/>
      <c r="BG62" s="300"/>
      <c r="BH62" s="300"/>
      <c r="BI62" s="300"/>
      <c r="BJ62" s="300"/>
      <c r="BK62" s="300"/>
      <c r="BL62" s="300"/>
      <c r="BM62" s="300"/>
      <c r="BN62" s="300"/>
      <c r="BO62" s="300"/>
    </row>
    <row r="63" spans="1:67" ht="13.5" customHeight="1">
      <c r="A63" s="96"/>
      <c r="B63" s="96"/>
      <c r="C63" s="96"/>
      <c r="D63" s="96"/>
      <c r="E63" s="96"/>
      <c r="F63" s="96"/>
      <c r="G63" s="96"/>
      <c r="H63" s="96"/>
      <c r="I63" s="96"/>
      <c r="J63" s="96"/>
      <c r="K63" s="96"/>
      <c r="L63" s="96"/>
      <c r="M63" s="96"/>
      <c r="N63" s="96"/>
      <c r="O63" s="96"/>
      <c r="P63" s="96"/>
      <c r="Q63" s="96"/>
      <c r="R63" s="96"/>
      <c r="S63" s="96"/>
      <c r="T63" s="97"/>
      <c r="U63" s="97"/>
      <c r="V63" s="97"/>
      <c r="W63" s="97"/>
      <c r="X63" s="98"/>
      <c r="Y63" s="98"/>
      <c r="Z63" s="98"/>
      <c r="AA63" s="95"/>
      <c r="AB63" s="95"/>
      <c r="AC63" s="95"/>
      <c r="AD63" s="95"/>
      <c r="AE63" s="95"/>
      <c r="AF63" s="95"/>
      <c r="AG63" s="95"/>
      <c r="AH63" s="95"/>
      <c r="AI63" s="95"/>
      <c r="AJ63" s="95"/>
      <c r="AK63" s="95"/>
      <c r="AL63" s="95"/>
      <c r="AM63" s="95"/>
      <c r="AY63" s="300" t="s">
        <v>154</v>
      </c>
      <c r="AZ63" s="300"/>
      <c r="BA63" s="300"/>
      <c r="BB63" s="300"/>
      <c r="BC63" s="300"/>
      <c r="BD63" s="300"/>
      <c r="BE63" s="300"/>
      <c r="BF63" s="300"/>
      <c r="BG63" s="300"/>
      <c r="BH63" s="300"/>
      <c r="BI63" s="300"/>
      <c r="BJ63" s="300"/>
      <c r="BK63" s="300"/>
      <c r="BL63" s="300"/>
      <c r="BM63" s="300"/>
      <c r="BN63" s="300"/>
      <c r="BO63" s="300"/>
    </row>
    <row r="64" spans="1:67" ht="13.5" customHeight="1">
      <c r="A64" s="96"/>
      <c r="B64" s="96"/>
      <c r="C64" s="96"/>
      <c r="D64" s="96"/>
      <c r="E64" s="96"/>
      <c r="F64" s="96"/>
      <c r="G64" s="96"/>
      <c r="H64" s="96"/>
      <c r="I64" s="96"/>
      <c r="J64" s="96"/>
      <c r="K64" s="96"/>
      <c r="L64" s="96"/>
      <c r="M64" s="96"/>
      <c r="N64" s="96"/>
      <c r="O64" s="96"/>
      <c r="P64" s="96"/>
      <c r="Q64" s="96"/>
      <c r="R64" s="96"/>
      <c r="S64" s="96"/>
      <c r="T64" s="97"/>
      <c r="U64" s="97"/>
      <c r="V64" s="97"/>
      <c r="W64" s="97"/>
      <c r="X64" s="98"/>
      <c r="Y64" s="98"/>
      <c r="Z64" s="98"/>
      <c r="AA64" s="95"/>
      <c r="AB64" s="95"/>
      <c r="AC64" s="95"/>
      <c r="AD64" s="95"/>
      <c r="AE64" s="95"/>
      <c r="AF64" s="95"/>
      <c r="AG64" s="95"/>
      <c r="AH64" s="95"/>
      <c r="AI64" s="95"/>
      <c r="AJ64" s="95"/>
      <c r="AK64" s="95"/>
      <c r="AL64" s="95"/>
      <c r="AM64" s="95"/>
      <c r="AY64" s="300" t="s">
        <v>155</v>
      </c>
      <c r="AZ64" s="300"/>
      <c r="BA64" s="300"/>
      <c r="BB64" s="300"/>
      <c r="BC64" s="300"/>
      <c r="BD64" s="300"/>
      <c r="BE64" s="300"/>
      <c r="BF64" s="300"/>
      <c r="BG64" s="300"/>
      <c r="BH64" s="300"/>
      <c r="BI64" s="300"/>
      <c r="BJ64" s="300"/>
      <c r="BK64" s="300"/>
      <c r="BL64" s="300"/>
      <c r="BM64" s="300"/>
      <c r="BN64" s="300"/>
      <c r="BO64" s="300"/>
    </row>
    <row r="65" spans="1:67" ht="13.5" customHeight="1">
      <c r="A65" s="96"/>
      <c r="B65" s="96"/>
      <c r="C65" s="96"/>
      <c r="D65" s="96"/>
      <c r="E65" s="96"/>
      <c r="F65" s="96"/>
      <c r="G65" s="96"/>
      <c r="H65" s="96"/>
      <c r="I65" s="96"/>
      <c r="J65" s="96"/>
      <c r="K65" s="96"/>
      <c r="L65" s="96"/>
      <c r="M65" s="96"/>
      <c r="N65" s="96"/>
      <c r="O65" s="96"/>
      <c r="P65" s="96"/>
      <c r="Q65" s="96"/>
      <c r="R65" s="96"/>
      <c r="S65" s="96"/>
      <c r="T65" s="97"/>
      <c r="U65" s="97"/>
      <c r="V65" s="97"/>
      <c r="W65" s="97"/>
      <c r="X65" s="98"/>
      <c r="Y65" s="98"/>
      <c r="Z65" s="98"/>
      <c r="AA65" s="95"/>
      <c r="AB65" s="95"/>
      <c r="AC65" s="95"/>
      <c r="AD65" s="95"/>
      <c r="AE65" s="95"/>
      <c r="AF65" s="95"/>
      <c r="AG65" s="95"/>
      <c r="AH65" s="95"/>
      <c r="AI65" s="95"/>
      <c r="AJ65" s="95"/>
      <c r="AK65" s="95"/>
      <c r="AL65" s="95"/>
      <c r="AM65" s="95"/>
      <c r="AY65" s="300" t="s">
        <v>156</v>
      </c>
      <c r="AZ65" s="300"/>
      <c r="BA65" s="300"/>
      <c r="BB65" s="300"/>
      <c r="BC65" s="300"/>
      <c r="BD65" s="300"/>
      <c r="BE65" s="300"/>
      <c r="BF65" s="300"/>
      <c r="BG65" s="300"/>
      <c r="BH65" s="300"/>
      <c r="BI65" s="300"/>
      <c r="BJ65" s="300"/>
      <c r="BK65" s="300"/>
      <c r="BL65" s="300"/>
      <c r="BM65" s="300"/>
      <c r="BN65" s="300"/>
      <c r="BO65" s="300"/>
    </row>
    <row r="66" spans="1:67" ht="13.5" customHeight="1">
      <c r="A66" s="96"/>
      <c r="B66" s="96"/>
      <c r="C66" s="96"/>
      <c r="D66" s="96"/>
      <c r="E66" s="96"/>
      <c r="F66" s="96"/>
      <c r="G66" s="96"/>
      <c r="H66" s="96"/>
      <c r="I66" s="96"/>
      <c r="J66" s="96"/>
      <c r="K66" s="96"/>
      <c r="L66" s="96"/>
      <c r="M66" s="96"/>
      <c r="N66" s="96"/>
      <c r="O66" s="96"/>
      <c r="P66" s="96"/>
      <c r="Q66" s="96"/>
      <c r="R66" s="96"/>
      <c r="S66" s="96"/>
      <c r="T66" s="97"/>
      <c r="U66" s="97"/>
      <c r="V66" s="97"/>
      <c r="W66" s="97"/>
      <c r="X66" s="98"/>
      <c r="Y66" s="98"/>
      <c r="Z66" s="98"/>
      <c r="AA66" s="95"/>
      <c r="AB66" s="95"/>
      <c r="AC66" s="95"/>
      <c r="AD66" s="95"/>
      <c r="AE66" s="95"/>
      <c r="AF66" s="95"/>
      <c r="AG66" s="95"/>
      <c r="AH66" s="95"/>
      <c r="AI66" s="95"/>
      <c r="AJ66" s="95"/>
      <c r="AK66" s="95"/>
      <c r="AL66" s="95"/>
      <c r="AM66" s="95"/>
      <c r="AY66" s="300" t="s">
        <v>157</v>
      </c>
      <c r="AZ66" s="300"/>
      <c r="BA66" s="300"/>
      <c r="BB66" s="300"/>
      <c r="BC66" s="300"/>
      <c r="BD66" s="300"/>
      <c r="BE66" s="300"/>
      <c r="BF66" s="300"/>
      <c r="BG66" s="300"/>
      <c r="BH66" s="300"/>
      <c r="BI66" s="300"/>
      <c r="BJ66" s="300"/>
      <c r="BK66" s="300"/>
      <c r="BL66" s="300"/>
      <c r="BM66" s="300"/>
      <c r="BN66" s="300"/>
      <c r="BO66" s="300"/>
    </row>
    <row r="67" spans="1:67" ht="13.5" customHeight="1">
      <c r="A67" s="96"/>
      <c r="B67" s="96"/>
      <c r="C67" s="96"/>
      <c r="D67" s="96"/>
      <c r="E67" s="96"/>
      <c r="F67" s="96"/>
      <c r="G67" s="96"/>
      <c r="H67" s="96"/>
      <c r="I67" s="96"/>
      <c r="J67" s="96"/>
      <c r="K67" s="96"/>
      <c r="L67" s="96"/>
      <c r="M67" s="96"/>
      <c r="N67" s="96"/>
      <c r="O67" s="96"/>
      <c r="P67" s="96"/>
      <c r="Q67" s="96"/>
      <c r="R67" s="96"/>
      <c r="S67" s="96"/>
      <c r="T67" s="97"/>
      <c r="U67" s="97"/>
      <c r="V67" s="97"/>
      <c r="W67" s="97"/>
      <c r="X67" s="98"/>
      <c r="Y67" s="98"/>
      <c r="Z67" s="98"/>
      <c r="AA67" s="95"/>
      <c r="AB67" s="95"/>
      <c r="AC67" s="95"/>
      <c r="AD67" s="95"/>
      <c r="AE67" s="95"/>
      <c r="AF67" s="95"/>
      <c r="AG67" s="95"/>
      <c r="AH67" s="95"/>
      <c r="AI67" s="95"/>
      <c r="AJ67" s="95"/>
      <c r="AK67" s="95"/>
      <c r="AL67" s="95"/>
      <c r="AM67" s="95"/>
      <c r="AY67" s="300" t="s">
        <v>158</v>
      </c>
      <c r="AZ67" s="300"/>
      <c r="BA67" s="300"/>
      <c r="BB67" s="300"/>
      <c r="BC67" s="300"/>
      <c r="BD67" s="300"/>
      <c r="BE67" s="300"/>
      <c r="BF67" s="300"/>
      <c r="BG67" s="300"/>
      <c r="BH67" s="300"/>
      <c r="BI67" s="300"/>
      <c r="BJ67" s="300"/>
      <c r="BK67" s="300"/>
      <c r="BL67" s="300"/>
      <c r="BM67" s="300"/>
      <c r="BN67" s="300"/>
      <c r="BO67" s="300"/>
    </row>
    <row r="68" spans="1:67" ht="13.5" customHeight="1">
      <c r="A68" s="96"/>
      <c r="B68" s="96"/>
      <c r="C68" s="96"/>
      <c r="D68" s="96"/>
      <c r="E68" s="96"/>
      <c r="F68" s="96"/>
      <c r="G68" s="96"/>
      <c r="H68" s="96"/>
      <c r="I68" s="96"/>
      <c r="J68" s="96"/>
      <c r="K68" s="96"/>
      <c r="L68" s="96"/>
      <c r="M68" s="96"/>
      <c r="N68" s="96"/>
      <c r="O68" s="96"/>
      <c r="P68" s="96"/>
      <c r="Q68" s="96"/>
      <c r="R68" s="96"/>
      <c r="S68" s="96"/>
      <c r="T68" s="97"/>
      <c r="U68" s="97"/>
      <c r="V68" s="97"/>
      <c r="W68" s="97"/>
      <c r="X68" s="98"/>
      <c r="Y68" s="98"/>
      <c r="Z68" s="98"/>
      <c r="AA68" s="95"/>
      <c r="AB68" s="95"/>
      <c r="AC68" s="95"/>
      <c r="AD68" s="95"/>
      <c r="AE68" s="95"/>
      <c r="AF68" s="95"/>
      <c r="AG68" s="95"/>
      <c r="AH68" s="95"/>
      <c r="AI68" s="95"/>
      <c r="AJ68" s="95"/>
      <c r="AK68" s="95"/>
      <c r="AL68" s="95"/>
      <c r="AM68" s="95"/>
      <c r="AY68" s="300" t="s">
        <v>159</v>
      </c>
      <c r="AZ68" s="300"/>
      <c r="BA68" s="300"/>
      <c r="BB68" s="300"/>
      <c r="BC68" s="300"/>
      <c r="BD68" s="300"/>
      <c r="BE68" s="300"/>
      <c r="BF68" s="300"/>
      <c r="BG68" s="300"/>
      <c r="BH68" s="300"/>
      <c r="BI68" s="300"/>
      <c r="BJ68" s="300"/>
      <c r="BK68" s="300"/>
      <c r="BL68" s="300"/>
      <c r="BM68" s="300"/>
      <c r="BN68" s="300"/>
      <c r="BO68" s="300"/>
    </row>
    <row r="69" spans="1:67" ht="13.5" customHeight="1">
      <c r="A69" s="96"/>
      <c r="B69" s="96"/>
      <c r="C69" s="96"/>
      <c r="D69" s="96"/>
      <c r="E69" s="96"/>
      <c r="F69" s="96"/>
      <c r="G69" s="96"/>
      <c r="H69" s="96"/>
      <c r="I69" s="96"/>
      <c r="J69" s="96"/>
      <c r="K69" s="96"/>
      <c r="L69" s="96"/>
      <c r="M69" s="96"/>
      <c r="N69" s="96"/>
      <c r="O69" s="96"/>
      <c r="P69" s="96"/>
      <c r="Q69" s="96"/>
      <c r="R69" s="96"/>
      <c r="S69" s="96"/>
      <c r="T69" s="97"/>
      <c r="U69" s="97"/>
      <c r="V69" s="97"/>
      <c r="W69" s="97"/>
      <c r="X69" s="98"/>
      <c r="Y69" s="98"/>
      <c r="Z69" s="98"/>
      <c r="AA69" s="95"/>
      <c r="AB69" s="95"/>
      <c r="AC69" s="95"/>
      <c r="AD69" s="95"/>
      <c r="AE69" s="95"/>
      <c r="AF69" s="95"/>
      <c r="AG69" s="95"/>
      <c r="AH69" s="95"/>
      <c r="AI69" s="95"/>
      <c r="AJ69" s="95"/>
      <c r="AK69" s="95"/>
      <c r="AL69" s="95"/>
      <c r="AM69" s="95"/>
      <c r="AY69" s="300" t="s">
        <v>82</v>
      </c>
      <c r="AZ69" s="300"/>
      <c r="BA69" s="300"/>
      <c r="BB69" s="300"/>
      <c r="BC69" s="300"/>
      <c r="BD69" s="300"/>
      <c r="BE69" s="300"/>
      <c r="BF69" s="300"/>
      <c r="BG69" s="300"/>
      <c r="BH69" s="300"/>
      <c r="BI69" s="300"/>
      <c r="BJ69" s="300"/>
      <c r="BK69" s="300"/>
      <c r="BL69" s="300"/>
      <c r="BM69" s="300"/>
      <c r="BN69" s="300"/>
      <c r="BO69" s="300"/>
    </row>
    <row r="70" spans="1:67" ht="13.5" customHeight="1">
      <c r="A70" s="96"/>
      <c r="B70" s="96"/>
      <c r="C70" s="96"/>
      <c r="D70" s="96"/>
      <c r="E70" s="96"/>
      <c r="F70" s="96"/>
      <c r="G70" s="96"/>
      <c r="H70" s="96"/>
      <c r="I70" s="96"/>
      <c r="J70" s="96"/>
      <c r="K70" s="96"/>
      <c r="L70" s="96"/>
      <c r="M70" s="96"/>
      <c r="N70" s="96"/>
      <c r="O70" s="96"/>
      <c r="P70" s="96"/>
      <c r="Q70" s="96"/>
      <c r="R70" s="96"/>
      <c r="S70" s="96"/>
      <c r="T70" s="97"/>
      <c r="U70" s="97"/>
      <c r="V70" s="97"/>
      <c r="W70" s="97"/>
      <c r="X70" s="98"/>
      <c r="Y70" s="98"/>
      <c r="Z70" s="98"/>
      <c r="AA70" s="95"/>
      <c r="AB70" s="95"/>
      <c r="AC70" s="95"/>
      <c r="AD70" s="95"/>
      <c r="AE70" s="95"/>
      <c r="AF70" s="95"/>
      <c r="AG70" s="95"/>
      <c r="AH70" s="95"/>
      <c r="AI70" s="95"/>
      <c r="AJ70" s="95"/>
      <c r="AK70" s="95"/>
      <c r="AL70" s="95"/>
      <c r="AM70" s="95"/>
      <c r="AY70" s="300" t="s">
        <v>83</v>
      </c>
      <c r="AZ70" s="300"/>
      <c r="BA70" s="300"/>
      <c r="BB70" s="300"/>
      <c r="BC70" s="300"/>
      <c r="BD70" s="300"/>
      <c r="BE70" s="300"/>
      <c r="BF70" s="300"/>
      <c r="BG70" s="300"/>
      <c r="BH70" s="300"/>
      <c r="BI70" s="300"/>
      <c r="BJ70" s="300"/>
      <c r="BK70" s="300"/>
      <c r="BL70" s="300"/>
      <c r="BM70" s="300"/>
      <c r="BN70" s="300"/>
      <c r="BO70" s="300"/>
    </row>
    <row r="71" spans="1:67" ht="13.5" customHeight="1">
      <c r="A71" s="96"/>
      <c r="B71" s="96"/>
      <c r="C71" s="96"/>
      <c r="D71" s="96"/>
      <c r="E71" s="96"/>
      <c r="F71" s="96"/>
      <c r="G71" s="96"/>
      <c r="H71" s="96"/>
      <c r="I71" s="96"/>
      <c r="J71" s="96"/>
      <c r="K71" s="96"/>
      <c r="L71" s="96"/>
      <c r="M71" s="96"/>
      <c r="N71" s="96"/>
      <c r="O71" s="96"/>
      <c r="P71" s="96"/>
      <c r="Q71" s="96"/>
      <c r="R71" s="96"/>
      <c r="S71" s="96"/>
      <c r="T71" s="97"/>
      <c r="U71" s="97"/>
      <c r="V71" s="97"/>
      <c r="W71" s="97"/>
      <c r="X71" s="98"/>
      <c r="Y71" s="98"/>
      <c r="Z71" s="98"/>
      <c r="AA71" s="95"/>
      <c r="AB71" s="95"/>
      <c r="AC71" s="95"/>
      <c r="AD71" s="95"/>
      <c r="AE71" s="95"/>
      <c r="AF71" s="95"/>
      <c r="AG71" s="95"/>
      <c r="AH71" s="95"/>
      <c r="AI71" s="95"/>
      <c r="AJ71" s="95"/>
      <c r="AK71" s="95"/>
      <c r="AL71" s="95"/>
      <c r="AM71" s="95"/>
      <c r="AY71" s="300" t="s">
        <v>84</v>
      </c>
      <c r="AZ71" s="300"/>
      <c r="BA71" s="300"/>
      <c r="BB71" s="300"/>
      <c r="BC71" s="300"/>
      <c r="BD71" s="300"/>
      <c r="BE71" s="300"/>
      <c r="BF71" s="300"/>
      <c r="BG71" s="300"/>
      <c r="BH71" s="300"/>
      <c r="BI71" s="300"/>
      <c r="BJ71" s="300"/>
      <c r="BK71" s="300"/>
      <c r="BL71" s="300"/>
      <c r="BM71" s="300"/>
      <c r="BN71" s="300"/>
      <c r="BO71" s="300"/>
    </row>
    <row r="72" spans="1:67" ht="13.5" customHeight="1">
      <c r="A72" s="96"/>
      <c r="B72" s="96"/>
      <c r="C72" s="96"/>
      <c r="D72" s="96"/>
      <c r="E72" s="96"/>
      <c r="F72" s="96"/>
      <c r="G72" s="96"/>
      <c r="H72" s="96"/>
      <c r="I72" s="96"/>
      <c r="J72" s="96"/>
      <c r="K72" s="96"/>
      <c r="L72" s="96"/>
      <c r="M72" s="96"/>
      <c r="N72" s="96"/>
      <c r="O72" s="96"/>
      <c r="P72" s="96"/>
      <c r="Q72" s="96"/>
      <c r="R72" s="96"/>
      <c r="S72" s="96"/>
      <c r="T72" s="97"/>
      <c r="U72" s="97"/>
      <c r="V72" s="97"/>
      <c r="W72" s="97"/>
      <c r="X72" s="98"/>
      <c r="Y72" s="98"/>
      <c r="Z72" s="98"/>
      <c r="AA72" s="95"/>
      <c r="AB72" s="95"/>
      <c r="AC72" s="95"/>
      <c r="AD72" s="95"/>
      <c r="AE72" s="95"/>
      <c r="AF72" s="95"/>
      <c r="AG72" s="95"/>
      <c r="AH72" s="95"/>
      <c r="AI72" s="95"/>
      <c r="AJ72" s="95"/>
      <c r="AK72" s="95"/>
      <c r="AL72" s="95"/>
      <c r="AM72" s="95"/>
      <c r="AY72" s="300" t="s">
        <v>85</v>
      </c>
      <c r="AZ72" s="300"/>
      <c r="BA72" s="300"/>
      <c r="BB72" s="300"/>
      <c r="BC72" s="300"/>
      <c r="BD72" s="300"/>
      <c r="BE72" s="300"/>
      <c r="BF72" s="300"/>
      <c r="BG72" s="300"/>
      <c r="BH72" s="300"/>
      <c r="BI72" s="300"/>
      <c r="BJ72" s="300"/>
      <c r="BK72" s="300"/>
      <c r="BL72" s="300"/>
      <c r="BM72" s="300"/>
      <c r="BN72" s="300"/>
      <c r="BO72" s="300"/>
    </row>
    <row r="73" spans="1:67" ht="13.5" customHeight="1">
      <c r="A73" s="96"/>
      <c r="B73" s="96"/>
      <c r="C73" s="96"/>
      <c r="D73" s="96"/>
      <c r="E73" s="96"/>
      <c r="F73" s="96"/>
      <c r="G73" s="96"/>
      <c r="H73" s="96"/>
      <c r="I73" s="96"/>
      <c r="J73" s="96"/>
      <c r="K73" s="96"/>
      <c r="L73" s="96"/>
      <c r="M73" s="96"/>
      <c r="N73" s="96"/>
      <c r="O73" s="96"/>
      <c r="P73" s="96"/>
      <c r="Q73" s="96"/>
      <c r="R73" s="96"/>
      <c r="S73" s="96"/>
      <c r="T73" s="97"/>
      <c r="U73" s="97"/>
      <c r="V73" s="97"/>
      <c r="W73" s="97"/>
      <c r="X73" s="98"/>
      <c r="Y73" s="98"/>
      <c r="Z73" s="98"/>
      <c r="AA73" s="95"/>
      <c r="AB73" s="95"/>
      <c r="AC73" s="95"/>
      <c r="AD73" s="95"/>
      <c r="AE73" s="95"/>
      <c r="AF73" s="95"/>
      <c r="AG73" s="95"/>
      <c r="AH73" s="95"/>
      <c r="AI73" s="95"/>
      <c r="AJ73" s="95"/>
      <c r="AK73" s="95"/>
      <c r="AL73" s="95"/>
      <c r="AM73" s="95"/>
      <c r="AY73" s="300" t="s">
        <v>86</v>
      </c>
      <c r="AZ73" s="300"/>
      <c r="BA73" s="300"/>
      <c r="BB73" s="300"/>
      <c r="BC73" s="300"/>
      <c r="BD73" s="300"/>
      <c r="BE73" s="300"/>
      <c r="BF73" s="300"/>
      <c r="BG73" s="300"/>
      <c r="BH73" s="300"/>
      <c r="BI73" s="300"/>
      <c r="BJ73" s="300"/>
      <c r="BK73" s="300"/>
      <c r="BL73" s="300"/>
      <c r="BM73" s="300"/>
      <c r="BN73" s="300"/>
      <c r="BO73" s="300"/>
    </row>
    <row r="74" spans="1:67" ht="13.5" customHeight="1">
      <c r="A74" s="96"/>
      <c r="B74" s="96"/>
      <c r="C74" s="96"/>
      <c r="D74" s="96"/>
      <c r="E74" s="96"/>
      <c r="F74" s="96"/>
      <c r="G74" s="96"/>
      <c r="H74" s="96"/>
      <c r="I74" s="96"/>
      <c r="J74" s="96"/>
      <c r="K74" s="96"/>
      <c r="L74" s="96"/>
      <c r="M74" s="96"/>
      <c r="N74" s="96"/>
      <c r="O74" s="96"/>
      <c r="P74" s="96"/>
      <c r="Q74" s="96"/>
      <c r="R74" s="96"/>
      <c r="S74" s="96"/>
      <c r="T74" s="97"/>
      <c r="U74" s="97"/>
      <c r="V74" s="97"/>
      <c r="W74" s="97"/>
      <c r="X74" s="98"/>
      <c r="Y74" s="98"/>
      <c r="Z74" s="98"/>
      <c r="AA74" s="95"/>
      <c r="AB74" s="95"/>
      <c r="AC74" s="95"/>
      <c r="AD74" s="95"/>
      <c r="AE74" s="95"/>
      <c r="AF74" s="95"/>
      <c r="AG74" s="95"/>
      <c r="AH74" s="95"/>
      <c r="AI74" s="95"/>
      <c r="AJ74" s="95"/>
      <c r="AK74" s="95"/>
      <c r="AL74" s="95"/>
      <c r="AM74" s="95"/>
      <c r="AY74" s="300" t="s">
        <v>87</v>
      </c>
      <c r="AZ74" s="300"/>
      <c r="BA74" s="300"/>
      <c r="BB74" s="300"/>
      <c r="BC74" s="300"/>
      <c r="BD74" s="300"/>
      <c r="BE74" s="300"/>
      <c r="BF74" s="300"/>
      <c r="BG74" s="300"/>
      <c r="BH74" s="300"/>
      <c r="BI74" s="300"/>
      <c r="BJ74" s="300"/>
      <c r="BK74" s="300"/>
      <c r="BL74" s="300"/>
      <c r="BM74" s="300"/>
      <c r="BN74" s="300"/>
      <c r="BO74" s="300"/>
    </row>
    <row r="75" spans="1:67" ht="13.5" customHeight="1">
      <c r="A75" s="96"/>
      <c r="B75" s="96"/>
      <c r="C75" s="96"/>
      <c r="D75" s="96"/>
      <c r="E75" s="96"/>
      <c r="F75" s="96"/>
      <c r="G75" s="96"/>
      <c r="H75" s="96"/>
      <c r="I75" s="96"/>
      <c r="J75" s="96"/>
      <c r="K75" s="96"/>
      <c r="L75" s="96"/>
      <c r="M75" s="96"/>
      <c r="N75" s="96"/>
      <c r="O75" s="96"/>
      <c r="P75" s="96"/>
      <c r="Q75" s="96"/>
      <c r="R75" s="96"/>
      <c r="S75" s="96"/>
      <c r="T75" s="97"/>
      <c r="U75" s="97"/>
      <c r="V75" s="97"/>
      <c r="W75" s="97"/>
      <c r="X75" s="98"/>
      <c r="Y75" s="98"/>
      <c r="Z75" s="98"/>
      <c r="AA75" s="95"/>
      <c r="AB75" s="95"/>
      <c r="AC75" s="95"/>
      <c r="AD75" s="95"/>
      <c r="AE75" s="95"/>
      <c r="AF75" s="95"/>
      <c r="AG75" s="95"/>
      <c r="AH75" s="95"/>
      <c r="AI75" s="95"/>
      <c r="AJ75" s="95"/>
      <c r="AK75" s="95"/>
      <c r="AL75" s="95"/>
      <c r="AM75" s="95"/>
      <c r="AY75" s="300" t="s">
        <v>88</v>
      </c>
      <c r="AZ75" s="300"/>
      <c r="BA75" s="300"/>
      <c r="BB75" s="300"/>
      <c r="BC75" s="300"/>
      <c r="BD75" s="300"/>
      <c r="BE75" s="300"/>
      <c r="BF75" s="300"/>
      <c r="BG75" s="300"/>
      <c r="BH75" s="300"/>
      <c r="BI75" s="300"/>
      <c r="BJ75" s="300"/>
      <c r="BK75" s="300"/>
      <c r="BL75" s="300"/>
      <c r="BM75" s="300"/>
      <c r="BN75" s="300"/>
      <c r="BO75" s="300"/>
    </row>
    <row r="76" spans="1:67" ht="13.5" customHeight="1">
      <c r="A76" s="96"/>
      <c r="B76" s="96"/>
      <c r="C76" s="96"/>
      <c r="D76" s="96"/>
      <c r="E76" s="96"/>
      <c r="F76" s="96"/>
      <c r="G76" s="96"/>
      <c r="H76" s="96"/>
      <c r="I76" s="96"/>
      <c r="J76" s="96"/>
      <c r="K76" s="96"/>
      <c r="L76" s="96"/>
      <c r="M76" s="96"/>
      <c r="N76" s="96"/>
      <c r="O76" s="96"/>
      <c r="P76" s="96"/>
      <c r="Q76" s="96"/>
      <c r="R76" s="96"/>
      <c r="S76" s="96"/>
      <c r="T76" s="97"/>
      <c r="U76" s="97"/>
      <c r="V76" s="97"/>
      <c r="W76" s="97"/>
      <c r="X76" s="98"/>
      <c r="Y76" s="98"/>
      <c r="Z76" s="98"/>
      <c r="AA76" s="95"/>
      <c r="AB76" s="95"/>
      <c r="AC76" s="95"/>
      <c r="AD76" s="95"/>
      <c r="AE76" s="95"/>
      <c r="AF76" s="95"/>
      <c r="AG76" s="95"/>
      <c r="AH76" s="95"/>
      <c r="AI76" s="95"/>
      <c r="AJ76" s="95"/>
      <c r="AK76" s="95"/>
      <c r="AL76" s="95"/>
      <c r="AM76" s="95"/>
      <c r="AY76" s="300" t="s">
        <v>89</v>
      </c>
      <c r="AZ76" s="300"/>
      <c r="BA76" s="300"/>
      <c r="BB76" s="300"/>
      <c r="BC76" s="300"/>
      <c r="BD76" s="300"/>
      <c r="BE76" s="300"/>
      <c r="BF76" s="300"/>
      <c r="BG76" s="300"/>
      <c r="BH76" s="300"/>
      <c r="BI76" s="300"/>
      <c r="BJ76" s="300"/>
      <c r="BK76" s="300"/>
      <c r="BL76" s="300"/>
      <c r="BM76" s="300"/>
      <c r="BN76" s="300"/>
      <c r="BO76" s="300"/>
    </row>
    <row r="77" spans="1:67" ht="13.5" customHeight="1">
      <c r="A77" s="96"/>
      <c r="B77" s="96"/>
      <c r="C77" s="96"/>
      <c r="D77" s="96"/>
      <c r="E77" s="96"/>
      <c r="F77" s="96"/>
      <c r="G77" s="96"/>
      <c r="H77" s="96"/>
      <c r="I77" s="96"/>
      <c r="J77" s="96"/>
      <c r="K77" s="96"/>
      <c r="L77" s="96"/>
      <c r="M77" s="96"/>
      <c r="N77" s="96"/>
      <c r="O77" s="96"/>
      <c r="P77" s="96"/>
      <c r="Q77" s="96"/>
      <c r="R77" s="96"/>
      <c r="S77" s="96"/>
      <c r="T77" s="97"/>
      <c r="U77" s="97"/>
      <c r="V77" s="97"/>
      <c r="W77" s="97"/>
      <c r="X77" s="98"/>
      <c r="Y77" s="98"/>
      <c r="Z77" s="98"/>
      <c r="AA77" s="95"/>
      <c r="AB77" s="95"/>
      <c r="AC77" s="95"/>
      <c r="AD77" s="95"/>
      <c r="AE77" s="95"/>
      <c r="AF77" s="95"/>
      <c r="AG77" s="95"/>
      <c r="AH77" s="95"/>
      <c r="AI77" s="95"/>
      <c r="AJ77" s="95"/>
      <c r="AK77" s="95"/>
      <c r="AL77" s="95"/>
      <c r="AM77" s="95"/>
      <c r="AY77" s="300" t="s">
        <v>90</v>
      </c>
      <c r="AZ77" s="300"/>
      <c r="BA77" s="300"/>
      <c r="BB77" s="300"/>
      <c r="BC77" s="300"/>
      <c r="BD77" s="300"/>
      <c r="BE77" s="300"/>
      <c r="BF77" s="300"/>
      <c r="BG77" s="300"/>
      <c r="BH77" s="300"/>
      <c r="BI77" s="300"/>
      <c r="BJ77" s="300"/>
      <c r="BK77" s="300"/>
      <c r="BL77" s="300"/>
      <c r="BM77" s="300"/>
      <c r="BN77" s="300"/>
    </row>
    <row r="78" spans="1:67" ht="13.5" customHeight="1">
      <c r="A78" s="96"/>
      <c r="B78" s="96"/>
      <c r="C78" s="96"/>
      <c r="D78" s="96"/>
      <c r="E78" s="96"/>
      <c r="F78" s="96"/>
      <c r="G78" s="96"/>
      <c r="H78" s="96"/>
      <c r="I78" s="96"/>
      <c r="J78" s="96"/>
      <c r="K78" s="96"/>
      <c r="L78" s="96"/>
      <c r="M78" s="96"/>
      <c r="N78" s="96"/>
      <c r="O78" s="96"/>
      <c r="P78" s="96"/>
      <c r="Q78" s="96"/>
      <c r="R78" s="96"/>
      <c r="S78" s="96"/>
      <c r="T78" s="97"/>
      <c r="U78" s="97"/>
      <c r="V78" s="97"/>
      <c r="W78" s="97"/>
      <c r="X78" s="98"/>
      <c r="Y78" s="98"/>
      <c r="Z78" s="98"/>
      <c r="AA78" s="95"/>
      <c r="AB78" s="95"/>
      <c r="AC78" s="95"/>
      <c r="AD78" s="95"/>
      <c r="AE78" s="95"/>
      <c r="AF78" s="95"/>
      <c r="AG78" s="95"/>
      <c r="AH78" s="95"/>
      <c r="AI78" s="95"/>
      <c r="AJ78" s="95"/>
      <c r="AK78" s="95"/>
      <c r="AL78" s="95"/>
      <c r="AM78" s="95"/>
      <c r="AY78" s="300" t="s">
        <v>91</v>
      </c>
      <c r="AZ78" s="300"/>
      <c r="BA78" s="300"/>
      <c r="BB78" s="300"/>
      <c r="BC78" s="300"/>
      <c r="BD78" s="300"/>
      <c r="BE78" s="300"/>
      <c r="BF78" s="300"/>
      <c r="BG78" s="300"/>
      <c r="BH78" s="300"/>
      <c r="BI78" s="300"/>
      <c r="BJ78" s="300"/>
      <c r="BK78" s="300"/>
      <c r="BL78" s="300"/>
      <c r="BM78" s="300"/>
      <c r="BN78" s="300"/>
      <c r="BO78" s="300"/>
    </row>
    <row r="79" spans="1:67" ht="13.5" customHeight="1">
      <c r="A79" s="96"/>
      <c r="B79" s="96"/>
      <c r="C79" s="96"/>
      <c r="D79" s="96"/>
      <c r="E79" s="96"/>
      <c r="F79" s="96"/>
      <c r="G79" s="96"/>
      <c r="H79" s="96"/>
      <c r="I79" s="96"/>
      <c r="J79" s="96"/>
      <c r="K79" s="96"/>
      <c r="L79" s="96"/>
      <c r="M79" s="96"/>
      <c r="N79" s="96"/>
      <c r="O79" s="96"/>
      <c r="P79" s="96"/>
      <c r="Q79" s="96"/>
      <c r="R79" s="96"/>
      <c r="S79" s="96"/>
      <c r="T79" s="97"/>
      <c r="U79" s="97"/>
      <c r="V79" s="97"/>
      <c r="W79" s="97"/>
      <c r="X79" s="98"/>
      <c r="Y79" s="98"/>
      <c r="Z79" s="98"/>
      <c r="AA79" s="95"/>
      <c r="AB79" s="95"/>
      <c r="AC79" s="95"/>
      <c r="AD79" s="95"/>
      <c r="AE79" s="95"/>
      <c r="AF79" s="95"/>
      <c r="AG79" s="95"/>
      <c r="AH79" s="95"/>
      <c r="AI79" s="95"/>
      <c r="AJ79" s="95"/>
      <c r="AK79" s="95"/>
      <c r="AL79" s="95"/>
      <c r="AM79" s="95"/>
      <c r="AZ79" s="16"/>
    </row>
    <row r="80" spans="1:67" ht="13.5" customHeight="1">
      <c r="A80" s="96"/>
      <c r="B80" s="96"/>
      <c r="C80" s="96"/>
      <c r="D80" s="96"/>
      <c r="E80" s="96"/>
      <c r="F80" s="96"/>
      <c r="G80" s="96"/>
      <c r="H80" s="96"/>
      <c r="I80" s="96"/>
      <c r="J80" s="96"/>
      <c r="K80" s="96"/>
      <c r="L80" s="96"/>
      <c r="M80" s="96"/>
      <c r="N80" s="96"/>
      <c r="O80" s="96"/>
      <c r="P80" s="96"/>
      <c r="Q80" s="96"/>
      <c r="R80" s="96"/>
      <c r="S80" s="96"/>
      <c r="T80" s="97"/>
      <c r="U80" s="97"/>
      <c r="V80" s="97"/>
      <c r="W80" s="97"/>
      <c r="X80" s="98"/>
      <c r="Y80" s="98"/>
      <c r="Z80" s="98"/>
      <c r="AA80" s="95"/>
      <c r="AB80" s="95"/>
      <c r="AC80" s="95"/>
      <c r="AD80" s="95"/>
      <c r="AE80" s="95"/>
      <c r="AF80" s="95"/>
      <c r="AG80" s="95"/>
      <c r="AH80" s="95"/>
      <c r="AI80" s="95"/>
      <c r="AJ80" s="95"/>
      <c r="AK80" s="95"/>
      <c r="AL80" s="95"/>
      <c r="AM80" s="95"/>
      <c r="AZ80" s="16"/>
    </row>
    <row r="81" spans="1:52" ht="13.5" customHeight="1">
      <c r="A81" s="96"/>
      <c r="B81" s="96"/>
      <c r="C81" s="96"/>
      <c r="D81" s="96"/>
      <c r="E81" s="96"/>
      <c r="F81" s="96"/>
      <c r="G81" s="96"/>
      <c r="H81" s="96"/>
      <c r="I81" s="96"/>
      <c r="J81" s="96"/>
      <c r="K81" s="96"/>
      <c r="L81" s="96"/>
      <c r="M81" s="96"/>
      <c r="N81" s="96"/>
      <c r="O81" s="96"/>
      <c r="P81" s="96"/>
      <c r="Q81" s="96"/>
      <c r="R81" s="96"/>
      <c r="S81" s="96"/>
      <c r="T81" s="97"/>
      <c r="U81" s="97"/>
      <c r="V81" s="97"/>
      <c r="W81" s="97"/>
      <c r="X81" s="98"/>
      <c r="Y81" s="98"/>
      <c r="Z81" s="98"/>
      <c r="AA81" s="95"/>
      <c r="AB81" s="95"/>
      <c r="AC81" s="95"/>
      <c r="AD81" s="95"/>
      <c r="AE81" s="95"/>
      <c r="AF81" s="95"/>
      <c r="AG81" s="95"/>
      <c r="AH81" s="95"/>
      <c r="AI81" s="95"/>
      <c r="AJ81" s="95"/>
      <c r="AK81" s="95"/>
      <c r="AL81" s="95"/>
      <c r="AM81" s="95"/>
      <c r="AZ81" s="16"/>
    </row>
    <row r="82" spans="1:52" ht="13.5" customHeight="1">
      <c r="A82" s="96"/>
      <c r="B82" s="96"/>
      <c r="C82" s="96"/>
      <c r="D82" s="96"/>
      <c r="E82" s="96"/>
      <c r="F82" s="96"/>
      <c r="G82" s="96"/>
      <c r="H82" s="96"/>
      <c r="I82" s="96"/>
      <c r="J82" s="96"/>
      <c r="K82" s="96"/>
      <c r="L82" s="96"/>
      <c r="M82" s="96"/>
      <c r="N82" s="96"/>
      <c r="O82" s="96"/>
      <c r="P82" s="96"/>
      <c r="Q82" s="96"/>
      <c r="R82" s="96"/>
      <c r="S82" s="96"/>
      <c r="T82" s="97"/>
      <c r="U82" s="97"/>
      <c r="V82" s="97"/>
      <c r="W82" s="97"/>
      <c r="X82" s="98"/>
      <c r="Y82" s="98"/>
      <c r="Z82" s="98"/>
      <c r="AA82" s="95"/>
      <c r="AB82" s="95"/>
      <c r="AC82" s="95"/>
      <c r="AD82" s="95"/>
      <c r="AE82" s="95"/>
      <c r="AF82" s="95"/>
      <c r="AG82" s="95"/>
      <c r="AH82" s="95"/>
      <c r="AI82" s="95"/>
      <c r="AJ82" s="95"/>
      <c r="AK82" s="95"/>
      <c r="AL82" s="95"/>
      <c r="AM82" s="95"/>
      <c r="AZ82" s="16"/>
    </row>
    <row r="83" spans="1:52" ht="13.5" customHeight="1">
      <c r="A83" s="96"/>
      <c r="B83" s="96"/>
      <c r="C83" s="96"/>
      <c r="D83" s="96"/>
      <c r="E83" s="96"/>
      <c r="F83" s="96"/>
      <c r="G83" s="96"/>
      <c r="H83" s="96"/>
      <c r="I83" s="96"/>
      <c r="J83" s="96"/>
      <c r="K83" s="96"/>
      <c r="L83" s="96"/>
      <c r="M83" s="96"/>
      <c r="N83" s="96"/>
      <c r="O83" s="96"/>
      <c r="P83" s="96"/>
      <c r="Q83" s="96"/>
      <c r="R83" s="96"/>
      <c r="S83" s="96"/>
      <c r="T83" s="97"/>
      <c r="U83" s="97"/>
      <c r="V83" s="97"/>
      <c r="W83" s="97"/>
      <c r="X83" s="98"/>
      <c r="Y83" s="98"/>
      <c r="Z83" s="98"/>
      <c r="AA83" s="95"/>
      <c r="AB83" s="95"/>
      <c r="AC83" s="95"/>
      <c r="AD83" s="95"/>
      <c r="AE83" s="95"/>
      <c r="AF83" s="95"/>
      <c r="AG83" s="95"/>
      <c r="AH83" s="95"/>
      <c r="AI83" s="95"/>
      <c r="AJ83" s="95"/>
      <c r="AK83" s="95"/>
      <c r="AL83" s="95"/>
      <c r="AM83" s="95"/>
      <c r="AZ83" s="16"/>
    </row>
    <row r="84" spans="1:52" ht="13.5" customHeight="1">
      <c r="A84" s="96"/>
      <c r="B84" s="96"/>
      <c r="C84" s="96"/>
      <c r="D84" s="96"/>
      <c r="E84" s="96"/>
      <c r="F84" s="96"/>
      <c r="G84" s="96"/>
      <c r="H84" s="96"/>
      <c r="I84" s="96"/>
      <c r="J84" s="96"/>
      <c r="K84" s="96"/>
      <c r="L84" s="96"/>
      <c r="M84" s="96"/>
      <c r="N84" s="96"/>
      <c r="O84" s="96"/>
      <c r="P84" s="96"/>
      <c r="Q84" s="96"/>
      <c r="R84" s="96"/>
      <c r="S84" s="96"/>
      <c r="T84" s="97"/>
      <c r="U84" s="97"/>
      <c r="V84" s="97"/>
      <c r="W84" s="97"/>
      <c r="X84" s="98"/>
      <c r="Y84" s="98"/>
      <c r="Z84" s="98"/>
      <c r="AA84" s="95"/>
      <c r="AB84" s="95"/>
      <c r="AC84" s="95"/>
      <c r="AD84" s="95"/>
      <c r="AE84" s="95"/>
      <c r="AF84" s="95"/>
      <c r="AG84" s="95"/>
      <c r="AH84" s="95"/>
      <c r="AI84" s="95"/>
      <c r="AJ84" s="95"/>
      <c r="AK84" s="95"/>
      <c r="AL84" s="95"/>
      <c r="AM84" s="95"/>
      <c r="AZ84" s="16"/>
    </row>
    <row r="85" spans="1:52" s="65" customFormat="1" ht="18.75" hidden="1" customHeight="1">
      <c r="C85" s="89" t="s">
        <v>54</v>
      </c>
      <c r="AZ85" s="16"/>
    </row>
    <row r="86" spans="1:52" s="65" customFormat="1" ht="18.75" hidden="1" customHeight="1">
      <c r="A86" s="65">
        <v>1</v>
      </c>
      <c r="B86" s="65" t="s">
        <v>93</v>
      </c>
      <c r="C86" s="90">
        <v>20000</v>
      </c>
      <c r="D86" s="65" t="s">
        <v>49</v>
      </c>
      <c r="E86" s="66"/>
      <c r="AZ86" s="16"/>
    </row>
    <row r="87" spans="1:52" s="65" customFormat="1" ht="18.75" hidden="1" customHeight="1">
      <c r="A87" s="65">
        <v>2</v>
      </c>
      <c r="B87" s="65" t="s">
        <v>94</v>
      </c>
      <c r="C87" s="90">
        <v>30000</v>
      </c>
      <c r="D87" s="65" t="s">
        <v>49</v>
      </c>
      <c r="E87" s="66"/>
      <c r="AZ87" s="16"/>
    </row>
    <row r="88" spans="1:52" s="65" customFormat="1" ht="18.75" hidden="1" customHeight="1">
      <c r="A88" s="65">
        <v>3</v>
      </c>
      <c r="B88" s="65" t="s">
        <v>95</v>
      </c>
      <c r="C88" s="90">
        <v>40000</v>
      </c>
      <c r="D88" s="65" t="s">
        <v>49</v>
      </c>
      <c r="E88" s="66"/>
      <c r="AZ88" s="16"/>
    </row>
    <row r="89" spans="1:52" s="65" customFormat="1" ht="18.75" hidden="1" customHeight="1">
      <c r="A89" s="65">
        <v>4</v>
      </c>
      <c r="B89" s="65" t="s">
        <v>96</v>
      </c>
      <c r="C89" s="90">
        <v>14000</v>
      </c>
      <c r="D89" s="65" t="s">
        <v>49</v>
      </c>
      <c r="E89" s="66"/>
      <c r="AZ89" s="16"/>
    </row>
    <row r="90" spans="1:52" s="65" customFormat="1" ht="18.75" hidden="1" customHeight="1">
      <c r="A90" s="65">
        <v>5</v>
      </c>
      <c r="B90" s="65" t="s">
        <v>97</v>
      </c>
      <c r="C90" s="90">
        <v>7000</v>
      </c>
      <c r="D90" s="65" t="s">
        <v>49</v>
      </c>
      <c r="E90" s="66"/>
      <c r="AZ90" s="16"/>
    </row>
    <row r="91" spans="1:52" s="65" customFormat="1" ht="18.75" hidden="1" customHeight="1">
      <c r="A91" s="65">
        <v>6</v>
      </c>
      <c r="B91" s="65" t="s">
        <v>98</v>
      </c>
      <c r="C91" s="90">
        <v>7000</v>
      </c>
      <c r="D91" s="65" t="s">
        <v>49</v>
      </c>
      <c r="E91" s="66"/>
      <c r="AZ91" s="16"/>
    </row>
    <row r="92" spans="1:52" s="65" customFormat="1" ht="18.75" hidden="1" customHeight="1">
      <c r="A92" s="65">
        <v>7</v>
      </c>
      <c r="B92" s="65" t="s">
        <v>99</v>
      </c>
      <c r="C92" s="90">
        <v>7000</v>
      </c>
      <c r="D92" s="65" t="s">
        <v>49</v>
      </c>
      <c r="E92" s="66"/>
      <c r="AZ92" s="16"/>
    </row>
    <row r="93" spans="1:52" s="65" customFormat="1" ht="18.75" hidden="1" customHeight="1">
      <c r="A93" s="65">
        <v>8</v>
      </c>
      <c r="B93" s="65" t="s">
        <v>70</v>
      </c>
      <c r="C93" s="90">
        <v>7000</v>
      </c>
      <c r="D93" s="65" t="s">
        <v>49</v>
      </c>
      <c r="E93" s="66"/>
      <c r="AZ93" s="16"/>
    </row>
    <row r="94" spans="1:52" s="65" customFormat="1" ht="18.75" hidden="1" customHeight="1">
      <c r="A94" s="65">
        <v>9</v>
      </c>
      <c r="B94" s="65" t="s">
        <v>71</v>
      </c>
      <c r="C94" s="90">
        <v>7000</v>
      </c>
      <c r="D94" s="65" t="s">
        <v>49</v>
      </c>
      <c r="E94" s="66"/>
    </row>
    <row r="95" spans="1:52" s="65" customFormat="1" ht="18.75" hidden="1" customHeight="1">
      <c r="A95" s="65">
        <v>10</v>
      </c>
      <c r="B95" s="65" t="s">
        <v>72</v>
      </c>
      <c r="C95" s="90">
        <v>3000</v>
      </c>
      <c r="D95" s="65" t="s">
        <v>49</v>
      </c>
      <c r="E95" s="66"/>
    </row>
    <row r="96" spans="1:52" s="65" customFormat="1" ht="18.75" hidden="1" customHeight="1">
      <c r="A96" s="65">
        <v>11</v>
      </c>
      <c r="B96" s="65" t="s">
        <v>73</v>
      </c>
      <c r="C96" s="90">
        <v>3000</v>
      </c>
      <c r="D96" s="65" t="s">
        <v>49</v>
      </c>
      <c r="E96" s="66"/>
    </row>
    <row r="97" spans="1:6" s="65" customFormat="1" ht="18.75" hidden="1" customHeight="1">
      <c r="A97" s="65">
        <v>12</v>
      </c>
      <c r="B97" s="65" t="s">
        <v>74</v>
      </c>
      <c r="C97" s="90">
        <v>7000</v>
      </c>
      <c r="D97" s="65" t="s">
        <v>49</v>
      </c>
      <c r="E97" s="66"/>
    </row>
    <row r="98" spans="1:6" s="65" customFormat="1" ht="18.75" hidden="1" customHeight="1">
      <c r="A98" s="65">
        <v>13</v>
      </c>
      <c r="B98" s="65" t="s">
        <v>75</v>
      </c>
      <c r="C98" s="90">
        <v>7000</v>
      </c>
      <c r="D98" s="65" t="s">
        <v>49</v>
      </c>
      <c r="E98" s="66"/>
    </row>
    <row r="99" spans="1:6" s="65" customFormat="1" ht="18.75" hidden="1" customHeight="1">
      <c r="A99" s="65">
        <v>14</v>
      </c>
      <c r="B99" s="65" t="s">
        <v>76</v>
      </c>
      <c r="C99" s="90">
        <v>7000</v>
      </c>
      <c r="D99" s="65" t="s">
        <v>49</v>
      </c>
      <c r="E99" s="66"/>
    </row>
    <row r="100" spans="1:6" s="65" customFormat="1" ht="18.75" hidden="1" customHeight="1">
      <c r="A100" s="65">
        <v>15</v>
      </c>
      <c r="B100" s="65" t="s">
        <v>100</v>
      </c>
      <c r="C100" s="90">
        <v>7000</v>
      </c>
      <c r="D100" s="65" t="s">
        <v>49</v>
      </c>
      <c r="E100" s="66"/>
    </row>
    <row r="101" spans="1:6" s="65" customFormat="1" ht="18.75" hidden="1" customHeight="1">
      <c r="A101" s="65">
        <v>16</v>
      </c>
      <c r="B101" s="65" t="s">
        <v>101</v>
      </c>
      <c r="C101" s="90">
        <v>20000</v>
      </c>
      <c r="D101" s="65" t="s">
        <v>49</v>
      </c>
      <c r="E101" s="66"/>
    </row>
    <row r="102" spans="1:6" s="65" customFormat="1" ht="18.75" hidden="1" customHeight="1">
      <c r="A102" s="65">
        <v>17</v>
      </c>
      <c r="B102" s="65" t="s">
        <v>102</v>
      </c>
      <c r="C102" s="90">
        <v>30000</v>
      </c>
      <c r="D102" s="65" t="s">
        <v>49</v>
      </c>
      <c r="E102" s="66"/>
    </row>
    <row r="103" spans="1:6" s="65" customFormat="1" ht="18.75" hidden="1" customHeight="1">
      <c r="A103" s="65">
        <v>18</v>
      </c>
      <c r="B103" s="65" t="s">
        <v>103</v>
      </c>
      <c r="C103" s="90">
        <v>40000</v>
      </c>
      <c r="D103" s="65" t="s">
        <v>49</v>
      </c>
      <c r="E103" s="66"/>
    </row>
    <row r="104" spans="1:6" s="65" customFormat="1" ht="18.75" hidden="1" customHeight="1">
      <c r="A104" s="65">
        <v>19</v>
      </c>
      <c r="B104" s="65" t="s">
        <v>79</v>
      </c>
      <c r="C104" s="90">
        <v>7000</v>
      </c>
      <c r="D104" s="65" t="s">
        <v>49</v>
      </c>
      <c r="E104" s="66"/>
    </row>
    <row r="105" spans="1:6" s="65" customFormat="1" ht="18.75" hidden="1" customHeight="1">
      <c r="A105" s="65">
        <v>20</v>
      </c>
      <c r="B105" s="65" t="s">
        <v>80</v>
      </c>
      <c r="C105" s="90">
        <v>7000</v>
      </c>
      <c r="D105" s="65" t="s">
        <v>49</v>
      </c>
      <c r="E105" s="66"/>
    </row>
    <row r="106" spans="1:6" s="65" customFormat="1" ht="18.75" hidden="1" customHeight="1">
      <c r="A106" s="65">
        <v>21</v>
      </c>
      <c r="B106" s="65" t="s">
        <v>81</v>
      </c>
      <c r="C106" s="90">
        <v>7000</v>
      </c>
      <c r="D106" s="65" t="s">
        <v>49</v>
      </c>
      <c r="E106" s="66"/>
    </row>
    <row r="107" spans="1:6" s="65" customFormat="1" ht="18.75" hidden="1" customHeight="1">
      <c r="A107" s="65">
        <v>22</v>
      </c>
      <c r="B107" s="65" t="s">
        <v>104</v>
      </c>
      <c r="C107" s="90">
        <v>20000</v>
      </c>
      <c r="D107" s="65" t="s">
        <v>49</v>
      </c>
      <c r="E107" s="66"/>
    </row>
    <row r="108" spans="1:6" s="65" customFormat="1" ht="18.75" hidden="1" customHeight="1">
      <c r="A108" s="110">
        <v>23</v>
      </c>
      <c r="B108" s="110" t="s">
        <v>105</v>
      </c>
      <c r="C108" s="111">
        <v>30000</v>
      </c>
      <c r="D108" s="110" t="s">
        <v>49</v>
      </c>
      <c r="E108" s="112"/>
      <c r="F108" s="110"/>
    </row>
    <row r="109" spans="1:6" s="65" customFormat="1" ht="18.75" hidden="1" customHeight="1">
      <c r="A109" s="65">
        <v>24</v>
      </c>
      <c r="B109" s="65" t="s">
        <v>106</v>
      </c>
      <c r="C109" s="90">
        <v>40000</v>
      </c>
      <c r="D109" s="65" t="s">
        <v>49</v>
      </c>
      <c r="E109" s="66"/>
    </row>
    <row r="110" spans="1:6" s="65" customFormat="1" ht="18.75" hidden="1" customHeight="1">
      <c r="A110" s="65">
        <v>25</v>
      </c>
      <c r="B110" s="65" t="s">
        <v>107</v>
      </c>
      <c r="C110" s="90">
        <v>20000</v>
      </c>
      <c r="D110" s="65" t="s">
        <v>49</v>
      </c>
      <c r="E110" s="66"/>
    </row>
    <row r="111" spans="1:6" s="65" customFormat="1" ht="18.75" hidden="1" customHeight="1">
      <c r="A111" s="65">
        <v>26</v>
      </c>
      <c r="B111" s="65" t="s">
        <v>108</v>
      </c>
      <c r="C111" s="90">
        <v>30000</v>
      </c>
      <c r="D111" s="65" t="s">
        <v>49</v>
      </c>
      <c r="E111" s="66"/>
    </row>
    <row r="112" spans="1:6" s="65" customFormat="1" ht="18.75" hidden="1" customHeight="1">
      <c r="A112" s="65">
        <v>27</v>
      </c>
      <c r="B112" s="65" t="s">
        <v>109</v>
      </c>
      <c r="C112" s="90">
        <v>40000</v>
      </c>
      <c r="D112" s="65" t="s">
        <v>49</v>
      </c>
      <c r="E112" s="66"/>
    </row>
    <row r="113" spans="1:7" s="65" customFormat="1" ht="18.75" hidden="1" customHeight="1">
      <c r="A113" s="65">
        <v>28</v>
      </c>
      <c r="B113" s="65" t="s">
        <v>82</v>
      </c>
      <c r="C113" s="90">
        <v>3000</v>
      </c>
      <c r="D113" s="65" t="s">
        <v>49</v>
      </c>
      <c r="E113" s="66"/>
    </row>
    <row r="114" spans="1:7" s="65" customFormat="1" ht="18.75" hidden="1" customHeight="1">
      <c r="A114" s="65">
        <v>29</v>
      </c>
      <c r="B114" s="65" t="s">
        <v>83</v>
      </c>
      <c r="C114" s="90">
        <v>3000</v>
      </c>
      <c r="D114" s="65" t="s">
        <v>49</v>
      </c>
      <c r="E114" s="66"/>
    </row>
    <row r="115" spans="1:7" s="65" customFormat="1" ht="18.75" hidden="1" customHeight="1">
      <c r="A115" s="65">
        <v>30</v>
      </c>
      <c r="B115" s="65" t="s">
        <v>84</v>
      </c>
      <c r="C115" s="90">
        <v>3000</v>
      </c>
      <c r="D115" s="65" t="s">
        <v>49</v>
      </c>
      <c r="E115" s="66"/>
    </row>
    <row r="116" spans="1:7" s="65" customFormat="1" ht="18.75" hidden="1" customHeight="1">
      <c r="A116" s="65">
        <v>31</v>
      </c>
      <c r="B116" s="65" t="s">
        <v>85</v>
      </c>
      <c r="C116" s="90">
        <v>3000</v>
      </c>
      <c r="D116" s="65" t="s">
        <v>49</v>
      </c>
      <c r="E116" s="66"/>
    </row>
    <row r="117" spans="1:7" s="65" customFormat="1" ht="18.75" hidden="1" customHeight="1">
      <c r="A117" s="65">
        <v>32</v>
      </c>
      <c r="B117" s="65" t="s">
        <v>86</v>
      </c>
      <c r="C117" s="90">
        <v>3000</v>
      </c>
      <c r="D117" s="65" t="s">
        <v>49</v>
      </c>
      <c r="E117" s="66"/>
    </row>
    <row r="118" spans="1:7" s="65" customFormat="1" ht="18.75" hidden="1" customHeight="1">
      <c r="A118" s="65">
        <v>33</v>
      </c>
      <c r="B118" s="65" t="s">
        <v>87</v>
      </c>
      <c r="C118" s="90">
        <v>3000</v>
      </c>
      <c r="D118" s="65" t="s">
        <v>49</v>
      </c>
      <c r="E118" s="66"/>
    </row>
    <row r="119" spans="1:7" s="65" customFormat="1" ht="18.75" hidden="1" customHeight="1">
      <c r="A119" s="65">
        <v>34</v>
      </c>
      <c r="B119" s="65" t="s">
        <v>88</v>
      </c>
      <c r="C119" s="90">
        <v>3000</v>
      </c>
      <c r="D119" s="65" t="s">
        <v>49</v>
      </c>
      <c r="E119" s="66"/>
    </row>
    <row r="120" spans="1:7" s="65" customFormat="1" ht="18.75" hidden="1" customHeight="1">
      <c r="A120" s="65">
        <v>35</v>
      </c>
      <c r="B120" s="65" t="s">
        <v>89</v>
      </c>
      <c r="C120" s="90">
        <v>3000</v>
      </c>
      <c r="D120" s="65" t="s">
        <v>49</v>
      </c>
      <c r="E120" s="66"/>
    </row>
    <row r="121" spans="1:7" s="65" customFormat="1" ht="18.75" hidden="1" customHeight="1">
      <c r="A121" s="65">
        <v>36</v>
      </c>
      <c r="B121" s="65" t="s">
        <v>90</v>
      </c>
      <c r="C121" s="90">
        <v>3000</v>
      </c>
      <c r="D121" s="65" t="s">
        <v>49</v>
      </c>
      <c r="E121" s="66"/>
    </row>
    <row r="122" spans="1:7" s="65" customFormat="1" ht="18.75" hidden="1" customHeight="1">
      <c r="A122" s="65">
        <v>37</v>
      </c>
      <c r="B122" s="65" t="s">
        <v>91</v>
      </c>
      <c r="C122" s="90">
        <v>3000</v>
      </c>
      <c r="D122" s="65" t="s">
        <v>49</v>
      </c>
      <c r="E122" s="66"/>
    </row>
    <row r="123" spans="1:7" s="65" customFormat="1" ht="18.75" customHeight="1">
      <c r="B123" s="66"/>
      <c r="C123" s="66"/>
      <c r="D123" s="66"/>
      <c r="E123" s="66"/>
      <c r="G123" s="66"/>
    </row>
    <row r="124" spans="1:7" s="65" customFormat="1" ht="18.75" customHeight="1"/>
    <row r="125" spans="1:7" s="65" customFormat="1" ht="18.75" customHeight="1"/>
    <row r="126" spans="1:7" s="65" customFormat="1" ht="18.75" customHeight="1"/>
    <row r="127" spans="1:7" s="65" customFormat="1" ht="18.75" customHeight="1"/>
    <row r="128" spans="1:7" s="65" customFormat="1" ht="18.75" customHeight="1"/>
    <row r="129" s="65" customFormat="1" ht="18.75" customHeight="1"/>
    <row r="130" s="65" customFormat="1" ht="18.75" customHeight="1"/>
    <row r="131" s="65" customFormat="1" ht="18.75" customHeight="1"/>
    <row r="132" s="65" customFormat="1" ht="18.75" customHeight="1"/>
  </sheetData>
  <sheetProtection password="A60D" sheet="1" formatCells="0"/>
  <mergeCells count="147">
    <mergeCell ref="AY77:BN77"/>
    <mergeCell ref="AY78:BO78"/>
    <mergeCell ref="AY71:BO71"/>
    <mergeCell ref="AY72:BO72"/>
    <mergeCell ref="AY73:BO73"/>
    <mergeCell ref="AY74:BO74"/>
    <mergeCell ref="AY75:BO75"/>
    <mergeCell ref="AY76:BO76"/>
    <mergeCell ref="AY65:BO65"/>
    <mergeCell ref="AY66:BO66"/>
    <mergeCell ref="AY67:BO67"/>
    <mergeCell ref="AY68:BO68"/>
    <mergeCell ref="AY69:BO69"/>
    <mergeCell ref="AY70:BO70"/>
    <mergeCell ref="AY59:BO59"/>
    <mergeCell ref="AY60:BO60"/>
    <mergeCell ref="AY61:BO61"/>
    <mergeCell ref="AY62:BO62"/>
    <mergeCell ref="AY63:BO63"/>
    <mergeCell ref="AY64:BO64"/>
    <mergeCell ref="AY53:BO53"/>
    <mergeCell ref="AY54:BO54"/>
    <mergeCell ref="AY55:BO55"/>
    <mergeCell ref="AY56:BO56"/>
    <mergeCell ref="AY57:BO57"/>
    <mergeCell ref="AY58:BO58"/>
    <mergeCell ref="AY47:BO47"/>
    <mergeCell ref="AY48:BO48"/>
    <mergeCell ref="AY49:BO49"/>
    <mergeCell ref="AY50:BO50"/>
    <mergeCell ref="AY51:BO51"/>
    <mergeCell ref="AY52:BO52"/>
    <mergeCell ref="AP42:AW43"/>
    <mergeCell ref="AY42:BO42"/>
    <mergeCell ref="AY43:BO43"/>
    <mergeCell ref="AY44:BO44"/>
    <mergeCell ref="AY45:BO45"/>
    <mergeCell ref="AY46:BO46"/>
    <mergeCell ref="AP38:AP39"/>
    <mergeCell ref="A40:I41"/>
    <mergeCell ref="J40:J41"/>
    <mergeCell ref="K40:K41"/>
    <mergeCell ref="L40:L41"/>
    <mergeCell ref="M40:M41"/>
    <mergeCell ref="N40:N41"/>
    <mergeCell ref="O40:O41"/>
    <mergeCell ref="R40:R41"/>
    <mergeCell ref="S40:S41"/>
    <mergeCell ref="A38:I39"/>
    <mergeCell ref="J38:O39"/>
    <mergeCell ref="P38:Q41"/>
    <mergeCell ref="R38:Y39"/>
    <mergeCell ref="Z38:AM39"/>
    <mergeCell ref="T40:T41"/>
    <mergeCell ref="U40:U41"/>
    <mergeCell ref="V40:V41"/>
    <mergeCell ref="W40:W41"/>
    <mergeCell ref="X40:X41"/>
    <mergeCell ref="Y40:Y41"/>
    <mergeCell ref="Z40:AM40"/>
    <mergeCell ref="Z41:AM41"/>
    <mergeCell ref="W35:W36"/>
    <mergeCell ref="X35:X36"/>
    <mergeCell ref="A25:AM25"/>
    <mergeCell ref="A26:A27"/>
    <mergeCell ref="B26:AM27"/>
    <mergeCell ref="AP26:AP27"/>
    <mergeCell ref="A32:AM32"/>
    <mergeCell ref="A33:H34"/>
    <mergeCell ref="I33:P34"/>
    <mergeCell ref="Q33:R34"/>
    <mergeCell ref="S33:Y34"/>
    <mergeCell ref="Z33:AM34"/>
    <mergeCell ref="AP33:AP34"/>
    <mergeCell ref="Y35:Y36"/>
    <mergeCell ref="Z35:AM35"/>
    <mergeCell ref="I36:M36"/>
    <mergeCell ref="Z36:AM36"/>
    <mergeCell ref="A35:H36"/>
    <mergeCell ref="I35:P35"/>
    <mergeCell ref="Q35:R36"/>
    <mergeCell ref="S35:S36"/>
    <mergeCell ref="T35:T36"/>
    <mergeCell ref="U35:U36"/>
    <mergeCell ref="V35:V36"/>
    <mergeCell ref="A22:E22"/>
    <mergeCell ref="F22:J22"/>
    <mergeCell ref="K22:AM22"/>
    <mergeCell ref="A23:E23"/>
    <mergeCell ref="F23:J23"/>
    <mergeCell ref="K23:AM23"/>
    <mergeCell ref="A20:E20"/>
    <mergeCell ref="F20:J20"/>
    <mergeCell ref="K20:AM20"/>
    <mergeCell ref="A21:E21"/>
    <mergeCell ref="F21:J21"/>
    <mergeCell ref="K21:AM21"/>
    <mergeCell ref="A18:E18"/>
    <mergeCell ref="F18:J18"/>
    <mergeCell ref="K18:AM18"/>
    <mergeCell ref="A19:E19"/>
    <mergeCell ref="F19:J19"/>
    <mergeCell ref="K19:AM19"/>
    <mergeCell ref="A16:E16"/>
    <mergeCell ref="F16:J16"/>
    <mergeCell ref="K16:AM16"/>
    <mergeCell ref="A17:E17"/>
    <mergeCell ref="F17:J17"/>
    <mergeCell ref="K17:AM17"/>
    <mergeCell ref="A15:E15"/>
    <mergeCell ref="F15:J15"/>
    <mergeCell ref="K15:AM15"/>
    <mergeCell ref="A12:E12"/>
    <mergeCell ref="F12:J12"/>
    <mergeCell ref="K12:AM12"/>
    <mergeCell ref="A13:E13"/>
    <mergeCell ref="F13:J13"/>
    <mergeCell ref="K13:AM13"/>
    <mergeCell ref="W11:Z11"/>
    <mergeCell ref="AA11:AC11"/>
    <mergeCell ref="AD11:AE11"/>
    <mergeCell ref="AF11:AH11"/>
    <mergeCell ref="AI11:AK11"/>
    <mergeCell ref="AL11:AM11"/>
    <mergeCell ref="A14:E14"/>
    <mergeCell ref="F14:J14"/>
    <mergeCell ref="K14:AM14"/>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4"/>
  <dataValidations count="7">
    <dataValidation type="list" allowBlank="1" showInputMessage="1" showErrorMessage="1" sqref="A26 A28:A30 X42:Z84">
      <formula1>"○"</formula1>
    </dataValidation>
    <dataValidation imeMode="halfKatakana" allowBlank="1" showInputMessage="1" showErrorMessage="1" sqref="L3:AF3"/>
    <dataValidation type="list" allowBlank="1" showInputMessage="1" showErrorMessage="1" sqref="L5:AB5">
      <formula1>$B$86:$B$122</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type="list" allowBlank="1" showInputMessage="1" showErrorMessage="1" sqref="Q35:R35">
      <formula1>"普通,当座"</formula1>
    </dataValidation>
    <dataValidation type="whole" allowBlank="1" showInputMessage="1" showErrorMessage="1" errorTitle="数字を入力ください" error="数字を入力ください" sqref="S35:Y36 J40:O41 R40:Y41">
      <formula1>0</formula1>
      <formula2>9</formula2>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（はじめにお読みください）本申請書の使い方</vt:lpstr>
      <vt:lpstr>総括表</vt:lpstr>
      <vt:lpstr>申請額一覧</vt:lpstr>
      <vt:lpstr>個票１</vt:lpstr>
      <vt:lpstr>個票2</vt:lpstr>
      <vt:lpstr>個票3</vt:lpstr>
      <vt:lpstr>個票１!Print_Area</vt:lpstr>
      <vt:lpstr>個票2!Print_Area</vt:lpstr>
      <vt:lpstr>個票3!Print_Area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Gifu</cp:lastModifiedBy>
  <cp:lastPrinted>2022-01-07T14:09:46Z</cp:lastPrinted>
  <dcterms:created xsi:type="dcterms:W3CDTF">2018-06-19T01:27:02Z</dcterms:created>
  <dcterms:modified xsi:type="dcterms:W3CDTF">2022-01-07T14:12:14Z</dcterms:modified>
</cp:coreProperties>
</file>