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201908585\h\財政係（H-市町村18）\06_財政係その他\08_財政状況資料集\R2\17_HP掲載用\"/>
    </mc:Choice>
  </mc:AlternateContent>
  <bookViews>
    <workbookView xWindow="0" yWindow="0" windowWidth="24000" windowHeight="94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BW34" i="10"/>
  <c r="C34" i="10"/>
  <c r="BW35" i="10" l="1"/>
  <c r="BW36" i="10" s="1"/>
  <c r="BW37" i="10" s="1"/>
  <c r="BW38" i="10" s="1"/>
  <c r="BW39" i="10" s="1"/>
  <c r="BW40" i="10" s="1"/>
  <c r="BW41" i="10" s="1"/>
  <c r="BW42" i="10" s="1"/>
  <c r="BW43" i="10" s="1"/>
  <c r="AM34" i="10"/>
  <c r="C35" i="10"/>
  <c r="U34" i="10" s="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BE34" i="10"/>
</calcChain>
</file>

<file path=xl/sharedStrings.xml><?xml version="1.0" encoding="utf-8"?>
<sst xmlns="http://schemas.openxmlformats.org/spreadsheetml/2006/main" count="1186" uniqueCount="624">
  <si>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</si>
  <si>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</si>
  <si>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</si>
  <si>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</si>
  <si>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</si>
  <si>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</si>
  <si>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</si>
  <si>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</si>
  <si>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</si>
  <si>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</si>
  <si>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</si>
  <si>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</si>
  <si>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</si>
  <si>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</si>
  <si>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</si>
  <si>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</si>
  <si>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</si>
  <si>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</si>
  <si>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</si>
  <si>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</si>
  <si>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</si>
  <si>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</si>
  <si>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</si>
  <si>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</si>
  <si>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</si>
  <si>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</si>
  <si>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</si>
  <si>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</si>
  <si>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</si>
  <si>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</si>
  <si>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</si>
  <si>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</si>
  <si>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</si>
  <si>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</si>
  <si>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</si>
  <si>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</si>
  <si>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</si>
  <si>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</si>
  <si>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</si>
  <si>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</si>
  <si>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</si>
  <si>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</si>
  <si>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</si>
  <si>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</si>
  <si>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</si>
  <si>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</si>
  <si>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</si>
  <si>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</si>
  <si>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</si>
  <si>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</si>
  <si>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</si>
  <si>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</si>
  <si>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</si>
  <si>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</si>
  <si>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</si>
  <si>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</si>
  <si>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</si>
  <si>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</si>
  <si>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</si>
  <si>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</si>
  <si>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</si>
  <si>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</si>
  <si>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</si>
  <si>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</si>
  <si>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</si>
  <si>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</si>
  <si>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</si>
  <si>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</si>
  <si>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</si>
  <si>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</si>
  <si>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</si>
  <si>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</si>
  <si>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</si>
  <si>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</si>
  <si>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</si>
  <si>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</si>
  <si>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</si>
  <si>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</si>
  <si>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</si>
  <si>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</si>
  <si>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</si>
  <si>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</si>
  <si>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</si>
  <si>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</si>
  <si>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</si>
  <si>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</si>
  <si>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</si>
  <si>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</si>
  <si>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</si>
  <si>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</si>
  <si>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</si>
  <si>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</si>
  <si>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</si>
  <si>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</si>
  <si>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</si>
  <si>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</si>
  <si>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</si>
  <si>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</si>
  <si>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輪之内町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</si>
  <si>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</si>
  <si>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</si>
  <si>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</si>
  <si>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</si>
  <si>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</si>
  <si>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</si>
  <si>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</si>
  <si>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</si>
  <si>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</si>
  <si>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</si>
  <si>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</si>
  <si>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</si>
  <si>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</si>
  <si>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</si>
  <si>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</si>
  <si>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</si>
  <si>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</si>
  <si>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</si>
  <si>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</si>
  <si>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</si>
  <si>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</si>
  <si>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</si>
  <si>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</si>
  <si>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</si>
  <si>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</si>
  <si>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</si>
  <si>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</si>
  <si>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</si>
  <si>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</si>
  <si>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</si>
  <si>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</si>
  <si>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</si>
  <si>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</si>
  <si>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</si>
  <si>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</si>
  <si>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</si>
  <si>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</si>
  <si>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</si>
  <si>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</si>
  <si>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</si>
  <si>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</si>
  <si>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</si>
  <si>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</si>
  <si>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</si>
  <si>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</si>
  <si>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</si>
  <si>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</si>
  <si>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</si>
  <si>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</si>
  <si>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</si>
  <si>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</si>
  <si>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</si>
  <si>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</si>
  <si>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</si>
  <si>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</si>
  <si>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</si>
  <si>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</si>
  <si>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</si>
  <si>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</si>
  <si>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</si>
  <si>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</si>
  <si>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</si>
  <si>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</si>
  <si>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</si>
  <si>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</si>
  <si>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</si>
  <si>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</si>
  <si>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</si>
  <si>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</si>
  <si>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</si>
  <si>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</si>
  <si>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</si>
  <si>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</si>
  <si>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</si>
  <si>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</si>
  <si>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</si>
  <si>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</si>
  <si>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</si>
  <si>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</si>
  <si>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</si>
  <si>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</si>
  <si>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</si>
  <si>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</si>
  <si>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</si>
  <si>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</si>
  <si>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</si>
  <si>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</si>
  <si>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</si>
  <si>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</si>
  <si>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</si>
  <si>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</si>
  <si>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</si>
  <si>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</si>
  <si>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</si>
  <si>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</si>
  <si>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</si>
  <si>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</si>
  <si>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</si>
  <si>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</si>
  <si>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</si>
  <si>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</si>
  <si>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</si>
  <si>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</si>
  <si>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</si>
  <si>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</si>
  <si>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</si>
  <si>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</si>
  <si>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</si>
  <si>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</si>
  <si>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</si>
  <si>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</si>
  <si>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</si>
  <si>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</si>
  <si>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</si>
  <si>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</si>
  <si>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岐阜県輪之内町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</si>
  <si>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</si>
  <si>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</si>
  <si>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</si>
  <si>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</si>
  <si>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</si>
  <si>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</si>
  <si>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</si>
  <si>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</si>
  <si>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</si>
  <si>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</si>
  <si>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</si>
  <si>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</si>
  <si>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</si>
  <si>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</si>
  <si>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</si>
  <si>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</si>
  <si>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</si>
  <si>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</si>
  <si>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</si>
  <si>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</si>
  <si>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</si>
  <si>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</si>
  <si>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</si>
  <si>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</si>
  <si>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</si>
  <si>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</si>
  <si>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</si>
  <si>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</si>
  <si>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</si>
  <si>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</si>
  <si>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</si>
  <si>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</si>
  <si>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</si>
  <si>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</si>
  <si>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</si>
  <si>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</si>
  <si>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</si>
  <si>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</si>
  <si>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</si>
  <si>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</si>
  <si>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</si>
  <si>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</si>
  <si>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</si>
  <si>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</si>
  <si>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</si>
  <si>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</si>
  <si>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</si>
  <si>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</si>
  <si>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</si>
  <si>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</si>
  <si>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</si>
  <si>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</si>
  <si>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</si>
  <si>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</si>
  <si>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</si>
  <si>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</si>
  <si>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</si>
  <si>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</si>
  <si>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</si>
  <si>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</si>
  <si>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</si>
  <si>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</si>
  <si>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</si>
  <si>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</si>
  <si>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</si>
  <si>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</si>
  <si>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</si>
  <si>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</si>
  <si>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</si>
  <si>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</si>
  <si>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</si>
  <si>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</si>
  <si>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</si>
  <si>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</si>
  <si>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</si>
  <si>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</si>
  <si>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</si>
  <si>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</si>
  <si>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</si>
  <si>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</si>
  <si>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</si>
  <si>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</si>
  <si>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</si>
  <si>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</si>
  <si>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</si>
  <si>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</si>
  <si>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</si>
  <si>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</si>
  <si>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</si>
  <si>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</si>
  <si>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</si>
  <si>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</si>
  <si>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</si>
  <si>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</si>
  <si>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</si>
  <si>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</si>
  <si>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</si>
  <si>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</si>
  <si>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</si>
  <si>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</si>
  <si>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</si>
  <si>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</si>
  <si>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</si>
  <si>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</si>
  <si>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</si>
  <si>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</si>
  <si>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</si>
  <si>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</si>
  <si>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</si>
  <si>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</si>
  <si>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</si>
  <si>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</si>
  <si>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</si>
  <si>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</si>
  <si>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</si>
  <si>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</si>
  <si>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</si>
  <si>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</si>
  <si>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</si>
  <si>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</si>
  <si>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</si>
  <si>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</si>
  <si>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</si>
  <si>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</si>
  <si>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</si>
  <si>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</si>
  <si>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</si>
  <si>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</si>
  <si>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</si>
  <si>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</si>
  <si>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</si>
  <si>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</si>
  <si>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</si>
  <si>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</si>
  <si>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</si>
  <si>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</si>
  <si>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</si>
  <si>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</si>
  <si>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</si>
  <si>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</si>
  <si>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</si>
  <si>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</si>
  <si>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</si>
  <si>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</si>
  <si>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</si>
  <si>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</si>
  <si>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</si>
  <si>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</si>
  <si>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</si>
  <si>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</si>
  <si>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</si>
  <si>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</si>
  <si>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</si>
  <si>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岐阜県輪之内町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</si>
  <si>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</si>
  <si>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</si>
  <si>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</si>
  <si>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</si>
  <si>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</si>
  <si>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</si>
  <si>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</si>
  <si>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</si>
  <si>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</si>
  <si>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</si>
  <si>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</si>
  <si>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</si>
  <si>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</si>
  <si>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</si>
  <si>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</si>
  <si>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</si>
  <si>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</si>
  <si>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</si>
  <si>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</si>
  <si>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</si>
  <si>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輪之内町児童発達支援事業特別会計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</si>
  <si>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</si>
  <si>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</si>
  <si>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</si>
  <si>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</si>
  <si>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</si>
  <si>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</si>
  <si>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</si>
  <si>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</si>
  <si>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</si>
  <si>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</si>
  <si>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</si>
  <si>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</si>
  <si>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</si>
  <si>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</si>
  <si>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輪之内町国民健康保険事業特別会計</t>
    <phoneticPr fontId="5"/>
  </si>
  <si>
    <t>輪之内町後期高齢者医療特別会計</t>
    <phoneticPr fontId="5"/>
  </si>
  <si>
    <t>輪之内町水道事業会計</t>
    <phoneticPr fontId="5"/>
  </si>
  <si>
    <t>法適用企業</t>
    <phoneticPr fontId="5"/>
  </si>
  <si>
    <t>輪之内町特定環境保全公共下水道事業特別会計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</si>
  <si>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</si>
  <si>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</si>
  <si>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</si>
  <si>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</si>
  <si>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</si>
  <si>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</si>
  <si>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</si>
  <si>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</si>
  <si>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</si>
  <si>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</si>
  <si>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</si>
  <si>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</si>
  <si>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</si>
  <si>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</si>
  <si>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</si>
  <si>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</si>
  <si>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</si>
  <si>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</si>
  <si>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</si>
  <si>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</si>
  <si>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</si>
  <si>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</si>
  <si>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</si>
  <si>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</si>
  <si>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</si>
  <si>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</si>
  <si>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</si>
  <si>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</si>
  <si>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</si>
  <si>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</si>
  <si>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</si>
  <si>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</si>
  <si>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</si>
  <si>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</si>
  <si>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</si>
  <si>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</si>
  <si>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</si>
  <si>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</si>
  <si>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</si>
  <si>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</si>
  <si>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</si>
  <si>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</si>
  <si>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</si>
  <si>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</si>
  <si>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</si>
  <si>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</si>
  <si>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</si>
  <si>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</si>
  <si>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</si>
  <si>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</si>
  <si>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</si>
  <si>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</si>
  <si>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</si>
  <si>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</si>
  <si>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</si>
  <si>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</si>
  <si>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</si>
  <si>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</si>
  <si>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</si>
  <si>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</si>
  <si>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</si>
  <si>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</si>
  <si>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</si>
  <si>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</si>
  <si>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</si>
  <si>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</si>
  <si>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</si>
  <si>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輪之内町特定環境保全公共下水道事業特別会計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</si>
  <si>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</si>
  <si>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</si>
  <si>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輪之内町水道事業会計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</si>
  <si>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</si>
  <si>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輪之内町後期高齢者医療特別会計</t>
    <phoneticPr fontId="5"/>
  </si>
  <si>
    <t>(Ｆ)</t>
    <phoneticPr fontId="5"/>
  </si>
  <si>
    <t>輪之内町国民健康保険事業特別会計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</si>
  <si>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</si>
  <si>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</si>
  <si>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</si>
  <si>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</si>
  <si>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</si>
  <si>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</si>
  <si>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</si>
  <si>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</si>
  <si>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</si>
  <si>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</si>
  <si>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</si>
  <si>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</si>
  <si>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</si>
  <si>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</si>
  <si>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</si>
  <si>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</si>
  <si>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</si>
  <si>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</si>
  <si>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</si>
  <si>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</si>
  <si>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</si>
  <si>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</si>
  <si>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</si>
  <si>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</si>
  <si>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</si>
  <si>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</si>
  <si>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</si>
  <si>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</si>
  <si>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</si>
  <si>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</si>
  <si>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</si>
  <si>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</si>
  <si>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</si>
  <si>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</si>
  <si>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</si>
  <si>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</si>
  <si>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</si>
  <si>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</si>
  <si>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</si>
  <si>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</si>
  <si>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</si>
  <si>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</si>
  <si>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</si>
  <si>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</si>
  <si>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</si>
  <si>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</si>
  <si>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</si>
  <si>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</si>
  <si>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</si>
  <si>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</si>
  <si>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</si>
  <si>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</si>
  <si>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</si>
  <si>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</si>
  <si>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</si>
  <si>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</si>
  <si>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</si>
  <si>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</si>
  <si>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</si>
  <si>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</si>
  <si>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</si>
  <si>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</si>
  <si>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</si>
  <si>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</si>
  <si>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</si>
  <si>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</si>
  <si>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</si>
  <si>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</si>
  <si>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</si>
  <si>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</si>
  <si>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</si>
  <si>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</si>
  <si>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</si>
  <si>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</si>
  <si>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</si>
  <si>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</si>
  <si>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</si>
  <si>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</si>
  <si>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</si>
  <si>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</si>
  <si>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</si>
  <si>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</si>
  <si>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</si>
  <si>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</si>
  <si>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</si>
  <si>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</si>
  <si>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</si>
  <si>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0.57</t>
  </si>
  <si>
    <t>▲ 3.83</t>
  </si>
  <si>
    <t>輪之内町水道事業会計</t>
  </si>
  <si>
    <t>一般会計</t>
  </si>
  <si>
    <t>輪之内町国民健康保険事業特別会計</t>
  </si>
  <si>
    <t>輪之内町特定環境保全公共下水道事業特別会計</t>
  </si>
  <si>
    <t>輪之内町後期高齢者医療特別会計</t>
  </si>
  <si>
    <t>輪之内町児童発達支援事業特別会計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</si>
  <si>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</si>
  <si>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</si>
  <si>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</si>
  <si>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</si>
  <si>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</si>
  <si>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</si>
  <si>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</si>
  <si>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</si>
  <si>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輪之内町土地開発公社</t>
    <rPh sb="0" eb="4">
      <t>ワノウチチョウ</t>
    </rPh>
    <rPh sb="4" eb="6">
      <t>トチ</t>
    </rPh>
    <rPh sb="6" eb="8">
      <t>カイハツ</t>
    </rPh>
    <rPh sb="8" eb="10">
      <t>コウシャ</t>
    </rPh>
    <phoneticPr fontId="2"/>
  </si>
  <si>
    <t>西濃環境整備組合</t>
  </si>
  <si>
    <t>大垣消防組合</t>
  </si>
  <si>
    <t>大垣衛生施設組合</t>
  </si>
  <si>
    <t>西南濃粗大廃棄物処理組合</t>
  </si>
  <si>
    <t>あすわ苑老人福祉施設事務組合</t>
  </si>
  <si>
    <t>安八郡広域連合（一般会計）</t>
  </si>
  <si>
    <t>安八郡広域連合（特別会計）</t>
  </si>
  <si>
    <t>岐阜県市町村会館組合</t>
  </si>
  <si>
    <t>岐阜県市町村職員退職手当組合</t>
  </si>
  <si>
    <t>岐阜県後期高齢者医療広域連合（一般会計）</t>
  </si>
  <si>
    <t>岐阜県後期高齢者医療広域連合（特別会計）</t>
  </si>
  <si>
    <t>大垣輪中水防事務組合</t>
  </si>
  <si>
    <t>西南濃老人福祉施設事務組合</t>
  </si>
  <si>
    <t>公共施設等整備基金</t>
    <rPh sb="0" eb="2">
      <t>コウキョウ</t>
    </rPh>
    <rPh sb="2" eb="4">
      <t>シセツ</t>
    </rPh>
    <rPh sb="4" eb="5">
      <t>ナド</t>
    </rPh>
    <rPh sb="5" eb="7">
      <t>セイビ</t>
    </rPh>
    <rPh sb="7" eb="9">
      <t>キキン</t>
    </rPh>
    <phoneticPr fontId="2"/>
  </si>
  <si>
    <t>土地基盤整備基金</t>
    <rPh sb="0" eb="2">
      <t>トチ</t>
    </rPh>
    <rPh sb="2" eb="4">
      <t>キバン</t>
    </rPh>
    <rPh sb="4" eb="6">
      <t>セイビ</t>
    </rPh>
    <rPh sb="6" eb="8">
      <t>キキン</t>
    </rPh>
    <phoneticPr fontId="2"/>
  </si>
  <si>
    <t>地域福祉基金</t>
    <rPh sb="0" eb="2">
      <t>チイキ</t>
    </rPh>
    <rPh sb="2" eb="4">
      <t>フクシ</t>
    </rPh>
    <rPh sb="4" eb="6">
      <t>キキン</t>
    </rPh>
    <phoneticPr fontId="2"/>
  </si>
  <si>
    <t>加納良造学術文化振興基金</t>
    <rPh sb="0" eb="2">
      <t>カノウ</t>
    </rPh>
    <rPh sb="2" eb="4">
      <t>リョウゾウ</t>
    </rPh>
    <rPh sb="4" eb="6">
      <t>ガクジュツ</t>
    </rPh>
    <rPh sb="6" eb="8">
      <t>ブンカ</t>
    </rPh>
    <rPh sb="8" eb="10">
      <t>シンコウ</t>
    </rPh>
    <rPh sb="10" eb="12">
      <t>キキン</t>
    </rPh>
    <phoneticPr fontId="2"/>
  </si>
  <si>
    <t>ふるさと応援基金</t>
    <rPh sb="4" eb="6">
      <t>オウエン</t>
    </rPh>
    <rPh sb="6" eb="8">
      <t>キキン</t>
    </rPh>
    <phoneticPr fontId="2"/>
  </si>
  <si>
    <t>基金繰入407百万円</t>
    <rPh sb="0" eb="2">
      <t>キキン</t>
    </rPh>
    <rPh sb="2" eb="4">
      <t>クリイレ</t>
    </rPh>
    <rPh sb="7" eb="10">
      <t>ヒャクマンエン</t>
    </rPh>
    <phoneticPr fontId="2"/>
  </si>
  <si>
    <t>-</t>
    <phoneticPr fontId="2"/>
  </si>
  <si>
    <t>基金繰入5百万円</t>
    <rPh sb="0" eb="2">
      <t>キキン</t>
    </rPh>
    <rPh sb="2" eb="4">
      <t>クリイレ</t>
    </rPh>
    <rPh sb="5" eb="8">
      <t>ヒャクマンエン</t>
    </rPh>
    <phoneticPr fontId="2"/>
  </si>
  <si>
    <t>基金繰入21百万円</t>
    <rPh sb="0" eb="2">
      <t>キキン</t>
    </rPh>
    <rPh sb="2" eb="4">
      <t>クリイレ</t>
    </rPh>
    <rPh sb="6" eb="9">
      <t>ヒャクマンエン</t>
    </rPh>
    <phoneticPr fontId="2"/>
  </si>
  <si>
    <t>基金繰入116百万円</t>
    <rPh sb="0" eb="2">
      <t>キキン</t>
    </rPh>
    <rPh sb="2" eb="4">
      <t>クリイレ</t>
    </rPh>
    <rPh sb="7" eb="10">
      <t>ヒャクマンエン</t>
    </rPh>
    <phoneticPr fontId="2"/>
  </si>
  <si>
    <t>基金繰入2,348百万円</t>
    <rPh sb="0" eb="2">
      <t>キキン</t>
    </rPh>
    <rPh sb="2" eb="4">
      <t>クリイレ</t>
    </rPh>
    <rPh sb="9" eb="12">
      <t>ヒャクマンエン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</si>
  <si>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</si>
  <si>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</si>
  <si>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</si>
  <si>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</si>
  <si>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</si>
  <si>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類似団体と比べると高い比率となっている。一方、実質公債費率は年々上昇しているものの類似団体と比べると低い比率となっている。地方債の発行を極力抑制すること、基金への計画的な積立を継続していくが、下水道事業への経常的な繰出支出の増、今後必要となる公共施設の長寿命化対策等により数値の増加が懸念されるため注視していく。</t>
    <rPh sb="1" eb="3">
      <t>ショウライ</t>
    </rPh>
    <rPh sb="3" eb="5">
      <t>フタン</t>
    </rPh>
    <rPh sb="5" eb="7">
      <t>ヒリツ</t>
    </rPh>
    <rPh sb="8" eb="10">
      <t>ルイジ</t>
    </rPh>
    <rPh sb="10" eb="12">
      <t>ダンタイ</t>
    </rPh>
    <rPh sb="13" eb="14">
      <t>クラ</t>
    </rPh>
    <rPh sb="17" eb="18">
      <t>タカ</t>
    </rPh>
    <rPh sb="19" eb="21">
      <t>ヒリツ</t>
    </rPh>
    <rPh sb="28" eb="30">
      <t>イッポウ</t>
    </rPh>
    <rPh sb="31" eb="33">
      <t>ジッシツ</t>
    </rPh>
    <rPh sb="33" eb="36">
      <t>コウサイヒ</t>
    </rPh>
    <rPh sb="36" eb="37">
      <t>リツ</t>
    </rPh>
    <rPh sb="38" eb="40">
      <t>ネンネン</t>
    </rPh>
    <rPh sb="40" eb="42">
      <t>ジョウショウ</t>
    </rPh>
    <rPh sb="49" eb="51">
      <t>ルイジ</t>
    </rPh>
    <rPh sb="51" eb="53">
      <t>ダンタイ</t>
    </rPh>
    <rPh sb="54" eb="55">
      <t>クラ</t>
    </rPh>
    <rPh sb="58" eb="59">
      <t>ヒク</t>
    </rPh>
    <rPh sb="60" eb="62">
      <t>ヒリツ</t>
    </rPh>
    <rPh sb="69" eb="72">
      <t>チホウサイ</t>
    </rPh>
    <rPh sb="73" eb="75">
      <t>ハッコウ</t>
    </rPh>
    <rPh sb="76" eb="78">
      <t>キョクリョク</t>
    </rPh>
    <rPh sb="78" eb="80">
      <t>ヨクセイ</t>
    </rPh>
    <rPh sb="85" eb="87">
      <t>キキン</t>
    </rPh>
    <rPh sb="89" eb="92">
      <t>ケイカクテキ</t>
    </rPh>
    <rPh sb="93" eb="94">
      <t>ツ</t>
    </rPh>
    <rPh sb="94" eb="95">
      <t>タ</t>
    </rPh>
    <rPh sb="96" eb="98">
      <t>ケイゾク</t>
    </rPh>
    <rPh sb="104" eb="107">
      <t>ゲスイドウ</t>
    </rPh>
    <rPh sb="107" eb="109">
      <t>ジギョウ</t>
    </rPh>
    <rPh sb="111" eb="114">
      <t>ケイジョウテキ</t>
    </rPh>
    <rPh sb="115" eb="117">
      <t>クリダ</t>
    </rPh>
    <rPh sb="117" eb="119">
      <t>シシュツ</t>
    </rPh>
    <rPh sb="120" eb="121">
      <t>ゾウ</t>
    </rPh>
    <rPh sb="122" eb="124">
      <t>コンゴ</t>
    </rPh>
    <rPh sb="124" eb="126">
      <t>ヒツヨウ</t>
    </rPh>
    <rPh sb="129" eb="131">
      <t>コウキョウ</t>
    </rPh>
    <rPh sb="131" eb="133">
      <t>シセツ</t>
    </rPh>
    <rPh sb="134" eb="138">
      <t>チョウジュミョウカ</t>
    </rPh>
    <rPh sb="138" eb="140">
      <t>タイサク</t>
    </rPh>
    <rPh sb="140" eb="141">
      <t>ナド</t>
    </rPh>
    <rPh sb="144" eb="146">
      <t>スウチ</t>
    </rPh>
    <rPh sb="147" eb="149">
      <t>ゾウカ</t>
    </rPh>
    <rPh sb="150" eb="152">
      <t>ケネン</t>
    </rPh>
    <rPh sb="157" eb="159">
      <t>チュウシ</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</si>
  <si>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</si>
  <si>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</si>
  <si>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</si>
  <si>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地方債発行額の増、基金残高の減により将来負担比率は増加している。
  一方、有形固定資産減価償却率も微増が続いており、類似団体平均よりやや高い水準にある。特にインフラ資産の工作物だけでみると、比率は80%を超えている。公共施設等総合管理計画に基づき、計画的な長寿命化対策に取り組む。</t>
    <rPh sb="1" eb="4">
      <t>チホウサイ</t>
    </rPh>
    <rPh sb="4" eb="7">
      <t>ハッコウガク</t>
    </rPh>
    <rPh sb="8" eb="9">
      <t>ゾウ</t>
    </rPh>
    <rPh sb="10" eb="12">
      <t>キキン</t>
    </rPh>
    <rPh sb="12" eb="14">
      <t>ザンダカ</t>
    </rPh>
    <rPh sb="15" eb="16">
      <t>ゲン</t>
    </rPh>
    <rPh sb="19" eb="21">
      <t>ショウライ</t>
    </rPh>
    <rPh sb="21" eb="23">
      <t>フタン</t>
    </rPh>
    <rPh sb="23" eb="25">
      <t>ヒリツ</t>
    </rPh>
    <rPh sb="26" eb="28">
      <t>ゾウカ</t>
    </rPh>
    <rPh sb="36" eb="38">
      <t>イッポウ</t>
    </rPh>
    <rPh sb="39" eb="41">
      <t>ユウケイ</t>
    </rPh>
    <rPh sb="41" eb="43">
      <t>コテイ</t>
    </rPh>
    <rPh sb="43" eb="45">
      <t>シサン</t>
    </rPh>
    <rPh sb="45" eb="47">
      <t>ゲンカ</t>
    </rPh>
    <rPh sb="47" eb="49">
      <t>ショウキャク</t>
    </rPh>
    <rPh sb="49" eb="50">
      <t>リツ</t>
    </rPh>
    <rPh sb="51" eb="53">
      <t>ビゾウ</t>
    </rPh>
    <rPh sb="54" eb="55">
      <t>ツヅ</t>
    </rPh>
    <rPh sb="60" eb="62">
      <t>ルイジ</t>
    </rPh>
    <rPh sb="62" eb="64">
      <t>ダンタイ</t>
    </rPh>
    <rPh sb="64" eb="66">
      <t>ヘイキン</t>
    </rPh>
    <rPh sb="70" eb="71">
      <t>タカ</t>
    </rPh>
    <rPh sb="72" eb="74">
      <t>スイジュン</t>
    </rPh>
    <rPh sb="78" eb="79">
      <t>トク</t>
    </rPh>
    <rPh sb="84" eb="86">
      <t>シサン</t>
    </rPh>
    <rPh sb="87" eb="90">
      <t>コウサクブツ</t>
    </rPh>
    <rPh sb="97" eb="99">
      <t>ヒリツ</t>
    </rPh>
    <rPh sb="104" eb="105">
      <t>コ</t>
    </rPh>
    <rPh sb="110" eb="112">
      <t>コウキョウ</t>
    </rPh>
    <rPh sb="112" eb="114">
      <t>シセツ</t>
    </rPh>
    <rPh sb="114" eb="115">
      <t>ナド</t>
    </rPh>
    <rPh sb="115" eb="117">
      <t>ソウゴウ</t>
    </rPh>
    <rPh sb="117" eb="119">
      <t>カンリ</t>
    </rPh>
    <rPh sb="119" eb="121">
      <t>ケイカク</t>
    </rPh>
    <rPh sb="122" eb="123">
      <t>モト</t>
    </rPh>
    <rPh sb="126" eb="129">
      <t>ケイカクテキ</t>
    </rPh>
    <rPh sb="130" eb="134">
      <t>チョウジュミョウカ</t>
    </rPh>
    <rPh sb="134" eb="136">
      <t>タイサク</t>
    </rPh>
    <rPh sb="137" eb="138">
      <t>ト</t>
    </rPh>
    <rPh sb="139" eb="140">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</si>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</sst>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4695-4524-840F-15C5BC47D2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56417</c:v>
                </c:pt>
                <c:pt idx="1">
                  <c:v>80404</c:v>
                </c:pt>
                <c:pt idx="2">
                  <c:v>61695</c:v>
                </c:pt>
                <c:pt idx="3">
                  <c:v>60206</c:v>
                </c:pt>
                <c:pt idx="4">
                  <c:v>96583</c:v>
                </c:pt>
              </c:numCache>
            </c:numRef>
          </c:val>
          <c:smooth val="0"/>
          <c:extLst>
            <c:ext xmlns:c16="http://schemas.microsoft.com/office/drawing/2014/chart" uri="{C3380CC4-5D6E-409C-BE32-E72D297353CC}">
              <c16:uniqueId val="{00000001-4695-4524-840F-15C5BC47D27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11.34</c:v>
                </c:pt>
                <c:pt idx="1">
                  <c:v>10.59</c:v>
                </c:pt>
                <c:pt idx="2">
                  <c:v>8.51</c:v>
                </c:pt>
                <c:pt idx="3">
                  <c:v>4.5</c:v>
                </c:pt>
                <c:pt idx="4">
                  <c:v>4.6399999999999997</c:v>
                </c:pt>
              </c:numCache>
            </c:numRef>
          </c:val>
          <c:extLst>
            <c:ext xmlns:c16="http://schemas.microsoft.com/office/drawing/2014/chart" uri="{C3380CC4-5D6E-409C-BE32-E72D297353CC}">
              <c16:uniqueId val="{00000000-CC18-442F-8A9E-E63FC19570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26.34</c:v>
                </c:pt>
                <c:pt idx="1">
                  <c:v>26.25</c:v>
                </c:pt>
                <c:pt idx="2">
                  <c:v>25.98</c:v>
                </c:pt>
                <c:pt idx="3">
                  <c:v>25.83</c:v>
                </c:pt>
                <c:pt idx="4">
                  <c:v>25.79</c:v>
                </c:pt>
              </c:numCache>
            </c:numRef>
          </c:val>
          <c:extLst>
            <c:ext xmlns:c16="http://schemas.microsoft.com/office/drawing/2014/chart" uri="{C3380CC4-5D6E-409C-BE32-E72D297353CC}">
              <c16:uniqueId val="{00000001-CC18-442F-8A9E-E63FC19570C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0.27</c:v>
                </c:pt>
                <c:pt idx="1">
                  <c:v>-0.56999999999999995</c:v>
                </c:pt>
                <c:pt idx="2">
                  <c:v>0.32</c:v>
                </c:pt>
                <c:pt idx="3">
                  <c:v>-3.83</c:v>
                </c:pt>
                <c:pt idx="4">
                  <c:v>0.84</c:v>
                </c:pt>
              </c:numCache>
            </c:numRef>
          </c:val>
          <c:smooth val="0"/>
          <c:extLst>
            <c:ext xmlns:c16="http://schemas.microsoft.com/office/drawing/2014/chart" uri="{C3380CC4-5D6E-409C-BE32-E72D297353CC}">
              <c16:uniqueId val="{00000002-CC18-442F-8A9E-E63FC19570C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CAF-4DDF-8E27-287170EF67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CAF-4DDF-8E27-287170EF67D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CAF-4DDF-8E27-287170EF67D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CAF-4DDF-8E27-287170EF67D9}"/>
            </c:ext>
          </c:extLst>
        </c:ser>
        <c:ser>
          <c:idx val="4"/>
          <c:order val="4"/>
          <c:tx>
            <c:strRef>
              <c:f>データシート!$A$31</c:f>
              <c:strCache>
                <c:ptCount val="1"/>
                <c:pt idx="0">
                  <c:v>輪之内町児童発達支援事業特別会計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0.08</c:v>
                </c:pt>
                <c:pt idx="2">
                  <c:v>#N/A</c:v>
                </c:pt>
                <c:pt idx="3">
                  <c:v>7.0000000000000007E-2</c:v>
                </c:pt>
                <c:pt idx="4">
                  <c:v>#N/A</c:v>
                </c:pt>
                <c:pt idx="5">
                  <c:v>0.08</c:v>
                </c:pt>
                <c:pt idx="6">
                  <c:v>#N/A</c:v>
                </c:pt>
                <c:pt idx="7">
                  <c:v>0.06</c:v>
                </c:pt>
                <c:pt idx="8">
                  <c:v>#N/A</c:v>
                </c:pt>
                <c:pt idx="9">
                  <c:v>0</c:v>
                </c:pt>
              </c:numCache>
            </c:numRef>
          </c:val>
          <c:extLst>
            <c:ext xmlns:c16="http://schemas.microsoft.com/office/drawing/2014/chart" uri="{C3380CC4-5D6E-409C-BE32-E72D297353CC}">
              <c16:uniqueId val="{00000004-7CAF-4DDF-8E27-287170EF67D9}"/>
            </c:ext>
          </c:extLst>
        </c:ser>
        <c:ser>
          <c:idx val="5"/>
          <c:order val="5"/>
          <c:tx>
            <c:strRef>
              <c:f>データシート!$A$32</c:f>
              <c:strCache>
                <c:ptCount val="1"/>
                <c:pt idx="0">
                  <c:v>輪之内町後期高齢者医療特別会計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0.03</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5-7CAF-4DDF-8E27-287170EF67D9}"/>
            </c:ext>
          </c:extLst>
        </c:ser>
        <c:ser>
          <c:idx val="6"/>
          <c:order val="6"/>
          <c:tx>
            <c:strRef>
              <c:f>データシート!$A$33</c:f>
              <c:strCache>
                <c:ptCount val="1"/>
                <c:pt idx="0">
                  <c:v>輪之内町特定環境保全公共下水道事業特別会計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0.26</c:v>
                </c:pt>
                <c:pt idx="2">
                  <c:v>#N/A</c:v>
                </c:pt>
                <c:pt idx="3">
                  <c:v>1</c:v>
                </c:pt>
                <c:pt idx="4">
                  <c:v>#N/A</c:v>
                </c:pt>
                <c:pt idx="5">
                  <c:v>0.95</c:v>
                </c:pt>
                <c:pt idx="6">
                  <c:v>#N/A</c:v>
                </c:pt>
                <c:pt idx="7">
                  <c:v>0.57999999999999996</c:v>
                </c:pt>
                <c:pt idx="8">
                  <c:v>#N/A</c:v>
                </c:pt>
                <c:pt idx="9">
                  <c:v>0.31</c:v>
                </c:pt>
              </c:numCache>
            </c:numRef>
          </c:val>
          <c:extLst>
            <c:ext xmlns:c16="http://schemas.microsoft.com/office/drawing/2014/chart" uri="{C3380CC4-5D6E-409C-BE32-E72D297353CC}">
              <c16:uniqueId val="{00000006-7CAF-4DDF-8E27-287170EF67D9}"/>
            </c:ext>
          </c:extLst>
        </c:ser>
        <c:ser>
          <c:idx val="7"/>
          <c:order val="7"/>
          <c:tx>
            <c:strRef>
              <c:f>データシート!$A$34</c:f>
              <c:strCache>
                <c:ptCount val="1"/>
                <c:pt idx="0">
                  <c:v>輪之内町国民健康保険事業特別会計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1.97</c:v>
                </c:pt>
                <c:pt idx="2">
                  <c:v>#N/A</c:v>
                </c:pt>
                <c:pt idx="3">
                  <c:v>4.3099999999999996</c:v>
                </c:pt>
                <c:pt idx="4">
                  <c:v>#N/A</c:v>
                </c:pt>
                <c:pt idx="5">
                  <c:v>2.33</c:v>
                </c:pt>
                <c:pt idx="6">
                  <c:v>#N/A</c:v>
                </c:pt>
                <c:pt idx="7">
                  <c:v>1.43</c:v>
                </c:pt>
                <c:pt idx="8">
                  <c:v>#N/A</c:v>
                </c:pt>
                <c:pt idx="9">
                  <c:v>0.92</c:v>
                </c:pt>
              </c:numCache>
            </c:numRef>
          </c:val>
          <c:extLst>
            <c:ext xmlns:c16="http://schemas.microsoft.com/office/drawing/2014/chart" uri="{C3380CC4-5D6E-409C-BE32-E72D297353CC}">
              <c16:uniqueId val="{00000007-7CAF-4DDF-8E27-287170EF67D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11.25</c:v>
                </c:pt>
                <c:pt idx="2">
                  <c:v>#N/A</c:v>
                </c:pt>
                <c:pt idx="3">
                  <c:v>10.51</c:v>
                </c:pt>
                <c:pt idx="4">
                  <c:v>#N/A</c:v>
                </c:pt>
                <c:pt idx="5">
                  <c:v>8.43</c:v>
                </c:pt>
                <c:pt idx="6">
                  <c:v>#N/A</c:v>
                </c:pt>
                <c:pt idx="7">
                  <c:v>4.43</c:v>
                </c:pt>
                <c:pt idx="8">
                  <c:v>#N/A</c:v>
                </c:pt>
                <c:pt idx="9">
                  <c:v>4.63</c:v>
                </c:pt>
              </c:numCache>
            </c:numRef>
          </c:val>
          <c:extLst>
            <c:ext xmlns:c16="http://schemas.microsoft.com/office/drawing/2014/chart" uri="{C3380CC4-5D6E-409C-BE32-E72D297353CC}">
              <c16:uniqueId val="{00000008-7CAF-4DDF-8E27-287170EF67D9}"/>
            </c:ext>
          </c:extLst>
        </c:ser>
        <c:ser>
          <c:idx val="9"/>
          <c:order val="9"/>
          <c:tx>
            <c:strRef>
              <c:f>データシート!$A$36</c:f>
              <c:strCache>
                <c:ptCount val="1"/>
                <c:pt idx="0">
                  <c:v>輪之内町水道事業会計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11.29</c:v>
                </c:pt>
                <c:pt idx="2">
                  <c:v>#N/A</c:v>
                </c:pt>
                <c:pt idx="3">
                  <c:v>11.12</c:v>
                </c:pt>
                <c:pt idx="4">
                  <c:v>#N/A</c:v>
                </c:pt>
                <c:pt idx="5">
                  <c:v>9.3000000000000007</c:v>
                </c:pt>
                <c:pt idx="6">
                  <c:v>#N/A</c:v>
                </c:pt>
                <c:pt idx="7">
                  <c:v>8.43</c:v>
                </c:pt>
                <c:pt idx="8">
                  <c:v>#N/A</c:v>
                </c:pt>
                <c:pt idx="9">
                  <c:v>9.81</c:v>
                </c:pt>
              </c:numCache>
            </c:numRef>
          </c:val>
          <c:extLst>
            <c:ext xmlns:c16="http://schemas.microsoft.com/office/drawing/2014/chart" uri="{C3380CC4-5D6E-409C-BE32-E72D297353CC}">
              <c16:uniqueId val="{00000009-7CAF-4DDF-8E27-287170EF67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309</c:v>
                </c:pt>
                <c:pt idx="5">
                  <c:v>321</c:v>
                </c:pt>
                <c:pt idx="8">
                  <c:v>332</c:v>
                </c:pt>
                <c:pt idx="11">
                  <c:v>341</c:v>
                </c:pt>
                <c:pt idx="14">
                  <c:v>346</c:v>
                </c:pt>
              </c:numCache>
            </c:numRef>
          </c:val>
          <c:extLst>
            <c:ext xmlns:c16="http://schemas.microsoft.com/office/drawing/2014/chart" uri="{C3380CC4-5D6E-409C-BE32-E72D297353CC}">
              <c16:uniqueId val="{00000000-0CB1-4188-AC80-218F1331BA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CB1-4188-AC80-218F1331BA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35</c:v>
                </c:pt>
                <c:pt idx="3">
                  <c:v>35</c:v>
                </c:pt>
                <c:pt idx="6">
                  <c:v>35</c:v>
                </c:pt>
                <c:pt idx="9">
                  <c:v>35</c:v>
                </c:pt>
                <c:pt idx="12">
                  <c:v>31</c:v>
                </c:pt>
              </c:numCache>
            </c:numRef>
          </c:val>
          <c:extLst>
            <c:ext xmlns:c16="http://schemas.microsoft.com/office/drawing/2014/chart" uri="{C3380CC4-5D6E-409C-BE32-E72D297353CC}">
              <c16:uniqueId val="{00000002-0CB1-4188-AC80-218F1331BA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21</c:v>
                </c:pt>
                <c:pt idx="3">
                  <c:v>14</c:v>
                </c:pt>
                <c:pt idx="6">
                  <c:v>15</c:v>
                </c:pt>
                <c:pt idx="9">
                  <c:v>17</c:v>
                </c:pt>
                <c:pt idx="12">
                  <c:v>14</c:v>
                </c:pt>
              </c:numCache>
            </c:numRef>
          </c:val>
          <c:extLst>
            <c:ext xmlns:c16="http://schemas.microsoft.com/office/drawing/2014/chart" uri="{C3380CC4-5D6E-409C-BE32-E72D297353CC}">
              <c16:uniqueId val="{00000003-0CB1-4188-AC80-218F1331BA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158</c:v>
                </c:pt>
                <c:pt idx="3">
                  <c:v>175</c:v>
                </c:pt>
                <c:pt idx="6">
                  <c:v>188</c:v>
                </c:pt>
                <c:pt idx="9">
                  <c:v>182</c:v>
                </c:pt>
                <c:pt idx="12">
                  <c:v>191</c:v>
                </c:pt>
              </c:numCache>
            </c:numRef>
          </c:val>
          <c:extLst>
            <c:ext xmlns:c16="http://schemas.microsoft.com/office/drawing/2014/chart" uri="{C3380CC4-5D6E-409C-BE32-E72D297353CC}">
              <c16:uniqueId val="{00000004-0CB1-4188-AC80-218F1331BA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B1-4188-AC80-218F1331BA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CB1-4188-AC80-218F1331BA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206</c:v>
                </c:pt>
                <c:pt idx="3">
                  <c:v>208</c:v>
                </c:pt>
                <c:pt idx="6">
                  <c:v>236</c:v>
                </c:pt>
                <c:pt idx="9">
                  <c:v>246</c:v>
                </c:pt>
                <c:pt idx="12">
                  <c:v>262</c:v>
                </c:pt>
              </c:numCache>
            </c:numRef>
          </c:val>
          <c:extLst>
            <c:ext xmlns:c16="http://schemas.microsoft.com/office/drawing/2014/chart" uri="{C3380CC4-5D6E-409C-BE32-E72D297353CC}">
              <c16:uniqueId val="{00000007-0CB1-4188-AC80-218F1331BA0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111</c:v>
                </c:pt>
                <c:pt idx="2">
                  <c:v>#N/A</c:v>
                </c:pt>
                <c:pt idx="3">
                  <c:v>#N/A</c:v>
                </c:pt>
                <c:pt idx="4">
                  <c:v>111</c:v>
                </c:pt>
                <c:pt idx="5">
                  <c:v>#N/A</c:v>
                </c:pt>
                <c:pt idx="6">
                  <c:v>#N/A</c:v>
                </c:pt>
                <c:pt idx="7">
                  <c:v>142</c:v>
                </c:pt>
                <c:pt idx="8">
                  <c:v>#N/A</c:v>
                </c:pt>
                <c:pt idx="9">
                  <c:v>#N/A</c:v>
                </c:pt>
                <c:pt idx="10">
                  <c:v>139</c:v>
                </c:pt>
                <c:pt idx="11">
                  <c:v>#N/A</c:v>
                </c:pt>
                <c:pt idx="12">
                  <c:v>#N/A</c:v>
                </c:pt>
                <c:pt idx="13">
                  <c:v>152</c:v>
                </c:pt>
                <c:pt idx="14">
                  <c:v>#N/A</c:v>
                </c:pt>
              </c:numCache>
            </c:numRef>
          </c:val>
          <c:smooth val="0"/>
          <c:extLst>
            <c:ext xmlns:c16="http://schemas.microsoft.com/office/drawing/2014/chart" uri="{C3380CC4-5D6E-409C-BE32-E72D297353CC}">
              <c16:uniqueId val="{00000008-0CB1-4188-AC80-218F1331BA0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4420</c:v>
                </c:pt>
                <c:pt idx="5">
                  <c:v>4579</c:v>
                </c:pt>
                <c:pt idx="8">
                  <c:v>4572</c:v>
                </c:pt>
                <c:pt idx="11">
                  <c:v>4546</c:v>
                </c:pt>
                <c:pt idx="14">
                  <c:v>4576</c:v>
                </c:pt>
              </c:numCache>
            </c:numRef>
          </c:val>
          <c:extLst>
            <c:ext xmlns:c16="http://schemas.microsoft.com/office/drawing/2014/chart" uri="{C3380CC4-5D6E-409C-BE32-E72D297353CC}">
              <c16:uniqueId val="{00000000-0C74-4A88-9297-104D26F5C9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C74-4A88-9297-104D26F5C9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2122</c:v>
                </c:pt>
                <c:pt idx="5">
                  <c:v>2182</c:v>
                </c:pt>
                <c:pt idx="8">
                  <c:v>2244</c:v>
                </c:pt>
                <c:pt idx="11">
                  <c:v>2380</c:v>
                </c:pt>
                <c:pt idx="14">
                  <c:v>2152</c:v>
                </c:pt>
              </c:numCache>
            </c:numRef>
          </c:val>
          <c:extLst>
            <c:ext xmlns:c16="http://schemas.microsoft.com/office/drawing/2014/chart" uri="{C3380CC4-5D6E-409C-BE32-E72D297353CC}">
              <c16:uniqueId val="{00000002-0C74-4A88-9297-104D26F5C9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74-4A88-9297-104D26F5C9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74-4A88-9297-104D26F5C9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74-4A88-9297-104D26F5C9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576</c:v>
                </c:pt>
                <c:pt idx="3">
                  <c:v>578</c:v>
                </c:pt>
                <c:pt idx="6">
                  <c:v>570</c:v>
                </c:pt>
                <c:pt idx="9">
                  <c:v>549</c:v>
                </c:pt>
                <c:pt idx="12">
                  <c:v>552</c:v>
                </c:pt>
              </c:numCache>
            </c:numRef>
          </c:val>
          <c:extLst>
            <c:ext xmlns:c16="http://schemas.microsoft.com/office/drawing/2014/chart" uri="{C3380CC4-5D6E-409C-BE32-E72D297353CC}">
              <c16:uniqueId val="{00000006-0C74-4A88-9297-104D26F5C9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106</c:v>
                </c:pt>
                <c:pt idx="3">
                  <c:v>137</c:v>
                </c:pt>
                <c:pt idx="6">
                  <c:v>151</c:v>
                </c:pt>
                <c:pt idx="9">
                  <c:v>151</c:v>
                </c:pt>
                <c:pt idx="12">
                  <c:v>153</c:v>
                </c:pt>
              </c:numCache>
            </c:numRef>
          </c:val>
          <c:extLst>
            <c:ext xmlns:c16="http://schemas.microsoft.com/office/drawing/2014/chart" uri="{C3380CC4-5D6E-409C-BE32-E72D297353CC}">
              <c16:uniqueId val="{00000007-0C74-4A88-9297-104D26F5C9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2911</c:v>
                </c:pt>
                <c:pt idx="3">
                  <c:v>2975</c:v>
                </c:pt>
                <c:pt idx="6">
                  <c:v>3132</c:v>
                </c:pt>
                <c:pt idx="9">
                  <c:v>3201</c:v>
                </c:pt>
                <c:pt idx="12">
                  <c:v>3192</c:v>
                </c:pt>
              </c:numCache>
            </c:numRef>
          </c:val>
          <c:extLst>
            <c:ext xmlns:c16="http://schemas.microsoft.com/office/drawing/2014/chart" uri="{C3380CC4-5D6E-409C-BE32-E72D297353CC}">
              <c16:uniqueId val="{00000008-0C74-4A88-9297-104D26F5C9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276</c:v>
                </c:pt>
                <c:pt idx="3">
                  <c:v>242</c:v>
                </c:pt>
                <c:pt idx="6">
                  <c:v>207</c:v>
                </c:pt>
                <c:pt idx="9">
                  <c:v>172</c:v>
                </c:pt>
                <c:pt idx="12">
                  <c:v>142</c:v>
                </c:pt>
              </c:numCache>
            </c:numRef>
          </c:val>
          <c:extLst>
            <c:ext xmlns:c16="http://schemas.microsoft.com/office/drawing/2014/chart" uri="{C3380CC4-5D6E-409C-BE32-E72D297353CC}">
              <c16:uniqueId val="{00000009-0C74-4A88-9297-104D26F5C9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3103</c:v>
                </c:pt>
                <c:pt idx="3">
                  <c:v>3250</c:v>
                </c:pt>
                <c:pt idx="6">
                  <c:v>3156</c:v>
                </c:pt>
                <c:pt idx="9">
                  <c:v>3104</c:v>
                </c:pt>
                <c:pt idx="12">
                  <c:v>3214</c:v>
                </c:pt>
              </c:numCache>
            </c:numRef>
          </c:val>
          <c:extLst>
            <c:ext xmlns:c16="http://schemas.microsoft.com/office/drawing/2014/chart" uri="{C3380CC4-5D6E-409C-BE32-E72D297353CC}">
              <c16:uniqueId val="{0000000A-0C74-4A88-9297-104D26F5C9B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431</c:v>
                </c:pt>
                <c:pt idx="2">
                  <c:v>#N/A</c:v>
                </c:pt>
                <c:pt idx="3">
                  <c:v>#N/A</c:v>
                </c:pt>
                <c:pt idx="4">
                  <c:v>421</c:v>
                </c:pt>
                <c:pt idx="5">
                  <c:v>#N/A</c:v>
                </c:pt>
                <c:pt idx="6">
                  <c:v>#N/A</c:v>
                </c:pt>
                <c:pt idx="7">
                  <c:v>399</c:v>
                </c:pt>
                <c:pt idx="8">
                  <c:v>#N/A</c:v>
                </c:pt>
                <c:pt idx="9">
                  <c:v>#N/A</c:v>
                </c:pt>
                <c:pt idx="10">
                  <c:v>251</c:v>
                </c:pt>
                <c:pt idx="11">
                  <c:v>#N/A</c:v>
                </c:pt>
                <c:pt idx="12">
                  <c:v>#N/A</c:v>
                </c:pt>
                <c:pt idx="13">
                  <c:v>525</c:v>
                </c:pt>
                <c:pt idx="14">
                  <c:v>#N/A</c:v>
                </c:pt>
              </c:numCache>
            </c:numRef>
          </c:val>
          <c:smooth val="0"/>
          <c:extLst>
            <c:ext xmlns:c16="http://schemas.microsoft.com/office/drawing/2014/chart" uri="{C3380CC4-5D6E-409C-BE32-E72D297353CC}">
              <c16:uniqueId val="{0000000B-0C74-4A88-9297-104D26F5C9B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753</c:v>
                </c:pt>
                <c:pt idx="1">
                  <c:v>756</c:v>
                </c:pt>
                <c:pt idx="2">
                  <c:v>751</c:v>
                </c:pt>
              </c:numCache>
            </c:numRef>
          </c:val>
          <c:extLst>
            <c:ext xmlns:c16="http://schemas.microsoft.com/office/drawing/2014/chart" uri="{C3380CC4-5D6E-409C-BE32-E72D297353CC}">
              <c16:uniqueId val="{00000000-1847-4835-A98B-6F66108CC5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154</c:v>
                </c:pt>
                <c:pt idx="1">
                  <c:v>155</c:v>
                </c:pt>
                <c:pt idx="2">
                  <c:v>156</c:v>
                </c:pt>
              </c:numCache>
            </c:numRef>
          </c:val>
          <c:extLst>
            <c:ext xmlns:c16="http://schemas.microsoft.com/office/drawing/2014/chart" uri="{C3380CC4-5D6E-409C-BE32-E72D297353CC}">
              <c16:uniqueId val="{00000001-1847-4835-A98B-6F66108CC5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1152</c:v>
                </c:pt>
                <c:pt idx="1">
                  <c:v>1237</c:v>
                </c:pt>
                <c:pt idx="2">
                  <c:v>994</c:v>
                </c:pt>
              </c:numCache>
            </c:numRef>
          </c:val>
          <c:extLst>
            <c:ext xmlns:c16="http://schemas.microsoft.com/office/drawing/2014/chart" uri="{C3380CC4-5D6E-409C-BE32-E72D297353CC}">
              <c16:uniqueId val="{00000002-1847-4835-A98B-6F66108CC5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{21F3ED00-30DA-42EE-95E8-54F3700A4259}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900-4C95-BF21-67CC4F7F0B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{43710326-A24B-4A43-B35D-394727F73BFC}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00-4C95-BF21-67CC4F7F0B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{7DCA8635-86B5-490C-B0E9-F68F0B0AA340}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00-4C95-BF21-67CC4F7F0B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{842C553A-B667-4ED1-A985-E02FACB201C7}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00-4C95-BF21-67CC4F7F0B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{704B7E5B-0948-4B98-8D03-2F2C18E013A0}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00-4C95-BF21-67CC4F7F0BFA}"/>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{DC840BAD-1705-4286-946A-AEE8A972B25F}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900-4C95-BF21-67CC4F7F0BFA}"/>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{CD1C5B99-9AB1-46E7-9B26-2E483201CC62}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900-4C95-BF21-67CC4F7F0BFA}"/>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{6828F9C0-A787-454B-8697-4574532DCC0C}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900-4C95-BF21-67CC4F7F0BFA}"/>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{2607D2E3-9049-4518-A1F4-57174FE4BEB6}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900-4C95-BF21-67CC4F7F0B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63.3</c:v>
                </c:pt>
                <c:pt idx="8">
                  <c:v>64</c:v>
                </c:pt>
                <c:pt idx="16">
                  <c:v>65</c:v>
                </c:pt>
                <c:pt idx="24">
                  <c:v>66.2</c:v>
                </c:pt>
                <c:pt idx="32">
                  <c:v>67</c:v>
                </c:pt>
              </c:numCache>
            </c:numRef>
          </c:xVal>
          <c:yVal>
            <c:numRef>
              <c:f>公会計指標分析・財政指標組合せ分析表!$BP$51:$DC$51</c:f>
              <c:numCache>
                <c:formatCode>#,##0.0;"▲ "#,##0.0</c:formatCode>
                <c:ptCount val="40"/>
                <c:pt idx="0">
                  <c:v>17</c:v>
                </c:pt>
                <c:pt idx="8">
                  <c:v>16.600000000000001</c:v>
                </c:pt>
                <c:pt idx="16">
                  <c:v>15.5</c:v>
                </c:pt>
                <c:pt idx="24">
                  <c:v>9.6999999999999993</c:v>
                </c:pt>
                <c:pt idx="32">
                  <c:v>20.399999999999999</c:v>
                </c:pt>
              </c:numCache>
            </c:numRef>
          </c:yVal>
          <c:smooth val="0"/>
          <c:extLst>
            <c:ext xmlns:c16="http://schemas.microsoft.com/office/drawing/2014/chart" uri="{C3380CC4-5D6E-409C-BE32-E72D297353CC}">
              <c16:uniqueId val="{00000009-4900-4C95-BF21-67CC4F7F0B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{FEAED638-A486-4F09-A72D-CCCCEE01288D}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900-4C95-BF21-67CC4F7F0BF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{1958BA82-F2EC-4346-8F22-3A27D4EEB2C3}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00-4C95-BF21-67CC4F7F0B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{A38A4F9D-8F46-4A05-9F42-6F3C46E7F8F3}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00-4C95-BF21-67CC4F7F0B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{D9C36223-118E-4F0E-B93C-6C494D249C92}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00-4C95-BF21-67CC4F7F0B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{F32A413C-3C63-486A-82BC-0003E84EE05F}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00-4C95-BF21-67CC4F7F0BFA}"/>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{804B2FB5-61DF-41B0-887C-E9CA005E90B7}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900-4C95-BF21-67CC4F7F0BFA}"/>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{40D0CD87-6D9E-4DE2-A6BC-D81CB3207ADC}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900-4C95-BF21-67CC4F7F0BFA}"/>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{C9A86485-3C2B-46A3-896C-1EB26B6B9C5C}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900-4C95-BF21-67CC4F7F0BFA}"/>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{E57026B9-CA45-40B6-9E69-AFAA0B418BD2}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900-4C95-BF21-67CC4F7F0B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58.6</c:v>
                </c:pt>
                <c:pt idx="16">
                  <c:v>59.1</c:v>
                </c:pt>
                <c:pt idx="24">
                  <c:v>61.3</c:v>
                </c:pt>
                <c:pt idx="32">
                  <c:v>62.9</c:v>
                </c:pt>
              </c:numCache>
            </c:numRef>
          </c:xVal>
          <c:yVal>
            <c:numRef>
              <c:f>公会計指標分析・財政指標組合せ分析表!$BP$55:$DC$55</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4900-4C95-BF21-67CC4F7F0BFA}"/>
            </c:ext>
          </c:extLst>
        </c:ser>
        <c:dLbls>
          <c:showLegendKey val="0"/>
          <c:showVal val="1"/>
          <c:showCatName val="0"/>
          <c:showSerName val="0"/>
          <c:showPercent val="0"/>
          <c:showBubbleSize val="0"/>
        </c:dLbls>
        <c:axId val="46179840"/>
        <c:axId val="46181760"/>
      </c:scatterChart>
      <c:valAx>
        <c:axId val="46179840"/>
        <c:scaling>
          <c:orientation val="minMax"/>
          <c:max val="68"/>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93E-2"/>
                  <c:y val="-6.2416647087793951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{34D8D700-D5D3-423F-9B04-AC63ECB4ABE6}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4BD-4963-8EE0-9A113C2B71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{91A06196-1D61-47E0-B48B-757C36850B74}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BD-4963-8EE0-9A113C2B71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{A0C119F8-CEB7-4DB1-9F60-A69DC955B8E8}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BD-4963-8EE0-9A113C2B71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{6DC5425D-7708-4AAC-AB12-D5DF97B49F90}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BD-4963-8EE0-9A113C2B71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{514F17CD-8EFA-4BC9-BB3A-B1268FFC71B0}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BD-4963-8EE0-9A113C2B7187}"/>
                </c:ext>
              </c:extLst>
            </c:dLbl>
            <c:dLbl>
              <c:idx val="8"/>
              <c:layout>
                <c:manualLayout>
                  <c:x val="-1.823562808425002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{028822AD-B8D2-401F-B04D-B01C79DC4A47}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4BD-4963-8EE0-9A113C2B7187}"/>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{6C709C6A-299E-49F8-A7B5-D5DFFAAD24A1}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4BD-4963-8EE0-9A113C2B7187}"/>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{7E6A1D0B-27ED-46BA-BC09-D3C11A1C84C2}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4BD-4963-8EE0-9A113C2B7187}"/>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{52640C40-F9D8-4914-9BCD-68F445B60E9A}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4BD-4963-8EE0-9A113C2B71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4.3</c:v>
                </c:pt>
                <c:pt idx="16">
                  <c:v>4.7</c:v>
                </c:pt>
                <c:pt idx="24">
                  <c:v>5.0999999999999996</c:v>
                </c:pt>
                <c:pt idx="32">
                  <c:v>5.6</c:v>
                </c:pt>
              </c:numCache>
            </c:numRef>
          </c:xVal>
          <c:yVal>
            <c:numRef>
              <c:f>公会計指標分析・財政指標組合せ分析表!$BP$73:$DC$73</c:f>
              <c:numCache>
                <c:formatCode>#,##0.0;"▲ "#,##0.0</c:formatCode>
                <c:ptCount val="40"/>
                <c:pt idx="0">
                  <c:v>17</c:v>
                </c:pt>
                <c:pt idx="8">
                  <c:v>16.600000000000001</c:v>
                </c:pt>
                <c:pt idx="16">
                  <c:v>15.5</c:v>
                </c:pt>
                <c:pt idx="24">
                  <c:v>9.6999999999999993</c:v>
                </c:pt>
                <c:pt idx="32">
                  <c:v>20.399999999999999</c:v>
                </c:pt>
              </c:numCache>
            </c:numRef>
          </c:yVal>
          <c:smooth val="0"/>
          <c:extLst>
            <c:ext xmlns:c16="http://schemas.microsoft.com/office/drawing/2014/chart" uri="{C3380CC4-5D6E-409C-BE32-E72D297353CC}">
              <c16:uniqueId val="{00000009-04BD-4963-8EE0-9A113C2B718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{4183A1C8-19DB-4AEB-AAE7-F2D7F3180801}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4BD-4963-8EE0-9A113C2B718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{98B745E0-5BAC-4D67-99B9-8F6E8B55CBFF}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BD-4963-8EE0-9A113C2B71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{7B544DB9-5DD0-4637-9AC0-F36B89BF6A85}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BD-4963-8EE0-9A113C2B71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{93D6343C-4A23-4B27-8862-1203761BDEEC}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BD-4963-8EE0-9A113C2B71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{28304959-3273-44DA-8001-C7958A86F80E}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BD-4963-8EE0-9A113C2B7187}"/>
                </c:ext>
              </c:extLst>
            </c:dLbl>
            <c:dLbl>
              <c:idx val="8"/>
              <c:layout>
                <c:manualLayout>
                  <c:x val="-2.7652713450776058E-2"/>
                  <c:y val="-8.133737286005204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{EB7F3788-5603-4814-AD7E-DFBDC00B77C2}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4BD-4963-8EE0-9A113C2B7187}"/>
                </c:ext>
              </c:extLst>
            </c:dLbl>
            <c:dLbl>
              <c:idx val="16"/>
              <c:layout>
                <c:manualLayout>
                  <c:x val="-3.5743269787445207E-2"/>
                  <c:y val="-7.187700997392307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{4533C443-7456-4688-B388-A25DAFBF99FF}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4BD-4963-8EE0-9A113C2B7187}"/>
                </c:ext>
              </c:extLst>
            </c:dLbl>
            <c:dLbl>
              <c:idx val="24"/>
              <c:layout>
                <c:manualLayout>
                  <c:x val="-3.1697991619110633E-2"/>
                  <c:y val="-3.403555842940680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{A9D95E01-9F9C-4D63-8371-B471C6F79A89}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4BD-4963-8EE0-9A113C2B7187}"/>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{B1EB0BB4-E86F-4290-95FC-8B5E76785A06}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4BD-4963-8EE0-9A113C2B71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04BD-4963-8EE0-9A113C2B7187}"/>
            </c:ext>
          </c:extLst>
        </c:ser>
        <c:dLbls>
          <c:showLegendKey val="0"/>
          <c:showVal val="1"/>
          <c:showCatName val="0"/>
          <c:showSerName val="0"/>
          <c:showPercent val="0"/>
          <c:showBubbleSize val="0"/>
        </c:dLbls>
        <c:axId val="84219776"/>
        <c:axId val="84234240"/>
      </c:scatterChart>
      <c:valAx>
        <c:axId val="84219776"/>
        <c:scaling>
          <c:orientation val="minMax"/>
          <c:max val="8.5"/>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年度発行事業債の元金償還の開始等により、前年より</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百万円増加した。今後も地方債の新規発行の抑制等に努めていく。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公営企業債の元利償還金に対する繰入金については、前年より</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百万円増加した。下水道事業会計への繰出金は今後ピークを迎え増加が見込まれるため長期的な視野により注視していく。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減災基金は積立実績なし。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一般会計等に係る地方債の現在高は、小学校大規模改修工事により新規発行額が増加したことに伴い</a:t>
          </a:r>
          <a:r>
            <a:rPr kumimoji="1" lang="en-US" altLang="ja-JP" sz="1200">
              <a:latin typeface="ＭＳ ゴシック" pitchFamily="49" charset="-128"/>
              <a:ea typeface="ＭＳ ゴシック" pitchFamily="49" charset="-128"/>
            </a:rPr>
            <a:t>110</a:t>
          </a:r>
          <a:r>
            <a:rPr kumimoji="1" lang="ja-JP" altLang="en-US" sz="1200">
              <a:latin typeface="ＭＳ ゴシック" pitchFamily="49" charset="-128"/>
              <a:ea typeface="ＭＳ ゴシック" pitchFamily="49" charset="-128"/>
            </a:rPr>
            <a:t>百万円の増となった。将来負担額（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を前年度と比較すると</a:t>
          </a:r>
          <a:r>
            <a:rPr kumimoji="1" lang="en-US" altLang="ja-JP" sz="1200">
              <a:latin typeface="ＭＳ ゴシック" pitchFamily="49" charset="-128"/>
              <a:ea typeface="ＭＳ ゴシック" pitchFamily="49" charset="-128"/>
            </a:rPr>
            <a:t>76</a:t>
          </a:r>
          <a:r>
            <a:rPr kumimoji="1" lang="ja-JP" altLang="en-US" sz="1200">
              <a:latin typeface="ＭＳ ゴシック" pitchFamily="49" charset="-128"/>
              <a:ea typeface="ＭＳ ゴシック" pitchFamily="49" charset="-128"/>
            </a:rPr>
            <a:t>百万円の増となり、下水道会計への繰出金の増が今後見込まれるため注視する。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は、前年度と比較すると</a:t>
          </a:r>
          <a:r>
            <a:rPr kumimoji="1" lang="en-US" altLang="ja-JP" sz="1200">
              <a:latin typeface="ＭＳ ゴシック" pitchFamily="49" charset="-128"/>
              <a:ea typeface="ＭＳ ゴシック" pitchFamily="49" charset="-128"/>
            </a:rPr>
            <a:t>198</a:t>
          </a:r>
          <a:r>
            <a:rPr kumimoji="1" lang="ja-JP" altLang="en-US" sz="1200">
              <a:latin typeface="ＭＳ ゴシック" pitchFamily="49" charset="-128"/>
              <a:ea typeface="ＭＳ ゴシック" pitchFamily="49" charset="-128"/>
            </a:rPr>
            <a:t>百万円の減となった。これは財政調整基金、公共施設等整備基金、土地基盤整備基金、ふるさと応援基金を取崩したことによる基金残高の減が要因である。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が増加し、充当可能財源（</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が減少となったため将来負担比率の分子は大きく増加した。今後公共施設の老朽化対策事業等を実施する必要があるため、将来負担比率の増加が見込まれる。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増加の抑制に努めるべく基金や起債管理を行っていく。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岐阜県輪之内町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百万円、土地基盤整備基金を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百万円の減となった。財政調整基金は取崩額とほぼ同額を同年度に積立てた。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公共施設等の長寿命化対策及び災害への備え等のため、主に「公共施設等整備基金」と「財政調整基金」に積立てていくことを予定している。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・公共施設等整備基金･･･････････町の公共公益施設の整備に必要な経費に充当</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・土地基盤整備基金･････････････福束地区湛水防除事業、ほ場整備事業施行における負担金及び土地改良事業施行に要する経費に充当</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・地域福祉基金･････････････････在宅福祉等の普及向上、健康生きがいづくりの推進、ボランティア活動の活発化</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・加納良造学術文化振興基金･････輪之内町の学術文化の振興</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・ふるさと応援基金･････････････自然環境の維持保全、社会福祉・高齢者福祉の向上、次世代育成・学校教育の充実、協働のまちづくり、</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文化財の保全、伝統行事の振興</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・ふるさと農村活性化対策基金･･･土地改良施設等の利活用に係る集落共同活動の支援</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・修学助成事業奨学金支給基金･･･有能な人材の育成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公共施設の整備に係る経費に充てるため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・土地基盤整備基金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土地改良事業施行に係る経費に充てるため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公共施設等整備計画を着実に推進するため、計画的な積み立てをしていくことを予定している。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一般会計に係る運転資金に充てるため一部を取崩したが、同年度にほぼ同額を積立てた。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災害復旧や繰上償還、その他の財源不足が生じた時に備えて、過去の実績等を踏まえ、計画的に積み立てていくことを予定している。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将来的な不測の事態に備え、計画的な積み立てをしていくことを予定している。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岐阜県輪之内町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9,664
9,267
22.33
4,656,327
4,521,069
135,258
2,913,643
3,214,335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有形固定資産減価償却率は、類似団体と比較してやや高い水準にある。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建設から年月が経過し、老朽化が進んでいる公共施設が多い現状である。平成</a:t>
          </a:r>
          <a:r>
            <a:rPr kumimoji="1" lang="en-US" altLang="ja-JP" sz="1100" baseline="0">
              <a:latin typeface="ＭＳ Ｐゴシック" panose="020B0600070205080204" pitchFamily="50" charset="-128"/>
              <a:ea typeface="ＭＳ Ｐゴシック" panose="020B0600070205080204" pitchFamily="50" charset="-128"/>
            </a:rPr>
            <a:t>29</a:t>
          </a:r>
          <a:r>
            <a:rPr kumimoji="1" lang="ja-JP" altLang="en-US" sz="1100" baseline="0">
              <a:latin typeface="ＭＳ Ｐゴシック" panose="020B0600070205080204" pitchFamily="50" charset="-128"/>
              <a:ea typeface="ＭＳ Ｐゴシック" panose="020B0600070205080204" pitchFamily="50" charset="-128"/>
            </a:rPr>
            <a:t>年</a:t>
          </a:r>
          <a:r>
            <a:rPr kumimoji="1" lang="en-US" altLang="ja-JP" sz="1100" baseline="0">
              <a:latin typeface="ＭＳ Ｐゴシック" panose="020B0600070205080204" pitchFamily="50" charset="-128"/>
              <a:ea typeface="ＭＳ Ｐゴシック" panose="020B0600070205080204" pitchFamily="50" charset="-128"/>
            </a:rPr>
            <a:t>3</a:t>
          </a:r>
          <a:r>
            <a:rPr kumimoji="1" lang="ja-JP" altLang="en-US" sz="1100" baseline="0">
              <a:latin typeface="ＭＳ Ｐゴシック" panose="020B0600070205080204" pitchFamily="50" charset="-128"/>
              <a:ea typeface="ＭＳ Ｐゴシック" panose="020B0600070205080204" pitchFamily="50" charset="-128"/>
            </a:rPr>
            <a:t>月に策定した公共施設総合管理計画に基づき、計画的な施設の長寿命化対策が必要となる。将来負担比率等の財政指標の推移に注視していく。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4676246"/>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7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4451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467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141728</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1137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52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523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14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21167</xdr:rowOff>
    </xdr:from>
    <xdr:to>
      <xdr:col>23</xdr:col>
      <xdr:colOff>136525</xdr:colOff>
      <xdr:row>31</xdr:row>
      <xdr:rowOff>122767</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533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171044</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5314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6773</xdr:rowOff>
    </xdr:from>
    <xdr:to>
      <xdr:col>19</xdr:col>
      <xdr:colOff>187325</xdr:colOff>
      <xdr:row>31</xdr:row>
      <xdr:rowOff>108373</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3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57573</xdr:rowOff>
    </xdr:from>
    <xdr:to>
      <xdr:col>23</xdr:col>
      <xdr:colOff>85725</xdr:colOff>
      <xdr:row>31</xdr:row>
      <xdr:rowOff>71967</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5372523"/>
          <a:ext cx="7112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156633</xdr:rowOff>
    </xdr:from>
    <xdr:to>
      <xdr:col>15</xdr:col>
      <xdr:colOff>187325</xdr:colOff>
      <xdr:row>31</xdr:row>
      <xdr:rowOff>86783</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3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35983</xdr:rowOff>
    </xdr:from>
    <xdr:to>
      <xdr:col>19</xdr:col>
      <xdr:colOff>136525</xdr:colOff>
      <xdr:row>31</xdr:row>
      <xdr:rowOff>57573</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535093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138642</xdr:rowOff>
    </xdr:from>
    <xdr:to>
      <xdr:col>11</xdr:col>
      <xdr:colOff>187325</xdr:colOff>
      <xdr:row>31</xdr:row>
      <xdr:rowOff>68792</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52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17992</xdr:rowOff>
    </xdr:from>
    <xdr:to>
      <xdr:col>15</xdr:col>
      <xdr:colOff>136525</xdr:colOff>
      <xdr:row>31</xdr:row>
      <xdr:rowOff>35983</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5332942"/>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126047</xdr:rowOff>
    </xdr:from>
    <xdr:to>
      <xdr:col>7</xdr:col>
      <xdr:colOff>187325</xdr:colOff>
      <xdr:row>31</xdr:row>
      <xdr:rowOff>56197</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526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5397</xdr:rowOff>
    </xdr:from>
    <xdr:to>
      <xdr:col>11</xdr:col>
      <xdr:colOff>136525</xdr:colOff>
      <xdr:row>31</xdr:row>
      <xdr:rowOff>17992</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5320347"/>
          <a:ext cx="762000" cy="1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36741</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500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168610</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496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496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116434</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4917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99500</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541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77910</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5392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59919</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537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47324</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5362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やや下回っているものの、前年度に比べ比率は高くなっている。主な要因は地方債発行額の増等により将来負担額が前年より増となったこと及び、充当可能基金が前年より減となったことにより将来負担比率が増加したことがあげられ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4541308"/>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004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00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64462</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036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0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0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506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504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5014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47533</xdr:rowOff>
    </xdr:from>
    <xdr:to>
      <xdr:col>76</xdr:col>
      <xdr:colOff>73025</xdr:colOff>
      <xdr:row>29</xdr:row>
      <xdr:rowOff>149133</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501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70410</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487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165608</xdr:rowOff>
    </xdr:from>
    <xdr:to>
      <xdr:col>72</xdr:col>
      <xdr:colOff>123825</xdr:colOff>
      <xdr:row>29</xdr:row>
      <xdr:rowOff>95758</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496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44958</xdr:rowOff>
    </xdr:from>
    <xdr:to>
      <xdr:col>76</xdr:col>
      <xdr:colOff>22225</xdr:colOff>
      <xdr:row>29</xdr:row>
      <xdr:rowOff>98333</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a:off x="14084300" y="5017008"/>
          <a:ext cx="711200" cy="5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168487</xdr:rowOff>
    </xdr:from>
    <xdr:to>
      <xdr:col>68</xdr:col>
      <xdr:colOff>123825</xdr:colOff>
      <xdr:row>29</xdr:row>
      <xdr:rowOff>98637</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496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44958</xdr:rowOff>
    </xdr:from>
    <xdr:to>
      <xdr:col>72</xdr:col>
      <xdr:colOff>73025</xdr:colOff>
      <xdr:row>29</xdr:row>
      <xdr:rowOff>47837</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3322300" y="5017008"/>
          <a:ext cx="762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17667</xdr:rowOff>
    </xdr:from>
    <xdr:to>
      <xdr:col>64</xdr:col>
      <xdr:colOff>123825</xdr:colOff>
      <xdr:row>29</xdr:row>
      <xdr:rowOff>119267</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498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47837</xdr:rowOff>
    </xdr:from>
    <xdr:to>
      <xdr:col>68</xdr:col>
      <xdr:colOff>73025</xdr:colOff>
      <xdr:row>29</xdr:row>
      <xdr:rowOff>68467</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2560300" y="5019887"/>
          <a:ext cx="762000" cy="2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30501</xdr:rowOff>
    </xdr:from>
    <xdr:to>
      <xdr:col>60</xdr:col>
      <xdr:colOff>123825</xdr:colOff>
      <xdr:row>29</xdr:row>
      <xdr:rowOff>132101</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500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68467</xdr:rowOff>
    </xdr:from>
    <xdr:to>
      <xdr:col>64</xdr:col>
      <xdr:colOff>73025</xdr:colOff>
      <xdr:row>29</xdr:row>
      <xdr:rowOff>81301</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1798300" y="5040517"/>
          <a:ext cx="7620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166048</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13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11511</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15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162690</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13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135103</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10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112285</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474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115164</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474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135794</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476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148628</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47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岐阜県輪之内町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9,664
9,267
22.33
4,656,327
4,521,069
135,258
2,913,643
3,214,335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44467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88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36830</xdr:rowOff>
    </xdr:from>
    <xdr:to>
      <xdr:col>24</xdr:col>
      <xdr:colOff>114300</xdr:colOff>
      <xdr:row>40</xdr:row>
      <xdr:rowOff>138430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15257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78740</xdr:rowOff>
    </xdr:from>
    <xdr:to>
      <xdr:col>20</xdr:col>
      <xdr:colOff>38100</xdr:colOff>
      <xdr:row>41</xdr:row>
      <xdr:rowOff>8890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87630</xdr:rowOff>
    </xdr:from>
    <xdr:to>
      <xdr:col>24</xdr:col>
      <xdr:colOff>63500</xdr:colOff>
      <xdr:row>40</xdr:row>
      <xdr:rowOff>129540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3797300" y="69456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132080</xdr:rowOff>
    </xdr:from>
    <xdr:to>
      <xdr:col>15</xdr:col>
      <xdr:colOff>101600</xdr:colOff>
      <xdr:row>41</xdr:row>
      <xdr:rowOff>62230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129540</xdr:rowOff>
    </xdr:from>
    <xdr:to>
      <xdr:col>19</xdr:col>
      <xdr:colOff>177800</xdr:colOff>
      <xdr:row>41</xdr:row>
      <xdr:rowOff>11430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908300" y="6987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149225</xdr:rowOff>
    </xdr:from>
    <xdr:to>
      <xdr:col>10</xdr:col>
      <xdr:colOff>165100</xdr:colOff>
      <xdr:row>41</xdr:row>
      <xdr:rowOff>79375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11430</xdr:rowOff>
    </xdr:from>
    <xdr:to>
      <xdr:col>15</xdr:col>
      <xdr:colOff>50800</xdr:colOff>
      <xdr:row>41</xdr:row>
      <xdr:rowOff>28575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2019300" y="70408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145415</xdr:rowOff>
    </xdr:from>
    <xdr:to>
      <xdr:col>6</xdr:col>
      <xdr:colOff>38100</xdr:colOff>
      <xdr:row>41</xdr:row>
      <xdr:rowOff>75565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24765</xdr:rowOff>
    </xdr:from>
    <xdr:to>
      <xdr:col>10</xdr:col>
      <xdr:colOff>114300</xdr:colOff>
      <xdr:row>41</xdr:row>
      <xdr:rowOff>28575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70542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113047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57802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53357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708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70502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66692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152699</xdr:rowOff>
    </xdr:from>
    <xdr:to>
      <xdr:col>55</xdr:col>
      <xdr:colOff>50800</xdr:colOff>
      <xdr:row>42</xdr:row>
      <xdr:rowOff>82849</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718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152778</xdr:rowOff>
    </xdr:from>
    <xdr:to>
      <xdr:col>50</xdr:col>
      <xdr:colOff>165100</xdr:colOff>
      <xdr:row>42</xdr:row>
      <xdr:rowOff>82928</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718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32049</xdr:rowOff>
    </xdr:from>
    <xdr:to>
      <xdr:col>55</xdr:col>
      <xdr:colOff>0</xdr:colOff>
      <xdr:row>42</xdr:row>
      <xdr:rowOff>32128</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7232949"/>
          <a:ext cx="8382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152777</xdr:rowOff>
    </xdr:from>
    <xdr:to>
      <xdr:col>46</xdr:col>
      <xdr:colOff>38100</xdr:colOff>
      <xdr:row>42</xdr:row>
      <xdr:rowOff>82927</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71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32127</xdr:rowOff>
    </xdr:from>
    <xdr:to>
      <xdr:col>50</xdr:col>
      <xdr:colOff>114300</xdr:colOff>
      <xdr:row>42</xdr:row>
      <xdr:rowOff>32128</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8750300" y="7233027"/>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152855</xdr:rowOff>
    </xdr:from>
    <xdr:to>
      <xdr:col>41</xdr:col>
      <xdr:colOff>101600</xdr:colOff>
      <xdr:row>42</xdr:row>
      <xdr:rowOff>83005</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718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32127</xdr:rowOff>
    </xdr:from>
    <xdr:to>
      <xdr:col>45</xdr:col>
      <xdr:colOff>177800</xdr:colOff>
      <xdr:row>42</xdr:row>
      <xdr:rowOff>32205</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7233027"/>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143699</xdr:rowOff>
    </xdr:from>
    <xdr:to>
      <xdr:col>36</xdr:col>
      <xdr:colOff>165100</xdr:colOff>
      <xdr:row>42</xdr:row>
      <xdr:rowOff>73849</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717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23049</xdr:rowOff>
    </xdr:from>
    <xdr:to>
      <xdr:col>41</xdr:col>
      <xdr:colOff>50800</xdr:colOff>
      <xdr:row>42</xdr:row>
      <xdr:rowOff>32205</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6972300" y="7223949"/>
          <a:ext cx="8890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74343</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72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74055</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727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74054</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727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74132</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727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90376</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94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166387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281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87647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97790</xdr:rowOff>
    </xdr:from>
    <xdr:to>
      <xdr:col>20</xdr:col>
      <xdr:colOff>38100</xdr:colOff>
      <xdr:row>63</xdr:row>
      <xdr:rowOff>27940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148590</xdr:rowOff>
    </xdr:from>
    <xdr:to>
      <xdr:col>24</xdr:col>
      <xdr:colOff>63500</xdr:colOff>
      <xdr:row>62</xdr:row>
      <xdr:rowOff>160020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7784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81462</xdr:rowOff>
    </xdr:from>
    <xdr:to>
      <xdr:col>15</xdr:col>
      <xdr:colOff>101600</xdr:colOff>
      <xdr:row>63</xdr:row>
      <xdr:rowOff>11612</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132262</xdr:rowOff>
    </xdr:from>
    <xdr:to>
      <xdr:col>19</xdr:col>
      <xdr:colOff>177800</xdr:colOff>
      <xdr:row>62</xdr:row>
      <xdr:rowOff>148590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76216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81462</xdr:rowOff>
    </xdr:from>
    <xdr:to>
      <xdr:col>10</xdr:col>
      <xdr:colOff>165100</xdr:colOff>
      <xdr:row>63</xdr:row>
      <xdr:rowOff>11612</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132262</xdr:rowOff>
    </xdr:from>
    <xdr:to>
      <xdr:col>15</xdr:col>
      <xdr:colOff>50800</xdr:colOff>
      <xdr:row>62</xdr:row>
      <xdr:rowOff>132262</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7621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70031</xdr:rowOff>
    </xdr:from>
    <xdr:to>
      <xdr:col>6</xdr:col>
      <xdr:colOff>38100</xdr:colOff>
      <xdr:row>63</xdr:row>
      <xdr:rowOff>181</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120831</xdr:rowOff>
    </xdr:from>
    <xdr:to>
      <xdr:col>10</xdr:col>
      <xdr:colOff>114300</xdr:colOff>
      <xdr:row>62</xdr:row>
      <xdr:rowOff>132262</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75073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19067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2739</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80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2739</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80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162758</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69289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52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150110</xdr:rowOff>
    </xdr:from>
    <xdr:to>
      <xdr:col>55</xdr:col>
      <xdr:colOff>50800</xdr:colOff>
      <xdr:row>63</xdr:row>
      <xdr:rowOff>80260</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78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128537</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75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151895</xdr:rowOff>
    </xdr:from>
    <xdr:to>
      <xdr:col>50</xdr:col>
      <xdr:colOff>165100</xdr:colOff>
      <xdr:row>63</xdr:row>
      <xdr:rowOff>82045</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78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29460</xdr:rowOff>
    </xdr:from>
    <xdr:to>
      <xdr:col>55</xdr:col>
      <xdr:colOff>0</xdr:colOff>
      <xdr:row>63</xdr:row>
      <xdr:rowOff>31245</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830810"/>
          <a:ext cx="838200" cy="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152791</xdr:rowOff>
    </xdr:from>
    <xdr:to>
      <xdr:col>46</xdr:col>
      <xdr:colOff>38100</xdr:colOff>
      <xdr:row>63</xdr:row>
      <xdr:rowOff>82941</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78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31245</xdr:rowOff>
    </xdr:from>
    <xdr:to>
      <xdr:col>50</xdr:col>
      <xdr:colOff>114300</xdr:colOff>
      <xdr:row>63</xdr:row>
      <xdr:rowOff>32141</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832595"/>
          <a:ext cx="8890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154590</xdr:rowOff>
    </xdr:from>
    <xdr:to>
      <xdr:col>41</xdr:col>
      <xdr:colOff>101600</xdr:colOff>
      <xdr:row>63</xdr:row>
      <xdr:rowOff>84740</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78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32141</xdr:rowOff>
    </xdr:from>
    <xdr:to>
      <xdr:col>45</xdr:col>
      <xdr:colOff>177800</xdr:colOff>
      <xdr:row>63</xdr:row>
      <xdr:rowOff>33940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833491"/>
          <a:ext cx="889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155018</xdr:rowOff>
    </xdr:from>
    <xdr:to>
      <xdr:col>36</xdr:col>
      <xdr:colOff>165100</xdr:colOff>
      <xdr:row>63</xdr:row>
      <xdr:rowOff>85168</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7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33940</xdr:rowOff>
    </xdr:from>
    <xdr:to>
      <xdr:col>41</xdr:col>
      <xdr:colOff>50800</xdr:colOff>
      <xdr:row>63</xdr:row>
      <xdr:rowOff>34368</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835290"/>
          <a:ext cx="8890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24851</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48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73172</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87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74068</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87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75867</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87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76295</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87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認定こども園・幼稚園・保育所】&#10;有形固定資産減価償却率グラフ枠">
          <a:extLst>
            <a:ext uri="{FF2B5EF4-FFF2-40B4-BE49-F238E27FC236}">
              <a16:creationId xmlns:a16="http://schemas.microsoft.com/office/drawing/2014/main" id="{00000000-0008-0000-0100-00003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0" name="【認定こども園・幼稚園・保育所】&#10;有形固定資産減価償却率最小値テキスト">
          <a:extLst>
            <a:ext uri="{FF2B5EF4-FFF2-40B4-BE49-F238E27FC236}">
              <a16:creationId xmlns:a16="http://schemas.microsoft.com/office/drawing/2014/main" id="{00000000-0008-0000-0100-000040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22" name="【認定こども園・幼稚園・保育所】&#10;有形固定資産減価償却率最大値テキスト">
          <a:extLst>
            <a:ext uri="{FF2B5EF4-FFF2-40B4-BE49-F238E27FC236}">
              <a16:creationId xmlns:a16="http://schemas.microsoft.com/office/drawing/2014/main" id="{00000000-0008-0000-0100-000042010000}"/>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24" name="【認定こども園・幼稚園・保育所】&#10;有形固定資産減価償却率平均値テキスト">
          <a:extLst>
            <a:ext uri="{FF2B5EF4-FFF2-40B4-BE49-F238E27FC236}">
              <a16:creationId xmlns:a16="http://schemas.microsoft.com/office/drawing/2014/main" id="{00000000-0008-0000-0100-000044010000}"/>
            </a:ext>
          </a:extLst>
        </xdr:cNvPr>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87449</xdr:rowOff>
    </xdr:from>
    <xdr:to>
      <xdr:col>85</xdr:col>
      <xdr:colOff>177800</xdr:colOff>
      <xdr:row>37</xdr:row>
      <xdr:rowOff>17599</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16268700" y="62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110326</xdr:rowOff>
    </xdr:from>
    <xdr:ext cx="405111" cy="259045"/>
    <xdr:sp macro="" textlink="">
      <xdr:nvSpPr>
        <xdr:cNvPr id="336" name="【認定こども園・幼稚園・保育所】&#10;有形固定資産減価償却率該当値テキスト">
          <a:extLst>
            <a:ext uri="{FF2B5EF4-FFF2-40B4-BE49-F238E27FC236}">
              <a16:creationId xmlns:a16="http://schemas.microsoft.com/office/drawing/2014/main" id="{00000000-0008-0000-0100-000050010000}"/>
            </a:ext>
          </a:extLst>
        </xdr:cNvPr>
        <xdr:cNvSpPr txBox="1"/>
      </xdr:nvSpPr>
      <xdr:spPr>
        <a:xfrm>
          <a:off x="16357600" y="611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51526</xdr:rowOff>
    </xdr:from>
    <xdr:to>
      <xdr:col>81</xdr:col>
      <xdr:colOff>101600</xdr:colOff>
      <xdr:row>36</xdr:row>
      <xdr:rowOff>153126</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15430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102326</xdr:rowOff>
    </xdr:from>
    <xdr:to>
      <xdr:col>85</xdr:col>
      <xdr:colOff>127000</xdr:colOff>
      <xdr:row>36</xdr:row>
      <xdr:rowOff>138249</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15481300" y="62745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154396</xdr:rowOff>
    </xdr:from>
    <xdr:to>
      <xdr:col>76</xdr:col>
      <xdr:colOff>165100</xdr:colOff>
      <xdr:row>36</xdr:row>
      <xdr:rowOff>84546</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14541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33746</xdr:rowOff>
    </xdr:from>
    <xdr:to>
      <xdr:col>81</xdr:col>
      <xdr:colOff>50800</xdr:colOff>
      <xdr:row>36</xdr:row>
      <xdr:rowOff>102326</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14592300" y="620594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157661</xdr:rowOff>
    </xdr:from>
    <xdr:to>
      <xdr:col>72</xdr:col>
      <xdr:colOff>38100</xdr:colOff>
      <xdr:row>36</xdr:row>
      <xdr:rowOff>87811</xdr:rowOff>
    </xdr:to>
    <xdr:sp macro="" textlink="">
      <xdr:nvSpPr>
        <xdr:cNvPr id="341" name="楕円 340">
          <a:extLst>
            <a:ext uri="{FF2B5EF4-FFF2-40B4-BE49-F238E27FC236}">
              <a16:creationId xmlns:a16="http://schemas.microsoft.com/office/drawing/2014/main" id="{00000000-0008-0000-0100-000055010000}"/>
            </a:ext>
          </a:extLst>
        </xdr:cNvPr>
        <xdr:cNvSpPr/>
      </xdr:nvSpPr>
      <xdr:spPr>
        <a:xfrm>
          <a:off x="13652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33746</xdr:rowOff>
    </xdr:from>
    <xdr:to>
      <xdr:col>76</xdr:col>
      <xdr:colOff>114300</xdr:colOff>
      <xdr:row>36</xdr:row>
      <xdr:rowOff>37011</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flipV="1">
          <a:off x="13703300" y="620594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126637</xdr:rowOff>
    </xdr:from>
    <xdr:to>
      <xdr:col>67</xdr:col>
      <xdr:colOff>101600</xdr:colOff>
      <xdr:row>36</xdr:row>
      <xdr:rowOff>56787</xdr:rowOff>
    </xdr:to>
    <xdr:sp macro="" textlink="">
      <xdr:nvSpPr>
        <xdr:cNvPr id="343" name="楕円 342">
          <a:extLst>
            <a:ext uri="{FF2B5EF4-FFF2-40B4-BE49-F238E27FC236}">
              <a16:creationId xmlns:a16="http://schemas.microsoft.com/office/drawing/2014/main" id="{00000000-0008-0000-0100-000057010000}"/>
            </a:ext>
          </a:extLst>
        </xdr:cNvPr>
        <xdr:cNvSpPr/>
      </xdr:nvSpPr>
      <xdr:spPr>
        <a:xfrm>
          <a:off x="12763500" y="61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5987</xdr:rowOff>
    </xdr:from>
    <xdr:to>
      <xdr:col>71</xdr:col>
      <xdr:colOff>177800</xdr:colOff>
      <xdr:row>36</xdr:row>
      <xdr:rowOff>37011</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2814300" y="617818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126292</xdr:rowOff>
    </xdr:from>
    <xdr:ext cx="405111" cy="259045"/>
    <xdr:sp macro="" textlink="">
      <xdr:nvSpPr>
        <xdr:cNvPr id="345" name="n_1aveValue【認定こども園・幼稚園・保育所】&#10;有形固定資産減価償却率">
          <a:extLst>
            <a:ext uri="{FF2B5EF4-FFF2-40B4-BE49-F238E27FC236}">
              <a16:creationId xmlns:a16="http://schemas.microsoft.com/office/drawing/2014/main" id="{00000000-0008-0000-0100-000059010000}"/>
            </a:ext>
          </a:extLst>
        </xdr:cNvPr>
        <xdr:cNvSpPr txBox="1"/>
      </xdr:nvSpPr>
      <xdr:spPr>
        <a:xfrm>
          <a:off x="152660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134455</xdr:rowOff>
    </xdr:from>
    <xdr:ext cx="405111" cy="259045"/>
    <xdr:sp macro="" textlink="">
      <xdr:nvSpPr>
        <xdr:cNvPr id="346" name="n_2aveValue【認定こども園・幼稚園・保育所】&#10;有形固定資産減価償却率">
          <a:extLst>
            <a:ext uri="{FF2B5EF4-FFF2-40B4-BE49-F238E27FC236}">
              <a16:creationId xmlns:a16="http://schemas.microsoft.com/office/drawing/2014/main" id="{00000000-0008-0000-0100-00005A010000}"/>
            </a:ext>
          </a:extLst>
        </xdr:cNvPr>
        <xdr:cNvSpPr txBox="1"/>
      </xdr:nvSpPr>
      <xdr:spPr>
        <a:xfrm>
          <a:off x="14389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20155</xdr:rowOff>
    </xdr:from>
    <xdr:ext cx="405111" cy="259045"/>
    <xdr:sp macro="" textlink="">
      <xdr:nvSpPr>
        <xdr:cNvPr id="347" name="n_3aveValue【認定こども園・幼稚園・保育所】&#10;有形固定資産減価償却率">
          <a:extLst>
            <a:ext uri="{FF2B5EF4-FFF2-40B4-BE49-F238E27FC236}">
              <a16:creationId xmlns:a16="http://schemas.microsoft.com/office/drawing/2014/main" id="{00000000-0008-0000-0100-00005B010000}"/>
            </a:ext>
          </a:extLst>
        </xdr:cNvPr>
        <xdr:cNvSpPr txBox="1"/>
      </xdr:nvSpPr>
      <xdr:spPr>
        <a:xfrm>
          <a:off x="13500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168746</xdr:rowOff>
    </xdr:from>
    <xdr:ext cx="405111" cy="259045"/>
    <xdr:sp macro="" textlink="">
      <xdr:nvSpPr>
        <xdr:cNvPr id="348" name="n_4aveValue【認定こども園・幼稚園・保育所】&#10;有形固定資産減価償却率">
          <a:extLst>
            <a:ext uri="{FF2B5EF4-FFF2-40B4-BE49-F238E27FC236}">
              <a16:creationId xmlns:a16="http://schemas.microsoft.com/office/drawing/2014/main" id="{00000000-0008-0000-0100-00005C010000}"/>
            </a:ext>
          </a:extLst>
        </xdr:cNvPr>
        <xdr:cNvSpPr txBox="1"/>
      </xdr:nvSpPr>
      <xdr:spPr>
        <a:xfrm>
          <a:off x="12611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169653</xdr:rowOff>
    </xdr:from>
    <xdr:ext cx="405111" cy="259045"/>
    <xdr:sp macro="" textlink="">
      <xdr:nvSpPr>
        <xdr:cNvPr id="349" name="n_1mainValue【認定こども園・幼稚園・保育所】&#10;有形固定資産減価償却率">
          <a:extLst>
            <a:ext uri="{FF2B5EF4-FFF2-40B4-BE49-F238E27FC236}">
              <a16:creationId xmlns:a16="http://schemas.microsoft.com/office/drawing/2014/main" id="{00000000-0008-0000-0100-00005D010000}"/>
            </a:ext>
          </a:extLst>
        </xdr:cNvPr>
        <xdr:cNvSpPr txBox="1"/>
      </xdr:nvSpPr>
      <xdr:spPr>
        <a:xfrm>
          <a:off x="152660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101073</xdr:rowOff>
    </xdr:from>
    <xdr:ext cx="405111" cy="259045"/>
    <xdr:sp macro="" textlink="">
      <xdr:nvSpPr>
        <xdr:cNvPr id="350" name="n_2mainValue【認定こども園・幼稚園・保育所】&#10;有形固定資産減価償却率">
          <a:extLst>
            <a:ext uri="{FF2B5EF4-FFF2-40B4-BE49-F238E27FC236}">
              <a16:creationId xmlns:a16="http://schemas.microsoft.com/office/drawing/2014/main" id="{00000000-0008-0000-0100-00005E010000}"/>
            </a:ext>
          </a:extLst>
        </xdr:cNvPr>
        <xdr:cNvSpPr txBox="1"/>
      </xdr:nvSpPr>
      <xdr:spPr>
        <a:xfrm>
          <a:off x="14389744"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104338</xdr:rowOff>
    </xdr:from>
    <xdr:ext cx="405111" cy="259045"/>
    <xdr:sp macro="" textlink="">
      <xdr:nvSpPr>
        <xdr:cNvPr id="351" name="n_3mainValue【認定こども園・幼稚園・保育所】&#10;有形固定資産減価償却率">
          <a:extLst>
            <a:ext uri="{FF2B5EF4-FFF2-40B4-BE49-F238E27FC236}">
              <a16:creationId xmlns:a16="http://schemas.microsoft.com/office/drawing/2014/main" id="{00000000-0008-0000-0100-00005F010000}"/>
            </a:ext>
          </a:extLst>
        </xdr:cNvPr>
        <xdr:cNvSpPr txBox="1"/>
      </xdr:nvSpPr>
      <xdr:spPr>
        <a:xfrm>
          <a:off x="1350074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73314</xdr:rowOff>
    </xdr:from>
    <xdr:ext cx="405111" cy="259045"/>
    <xdr:sp macro="" textlink="">
      <xdr:nvSpPr>
        <xdr:cNvPr id="352" name="n_4mainValue【認定こども園・幼稚園・保育所】&#10;有形固定資産減価償却率">
          <a:extLst>
            <a:ext uri="{FF2B5EF4-FFF2-40B4-BE49-F238E27FC236}">
              <a16:creationId xmlns:a16="http://schemas.microsoft.com/office/drawing/2014/main" id="{00000000-0008-0000-0100-000060010000}"/>
            </a:ext>
          </a:extLst>
        </xdr:cNvPr>
        <xdr:cNvSpPr txBox="1"/>
      </xdr:nvSpPr>
      <xdr:spPr>
        <a:xfrm>
          <a:off x="12611744" y="590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a:extLst>
            <a:ext uri="{FF2B5EF4-FFF2-40B4-BE49-F238E27FC236}">
              <a16:creationId xmlns:a16="http://schemas.microsoft.com/office/drawing/2014/main" id="{00000000-0008-0000-0100-00007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379" name="【認定こども園・幼稚園・保育所】&#10;一人当たり面積最小値テキスト">
          <a:extLst>
            <a:ext uri="{FF2B5EF4-FFF2-40B4-BE49-F238E27FC236}">
              <a16:creationId xmlns:a16="http://schemas.microsoft.com/office/drawing/2014/main" id="{00000000-0008-0000-0100-00007B010000}"/>
            </a:ext>
          </a:extLst>
        </xdr:cNvPr>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381" name="【認定こども園・幼稚園・保育所】&#10;一人当たり面積最大値テキスト">
          <a:extLst>
            <a:ext uri="{FF2B5EF4-FFF2-40B4-BE49-F238E27FC236}">
              <a16:creationId xmlns:a16="http://schemas.microsoft.com/office/drawing/2014/main" id="{00000000-0008-0000-0100-00007D010000}"/>
            </a:ext>
          </a:extLst>
        </xdr:cNvPr>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15620</xdr:rowOff>
    </xdr:from>
    <xdr:ext cx="469744" cy="259045"/>
    <xdr:sp macro="" textlink="">
      <xdr:nvSpPr>
        <xdr:cNvPr id="383" name="【認定こども園・幼稚園・保育所】&#10;一人当たり面積平均値テキスト">
          <a:extLst>
            <a:ext uri="{FF2B5EF4-FFF2-40B4-BE49-F238E27FC236}">
              <a16:creationId xmlns:a16="http://schemas.microsoft.com/office/drawing/2014/main" id="{00000000-0008-0000-0100-00007F010000}"/>
            </a:ext>
          </a:extLst>
        </xdr:cNvPr>
        <xdr:cNvSpPr txBox="1"/>
      </xdr:nvSpPr>
      <xdr:spPr>
        <a:xfrm>
          <a:off x="22199600" y="6530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384" name="フローチャート: 判断 383">
          <a:extLst>
            <a:ext uri="{FF2B5EF4-FFF2-40B4-BE49-F238E27FC236}">
              <a16:creationId xmlns:a16="http://schemas.microsoft.com/office/drawing/2014/main" id="{00000000-0008-0000-0100-000080010000}"/>
            </a:ext>
          </a:extLst>
        </xdr:cNvPr>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385" name="フローチャート: 判断 384">
          <a:extLst>
            <a:ext uri="{FF2B5EF4-FFF2-40B4-BE49-F238E27FC236}">
              <a16:creationId xmlns:a16="http://schemas.microsoft.com/office/drawing/2014/main" id="{00000000-0008-0000-0100-000081010000}"/>
            </a:ext>
          </a:extLst>
        </xdr:cNvPr>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386" name="フローチャート: 判断 385">
          <a:extLst>
            <a:ext uri="{FF2B5EF4-FFF2-40B4-BE49-F238E27FC236}">
              <a16:creationId xmlns:a16="http://schemas.microsoft.com/office/drawing/2014/main" id="{00000000-0008-0000-0100-000082010000}"/>
            </a:ext>
          </a:extLst>
        </xdr:cNvPr>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387" name="フローチャート: 判断 386">
          <a:extLst>
            <a:ext uri="{FF2B5EF4-FFF2-40B4-BE49-F238E27FC236}">
              <a16:creationId xmlns:a16="http://schemas.microsoft.com/office/drawing/2014/main" id="{00000000-0008-0000-0100-000083010000}"/>
            </a:ext>
          </a:extLst>
        </xdr:cNvPr>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388" name="フローチャート: 判断 387">
          <a:extLst>
            <a:ext uri="{FF2B5EF4-FFF2-40B4-BE49-F238E27FC236}">
              <a16:creationId xmlns:a16="http://schemas.microsoft.com/office/drawing/2014/main" id="{00000000-0008-0000-0100-000084010000}"/>
            </a:ext>
          </a:extLst>
        </xdr:cNvPr>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167459</xdr:rowOff>
    </xdr:from>
    <xdr:to>
      <xdr:col>116</xdr:col>
      <xdr:colOff>114300</xdr:colOff>
      <xdr:row>39</xdr:row>
      <xdr:rowOff>97609</xdr:rowOff>
    </xdr:to>
    <xdr:sp macro="" textlink="">
      <xdr:nvSpPr>
        <xdr:cNvPr id="394" name="楕円 393">
          <a:extLst>
            <a:ext uri="{FF2B5EF4-FFF2-40B4-BE49-F238E27FC236}">
              <a16:creationId xmlns:a16="http://schemas.microsoft.com/office/drawing/2014/main" id="{00000000-0008-0000-0100-00008A010000}"/>
            </a:ext>
          </a:extLst>
        </xdr:cNvPr>
        <xdr:cNvSpPr/>
      </xdr:nvSpPr>
      <xdr:spPr>
        <a:xfrm>
          <a:off x="221107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145886</xdr:rowOff>
    </xdr:from>
    <xdr:ext cx="469744" cy="259045"/>
    <xdr:sp macro="" textlink="">
      <xdr:nvSpPr>
        <xdr:cNvPr id="395" name="【認定こども園・幼稚園・保育所】&#10;一人当たり面積該当値テキスト">
          <a:extLst>
            <a:ext uri="{FF2B5EF4-FFF2-40B4-BE49-F238E27FC236}">
              <a16:creationId xmlns:a16="http://schemas.microsoft.com/office/drawing/2014/main" id="{00000000-0008-0000-0100-00008B010000}"/>
            </a:ext>
          </a:extLst>
        </xdr:cNvPr>
        <xdr:cNvSpPr txBox="1"/>
      </xdr:nvSpPr>
      <xdr:spPr>
        <a:xfrm>
          <a:off x="22199600" y="666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2540</xdr:rowOff>
    </xdr:from>
    <xdr:to>
      <xdr:col>112</xdr:col>
      <xdr:colOff>38100</xdr:colOff>
      <xdr:row>39</xdr:row>
      <xdr:rowOff>104140</xdr:rowOff>
    </xdr:to>
    <xdr:sp macro="" textlink="">
      <xdr:nvSpPr>
        <xdr:cNvPr id="396" name="楕円 395">
          <a:extLst>
            <a:ext uri="{FF2B5EF4-FFF2-40B4-BE49-F238E27FC236}">
              <a16:creationId xmlns:a16="http://schemas.microsoft.com/office/drawing/2014/main" id="{00000000-0008-0000-0100-00008C010000}"/>
            </a:ext>
          </a:extLst>
        </xdr:cNvPr>
        <xdr:cNvSpPr/>
      </xdr:nvSpPr>
      <xdr:spPr>
        <a:xfrm>
          <a:off x="21272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46809</xdr:rowOff>
    </xdr:from>
    <xdr:to>
      <xdr:col>116</xdr:col>
      <xdr:colOff>63500</xdr:colOff>
      <xdr:row>39</xdr:row>
      <xdr:rowOff>53340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flipV="1">
          <a:off x="21323300" y="673335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2540</xdr:rowOff>
    </xdr:from>
    <xdr:to>
      <xdr:col>107</xdr:col>
      <xdr:colOff>101600</xdr:colOff>
      <xdr:row>39</xdr:row>
      <xdr:rowOff>104140</xdr:rowOff>
    </xdr:to>
    <xdr:sp macro="" textlink="">
      <xdr:nvSpPr>
        <xdr:cNvPr id="398" name="楕円 397">
          <a:extLst>
            <a:ext uri="{FF2B5EF4-FFF2-40B4-BE49-F238E27FC236}">
              <a16:creationId xmlns:a16="http://schemas.microsoft.com/office/drawing/2014/main" id="{00000000-0008-0000-0100-00008E010000}"/>
            </a:ext>
          </a:extLst>
        </xdr:cNvPr>
        <xdr:cNvSpPr/>
      </xdr:nvSpPr>
      <xdr:spPr>
        <a:xfrm>
          <a:off x="20383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53340</xdr:rowOff>
    </xdr:from>
    <xdr:to>
      <xdr:col>111</xdr:col>
      <xdr:colOff>177800</xdr:colOff>
      <xdr:row>39</xdr:row>
      <xdr:rowOff>53340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20434300" y="6739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10704</xdr:rowOff>
    </xdr:from>
    <xdr:to>
      <xdr:col>102</xdr:col>
      <xdr:colOff>165100</xdr:colOff>
      <xdr:row>39</xdr:row>
      <xdr:rowOff>112304</xdr:rowOff>
    </xdr:to>
    <xdr:sp macro="" textlink="">
      <xdr:nvSpPr>
        <xdr:cNvPr id="400" name="楕円 399">
          <a:extLst>
            <a:ext uri="{FF2B5EF4-FFF2-40B4-BE49-F238E27FC236}">
              <a16:creationId xmlns:a16="http://schemas.microsoft.com/office/drawing/2014/main" id="{00000000-0008-0000-0100-000090010000}"/>
            </a:ext>
          </a:extLst>
        </xdr:cNvPr>
        <xdr:cNvSpPr/>
      </xdr:nvSpPr>
      <xdr:spPr>
        <a:xfrm>
          <a:off x="19494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53340</xdr:rowOff>
    </xdr:from>
    <xdr:to>
      <xdr:col>107</xdr:col>
      <xdr:colOff>50800</xdr:colOff>
      <xdr:row>39</xdr:row>
      <xdr:rowOff>61504</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flipV="1">
          <a:off x="19545300" y="673989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15603</xdr:rowOff>
    </xdr:from>
    <xdr:to>
      <xdr:col>98</xdr:col>
      <xdr:colOff>38100</xdr:colOff>
      <xdr:row>39</xdr:row>
      <xdr:rowOff>117203</xdr:rowOff>
    </xdr:to>
    <xdr:sp macro="" textlink="">
      <xdr:nvSpPr>
        <xdr:cNvPr id="402" name="楕円 401">
          <a:extLst>
            <a:ext uri="{FF2B5EF4-FFF2-40B4-BE49-F238E27FC236}">
              <a16:creationId xmlns:a16="http://schemas.microsoft.com/office/drawing/2014/main" id="{00000000-0008-0000-0100-000092010000}"/>
            </a:ext>
          </a:extLst>
        </xdr:cNvPr>
        <xdr:cNvSpPr/>
      </xdr:nvSpPr>
      <xdr:spPr>
        <a:xfrm>
          <a:off x="18605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61504</xdr:rowOff>
    </xdr:from>
    <xdr:to>
      <xdr:col>102</xdr:col>
      <xdr:colOff>114300</xdr:colOff>
      <xdr:row>39</xdr:row>
      <xdr:rowOff>66403</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flipV="1">
          <a:off x="18656300" y="674805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134455</xdr:rowOff>
    </xdr:from>
    <xdr:ext cx="469744" cy="259045"/>
    <xdr:sp macro="" textlink="">
      <xdr:nvSpPr>
        <xdr:cNvPr id="404" name="n_1aveValue【認定こども園・幼稚園・保育所】&#10;一人当たり面積">
          <a:extLst>
            <a:ext uri="{FF2B5EF4-FFF2-40B4-BE49-F238E27FC236}">
              <a16:creationId xmlns:a16="http://schemas.microsoft.com/office/drawing/2014/main" id="{00000000-0008-0000-0100-000094010000}"/>
            </a:ext>
          </a:extLst>
        </xdr:cNvPr>
        <xdr:cNvSpPr txBox="1"/>
      </xdr:nvSpPr>
      <xdr:spPr>
        <a:xfrm>
          <a:off x="21075727"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05" name="n_2aveValue【認定こども園・幼稚園・保育所】&#10;一人当たり面積">
          <a:extLst>
            <a:ext uri="{FF2B5EF4-FFF2-40B4-BE49-F238E27FC236}">
              <a16:creationId xmlns:a16="http://schemas.microsoft.com/office/drawing/2014/main" id="{00000000-0008-0000-0100-000095010000}"/>
            </a:ext>
          </a:extLst>
        </xdr:cNvPr>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406" name="n_3aveValue【認定こども園・幼稚園・保育所】&#10;一人当たり面積">
          <a:extLst>
            <a:ext uri="{FF2B5EF4-FFF2-40B4-BE49-F238E27FC236}">
              <a16:creationId xmlns:a16="http://schemas.microsoft.com/office/drawing/2014/main" id="{00000000-0008-0000-0100-000096010000}"/>
            </a:ext>
          </a:extLst>
        </xdr:cNvPr>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142620</xdr:rowOff>
    </xdr:from>
    <xdr:ext cx="469744" cy="259045"/>
    <xdr:sp macro="" textlink="">
      <xdr:nvSpPr>
        <xdr:cNvPr id="407" name="n_4aveValue【認定こども園・幼稚園・保育所】&#10;一人当たり面積">
          <a:extLst>
            <a:ext uri="{FF2B5EF4-FFF2-40B4-BE49-F238E27FC236}">
              <a16:creationId xmlns:a16="http://schemas.microsoft.com/office/drawing/2014/main" id="{00000000-0008-0000-0100-000097010000}"/>
            </a:ext>
          </a:extLst>
        </xdr:cNvPr>
        <xdr:cNvSpPr txBox="1"/>
      </xdr:nvSpPr>
      <xdr:spPr>
        <a:xfrm>
          <a:off x="18421427"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120667</xdr:rowOff>
    </xdr:from>
    <xdr:ext cx="469744" cy="259045"/>
    <xdr:sp macro="" textlink="">
      <xdr:nvSpPr>
        <xdr:cNvPr id="408" name="n_1mainValue【認定こども園・幼稚園・保育所】&#10;一人当たり面積">
          <a:extLst>
            <a:ext uri="{FF2B5EF4-FFF2-40B4-BE49-F238E27FC236}">
              <a16:creationId xmlns:a16="http://schemas.microsoft.com/office/drawing/2014/main" id="{00000000-0008-0000-0100-000098010000}"/>
            </a:ext>
          </a:extLst>
        </xdr:cNvPr>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409" name="n_2mainValue【認定こども園・幼稚園・保育所】&#10;一人当たり面積">
          <a:extLst>
            <a:ext uri="{FF2B5EF4-FFF2-40B4-BE49-F238E27FC236}">
              <a16:creationId xmlns:a16="http://schemas.microsoft.com/office/drawing/2014/main" id="{00000000-0008-0000-0100-000099010000}"/>
            </a:ext>
          </a:extLst>
        </xdr:cNvPr>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103431</xdr:rowOff>
    </xdr:from>
    <xdr:ext cx="469744" cy="259045"/>
    <xdr:sp macro="" textlink="">
      <xdr:nvSpPr>
        <xdr:cNvPr id="410" name="n_3mainValue【認定こども園・幼稚園・保育所】&#10;一人当たり面積">
          <a:extLst>
            <a:ext uri="{FF2B5EF4-FFF2-40B4-BE49-F238E27FC236}">
              <a16:creationId xmlns:a16="http://schemas.microsoft.com/office/drawing/2014/main" id="{00000000-0008-0000-0100-00009A010000}"/>
            </a:ext>
          </a:extLst>
        </xdr:cNvPr>
        <xdr:cNvSpPr txBox="1"/>
      </xdr:nvSpPr>
      <xdr:spPr>
        <a:xfrm>
          <a:off x="19310427" y="678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133730</xdr:rowOff>
    </xdr:from>
    <xdr:ext cx="469744" cy="259045"/>
    <xdr:sp macro="" textlink="">
      <xdr:nvSpPr>
        <xdr:cNvPr id="411" name="n_4mainValue【認定こども園・幼稚園・保育所】&#10;一人当たり面積">
          <a:extLst>
            <a:ext uri="{FF2B5EF4-FFF2-40B4-BE49-F238E27FC236}">
              <a16:creationId xmlns:a16="http://schemas.microsoft.com/office/drawing/2014/main" id="{00000000-0008-0000-0100-00009B010000}"/>
            </a:ext>
          </a:extLst>
        </xdr:cNvPr>
        <xdr:cNvSpPr txBox="1"/>
      </xdr:nvSpPr>
      <xdr:spPr>
        <a:xfrm>
          <a:off x="18421427" y="647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a:extLst>
            <a:ext uri="{FF2B5EF4-FFF2-40B4-BE49-F238E27FC236}">
              <a16:creationId xmlns:a16="http://schemas.microsoft.com/office/drawing/2014/main" id="{00000000-0008-0000-0100-0000B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437" name="【学校施設】&#10;有形固定資産減価償却率最小値テキスト">
          <a:extLst>
            <a:ext uri="{FF2B5EF4-FFF2-40B4-BE49-F238E27FC236}">
              <a16:creationId xmlns:a16="http://schemas.microsoft.com/office/drawing/2014/main" id="{00000000-0008-0000-0100-0000B5010000}"/>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439" name="【学校施設】&#10;有形固定資産減価償却率最大値テキスト">
          <a:extLst>
            <a:ext uri="{FF2B5EF4-FFF2-40B4-BE49-F238E27FC236}">
              <a16:creationId xmlns:a16="http://schemas.microsoft.com/office/drawing/2014/main" id="{00000000-0008-0000-0100-0000B7010000}"/>
            </a:ext>
          </a:extLst>
        </xdr:cNvPr>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137177</xdr:rowOff>
    </xdr:from>
    <xdr:ext cx="405111" cy="259045"/>
    <xdr:sp macro="" textlink="">
      <xdr:nvSpPr>
        <xdr:cNvPr id="441" name="【学校施設】&#10;有形固定資産減価償却率平均値テキスト">
          <a:extLst>
            <a:ext uri="{FF2B5EF4-FFF2-40B4-BE49-F238E27FC236}">
              <a16:creationId xmlns:a16="http://schemas.microsoft.com/office/drawing/2014/main" id="{00000000-0008-0000-0100-0000B9010000}"/>
            </a:ext>
          </a:extLst>
        </xdr:cNvPr>
        <xdr:cNvSpPr txBox="1"/>
      </xdr:nvSpPr>
      <xdr:spPr>
        <a:xfrm>
          <a:off x="16357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443" name="フローチャート: 判断 442">
          <a:extLst>
            <a:ext uri="{FF2B5EF4-FFF2-40B4-BE49-F238E27FC236}">
              <a16:creationId xmlns:a16="http://schemas.microsoft.com/office/drawing/2014/main" id="{00000000-0008-0000-0100-0000BB010000}"/>
            </a:ext>
          </a:extLst>
        </xdr:cNvPr>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444" name="フローチャート: 判断 443">
          <a:extLst>
            <a:ext uri="{FF2B5EF4-FFF2-40B4-BE49-F238E27FC236}">
              <a16:creationId xmlns:a16="http://schemas.microsoft.com/office/drawing/2014/main" id="{00000000-0008-0000-0100-0000BC010000}"/>
            </a:ext>
          </a:extLst>
        </xdr:cNvPr>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445" name="フローチャート: 判断 444">
          <a:extLst>
            <a:ext uri="{FF2B5EF4-FFF2-40B4-BE49-F238E27FC236}">
              <a16:creationId xmlns:a16="http://schemas.microsoft.com/office/drawing/2014/main" id="{00000000-0008-0000-0100-0000BD010000}"/>
            </a:ext>
          </a:extLst>
        </xdr:cNvPr>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446" name="フローチャート: 判断 445">
          <a:extLst>
            <a:ext uri="{FF2B5EF4-FFF2-40B4-BE49-F238E27FC236}">
              <a16:creationId xmlns:a16="http://schemas.microsoft.com/office/drawing/2014/main" id="{00000000-0008-0000-0100-0000BE010000}"/>
            </a:ext>
          </a:extLst>
        </xdr:cNvPr>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145415</xdr:rowOff>
    </xdr:from>
    <xdr:to>
      <xdr:col>85</xdr:col>
      <xdr:colOff>177800</xdr:colOff>
      <xdr:row>60</xdr:row>
      <xdr:rowOff>75565</xdr:rowOff>
    </xdr:to>
    <xdr:sp macro="" textlink="">
      <xdr:nvSpPr>
        <xdr:cNvPr id="452" name="楕円 451">
          <a:extLst>
            <a:ext uri="{FF2B5EF4-FFF2-40B4-BE49-F238E27FC236}">
              <a16:creationId xmlns:a16="http://schemas.microsoft.com/office/drawing/2014/main" id="{00000000-0008-0000-0100-0000C4010000}"/>
            </a:ext>
          </a:extLst>
        </xdr:cNvPr>
        <xdr:cNvSpPr/>
      </xdr:nvSpPr>
      <xdr:spPr>
        <a:xfrm>
          <a:off x="162687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168292</xdr:rowOff>
    </xdr:from>
    <xdr:ext cx="405111" cy="259045"/>
    <xdr:sp macro="" textlink="">
      <xdr:nvSpPr>
        <xdr:cNvPr id="453" name="【学校施設】&#10;有形固定資産減価償却率該当値テキスト">
          <a:extLst>
            <a:ext uri="{FF2B5EF4-FFF2-40B4-BE49-F238E27FC236}">
              <a16:creationId xmlns:a16="http://schemas.microsoft.com/office/drawing/2014/main" id="{00000000-0008-0000-0100-0000C5010000}"/>
            </a:ext>
          </a:extLst>
        </xdr:cNvPr>
        <xdr:cNvSpPr txBox="1"/>
      </xdr:nvSpPr>
      <xdr:spPr>
        <a:xfrm>
          <a:off x="16357600" y="1011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44450</xdr:rowOff>
    </xdr:from>
    <xdr:to>
      <xdr:col>81</xdr:col>
      <xdr:colOff>101600</xdr:colOff>
      <xdr:row>60</xdr:row>
      <xdr:rowOff>146050</xdr:rowOff>
    </xdr:to>
    <xdr:sp macro="" textlink="">
      <xdr:nvSpPr>
        <xdr:cNvPr id="454" name="楕円 453">
          <a:extLst>
            <a:ext uri="{FF2B5EF4-FFF2-40B4-BE49-F238E27FC236}">
              <a16:creationId xmlns:a16="http://schemas.microsoft.com/office/drawing/2014/main" id="{00000000-0008-0000-0100-0000C6010000}"/>
            </a:ext>
          </a:extLst>
        </xdr:cNvPr>
        <xdr:cNvSpPr/>
      </xdr:nvSpPr>
      <xdr:spPr>
        <a:xfrm>
          <a:off x="15430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24765</xdr:rowOff>
    </xdr:from>
    <xdr:to>
      <xdr:col>85</xdr:col>
      <xdr:colOff>127000</xdr:colOff>
      <xdr:row>60</xdr:row>
      <xdr:rowOff>95250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flipV="1">
          <a:off x="15481300" y="1031176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111125</xdr:rowOff>
    </xdr:from>
    <xdr:to>
      <xdr:col>76</xdr:col>
      <xdr:colOff>165100</xdr:colOff>
      <xdr:row>60</xdr:row>
      <xdr:rowOff>41275</xdr:rowOff>
    </xdr:to>
    <xdr:sp macro="" textlink="">
      <xdr:nvSpPr>
        <xdr:cNvPr id="456" name="楕円 455">
          <a:extLst>
            <a:ext uri="{FF2B5EF4-FFF2-40B4-BE49-F238E27FC236}">
              <a16:creationId xmlns:a16="http://schemas.microsoft.com/office/drawing/2014/main" id="{00000000-0008-0000-0100-0000C8010000}"/>
            </a:ext>
          </a:extLst>
        </xdr:cNvPr>
        <xdr:cNvSpPr/>
      </xdr:nvSpPr>
      <xdr:spPr>
        <a:xfrm>
          <a:off x="14541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161925</xdr:rowOff>
    </xdr:from>
    <xdr:to>
      <xdr:col>81</xdr:col>
      <xdr:colOff>50800</xdr:colOff>
      <xdr:row>60</xdr:row>
      <xdr:rowOff>95250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4592300" y="1027747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113030</xdr:rowOff>
    </xdr:from>
    <xdr:to>
      <xdr:col>72</xdr:col>
      <xdr:colOff>38100</xdr:colOff>
      <xdr:row>60</xdr:row>
      <xdr:rowOff>43180</xdr:rowOff>
    </xdr:to>
    <xdr:sp macro="" textlink="">
      <xdr:nvSpPr>
        <xdr:cNvPr id="458" name="楕円 457">
          <a:extLst>
            <a:ext uri="{FF2B5EF4-FFF2-40B4-BE49-F238E27FC236}">
              <a16:creationId xmlns:a16="http://schemas.microsoft.com/office/drawing/2014/main" id="{00000000-0008-0000-0100-0000CA010000}"/>
            </a:ext>
          </a:extLst>
        </xdr:cNvPr>
        <xdr:cNvSpPr/>
      </xdr:nvSpPr>
      <xdr:spPr>
        <a:xfrm>
          <a:off x="13652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161925</xdr:rowOff>
    </xdr:from>
    <xdr:to>
      <xdr:col>76</xdr:col>
      <xdr:colOff>114300</xdr:colOff>
      <xdr:row>59</xdr:row>
      <xdr:rowOff>163830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flipV="1">
          <a:off x="13703300" y="102774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111125</xdr:rowOff>
    </xdr:from>
    <xdr:to>
      <xdr:col>67</xdr:col>
      <xdr:colOff>101600</xdr:colOff>
      <xdr:row>60</xdr:row>
      <xdr:rowOff>41275</xdr:rowOff>
    </xdr:to>
    <xdr:sp macro="" textlink="">
      <xdr:nvSpPr>
        <xdr:cNvPr id="460" name="楕円 459">
          <a:extLst>
            <a:ext uri="{FF2B5EF4-FFF2-40B4-BE49-F238E27FC236}">
              <a16:creationId xmlns:a16="http://schemas.microsoft.com/office/drawing/2014/main" id="{00000000-0008-0000-0100-0000CC010000}"/>
            </a:ext>
          </a:extLst>
        </xdr:cNvPr>
        <xdr:cNvSpPr/>
      </xdr:nvSpPr>
      <xdr:spPr>
        <a:xfrm>
          <a:off x="12763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161925</xdr:rowOff>
    </xdr:from>
    <xdr:to>
      <xdr:col>71</xdr:col>
      <xdr:colOff>177800</xdr:colOff>
      <xdr:row>59</xdr:row>
      <xdr:rowOff>163830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2814300" y="102774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462" name="n_1aveValue【学校施設】&#10;有形固定資産減価償却率">
          <a:extLst>
            <a:ext uri="{FF2B5EF4-FFF2-40B4-BE49-F238E27FC236}">
              <a16:creationId xmlns:a16="http://schemas.microsoft.com/office/drawing/2014/main" id="{00000000-0008-0000-0100-0000CE010000}"/>
            </a:ext>
          </a:extLst>
        </xdr:cNvPr>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463" name="n_2aveValue【学校施設】&#10;有形固定資産減価償却率">
          <a:extLst>
            <a:ext uri="{FF2B5EF4-FFF2-40B4-BE49-F238E27FC236}">
              <a16:creationId xmlns:a16="http://schemas.microsoft.com/office/drawing/2014/main" id="{00000000-0008-0000-0100-0000CF010000}"/>
            </a:ext>
          </a:extLst>
        </xdr:cNvPr>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464" name="n_3aveValue【学校施設】&#10;有形固定資産減価償却率">
          <a:extLst>
            <a:ext uri="{FF2B5EF4-FFF2-40B4-BE49-F238E27FC236}">
              <a16:creationId xmlns:a16="http://schemas.microsoft.com/office/drawing/2014/main" id="{00000000-0008-0000-0100-0000D0010000}"/>
            </a:ext>
          </a:extLst>
        </xdr:cNvPr>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465" name="n_4aveValue【学校施設】&#10;有形固定資産減価償却率">
          <a:extLst>
            <a:ext uri="{FF2B5EF4-FFF2-40B4-BE49-F238E27FC236}">
              <a16:creationId xmlns:a16="http://schemas.microsoft.com/office/drawing/2014/main" id="{00000000-0008-0000-0100-0000D1010000}"/>
            </a:ext>
          </a:extLst>
        </xdr:cNvPr>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137177</xdr:rowOff>
    </xdr:from>
    <xdr:ext cx="405111" cy="259045"/>
    <xdr:sp macro="" textlink="">
      <xdr:nvSpPr>
        <xdr:cNvPr id="466" name="n_1mainValue【学校施設】&#10;有形固定資産減価償却率">
          <a:extLst>
            <a:ext uri="{FF2B5EF4-FFF2-40B4-BE49-F238E27FC236}">
              <a16:creationId xmlns:a16="http://schemas.microsoft.com/office/drawing/2014/main" id="{00000000-0008-0000-0100-0000D2010000}"/>
            </a:ext>
          </a:extLst>
        </xdr:cNvPr>
        <xdr:cNvSpPr txBox="1"/>
      </xdr:nvSpPr>
      <xdr:spPr>
        <a:xfrm>
          <a:off x="15266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32402</xdr:rowOff>
    </xdr:from>
    <xdr:ext cx="405111" cy="259045"/>
    <xdr:sp macro="" textlink="">
      <xdr:nvSpPr>
        <xdr:cNvPr id="467" name="n_2mainValue【学校施設】&#10;有形固定資産減価償却率">
          <a:extLst>
            <a:ext uri="{FF2B5EF4-FFF2-40B4-BE49-F238E27FC236}">
              <a16:creationId xmlns:a16="http://schemas.microsoft.com/office/drawing/2014/main" id="{00000000-0008-0000-0100-0000D3010000}"/>
            </a:ext>
          </a:extLst>
        </xdr:cNvPr>
        <xdr:cNvSpPr txBox="1"/>
      </xdr:nvSpPr>
      <xdr:spPr>
        <a:xfrm>
          <a:off x="14389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34307</xdr:rowOff>
    </xdr:from>
    <xdr:ext cx="405111" cy="259045"/>
    <xdr:sp macro="" textlink="">
      <xdr:nvSpPr>
        <xdr:cNvPr id="468" name="n_3mainValue【学校施設】&#10;有形固定資産減価償却率">
          <a:extLst>
            <a:ext uri="{FF2B5EF4-FFF2-40B4-BE49-F238E27FC236}">
              <a16:creationId xmlns:a16="http://schemas.microsoft.com/office/drawing/2014/main" id="{00000000-0008-0000-0100-0000D4010000}"/>
            </a:ext>
          </a:extLst>
        </xdr:cNvPr>
        <xdr:cNvSpPr txBox="1"/>
      </xdr:nvSpPr>
      <xdr:spPr>
        <a:xfrm>
          <a:off x="13500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32402</xdr:rowOff>
    </xdr:from>
    <xdr:ext cx="405111" cy="259045"/>
    <xdr:sp macro="" textlink="">
      <xdr:nvSpPr>
        <xdr:cNvPr id="469" name="n_4mainValue【学校施設】&#10;有形固定資産減価償却率">
          <a:extLst>
            <a:ext uri="{FF2B5EF4-FFF2-40B4-BE49-F238E27FC236}">
              <a16:creationId xmlns:a16="http://schemas.microsoft.com/office/drawing/2014/main" id="{00000000-0008-0000-0100-0000D5010000}"/>
            </a:ext>
          </a:extLst>
        </xdr:cNvPr>
        <xdr:cNvSpPr txBox="1"/>
      </xdr:nvSpPr>
      <xdr:spPr>
        <a:xfrm>
          <a:off x="12611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学校施設】&#10;一人当たり面積グラフ枠">
          <a:extLst>
            <a:ext uri="{FF2B5EF4-FFF2-40B4-BE49-F238E27FC236}">
              <a16:creationId xmlns:a16="http://schemas.microsoft.com/office/drawing/2014/main" id="{00000000-0008-0000-0100-0000F0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498" name="【学校施設】&#10;一人当たり面積最小値テキスト">
          <a:extLst>
            <a:ext uri="{FF2B5EF4-FFF2-40B4-BE49-F238E27FC236}">
              <a16:creationId xmlns:a16="http://schemas.microsoft.com/office/drawing/2014/main" id="{00000000-0008-0000-0100-0000F2010000}"/>
            </a:ext>
          </a:extLst>
        </xdr:cNvPr>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500" name="【学校施設】&#10;一人当たり面積最大値テキスト">
          <a:extLst>
            <a:ext uri="{FF2B5EF4-FFF2-40B4-BE49-F238E27FC236}">
              <a16:creationId xmlns:a16="http://schemas.microsoft.com/office/drawing/2014/main" id="{00000000-0008-0000-0100-0000F4010000}"/>
            </a:ext>
          </a:extLst>
        </xdr:cNvPr>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97521</xdr:rowOff>
    </xdr:from>
    <xdr:ext cx="469744" cy="259045"/>
    <xdr:sp macro="" textlink="">
      <xdr:nvSpPr>
        <xdr:cNvPr id="502" name="【学校施設】&#10;一人当たり面積平均値テキスト">
          <a:extLst>
            <a:ext uri="{FF2B5EF4-FFF2-40B4-BE49-F238E27FC236}">
              <a16:creationId xmlns:a16="http://schemas.microsoft.com/office/drawing/2014/main" id="{00000000-0008-0000-0100-0000F6010000}"/>
            </a:ext>
          </a:extLst>
        </xdr:cNvPr>
        <xdr:cNvSpPr txBox="1"/>
      </xdr:nvSpPr>
      <xdr:spPr>
        <a:xfrm>
          <a:off x="22199600" y="1021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505" name="フローチャート: 判断 504">
          <a:extLst>
            <a:ext uri="{FF2B5EF4-FFF2-40B4-BE49-F238E27FC236}">
              <a16:creationId xmlns:a16="http://schemas.microsoft.com/office/drawing/2014/main" id="{00000000-0008-0000-0100-0000F9010000}"/>
            </a:ext>
          </a:extLst>
        </xdr:cNvPr>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506" name="フローチャート: 判断 505">
          <a:extLst>
            <a:ext uri="{FF2B5EF4-FFF2-40B4-BE49-F238E27FC236}">
              <a16:creationId xmlns:a16="http://schemas.microsoft.com/office/drawing/2014/main" id="{00000000-0008-0000-0100-0000FA010000}"/>
            </a:ext>
          </a:extLst>
        </xdr:cNvPr>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507" name="フローチャート: 判断 506">
          <a:extLst>
            <a:ext uri="{FF2B5EF4-FFF2-40B4-BE49-F238E27FC236}">
              <a16:creationId xmlns:a16="http://schemas.microsoft.com/office/drawing/2014/main" id="{00000000-0008-0000-0100-0000FB010000}"/>
            </a:ext>
          </a:extLst>
        </xdr:cNvPr>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36640</xdr:rowOff>
    </xdr:from>
    <xdr:to>
      <xdr:col>116</xdr:col>
      <xdr:colOff>114300</xdr:colOff>
      <xdr:row>61</xdr:row>
      <xdr:rowOff>138240</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22110700" y="1049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15067</xdr:rowOff>
    </xdr:from>
    <xdr:ext cx="469744" cy="259045"/>
    <xdr:sp macro="" textlink="">
      <xdr:nvSpPr>
        <xdr:cNvPr id="514" name="【学校施設】&#10;一人当たり面積該当値テキスト">
          <a:extLst>
            <a:ext uri="{FF2B5EF4-FFF2-40B4-BE49-F238E27FC236}">
              <a16:creationId xmlns:a16="http://schemas.microsoft.com/office/drawing/2014/main" id="{00000000-0008-0000-0100-000002020000}"/>
            </a:ext>
          </a:extLst>
        </xdr:cNvPr>
        <xdr:cNvSpPr txBox="1"/>
      </xdr:nvSpPr>
      <xdr:spPr>
        <a:xfrm>
          <a:off x="22199600" y="1047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44069</xdr:rowOff>
    </xdr:from>
    <xdr:to>
      <xdr:col>112</xdr:col>
      <xdr:colOff>38100</xdr:colOff>
      <xdr:row>61</xdr:row>
      <xdr:rowOff>145669</xdr:rowOff>
    </xdr:to>
    <xdr:sp macro="" textlink="">
      <xdr:nvSpPr>
        <xdr:cNvPr id="515" name="楕円 514">
          <a:extLst>
            <a:ext uri="{FF2B5EF4-FFF2-40B4-BE49-F238E27FC236}">
              <a16:creationId xmlns:a16="http://schemas.microsoft.com/office/drawing/2014/main" id="{00000000-0008-0000-0100-000003020000}"/>
            </a:ext>
          </a:extLst>
        </xdr:cNvPr>
        <xdr:cNvSpPr/>
      </xdr:nvSpPr>
      <xdr:spPr>
        <a:xfrm>
          <a:off x="21272500" y="1050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87440</xdr:rowOff>
    </xdr:from>
    <xdr:to>
      <xdr:col>116</xdr:col>
      <xdr:colOff>63500</xdr:colOff>
      <xdr:row>61</xdr:row>
      <xdr:rowOff>94869</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flipV="1">
          <a:off x="21323300" y="10545890"/>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43783</xdr:rowOff>
    </xdr:from>
    <xdr:to>
      <xdr:col>107</xdr:col>
      <xdr:colOff>101600</xdr:colOff>
      <xdr:row>61</xdr:row>
      <xdr:rowOff>145383</xdr:rowOff>
    </xdr:to>
    <xdr:sp macro="" textlink="">
      <xdr:nvSpPr>
        <xdr:cNvPr id="517" name="楕円 516">
          <a:extLst>
            <a:ext uri="{FF2B5EF4-FFF2-40B4-BE49-F238E27FC236}">
              <a16:creationId xmlns:a16="http://schemas.microsoft.com/office/drawing/2014/main" id="{00000000-0008-0000-0100-000005020000}"/>
            </a:ext>
          </a:extLst>
        </xdr:cNvPr>
        <xdr:cNvSpPr/>
      </xdr:nvSpPr>
      <xdr:spPr>
        <a:xfrm>
          <a:off x="20383500" y="1050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94583</xdr:rowOff>
    </xdr:from>
    <xdr:to>
      <xdr:col>111</xdr:col>
      <xdr:colOff>177800</xdr:colOff>
      <xdr:row>61</xdr:row>
      <xdr:rowOff>94869</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20434300" y="10553033"/>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51498</xdr:rowOff>
    </xdr:from>
    <xdr:to>
      <xdr:col>102</xdr:col>
      <xdr:colOff>165100</xdr:colOff>
      <xdr:row>61</xdr:row>
      <xdr:rowOff>153098</xdr:rowOff>
    </xdr:to>
    <xdr:sp macro="" textlink="">
      <xdr:nvSpPr>
        <xdr:cNvPr id="519" name="楕円 518">
          <a:extLst>
            <a:ext uri="{FF2B5EF4-FFF2-40B4-BE49-F238E27FC236}">
              <a16:creationId xmlns:a16="http://schemas.microsoft.com/office/drawing/2014/main" id="{00000000-0008-0000-0100-000007020000}"/>
            </a:ext>
          </a:extLst>
        </xdr:cNvPr>
        <xdr:cNvSpPr/>
      </xdr:nvSpPr>
      <xdr:spPr>
        <a:xfrm>
          <a:off x="19494500" y="1050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94583</xdr:rowOff>
    </xdr:from>
    <xdr:to>
      <xdr:col>107</xdr:col>
      <xdr:colOff>50800</xdr:colOff>
      <xdr:row>61</xdr:row>
      <xdr:rowOff>102298</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flipV="1">
          <a:off x="19545300" y="10553033"/>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31210</xdr:rowOff>
    </xdr:from>
    <xdr:to>
      <xdr:col>98</xdr:col>
      <xdr:colOff>38100</xdr:colOff>
      <xdr:row>61</xdr:row>
      <xdr:rowOff>132810</xdr:rowOff>
    </xdr:to>
    <xdr:sp macro="" textlink="">
      <xdr:nvSpPr>
        <xdr:cNvPr id="521" name="楕円 520">
          <a:extLst>
            <a:ext uri="{FF2B5EF4-FFF2-40B4-BE49-F238E27FC236}">
              <a16:creationId xmlns:a16="http://schemas.microsoft.com/office/drawing/2014/main" id="{00000000-0008-0000-0100-000009020000}"/>
            </a:ext>
          </a:extLst>
        </xdr:cNvPr>
        <xdr:cNvSpPr/>
      </xdr:nvSpPr>
      <xdr:spPr>
        <a:xfrm>
          <a:off x="18605500" y="1048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82010</xdr:rowOff>
    </xdr:from>
    <xdr:to>
      <xdr:col>102</xdr:col>
      <xdr:colOff>114300</xdr:colOff>
      <xdr:row>61</xdr:row>
      <xdr:rowOff>102298</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8656300" y="10540460"/>
          <a:ext cx="889000" cy="2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63612</xdr:rowOff>
    </xdr:from>
    <xdr:ext cx="469744" cy="259045"/>
    <xdr:sp macro="" textlink="">
      <xdr:nvSpPr>
        <xdr:cNvPr id="523" name="n_1aveValue【学校施設】&#10;一人当たり面積">
          <a:extLst>
            <a:ext uri="{FF2B5EF4-FFF2-40B4-BE49-F238E27FC236}">
              <a16:creationId xmlns:a16="http://schemas.microsoft.com/office/drawing/2014/main" id="{00000000-0008-0000-0100-00000B020000}"/>
            </a:ext>
          </a:extLst>
        </xdr:cNvPr>
        <xdr:cNvSpPr txBox="1"/>
      </xdr:nvSpPr>
      <xdr:spPr>
        <a:xfrm>
          <a:off x="21075727" y="101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64184</xdr:rowOff>
    </xdr:from>
    <xdr:ext cx="469744" cy="259045"/>
    <xdr:sp macro="" textlink="">
      <xdr:nvSpPr>
        <xdr:cNvPr id="524" name="n_2aveValue【学校施設】&#10;一人当たり面積">
          <a:extLst>
            <a:ext uri="{FF2B5EF4-FFF2-40B4-BE49-F238E27FC236}">
              <a16:creationId xmlns:a16="http://schemas.microsoft.com/office/drawing/2014/main" id="{00000000-0008-0000-0100-00000C020000}"/>
            </a:ext>
          </a:extLst>
        </xdr:cNvPr>
        <xdr:cNvSpPr txBox="1"/>
      </xdr:nvSpPr>
      <xdr:spPr>
        <a:xfrm>
          <a:off x="20199427" y="1017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525" name="n_3aveValue【学校施設】&#10;一人当たり面積">
          <a:extLst>
            <a:ext uri="{FF2B5EF4-FFF2-40B4-BE49-F238E27FC236}">
              <a16:creationId xmlns:a16="http://schemas.microsoft.com/office/drawing/2014/main" id="{00000000-0008-0000-0100-00000D020000}"/>
            </a:ext>
          </a:extLst>
        </xdr:cNvPr>
        <xdr:cNvSpPr txBox="1"/>
      </xdr:nvSpPr>
      <xdr:spPr>
        <a:xfrm>
          <a:off x="19310427" y="101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526" name="n_4aveValue【学校施設】&#10;一人当たり面積">
          <a:extLst>
            <a:ext uri="{FF2B5EF4-FFF2-40B4-BE49-F238E27FC236}">
              <a16:creationId xmlns:a16="http://schemas.microsoft.com/office/drawing/2014/main" id="{00000000-0008-0000-0100-00000E020000}"/>
            </a:ext>
          </a:extLst>
        </xdr:cNvPr>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136796</xdr:rowOff>
    </xdr:from>
    <xdr:ext cx="469744" cy="259045"/>
    <xdr:sp macro="" textlink="">
      <xdr:nvSpPr>
        <xdr:cNvPr id="527" name="n_1mainValue【学校施設】&#10;一人当たり面積">
          <a:extLst>
            <a:ext uri="{FF2B5EF4-FFF2-40B4-BE49-F238E27FC236}">
              <a16:creationId xmlns:a16="http://schemas.microsoft.com/office/drawing/2014/main" id="{00000000-0008-0000-0100-00000F020000}"/>
            </a:ext>
          </a:extLst>
        </xdr:cNvPr>
        <xdr:cNvSpPr txBox="1"/>
      </xdr:nvSpPr>
      <xdr:spPr>
        <a:xfrm>
          <a:off x="21075727" y="1059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136510</xdr:rowOff>
    </xdr:from>
    <xdr:ext cx="469744" cy="259045"/>
    <xdr:sp macro="" textlink="">
      <xdr:nvSpPr>
        <xdr:cNvPr id="528" name="n_2mainValue【学校施設】&#10;一人当たり面積">
          <a:extLst>
            <a:ext uri="{FF2B5EF4-FFF2-40B4-BE49-F238E27FC236}">
              <a16:creationId xmlns:a16="http://schemas.microsoft.com/office/drawing/2014/main" id="{00000000-0008-0000-0100-000010020000}"/>
            </a:ext>
          </a:extLst>
        </xdr:cNvPr>
        <xdr:cNvSpPr txBox="1"/>
      </xdr:nvSpPr>
      <xdr:spPr>
        <a:xfrm>
          <a:off x="20199427" y="1059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144225</xdr:rowOff>
    </xdr:from>
    <xdr:ext cx="469744" cy="259045"/>
    <xdr:sp macro="" textlink="">
      <xdr:nvSpPr>
        <xdr:cNvPr id="529" name="n_3mainValue【学校施設】&#10;一人当たり面積">
          <a:extLst>
            <a:ext uri="{FF2B5EF4-FFF2-40B4-BE49-F238E27FC236}">
              <a16:creationId xmlns:a16="http://schemas.microsoft.com/office/drawing/2014/main" id="{00000000-0008-0000-0100-000011020000}"/>
            </a:ext>
          </a:extLst>
        </xdr:cNvPr>
        <xdr:cNvSpPr txBox="1"/>
      </xdr:nvSpPr>
      <xdr:spPr>
        <a:xfrm>
          <a:off x="19310427" y="106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123937</xdr:rowOff>
    </xdr:from>
    <xdr:ext cx="469744" cy="259045"/>
    <xdr:sp macro="" textlink="">
      <xdr:nvSpPr>
        <xdr:cNvPr id="530" name="n_4mainValue【学校施設】&#10;一人当たり面積">
          <a:extLst>
            <a:ext uri="{FF2B5EF4-FFF2-40B4-BE49-F238E27FC236}">
              <a16:creationId xmlns:a16="http://schemas.microsoft.com/office/drawing/2014/main" id="{00000000-0008-0000-0100-000012020000}"/>
            </a:ext>
          </a:extLst>
        </xdr:cNvPr>
        <xdr:cNvSpPr txBox="1"/>
      </xdr:nvSpPr>
      <xdr:spPr>
        <a:xfrm>
          <a:off x="18421427" y="1058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5" name="【児童館】&#10;有形固定資産減価償却率グラフ枠">
          <a:extLst>
            <a:ext uri="{FF2B5EF4-FFF2-40B4-BE49-F238E27FC236}">
              <a16:creationId xmlns:a16="http://schemas.microsoft.com/office/drawing/2014/main" id="{00000000-0008-0000-0100-00002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119743</xdr:rowOff>
    </xdr:from>
    <xdr:to>
      <xdr:col>85</xdr:col>
      <xdr:colOff>126364</xdr:colOff>
      <xdr:row>86</xdr:row>
      <xdr:rowOff>168729</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flipV="1">
          <a:off x="16318864"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7" name="【児童館】&#10;有形固定資産減価償却率最小値テキスト">
          <a:extLst>
            <a:ext uri="{FF2B5EF4-FFF2-40B4-BE49-F238E27FC236}">
              <a16:creationId xmlns:a16="http://schemas.microsoft.com/office/drawing/2014/main" id="{00000000-0008-0000-0100-00002D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66420</xdr:rowOff>
    </xdr:from>
    <xdr:ext cx="405111" cy="259045"/>
    <xdr:sp macro="" textlink="">
      <xdr:nvSpPr>
        <xdr:cNvPr id="559" name="【児童館】&#10;有形固定資産減価償却率最大値テキスト">
          <a:extLst>
            <a:ext uri="{FF2B5EF4-FFF2-40B4-BE49-F238E27FC236}">
              <a16:creationId xmlns:a16="http://schemas.microsoft.com/office/drawing/2014/main" id="{00000000-0008-0000-0100-00002F020000}"/>
            </a:ext>
          </a:extLst>
        </xdr:cNvPr>
        <xdr:cNvSpPr txBox="1"/>
      </xdr:nvSpPr>
      <xdr:spPr>
        <a:xfrm>
          <a:off x="16357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119743</xdr:rowOff>
    </xdr:from>
    <xdr:to>
      <xdr:col>86</xdr:col>
      <xdr:colOff>25400</xdr:colOff>
      <xdr:row>78</xdr:row>
      <xdr:rowOff>119743</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6230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117583</xdr:rowOff>
    </xdr:from>
    <xdr:ext cx="405111" cy="259045"/>
    <xdr:sp macro="" textlink="">
      <xdr:nvSpPr>
        <xdr:cNvPr id="561" name="【児童館】&#10;有形固定資産減価償却率平均値テキスト">
          <a:extLst>
            <a:ext uri="{FF2B5EF4-FFF2-40B4-BE49-F238E27FC236}">
              <a16:creationId xmlns:a16="http://schemas.microsoft.com/office/drawing/2014/main" id="{00000000-0008-0000-0100-000031020000}"/>
            </a:ext>
          </a:extLst>
        </xdr:cNvPr>
        <xdr:cNvSpPr txBox="1"/>
      </xdr:nvSpPr>
      <xdr:spPr>
        <a:xfrm>
          <a:off x="16357600" y="14176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139156</xdr:rowOff>
    </xdr:from>
    <xdr:to>
      <xdr:col>85</xdr:col>
      <xdr:colOff>177800</xdr:colOff>
      <xdr:row>83</xdr:row>
      <xdr:rowOff>69306</xdr:rowOff>
    </xdr:to>
    <xdr:sp macro="" textlink="">
      <xdr:nvSpPr>
        <xdr:cNvPr id="562" name="フローチャート: 判断 561">
          <a:extLst>
            <a:ext uri="{FF2B5EF4-FFF2-40B4-BE49-F238E27FC236}">
              <a16:creationId xmlns:a16="http://schemas.microsoft.com/office/drawing/2014/main" id="{00000000-0008-0000-0100-000032020000}"/>
            </a:ext>
          </a:extLst>
        </xdr:cNvPr>
        <xdr:cNvSpPr/>
      </xdr:nvSpPr>
      <xdr:spPr>
        <a:xfrm>
          <a:off x="162687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65677</xdr:rowOff>
    </xdr:from>
    <xdr:to>
      <xdr:col>81</xdr:col>
      <xdr:colOff>101600</xdr:colOff>
      <xdr:row>82</xdr:row>
      <xdr:rowOff>167277</xdr:rowOff>
    </xdr:to>
    <xdr:sp macro="" textlink="">
      <xdr:nvSpPr>
        <xdr:cNvPr id="563" name="フローチャート: 判断 562">
          <a:extLst>
            <a:ext uri="{FF2B5EF4-FFF2-40B4-BE49-F238E27FC236}">
              <a16:creationId xmlns:a16="http://schemas.microsoft.com/office/drawing/2014/main" id="{00000000-0008-0000-0100-000033020000}"/>
            </a:ext>
          </a:extLst>
        </xdr:cNvPr>
        <xdr:cNvSpPr/>
      </xdr:nvSpPr>
      <xdr:spPr>
        <a:xfrm>
          <a:off x="15430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64044</xdr:rowOff>
    </xdr:from>
    <xdr:to>
      <xdr:col>76</xdr:col>
      <xdr:colOff>165100</xdr:colOff>
      <xdr:row>82</xdr:row>
      <xdr:rowOff>165644</xdr:rowOff>
    </xdr:to>
    <xdr:sp macro="" textlink="">
      <xdr:nvSpPr>
        <xdr:cNvPr id="564" name="フローチャート: 判断 563">
          <a:extLst>
            <a:ext uri="{FF2B5EF4-FFF2-40B4-BE49-F238E27FC236}">
              <a16:creationId xmlns:a16="http://schemas.microsoft.com/office/drawing/2014/main" id="{00000000-0008-0000-0100-000034020000}"/>
            </a:ext>
          </a:extLst>
        </xdr:cNvPr>
        <xdr:cNvSpPr/>
      </xdr:nvSpPr>
      <xdr:spPr>
        <a:xfrm>
          <a:off x="14541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36286</xdr:rowOff>
    </xdr:from>
    <xdr:to>
      <xdr:col>72</xdr:col>
      <xdr:colOff>38100</xdr:colOff>
      <xdr:row>82</xdr:row>
      <xdr:rowOff>137886</xdr:rowOff>
    </xdr:to>
    <xdr:sp macro="" textlink="">
      <xdr:nvSpPr>
        <xdr:cNvPr id="565" name="フローチャート: 判断 564">
          <a:extLst>
            <a:ext uri="{FF2B5EF4-FFF2-40B4-BE49-F238E27FC236}">
              <a16:creationId xmlns:a16="http://schemas.microsoft.com/office/drawing/2014/main" id="{00000000-0008-0000-0100-000035020000}"/>
            </a:ext>
          </a:extLst>
        </xdr:cNvPr>
        <xdr:cNvSpPr/>
      </xdr:nvSpPr>
      <xdr:spPr>
        <a:xfrm>
          <a:off x="13652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109764</xdr:rowOff>
    </xdr:from>
    <xdr:to>
      <xdr:col>67</xdr:col>
      <xdr:colOff>101600</xdr:colOff>
      <xdr:row>84</xdr:row>
      <xdr:rowOff>39914</xdr:rowOff>
    </xdr:to>
    <xdr:sp macro="" textlink="">
      <xdr:nvSpPr>
        <xdr:cNvPr id="566" name="フローチャート: 判断 565">
          <a:extLst>
            <a:ext uri="{FF2B5EF4-FFF2-40B4-BE49-F238E27FC236}">
              <a16:creationId xmlns:a16="http://schemas.microsoft.com/office/drawing/2014/main" id="{00000000-0008-0000-0100-000036020000}"/>
            </a:ext>
          </a:extLst>
        </xdr:cNvPr>
        <xdr:cNvSpPr/>
      </xdr:nvSpPr>
      <xdr:spPr>
        <a:xfrm>
          <a:off x="1276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572" name="楕円 571">
          <a:extLst>
            <a:ext uri="{FF2B5EF4-FFF2-40B4-BE49-F238E27FC236}">
              <a16:creationId xmlns:a16="http://schemas.microsoft.com/office/drawing/2014/main" id="{00000000-0008-0000-0100-00003C020000}"/>
            </a:ext>
          </a:extLst>
        </xdr:cNvPr>
        <xdr:cNvSpPr/>
      </xdr:nvSpPr>
      <xdr:spPr>
        <a:xfrm>
          <a:off x="162687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46100</xdr:rowOff>
    </xdr:from>
    <xdr:ext cx="405111" cy="259045"/>
    <xdr:sp macro="" textlink="">
      <xdr:nvSpPr>
        <xdr:cNvPr id="573" name="【児童館】&#10;有形固定資産減価償却率該当値テキスト">
          <a:extLst>
            <a:ext uri="{FF2B5EF4-FFF2-40B4-BE49-F238E27FC236}">
              <a16:creationId xmlns:a16="http://schemas.microsoft.com/office/drawing/2014/main" id="{00000000-0008-0000-0100-00003D020000}"/>
            </a:ext>
          </a:extLst>
        </xdr:cNvPr>
        <xdr:cNvSpPr txBox="1"/>
      </xdr:nvSpPr>
      <xdr:spPr>
        <a:xfrm>
          <a:off x="16357600" y="1393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8527</xdr:rowOff>
    </xdr:from>
    <xdr:to>
      <xdr:col>81</xdr:col>
      <xdr:colOff>101600</xdr:colOff>
      <xdr:row>82</xdr:row>
      <xdr:rowOff>110127</xdr:rowOff>
    </xdr:to>
    <xdr:sp macro="" textlink="">
      <xdr:nvSpPr>
        <xdr:cNvPr id="574" name="楕円 573">
          <a:extLst>
            <a:ext uri="{FF2B5EF4-FFF2-40B4-BE49-F238E27FC236}">
              <a16:creationId xmlns:a16="http://schemas.microsoft.com/office/drawing/2014/main" id="{00000000-0008-0000-0100-00003E020000}"/>
            </a:ext>
          </a:extLst>
        </xdr:cNvPr>
        <xdr:cNvSpPr/>
      </xdr:nvSpPr>
      <xdr:spPr>
        <a:xfrm>
          <a:off x="15430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59327</xdr:rowOff>
    </xdr:from>
    <xdr:to>
      <xdr:col>85</xdr:col>
      <xdr:colOff>127000</xdr:colOff>
      <xdr:row>82</xdr:row>
      <xdr:rowOff>74023</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5481300" y="1411822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91802</xdr:rowOff>
    </xdr:from>
    <xdr:to>
      <xdr:col>76</xdr:col>
      <xdr:colOff>165100</xdr:colOff>
      <xdr:row>82</xdr:row>
      <xdr:rowOff>21952</xdr:rowOff>
    </xdr:to>
    <xdr:sp macro="" textlink="">
      <xdr:nvSpPr>
        <xdr:cNvPr id="576" name="楕円 575">
          <a:extLst>
            <a:ext uri="{FF2B5EF4-FFF2-40B4-BE49-F238E27FC236}">
              <a16:creationId xmlns:a16="http://schemas.microsoft.com/office/drawing/2014/main" id="{00000000-0008-0000-0100-000040020000}"/>
            </a:ext>
          </a:extLst>
        </xdr:cNvPr>
        <xdr:cNvSpPr/>
      </xdr:nvSpPr>
      <xdr:spPr>
        <a:xfrm>
          <a:off x="145415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142602</xdr:rowOff>
    </xdr:from>
    <xdr:to>
      <xdr:col>81</xdr:col>
      <xdr:colOff>50800</xdr:colOff>
      <xdr:row>82</xdr:row>
      <xdr:rowOff>59327</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4592300" y="14030052"/>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91802</xdr:rowOff>
    </xdr:from>
    <xdr:to>
      <xdr:col>72</xdr:col>
      <xdr:colOff>38100</xdr:colOff>
      <xdr:row>82</xdr:row>
      <xdr:rowOff>21952</xdr:rowOff>
    </xdr:to>
    <xdr:sp macro="" textlink="">
      <xdr:nvSpPr>
        <xdr:cNvPr id="578" name="楕円 577">
          <a:extLst>
            <a:ext uri="{FF2B5EF4-FFF2-40B4-BE49-F238E27FC236}">
              <a16:creationId xmlns:a16="http://schemas.microsoft.com/office/drawing/2014/main" id="{00000000-0008-0000-0100-000042020000}"/>
            </a:ext>
          </a:extLst>
        </xdr:cNvPr>
        <xdr:cNvSpPr/>
      </xdr:nvSpPr>
      <xdr:spPr>
        <a:xfrm>
          <a:off x="136525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142602</xdr:rowOff>
    </xdr:from>
    <xdr:to>
      <xdr:col>76</xdr:col>
      <xdr:colOff>114300</xdr:colOff>
      <xdr:row>81</xdr:row>
      <xdr:rowOff>142602</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3703300" y="14030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47716</xdr:rowOff>
    </xdr:from>
    <xdr:to>
      <xdr:col>67</xdr:col>
      <xdr:colOff>101600</xdr:colOff>
      <xdr:row>81</xdr:row>
      <xdr:rowOff>149316</xdr:rowOff>
    </xdr:to>
    <xdr:sp macro="" textlink="">
      <xdr:nvSpPr>
        <xdr:cNvPr id="580" name="楕円 579">
          <a:extLst>
            <a:ext uri="{FF2B5EF4-FFF2-40B4-BE49-F238E27FC236}">
              <a16:creationId xmlns:a16="http://schemas.microsoft.com/office/drawing/2014/main" id="{00000000-0008-0000-0100-000044020000}"/>
            </a:ext>
          </a:extLst>
        </xdr:cNvPr>
        <xdr:cNvSpPr/>
      </xdr:nvSpPr>
      <xdr:spPr>
        <a:xfrm>
          <a:off x="127635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98516</xdr:rowOff>
    </xdr:from>
    <xdr:to>
      <xdr:col>71</xdr:col>
      <xdr:colOff>177800</xdr:colOff>
      <xdr:row>81</xdr:row>
      <xdr:rowOff>142602</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2814300" y="13985966"/>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158404</xdr:rowOff>
    </xdr:from>
    <xdr:ext cx="405111" cy="259045"/>
    <xdr:sp macro="" textlink="">
      <xdr:nvSpPr>
        <xdr:cNvPr id="582" name="n_1aveValue【児童館】&#10;有形固定資産減価償却率">
          <a:extLst>
            <a:ext uri="{FF2B5EF4-FFF2-40B4-BE49-F238E27FC236}">
              <a16:creationId xmlns:a16="http://schemas.microsoft.com/office/drawing/2014/main" id="{00000000-0008-0000-0100-000046020000}"/>
            </a:ext>
          </a:extLst>
        </xdr:cNvPr>
        <xdr:cNvSpPr txBox="1"/>
      </xdr:nvSpPr>
      <xdr:spPr>
        <a:xfrm>
          <a:off x="152660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156771</xdr:rowOff>
    </xdr:from>
    <xdr:ext cx="405111" cy="259045"/>
    <xdr:sp macro="" textlink="">
      <xdr:nvSpPr>
        <xdr:cNvPr id="583" name="n_2aveValue【児童館】&#10;有形固定資産減価償却率">
          <a:extLst>
            <a:ext uri="{FF2B5EF4-FFF2-40B4-BE49-F238E27FC236}">
              <a16:creationId xmlns:a16="http://schemas.microsoft.com/office/drawing/2014/main" id="{00000000-0008-0000-0100-000047020000}"/>
            </a:ext>
          </a:extLst>
        </xdr:cNvPr>
        <xdr:cNvSpPr txBox="1"/>
      </xdr:nvSpPr>
      <xdr:spPr>
        <a:xfrm>
          <a:off x="143897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129013</xdr:rowOff>
    </xdr:from>
    <xdr:ext cx="405111" cy="259045"/>
    <xdr:sp macro="" textlink="">
      <xdr:nvSpPr>
        <xdr:cNvPr id="584" name="n_3aveValue【児童館】&#10;有形固定資産減価償却率">
          <a:extLst>
            <a:ext uri="{FF2B5EF4-FFF2-40B4-BE49-F238E27FC236}">
              <a16:creationId xmlns:a16="http://schemas.microsoft.com/office/drawing/2014/main" id="{00000000-0008-0000-0100-000048020000}"/>
            </a:ext>
          </a:extLst>
        </xdr:cNvPr>
        <xdr:cNvSpPr txBox="1"/>
      </xdr:nvSpPr>
      <xdr:spPr>
        <a:xfrm>
          <a:off x="13500744"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31041</xdr:rowOff>
    </xdr:from>
    <xdr:ext cx="405111" cy="259045"/>
    <xdr:sp macro="" textlink="">
      <xdr:nvSpPr>
        <xdr:cNvPr id="585" name="n_4aveValue【児童館】&#10;有形固定資産減価償却率">
          <a:extLst>
            <a:ext uri="{FF2B5EF4-FFF2-40B4-BE49-F238E27FC236}">
              <a16:creationId xmlns:a16="http://schemas.microsoft.com/office/drawing/2014/main" id="{00000000-0008-0000-0100-000049020000}"/>
            </a:ext>
          </a:extLst>
        </xdr:cNvPr>
        <xdr:cNvSpPr txBox="1"/>
      </xdr:nvSpPr>
      <xdr:spPr>
        <a:xfrm>
          <a:off x="126117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126654</xdr:rowOff>
    </xdr:from>
    <xdr:ext cx="405111" cy="259045"/>
    <xdr:sp macro="" textlink="">
      <xdr:nvSpPr>
        <xdr:cNvPr id="586" name="n_1mainValue【児童館】&#10;有形固定資産減価償却率">
          <a:extLst>
            <a:ext uri="{FF2B5EF4-FFF2-40B4-BE49-F238E27FC236}">
              <a16:creationId xmlns:a16="http://schemas.microsoft.com/office/drawing/2014/main" id="{00000000-0008-0000-0100-00004A020000}"/>
            </a:ext>
          </a:extLst>
        </xdr:cNvPr>
        <xdr:cNvSpPr txBox="1"/>
      </xdr:nvSpPr>
      <xdr:spPr>
        <a:xfrm>
          <a:off x="152660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38479</xdr:rowOff>
    </xdr:from>
    <xdr:ext cx="405111" cy="259045"/>
    <xdr:sp macro="" textlink="">
      <xdr:nvSpPr>
        <xdr:cNvPr id="587" name="n_2mainValue【児童館】&#10;有形固定資産減価償却率">
          <a:extLst>
            <a:ext uri="{FF2B5EF4-FFF2-40B4-BE49-F238E27FC236}">
              <a16:creationId xmlns:a16="http://schemas.microsoft.com/office/drawing/2014/main" id="{00000000-0008-0000-0100-00004B020000}"/>
            </a:ext>
          </a:extLst>
        </xdr:cNvPr>
        <xdr:cNvSpPr txBox="1"/>
      </xdr:nvSpPr>
      <xdr:spPr>
        <a:xfrm>
          <a:off x="14389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38479</xdr:rowOff>
    </xdr:from>
    <xdr:ext cx="405111" cy="259045"/>
    <xdr:sp macro="" textlink="">
      <xdr:nvSpPr>
        <xdr:cNvPr id="588" name="n_3mainValue【児童館】&#10;有形固定資産減価償却率">
          <a:extLst>
            <a:ext uri="{FF2B5EF4-FFF2-40B4-BE49-F238E27FC236}">
              <a16:creationId xmlns:a16="http://schemas.microsoft.com/office/drawing/2014/main" id="{00000000-0008-0000-0100-00004C020000}"/>
            </a:ext>
          </a:extLst>
        </xdr:cNvPr>
        <xdr:cNvSpPr txBox="1"/>
      </xdr:nvSpPr>
      <xdr:spPr>
        <a:xfrm>
          <a:off x="13500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165843</xdr:rowOff>
    </xdr:from>
    <xdr:ext cx="405111" cy="259045"/>
    <xdr:sp macro="" textlink="">
      <xdr:nvSpPr>
        <xdr:cNvPr id="589" name="n_4mainValue【児童館】&#10;有形固定資産減価償却率">
          <a:extLst>
            <a:ext uri="{FF2B5EF4-FFF2-40B4-BE49-F238E27FC236}">
              <a16:creationId xmlns:a16="http://schemas.microsoft.com/office/drawing/2014/main" id="{00000000-0008-0000-0100-00004D020000}"/>
            </a:ext>
          </a:extLst>
        </xdr:cNvPr>
        <xdr:cNvSpPr txBox="1"/>
      </xdr:nvSpPr>
      <xdr:spPr>
        <a:xfrm>
          <a:off x="126117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0" name="正方形/長方形 589">
          <a:extLst>
            <a:ext uri="{FF2B5EF4-FFF2-40B4-BE49-F238E27FC236}">
              <a16:creationId xmlns:a16="http://schemas.microsoft.com/office/drawing/2014/main" id="{00000000-0008-0000-0100-00004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1" name="正方形/長方形 590">
          <a:extLst>
            <a:ext uri="{FF2B5EF4-FFF2-40B4-BE49-F238E27FC236}">
              <a16:creationId xmlns:a16="http://schemas.microsoft.com/office/drawing/2014/main" id="{00000000-0008-0000-0100-00004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2" name="正方形/長方形 591">
          <a:extLst>
            <a:ext uri="{FF2B5EF4-FFF2-40B4-BE49-F238E27FC236}">
              <a16:creationId xmlns:a16="http://schemas.microsoft.com/office/drawing/2014/main" id="{00000000-0008-0000-0100-00005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児童館】&#10;一人当たり面積グラフ枠">
          <a:extLst>
            <a:ext uri="{FF2B5EF4-FFF2-40B4-BE49-F238E27FC236}">
              <a16:creationId xmlns:a16="http://schemas.microsoft.com/office/drawing/2014/main" id="{00000000-0008-0000-0100-00006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610" name="【児童館】&#10;一人当たり面積最小値テキスト">
          <a:extLst>
            <a:ext uri="{FF2B5EF4-FFF2-40B4-BE49-F238E27FC236}">
              <a16:creationId xmlns:a16="http://schemas.microsoft.com/office/drawing/2014/main" id="{00000000-0008-0000-0100-000062020000}"/>
            </a:ext>
          </a:extLst>
        </xdr:cNvPr>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612" name="【児童館】&#10;一人当たり面積最大値テキスト">
          <a:extLst>
            <a:ext uri="{FF2B5EF4-FFF2-40B4-BE49-F238E27FC236}">
              <a16:creationId xmlns:a16="http://schemas.microsoft.com/office/drawing/2014/main" id="{00000000-0008-0000-0100-000064020000}"/>
            </a:ext>
          </a:extLst>
        </xdr:cNvPr>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15891</xdr:rowOff>
    </xdr:from>
    <xdr:ext cx="469744" cy="259045"/>
    <xdr:sp macro="" textlink="">
      <xdr:nvSpPr>
        <xdr:cNvPr id="614" name="【児童館】&#10;一人当たり面積平均値テキスト">
          <a:extLst>
            <a:ext uri="{FF2B5EF4-FFF2-40B4-BE49-F238E27FC236}">
              <a16:creationId xmlns:a16="http://schemas.microsoft.com/office/drawing/2014/main" id="{00000000-0008-0000-0100-000066020000}"/>
            </a:ext>
          </a:extLst>
        </xdr:cNvPr>
        <xdr:cNvSpPr txBox="1"/>
      </xdr:nvSpPr>
      <xdr:spPr>
        <a:xfrm>
          <a:off x="22199600" y="1390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164464</xdr:rowOff>
    </xdr:from>
    <xdr:to>
      <xdr:col>116</xdr:col>
      <xdr:colOff>114300</xdr:colOff>
      <xdr:row>82</xdr:row>
      <xdr:rowOff>94614</xdr:rowOff>
    </xdr:to>
    <xdr:sp macro="" textlink="">
      <xdr:nvSpPr>
        <xdr:cNvPr id="615" name="フローチャート: 判断 614">
          <a:extLst>
            <a:ext uri="{FF2B5EF4-FFF2-40B4-BE49-F238E27FC236}">
              <a16:creationId xmlns:a16="http://schemas.microsoft.com/office/drawing/2014/main" id="{00000000-0008-0000-0100-000067020000}"/>
            </a:ext>
          </a:extLst>
        </xdr:cNvPr>
        <xdr:cNvSpPr/>
      </xdr:nvSpPr>
      <xdr:spPr>
        <a:xfrm>
          <a:off x="22110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16" name="フローチャート: 判断 615">
          <a:extLst>
            <a:ext uri="{FF2B5EF4-FFF2-40B4-BE49-F238E27FC236}">
              <a16:creationId xmlns:a16="http://schemas.microsoft.com/office/drawing/2014/main" id="{00000000-0008-0000-0100-000068020000}"/>
            </a:ext>
          </a:extLst>
        </xdr:cNvPr>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15875</xdr:rowOff>
    </xdr:from>
    <xdr:to>
      <xdr:col>107</xdr:col>
      <xdr:colOff>101600</xdr:colOff>
      <xdr:row>82</xdr:row>
      <xdr:rowOff>117475</xdr:rowOff>
    </xdr:to>
    <xdr:sp macro="" textlink="">
      <xdr:nvSpPr>
        <xdr:cNvPr id="617" name="フローチャート: 判断 616">
          <a:extLst>
            <a:ext uri="{FF2B5EF4-FFF2-40B4-BE49-F238E27FC236}">
              <a16:creationId xmlns:a16="http://schemas.microsoft.com/office/drawing/2014/main" id="{00000000-0008-0000-0100-000069020000}"/>
            </a:ext>
          </a:extLst>
        </xdr:cNvPr>
        <xdr:cNvSpPr/>
      </xdr:nvSpPr>
      <xdr:spPr>
        <a:xfrm>
          <a:off x="20383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27305</xdr:rowOff>
    </xdr:from>
    <xdr:to>
      <xdr:col>102</xdr:col>
      <xdr:colOff>165100</xdr:colOff>
      <xdr:row>82</xdr:row>
      <xdr:rowOff>128905</xdr:rowOff>
    </xdr:to>
    <xdr:sp macro="" textlink="">
      <xdr:nvSpPr>
        <xdr:cNvPr id="618" name="フローチャート: 判断 617">
          <a:extLst>
            <a:ext uri="{FF2B5EF4-FFF2-40B4-BE49-F238E27FC236}">
              <a16:creationId xmlns:a16="http://schemas.microsoft.com/office/drawing/2014/main" id="{00000000-0008-0000-0100-00006A020000}"/>
            </a:ext>
          </a:extLst>
        </xdr:cNvPr>
        <xdr:cNvSpPr/>
      </xdr:nvSpPr>
      <xdr:spPr>
        <a:xfrm>
          <a:off x="19494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78739</xdr:rowOff>
    </xdr:from>
    <xdr:to>
      <xdr:col>98</xdr:col>
      <xdr:colOff>38100</xdr:colOff>
      <xdr:row>83</xdr:row>
      <xdr:rowOff>8889</xdr:rowOff>
    </xdr:to>
    <xdr:sp macro="" textlink="">
      <xdr:nvSpPr>
        <xdr:cNvPr id="619" name="フローチャート: 判断 618">
          <a:extLst>
            <a:ext uri="{FF2B5EF4-FFF2-40B4-BE49-F238E27FC236}">
              <a16:creationId xmlns:a16="http://schemas.microsoft.com/office/drawing/2014/main" id="{00000000-0008-0000-0100-00006B020000}"/>
            </a:ext>
          </a:extLst>
        </xdr:cNvPr>
        <xdr:cNvSpPr/>
      </xdr:nvSpPr>
      <xdr:spPr>
        <a:xfrm>
          <a:off x="18605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625" name="楕円 624">
          <a:extLst>
            <a:ext uri="{FF2B5EF4-FFF2-40B4-BE49-F238E27FC236}">
              <a16:creationId xmlns:a16="http://schemas.microsoft.com/office/drawing/2014/main" id="{00000000-0008-0000-0100-000071020000}"/>
            </a:ext>
          </a:extLst>
        </xdr:cNvPr>
        <xdr:cNvSpPr/>
      </xdr:nvSpPr>
      <xdr:spPr>
        <a:xfrm>
          <a:off x="221107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125113</xdr:rowOff>
    </xdr:from>
    <xdr:ext cx="469744" cy="259045"/>
    <xdr:sp macro="" textlink="">
      <xdr:nvSpPr>
        <xdr:cNvPr id="626" name="【児童館】&#10;一人当たり面積該当値テキスト">
          <a:extLst>
            <a:ext uri="{FF2B5EF4-FFF2-40B4-BE49-F238E27FC236}">
              <a16:creationId xmlns:a16="http://schemas.microsoft.com/office/drawing/2014/main" id="{00000000-0008-0000-0100-000072020000}"/>
            </a:ext>
          </a:extLst>
        </xdr:cNvPr>
        <xdr:cNvSpPr txBox="1"/>
      </xdr:nvSpPr>
      <xdr:spPr>
        <a:xfrm>
          <a:off x="22199600" y="143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38736</xdr:rowOff>
    </xdr:from>
    <xdr:to>
      <xdr:col>112</xdr:col>
      <xdr:colOff>38100</xdr:colOff>
      <xdr:row>84</xdr:row>
      <xdr:rowOff>140336</xdr:rowOff>
    </xdr:to>
    <xdr:sp macro="" textlink="">
      <xdr:nvSpPr>
        <xdr:cNvPr id="627" name="楕円 626">
          <a:extLst>
            <a:ext uri="{FF2B5EF4-FFF2-40B4-BE49-F238E27FC236}">
              <a16:creationId xmlns:a16="http://schemas.microsoft.com/office/drawing/2014/main" id="{00000000-0008-0000-0100-000073020000}"/>
            </a:ext>
          </a:extLst>
        </xdr:cNvPr>
        <xdr:cNvSpPr/>
      </xdr:nvSpPr>
      <xdr:spPr>
        <a:xfrm>
          <a:off x="21272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89536</xdr:rowOff>
    </xdr:from>
    <xdr:to>
      <xdr:col>116</xdr:col>
      <xdr:colOff>63500</xdr:colOff>
      <xdr:row>84</xdr:row>
      <xdr:rowOff>89536</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21323300" y="14491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38736</xdr:rowOff>
    </xdr:from>
    <xdr:to>
      <xdr:col>107</xdr:col>
      <xdr:colOff>101600</xdr:colOff>
      <xdr:row>84</xdr:row>
      <xdr:rowOff>140336</xdr:rowOff>
    </xdr:to>
    <xdr:sp macro="" textlink="">
      <xdr:nvSpPr>
        <xdr:cNvPr id="629" name="楕円 628">
          <a:extLst>
            <a:ext uri="{FF2B5EF4-FFF2-40B4-BE49-F238E27FC236}">
              <a16:creationId xmlns:a16="http://schemas.microsoft.com/office/drawing/2014/main" id="{00000000-0008-0000-0100-000075020000}"/>
            </a:ext>
          </a:extLst>
        </xdr:cNvPr>
        <xdr:cNvSpPr/>
      </xdr:nvSpPr>
      <xdr:spPr>
        <a:xfrm>
          <a:off x="20383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89536</xdr:rowOff>
    </xdr:from>
    <xdr:to>
      <xdr:col>111</xdr:col>
      <xdr:colOff>177800</xdr:colOff>
      <xdr:row>84</xdr:row>
      <xdr:rowOff>89536</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20434300" y="1449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631" name="楕円 630">
          <a:extLst>
            <a:ext uri="{FF2B5EF4-FFF2-40B4-BE49-F238E27FC236}">
              <a16:creationId xmlns:a16="http://schemas.microsoft.com/office/drawing/2014/main" id="{00000000-0008-0000-0100-000077020000}"/>
            </a:ext>
          </a:extLst>
        </xdr:cNvPr>
        <xdr:cNvSpPr/>
      </xdr:nvSpPr>
      <xdr:spPr>
        <a:xfrm>
          <a:off x="19494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89536</xdr:rowOff>
    </xdr:from>
    <xdr:to>
      <xdr:col>107</xdr:col>
      <xdr:colOff>50800</xdr:colOff>
      <xdr:row>84</xdr:row>
      <xdr:rowOff>95250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flipV="1">
          <a:off x="19545300" y="144913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44450</xdr:rowOff>
    </xdr:from>
    <xdr:to>
      <xdr:col>98</xdr:col>
      <xdr:colOff>38100</xdr:colOff>
      <xdr:row>84</xdr:row>
      <xdr:rowOff>146050</xdr:rowOff>
    </xdr:to>
    <xdr:sp macro="" textlink="">
      <xdr:nvSpPr>
        <xdr:cNvPr id="633" name="楕円 632">
          <a:extLst>
            <a:ext uri="{FF2B5EF4-FFF2-40B4-BE49-F238E27FC236}">
              <a16:creationId xmlns:a16="http://schemas.microsoft.com/office/drawing/2014/main" id="{00000000-0008-0000-0100-000079020000}"/>
            </a:ext>
          </a:extLst>
        </xdr:cNvPr>
        <xdr:cNvSpPr/>
      </xdr:nvSpPr>
      <xdr:spPr>
        <a:xfrm>
          <a:off x="18605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95250</xdr:rowOff>
    </xdr:from>
    <xdr:to>
      <xdr:col>102</xdr:col>
      <xdr:colOff>114300</xdr:colOff>
      <xdr:row>84</xdr:row>
      <xdr:rowOff>95250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8656300" y="1449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635" name="n_1aveValue【児童館】&#10;一人当たり面積">
          <a:extLst>
            <a:ext uri="{FF2B5EF4-FFF2-40B4-BE49-F238E27FC236}">
              <a16:creationId xmlns:a16="http://schemas.microsoft.com/office/drawing/2014/main" id="{00000000-0008-0000-0100-00007B020000}"/>
            </a:ext>
          </a:extLst>
        </xdr:cNvPr>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134002</xdr:rowOff>
    </xdr:from>
    <xdr:ext cx="469744" cy="259045"/>
    <xdr:sp macro="" textlink="">
      <xdr:nvSpPr>
        <xdr:cNvPr id="636" name="n_2aveValue【児童館】&#10;一人当たり面積">
          <a:extLst>
            <a:ext uri="{FF2B5EF4-FFF2-40B4-BE49-F238E27FC236}">
              <a16:creationId xmlns:a16="http://schemas.microsoft.com/office/drawing/2014/main" id="{00000000-0008-0000-0100-00007C020000}"/>
            </a:ext>
          </a:extLst>
        </xdr:cNvPr>
        <xdr:cNvSpPr txBox="1"/>
      </xdr:nvSpPr>
      <xdr:spPr>
        <a:xfrm>
          <a:off x="20199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145432</xdr:rowOff>
    </xdr:from>
    <xdr:ext cx="469744" cy="259045"/>
    <xdr:sp macro="" textlink="">
      <xdr:nvSpPr>
        <xdr:cNvPr id="637" name="n_3aveValue【児童館】&#10;一人当たり面積">
          <a:extLst>
            <a:ext uri="{FF2B5EF4-FFF2-40B4-BE49-F238E27FC236}">
              <a16:creationId xmlns:a16="http://schemas.microsoft.com/office/drawing/2014/main" id="{00000000-0008-0000-0100-00007D020000}"/>
            </a:ext>
          </a:extLst>
        </xdr:cNvPr>
        <xdr:cNvSpPr txBox="1"/>
      </xdr:nvSpPr>
      <xdr:spPr>
        <a:xfrm>
          <a:off x="19310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25416</xdr:rowOff>
    </xdr:from>
    <xdr:ext cx="469744" cy="259045"/>
    <xdr:sp macro="" textlink="">
      <xdr:nvSpPr>
        <xdr:cNvPr id="638" name="n_4aveValue【児童館】&#10;一人当たり面積">
          <a:extLst>
            <a:ext uri="{FF2B5EF4-FFF2-40B4-BE49-F238E27FC236}">
              <a16:creationId xmlns:a16="http://schemas.microsoft.com/office/drawing/2014/main" id="{00000000-0008-0000-0100-00007E020000}"/>
            </a:ext>
          </a:extLst>
        </xdr:cNvPr>
        <xdr:cNvSpPr txBox="1"/>
      </xdr:nvSpPr>
      <xdr:spPr>
        <a:xfrm>
          <a:off x="18421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131463</xdr:rowOff>
    </xdr:from>
    <xdr:ext cx="469744" cy="259045"/>
    <xdr:sp macro="" textlink="">
      <xdr:nvSpPr>
        <xdr:cNvPr id="639" name="n_1mainValue【児童館】&#10;一人当たり面積">
          <a:extLst>
            <a:ext uri="{FF2B5EF4-FFF2-40B4-BE49-F238E27FC236}">
              <a16:creationId xmlns:a16="http://schemas.microsoft.com/office/drawing/2014/main" id="{00000000-0008-0000-0100-00007F020000}"/>
            </a:ext>
          </a:extLst>
        </xdr:cNvPr>
        <xdr:cNvSpPr txBox="1"/>
      </xdr:nvSpPr>
      <xdr:spPr>
        <a:xfrm>
          <a:off x="210757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131463</xdr:rowOff>
    </xdr:from>
    <xdr:ext cx="469744" cy="259045"/>
    <xdr:sp macro="" textlink="">
      <xdr:nvSpPr>
        <xdr:cNvPr id="640" name="n_2mainValue【児童館】&#10;一人当たり面積">
          <a:extLst>
            <a:ext uri="{FF2B5EF4-FFF2-40B4-BE49-F238E27FC236}">
              <a16:creationId xmlns:a16="http://schemas.microsoft.com/office/drawing/2014/main" id="{00000000-0008-0000-0100-000080020000}"/>
            </a:ext>
          </a:extLst>
        </xdr:cNvPr>
        <xdr:cNvSpPr txBox="1"/>
      </xdr:nvSpPr>
      <xdr:spPr>
        <a:xfrm>
          <a:off x="20199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137177</xdr:rowOff>
    </xdr:from>
    <xdr:ext cx="469744" cy="259045"/>
    <xdr:sp macro="" textlink="">
      <xdr:nvSpPr>
        <xdr:cNvPr id="641" name="n_3mainValue【児童館】&#10;一人当たり面積">
          <a:extLst>
            <a:ext uri="{FF2B5EF4-FFF2-40B4-BE49-F238E27FC236}">
              <a16:creationId xmlns:a16="http://schemas.microsoft.com/office/drawing/2014/main" id="{00000000-0008-0000-0100-000081020000}"/>
            </a:ext>
          </a:extLst>
        </xdr:cNvPr>
        <xdr:cNvSpPr txBox="1"/>
      </xdr:nvSpPr>
      <xdr:spPr>
        <a:xfrm>
          <a:off x="19310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137177</xdr:rowOff>
    </xdr:from>
    <xdr:ext cx="469744" cy="259045"/>
    <xdr:sp macro="" textlink="">
      <xdr:nvSpPr>
        <xdr:cNvPr id="642" name="n_4mainValue【児童館】&#10;一人当たり面積">
          <a:extLst>
            <a:ext uri="{FF2B5EF4-FFF2-40B4-BE49-F238E27FC236}">
              <a16:creationId xmlns:a16="http://schemas.microsoft.com/office/drawing/2014/main" id="{00000000-0008-0000-0100-000082020000}"/>
            </a:ext>
          </a:extLst>
        </xdr:cNvPr>
        <xdr:cNvSpPr txBox="1"/>
      </xdr:nvSpPr>
      <xdr:spPr>
        <a:xfrm>
          <a:off x="18421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類似団体と比較し、有形固定資産減価償却率は道路・橋りょうの数値が高い水準にある。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橋の長寿命化対策を実施したことにより、平成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月末現在の橋りょうの老朽化率が</a:t>
          </a:r>
          <a:r>
            <a:rPr kumimoji="1" lang="en-US" altLang="ja-JP" sz="1300">
              <a:latin typeface="ＭＳ Ｐゴシック" panose="020B0600070205080204" pitchFamily="50" charset="-128"/>
              <a:ea typeface="ＭＳ Ｐゴシック" panose="020B0600070205080204" pitchFamily="50" charset="-128"/>
            </a:rPr>
            <a:t>66.7%</a:t>
          </a:r>
          <a:r>
            <a:rPr kumimoji="1" lang="ja-JP" altLang="en-US" sz="1300">
              <a:latin typeface="ＭＳ Ｐゴシック" panose="020B0600070205080204" pitchFamily="50" charset="-128"/>
              <a:ea typeface="ＭＳ Ｐゴシック" panose="020B0600070205080204" pitchFamily="50" charset="-128"/>
            </a:rPr>
            <a:t>であったのに対し、建設後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年を経過し、かつ老朽化対策を実施していない橋りょうの割合が平成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月末現在では</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学校施設においては平成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年度にて町内全ての小学校の大規模改修工事を終えたため、類似団体平均より低い水準となった。こども園や児童館についても計画に基づき対策していく。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岐阜県輪之内町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9,664
9,267
22.33
4,656,327
4,521,069
135,258
2,913,643
3,214,335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170906</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25886"/>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49893</xdr:rowOff>
    </xdr:from>
    <xdr:to>
      <xdr:col>15</xdr:col>
      <xdr:colOff>101600</xdr:colOff>
      <xdr:row>36</xdr:row>
      <xdr:rowOff>151493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22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165826</xdr:rowOff>
    </xdr:from>
    <xdr:to>
      <xdr:col>10</xdr:col>
      <xdr:colOff>165100</xdr:colOff>
      <xdr:row>37</xdr:row>
      <xdr:rowOff>95976</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134801</xdr:rowOff>
    </xdr:from>
    <xdr:to>
      <xdr:col>6</xdr:col>
      <xdr:colOff>38100</xdr:colOff>
      <xdr:row>37</xdr:row>
      <xdr:rowOff>64951</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89081</xdr:rowOff>
    </xdr:from>
    <xdr:to>
      <xdr:col>24</xdr:col>
      <xdr:colOff>114300</xdr:colOff>
      <xdr:row>38</xdr:row>
      <xdr:rowOff>19231</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67508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56424</xdr:rowOff>
    </xdr:from>
    <xdr:to>
      <xdr:col>20</xdr:col>
      <xdr:colOff>38100</xdr:colOff>
      <xdr:row>37</xdr:row>
      <xdr:rowOff>158024</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107224</xdr:rowOff>
    </xdr:from>
    <xdr:to>
      <xdr:col>24</xdr:col>
      <xdr:colOff>63500</xdr:colOff>
      <xdr:row>37</xdr:row>
      <xdr:rowOff>139881</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4508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160927</xdr:rowOff>
    </xdr:from>
    <xdr:to>
      <xdr:col>15</xdr:col>
      <xdr:colOff>101600</xdr:colOff>
      <xdr:row>37</xdr:row>
      <xdr:rowOff>91077</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40277</xdr:rowOff>
    </xdr:from>
    <xdr:to>
      <xdr:col>19</xdr:col>
      <xdr:colOff>177800</xdr:colOff>
      <xdr:row>37</xdr:row>
      <xdr:rowOff>107224</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383927"/>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165826</xdr:rowOff>
    </xdr:from>
    <xdr:to>
      <xdr:col>10</xdr:col>
      <xdr:colOff>165100</xdr:colOff>
      <xdr:row>37</xdr:row>
      <xdr:rowOff>95976</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40277</xdr:rowOff>
    </xdr:from>
    <xdr:to>
      <xdr:col>15</xdr:col>
      <xdr:colOff>50800</xdr:colOff>
      <xdr:row>37</xdr:row>
      <xdr:rowOff>45176</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flipV="1">
          <a:off x="2019300" y="638392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133169</xdr:rowOff>
    </xdr:from>
    <xdr:to>
      <xdr:col>6</xdr:col>
      <xdr:colOff>38100</xdr:colOff>
      <xdr:row>37</xdr:row>
      <xdr:rowOff>63319</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12519</xdr:rowOff>
    </xdr:from>
    <xdr:to>
      <xdr:col>10</xdr:col>
      <xdr:colOff>114300</xdr:colOff>
      <xdr:row>37</xdr:row>
      <xdr:rowOff>45176</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3561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168020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87103</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56078</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3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149151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82204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112503</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79846</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2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61504</xdr:rowOff>
    </xdr:from>
    <xdr:to>
      <xdr:col>54</xdr:col>
      <xdr:colOff>189865</xdr:colOff>
      <xdr:row>42</xdr:row>
      <xdr:rowOff>27215</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flipV="1">
          <a:off x="10476865" y="571935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200-000076000000}"/>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8181</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200-000078000000}"/>
            </a:ext>
          </a:extLst>
        </xdr:cNvPr>
        <xdr:cNvSpPr txBox="1"/>
      </xdr:nvSpPr>
      <xdr:spPr>
        <a:xfrm>
          <a:off x="10515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61504</xdr:rowOff>
    </xdr:from>
    <xdr:to>
      <xdr:col>55</xdr:col>
      <xdr:colOff>88900</xdr:colOff>
      <xdr:row>33</xdr:row>
      <xdr:rowOff>61504</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139354</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200-00007A000000}"/>
            </a:ext>
          </a:extLst>
        </xdr:cNvPr>
        <xdr:cNvSpPr txBox="1"/>
      </xdr:nvSpPr>
      <xdr:spPr>
        <a:xfrm>
          <a:off x="10515600" y="68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144599</xdr:rowOff>
    </xdr:from>
    <xdr:to>
      <xdr:col>46</xdr:col>
      <xdr:colOff>38100</xdr:colOff>
      <xdr:row>40</xdr:row>
      <xdr:rowOff>74749</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8699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160927</xdr:rowOff>
    </xdr:from>
    <xdr:to>
      <xdr:col>41</xdr:col>
      <xdr:colOff>101600</xdr:colOff>
      <xdr:row>40</xdr:row>
      <xdr:rowOff>91077</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7810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125004</xdr:rowOff>
    </xdr:from>
    <xdr:to>
      <xdr:col>36</xdr:col>
      <xdr:colOff>165100</xdr:colOff>
      <xdr:row>40</xdr:row>
      <xdr:rowOff>55154</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6921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133169</xdr:rowOff>
    </xdr:from>
    <xdr:to>
      <xdr:col>55</xdr:col>
      <xdr:colOff>50800</xdr:colOff>
      <xdr:row>39</xdr:row>
      <xdr:rowOff>63319</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104267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156046</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200-000086000000}"/>
            </a:ext>
          </a:extLst>
        </xdr:cNvPr>
        <xdr:cNvSpPr txBox="1"/>
      </xdr:nvSpPr>
      <xdr:spPr>
        <a:xfrm>
          <a:off x="10515600" y="649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12519</xdr:rowOff>
    </xdr:from>
    <xdr:to>
      <xdr:col>55</xdr:col>
      <xdr:colOff>0</xdr:colOff>
      <xdr:row>39</xdr:row>
      <xdr:rowOff>19050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9639300" y="66990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8750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146231</xdr:rowOff>
    </xdr:from>
    <xdr:to>
      <xdr:col>41</xdr:col>
      <xdr:colOff>101600</xdr:colOff>
      <xdr:row>39</xdr:row>
      <xdr:rowOff>76381</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7810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25581</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7861300" y="67056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149497</xdr:rowOff>
    </xdr:from>
    <xdr:to>
      <xdr:col>36</xdr:col>
      <xdr:colOff>165100</xdr:colOff>
      <xdr:row>39</xdr:row>
      <xdr:rowOff>79647</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6921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25581</xdr:rowOff>
    </xdr:from>
    <xdr:to>
      <xdr:col>41</xdr:col>
      <xdr:colOff>50800</xdr:colOff>
      <xdr:row>39</xdr:row>
      <xdr:rowOff>28847</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flipV="1">
          <a:off x="6972300" y="67121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69142</xdr:rowOff>
    </xdr:from>
    <xdr:ext cx="469744" cy="259045"/>
    <xdr:sp macro="" textlink="">
      <xdr:nvSpPr>
        <xdr:cNvPr id="143" name="n_1aveValue【図書館】&#10;一人当たり面積">
          <a:extLst>
            <a:ext uri="{FF2B5EF4-FFF2-40B4-BE49-F238E27FC236}">
              <a16:creationId xmlns:a16="http://schemas.microsoft.com/office/drawing/2014/main" id="{00000000-0008-0000-0200-00008F000000}"/>
            </a:ext>
          </a:extLst>
        </xdr:cNvPr>
        <xdr:cNvSpPr txBox="1"/>
      </xdr:nvSpPr>
      <xdr:spPr>
        <a:xfrm>
          <a:off x="93917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65876</xdr:rowOff>
    </xdr:from>
    <xdr:ext cx="469744" cy="259045"/>
    <xdr:sp macro="" textlink="">
      <xdr:nvSpPr>
        <xdr:cNvPr id="144" name="n_2aveValue【図書館】&#10;一人当たり面積">
          <a:extLst>
            <a:ext uri="{FF2B5EF4-FFF2-40B4-BE49-F238E27FC236}">
              <a16:creationId xmlns:a16="http://schemas.microsoft.com/office/drawing/2014/main" id="{00000000-0008-0000-0200-000090000000}"/>
            </a:ext>
          </a:extLst>
        </xdr:cNvPr>
        <xdr:cNvSpPr txBox="1"/>
      </xdr:nvSpPr>
      <xdr:spPr>
        <a:xfrm>
          <a:off x="8515427" y="69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82204</xdr:rowOff>
    </xdr:from>
    <xdr:ext cx="469744" cy="259045"/>
    <xdr:sp macro="" textlink="">
      <xdr:nvSpPr>
        <xdr:cNvPr id="145" name="n_3aveValue【図書館】&#10;一人当たり面積">
          <a:extLst>
            <a:ext uri="{FF2B5EF4-FFF2-40B4-BE49-F238E27FC236}">
              <a16:creationId xmlns:a16="http://schemas.microsoft.com/office/drawing/2014/main" id="{00000000-0008-0000-0200-000091000000}"/>
            </a:ext>
          </a:extLst>
        </xdr:cNvPr>
        <xdr:cNvSpPr txBox="1"/>
      </xdr:nvSpPr>
      <xdr:spPr>
        <a:xfrm>
          <a:off x="7626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46281</xdr:rowOff>
    </xdr:from>
    <xdr:ext cx="469744" cy="259045"/>
    <xdr:sp macro="" textlink="">
      <xdr:nvSpPr>
        <xdr:cNvPr id="146" name="n_4aveValue【図書館】&#10;一人当たり面積">
          <a:extLst>
            <a:ext uri="{FF2B5EF4-FFF2-40B4-BE49-F238E27FC236}">
              <a16:creationId xmlns:a16="http://schemas.microsoft.com/office/drawing/2014/main" id="{00000000-0008-0000-0200-000092000000}"/>
            </a:ext>
          </a:extLst>
        </xdr:cNvPr>
        <xdr:cNvSpPr txBox="1"/>
      </xdr:nvSpPr>
      <xdr:spPr>
        <a:xfrm>
          <a:off x="6737427" y="69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86377</xdr:rowOff>
    </xdr:from>
    <xdr:ext cx="469744" cy="259045"/>
    <xdr:sp macro="" textlink="">
      <xdr:nvSpPr>
        <xdr:cNvPr id="147" name="n_1mainValue【図書館】&#10;一人当たり面積">
          <a:extLst>
            <a:ext uri="{FF2B5EF4-FFF2-40B4-BE49-F238E27FC236}">
              <a16:creationId xmlns:a16="http://schemas.microsoft.com/office/drawing/2014/main" id="{00000000-0008-0000-0200-000093000000}"/>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48" name="n_2mainValue【図書館】&#10;一人当たり面積">
          <a:extLst>
            <a:ext uri="{FF2B5EF4-FFF2-40B4-BE49-F238E27FC236}">
              <a16:creationId xmlns:a16="http://schemas.microsoft.com/office/drawing/2014/main" id="{00000000-0008-0000-0200-000094000000}"/>
            </a:ext>
          </a:extLst>
        </xdr:cNvPr>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92908</xdr:rowOff>
    </xdr:from>
    <xdr:ext cx="469744" cy="259045"/>
    <xdr:sp macro="" textlink="">
      <xdr:nvSpPr>
        <xdr:cNvPr id="149" name="n_3mainValue【図書館】&#10;一人当たり面積">
          <a:extLst>
            <a:ext uri="{FF2B5EF4-FFF2-40B4-BE49-F238E27FC236}">
              <a16:creationId xmlns:a16="http://schemas.microsoft.com/office/drawing/2014/main" id="{00000000-0008-0000-0200-000095000000}"/>
            </a:ext>
          </a:extLst>
        </xdr:cNvPr>
        <xdr:cNvSpPr txBox="1"/>
      </xdr:nvSpPr>
      <xdr:spPr>
        <a:xfrm>
          <a:off x="7626427" y="643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96174</xdr:rowOff>
    </xdr:from>
    <xdr:ext cx="469744" cy="259045"/>
    <xdr:sp macro="" textlink="">
      <xdr:nvSpPr>
        <xdr:cNvPr id="150" name="n_4mainValue【図書館】&#10;一人当たり面積">
          <a:extLst>
            <a:ext uri="{FF2B5EF4-FFF2-40B4-BE49-F238E27FC236}">
              <a16:creationId xmlns:a16="http://schemas.microsoft.com/office/drawing/2014/main" id="{00000000-0008-0000-0200-000096000000}"/>
            </a:ext>
          </a:extLst>
        </xdr:cNvPr>
        <xdr:cNvSpPr txBox="1"/>
      </xdr:nvSpPr>
      <xdr:spPr>
        <a:xfrm>
          <a:off x="6737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00000000-0008-0000-02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00000000-0008-0000-0200-0000B0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00000000-0008-0000-0200-0000B2000000}"/>
            </a:ext>
          </a:extLst>
        </xdr:cNvPr>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131462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00000000-0008-0000-0200-0000B4000000}"/>
            </a:ext>
          </a:extLst>
        </xdr:cNvPr>
        <xdr:cNvSpPr txBox="1"/>
      </xdr:nvSpPr>
      <xdr:spPr>
        <a:xfrm>
          <a:off x="4673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55880</xdr:rowOff>
    </xdr:from>
    <xdr:to>
      <xdr:col>24</xdr:col>
      <xdr:colOff>114300</xdr:colOff>
      <xdr:row>60</xdr:row>
      <xdr:rowOff>157480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45847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78757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0000000-0008-0000-0200-0000C0000000}"/>
            </a:ext>
          </a:extLst>
        </xdr:cNvPr>
        <xdr:cNvSpPr txBox="1"/>
      </xdr:nvSpPr>
      <xdr:spPr>
        <a:xfrm>
          <a:off x="4673600"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168275</xdr:rowOff>
    </xdr:from>
    <xdr:to>
      <xdr:col>20</xdr:col>
      <xdr:colOff>38100</xdr:colOff>
      <xdr:row>60</xdr:row>
      <xdr:rowOff>98425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3746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47625</xdr:rowOff>
    </xdr:from>
    <xdr:to>
      <xdr:col>24</xdr:col>
      <xdr:colOff>63500</xdr:colOff>
      <xdr:row>60</xdr:row>
      <xdr:rowOff>106680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3797300" y="1033462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6350</xdr:rowOff>
    </xdr:from>
    <xdr:to>
      <xdr:col>15</xdr:col>
      <xdr:colOff>101600</xdr:colOff>
      <xdr:row>63</xdr:row>
      <xdr:rowOff>107950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2857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47625</xdr:rowOff>
    </xdr:from>
    <xdr:to>
      <xdr:col>19</xdr:col>
      <xdr:colOff>177800</xdr:colOff>
      <xdr:row>63</xdr:row>
      <xdr:rowOff>57150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flipV="1">
          <a:off x="2908300" y="10334625"/>
          <a:ext cx="889000" cy="52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6350</xdr:rowOff>
    </xdr:from>
    <xdr:to>
      <xdr:col>10</xdr:col>
      <xdr:colOff>165100</xdr:colOff>
      <xdr:row>63</xdr:row>
      <xdr:rowOff>107950</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968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57150</xdr:rowOff>
    </xdr:from>
    <xdr:to>
      <xdr:col>15</xdr:col>
      <xdr:colOff>50800</xdr:colOff>
      <xdr:row>63</xdr:row>
      <xdr:rowOff>57150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2019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120650</xdr:rowOff>
    </xdr:from>
    <xdr:to>
      <xdr:col>6</xdr:col>
      <xdr:colOff>38100</xdr:colOff>
      <xdr:row>63</xdr:row>
      <xdr:rowOff>50800</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1079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0</xdr:rowOff>
    </xdr:from>
    <xdr:to>
      <xdr:col>10</xdr:col>
      <xdr:colOff>114300</xdr:colOff>
      <xdr:row>63</xdr:row>
      <xdr:rowOff>57150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1130300" y="10801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5732</xdr:rowOff>
    </xdr:from>
    <xdr:ext cx="405111" cy="259045"/>
    <xdr:sp macro="" textlink="">
      <xdr:nvSpPr>
        <xdr:cNvPr id="201" name="n_1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202" name="n_2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203" name="n_3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204" name="n_4ave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114952</xdr:rowOff>
    </xdr:from>
    <xdr:ext cx="405111" cy="259045"/>
    <xdr:sp macro="" textlink="">
      <xdr:nvSpPr>
        <xdr:cNvPr id="205" name="n_1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99077</xdr:rowOff>
    </xdr:from>
    <xdr:ext cx="405111" cy="259045"/>
    <xdr:sp macro="" textlink="">
      <xdr:nvSpPr>
        <xdr:cNvPr id="206" name="n_2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2705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99077</xdr:rowOff>
    </xdr:from>
    <xdr:ext cx="405111" cy="259045"/>
    <xdr:sp macro="" textlink="">
      <xdr:nvSpPr>
        <xdr:cNvPr id="207" name="n_3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1816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41927</xdr:rowOff>
    </xdr:from>
    <xdr:ext cx="405111" cy="259045"/>
    <xdr:sp macro="" textlink="">
      <xdr:nvSpPr>
        <xdr:cNvPr id="208" name="n_4mainValue【体育館・プール】&#10;有形固定資産減価償却率">
          <a:extLst>
            <a:ext uri="{FF2B5EF4-FFF2-40B4-BE49-F238E27FC236}">
              <a16:creationId xmlns:a16="http://schemas.microsoft.com/office/drawing/2014/main" id="{00000000-0008-0000-0200-0000D0000000}"/>
            </a:ext>
          </a:extLst>
        </xdr:cNvPr>
        <xdr:cNvSpPr txBox="1"/>
      </xdr:nvSpPr>
      <xdr:spPr>
        <a:xfrm>
          <a:off x="927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92646</xdr:rowOff>
    </xdr:from>
    <xdr:to>
      <xdr:col>55</xdr:col>
      <xdr:colOff>50800</xdr:colOff>
      <xdr:row>63</xdr:row>
      <xdr:rowOff>22796</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1072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7573</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200-0000F5000000}"/>
            </a:ext>
          </a:extLst>
        </xdr:cNvPr>
        <xdr:cNvSpPr txBox="1"/>
      </xdr:nvSpPr>
      <xdr:spPr>
        <a:xfrm>
          <a:off x="10515600" y="1063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93790</xdr:rowOff>
    </xdr:from>
    <xdr:to>
      <xdr:col>50</xdr:col>
      <xdr:colOff>165100</xdr:colOff>
      <xdr:row>63</xdr:row>
      <xdr:rowOff>23940</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107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143446</xdr:rowOff>
    </xdr:from>
    <xdr:to>
      <xdr:col>55</xdr:col>
      <xdr:colOff>0</xdr:colOff>
      <xdr:row>62</xdr:row>
      <xdr:rowOff>144590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9639300" y="10773346"/>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93790</xdr:rowOff>
    </xdr:from>
    <xdr:to>
      <xdr:col>46</xdr:col>
      <xdr:colOff>38100</xdr:colOff>
      <xdr:row>63</xdr:row>
      <xdr:rowOff>23940</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8699500" y="107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144590</xdr:rowOff>
    </xdr:from>
    <xdr:to>
      <xdr:col>50</xdr:col>
      <xdr:colOff>114300</xdr:colOff>
      <xdr:row>62</xdr:row>
      <xdr:rowOff>144590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8750300" y="10774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94932</xdr:rowOff>
    </xdr:from>
    <xdr:to>
      <xdr:col>41</xdr:col>
      <xdr:colOff>101600</xdr:colOff>
      <xdr:row>63</xdr:row>
      <xdr:rowOff>25082</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7810500" y="1072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144590</xdr:rowOff>
    </xdr:from>
    <xdr:to>
      <xdr:col>45</xdr:col>
      <xdr:colOff>177800</xdr:colOff>
      <xdr:row>62</xdr:row>
      <xdr:rowOff>145732</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7861300" y="1077449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94932</xdr:rowOff>
    </xdr:from>
    <xdr:to>
      <xdr:col>36</xdr:col>
      <xdr:colOff>165100</xdr:colOff>
      <xdr:row>63</xdr:row>
      <xdr:rowOff>25082</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921500" y="1072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145732</xdr:rowOff>
    </xdr:from>
    <xdr:to>
      <xdr:col>41</xdr:col>
      <xdr:colOff>50800</xdr:colOff>
      <xdr:row>62</xdr:row>
      <xdr:rowOff>145732</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6972300" y="10775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154767</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200-0000FE000000}"/>
            </a:ext>
          </a:extLst>
        </xdr:cNvPr>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200-0000FF000000}"/>
            </a:ext>
          </a:extLst>
        </xdr:cNvPr>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200-000000010000}"/>
            </a:ext>
          </a:extLst>
        </xdr:cNvPr>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200-000001010000}"/>
            </a:ext>
          </a:extLst>
        </xdr:cNvPr>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15067</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9391727" y="1081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15067</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8515427" y="1081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16209</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7626427" y="1081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16209</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6737427" y="1081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2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a:extLst>
            <a:ext uri="{FF2B5EF4-FFF2-40B4-BE49-F238E27FC236}">
              <a16:creationId xmlns:a16="http://schemas.microsoft.com/office/drawing/2014/main" id="{00000000-0008-0000-02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200-000021010000}"/>
            </a:ext>
          </a:extLst>
        </xdr:cNvPr>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132097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200-000023010000}"/>
            </a:ext>
          </a:extLst>
        </xdr:cNvPr>
        <xdr:cNvSpPr txBox="1"/>
      </xdr:nvSpPr>
      <xdr:spPr>
        <a:xfrm>
          <a:off x="4673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95886</xdr:rowOff>
    </xdr:from>
    <xdr:to>
      <xdr:col>24</xdr:col>
      <xdr:colOff>114300</xdr:colOff>
      <xdr:row>83</xdr:row>
      <xdr:rowOff>26036</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45847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74313</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200-00002F010000}"/>
            </a:ext>
          </a:extLst>
        </xdr:cNvPr>
        <xdr:cNvSpPr txBox="1"/>
      </xdr:nvSpPr>
      <xdr:spPr>
        <a:xfrm>
          <a:off x="4673600"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61595</xdr:rowOff>
    </xdr:from>
    <xdr:to>
      <xdr:col>20</xdr:col>
      <xdr:colOff>38100</xdr:colOff>
      <xdr:row>82</xdr:row>
      <xdr:rowOff>163195</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3746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112395</xdr:rowOff>
    </xdr:from>
    <xdr:to>
      <xdr:col>24</xdr:col>
      <xdr:colOff>63500</xdr:colOff>
      <xdr:row>82</xdr:row>
      <xdr:rowOff>146686</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3797300" y="141712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147320</xdr:rowOff>
    </xdr:from>
    <xdr:to>
      <xdr:col>15</xdr:col>
      <xdr:colOff>101600</xdr:colOff>
      <xdr:row>82</xdr:row>
      <xdr:rowOff>77470</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2857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26670</xdr:rowOff>
    </xdr:from>
    <xdr:to>
      <xdr:col>19</xdr:col>
      <xdr:colOff>177800</xdr:colOff>
      <xdr:row>82</xdr:row>
      <xdr:rowOff>112395</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2908300" y="140855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147320</xdr:rowOff>
    </xdr:from>
    <xdr:to>
      <xdr:col>10</xdr:col>
      <xdr:colOff>165100</xdr:colOff>
      <xdr:row>82</xdr:row>
      <xdr:rowOff>77470</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1968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26670</xdr:rowOff>
    </xdr:from>
    <xdr:to>
      <xdr:col>15</xdr:col>
      <xdr:colOff>50800</xdr:colOff>
      <xdr:row>82</xdr:row>
      <xdr:rowOff>26670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2019300" y="14085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97789</xdr:rowOff>
    </xdr:from>
    <xdr:to>
      <xdr:col>6</xdr:col>
      <xdr:colOff>38100</xdr:colOff>
      <xdr:row>82</xdr:row>
      <xdr:rowOff>27939</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1079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148589</xdr:rowOff>
    </xdr:from>
    <xdr:to>
      <xdr:col>10</xdr:col>
      <xdr:colOff>114300</xdr:colOff>
      <xdr:row>82</xdr:row>
      <xdr:rowOff>26670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130300" y="140360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200-000038010000}"/>
            </a:ext>
          </a:extLst>
        </xdr:cNvPr>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200-000039010000}"/>
            </a:ext>
          </a:extLst>
        </xdr:cNvPr>
        <xdr:cNvSpPr txBox="1"/>
      </xdr:nvSpPr>
      <xdr:spPr>
        <a:xfrm>
          <a:off x="2705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200-00003A010000}"/>
            </a:ext>
          </a:extLst>
        </xdr:cNvPr>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200-00003B010000}"/>
            </a:ext>
          </a:extLst>
        </xdr:cNvPr>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154322</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68597</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68597</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19066</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19975</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10515600" y="1425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23223</xdr:rowOff>
    </xdr:from>
    <xdr:to>
      <xdr:col>55</xdr:col>
      <xdr:colOff>50800</xdr:colOff>
      <xdr:row>86</xdr:row>
      <xdr:rowOff>124823</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109600</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10515600" y="1468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25400</xdr:rowOff>
    </xdr:from>
    <xdr:to>
      <xdr:col>50</xdr:col>
      <xdr:colOff>165100</xdr:colOff>
      <xdr:row>86</xdr:row>
      <xdr:rowOff>127000</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74023</xdr:rowOff>
    </xdr:from>
    <xdr:to>
      <xdr:col>55</xdr:col>
      <xdr:colOff>0</xdr:colOff>
      <xdr:row>86</xdr:row>
      <xdr:rowOff>76200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9639300" y="14818723"/>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25400</xdr:rowOff>
    </xdr:from>
    <xdr:to>
      <xdr:col>46</xdr:col>
      <xdr:colOff>38100</xdr:colOff>
      <xdr:row>86</xdr:row>
      <xdr:rowOff>127000</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76200</xdr:rowOff>
    </xdr:from>
    <xdr:to>
      <xdr:col>50</xdr:col>
      <xdr:colOff>114300</xdr:colOff>
      <xdr:row>86</xdr:row>
      <xdr:rowOff>76200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8750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26488</xdr:rowOff>
    </xdr:from>
    <xdr:to>
      <xdr:col>41</xdr:col>
      <xdr:colOff>101600</xdr:colOff>
      <xdr:row>86</xdr:row>
      <xdr:rowOff>128088</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76200</xdr:rowOff>
    </xdr:from>
    <xdr:to>
      <xdr:col>45</xdr:col>
      <xdr:colOff>177800</xdr:colOff>
      <xdr:row>86</xdr:row>
      <xdr:rowOff>77288</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7861300" y="1482090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26488</xdr:rowOff>
    </xdr:from>
    <xdr:to>
      <xdr:col>36</xdr:col>
      <xdr:colOff>165100</xdr:colOff>
      <xdr:row>86</xdr:row>
      <xdr:rowOff>128088</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9215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77288</xdr:rowOff>
    </xdr:from>
    <xdr:to>
      <xdr:col>41</xdr:col>
      <xdr:colOff>50800</xdr:colOff>
      <xdr:row>86</xdr:row>
      <xdr:rowOff>77288</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6972300" y="14821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160945</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9391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7626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166932</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6737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118127</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9391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118127</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8515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119215</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7626427" y="1486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119215</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6737427" y="1486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2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154577</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4634865" y="1724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0000000-0008-0000-0200-000095010000}"/>
            </a:ext>
          </a:extLst>
        </xdr:cNvPr>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200-000097010000}"/>
            </a:ext>
          </a:extLst>
        </xdr:cNvPr>
        <xdr:cNvSpPr txBox="1"/>
      </xdr:nvSpPr>
      <xdr:spPr>
        <a:xfrm>
          <a:off x="4673600" y="1702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131553</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200-000099010000}"/>
            </a:ext>
          </a:extLst>
        </xdr:cNvPr>
        <xdr:cNvSpPr txBox="1"/>
      </xdr:nvSpPr>
      <xdr:spPr>
        <a:xfrm>
          <a:off x="4673600" y="1779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45847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164193</xdr:rowOff>
    </xdr:from>
    <xdr:to>
      <xdr:col>6</xdr:col>
      <xdr:colOff>38100</xdr:colOff>
      <xdr:row>104</xdr:row>
      <xdr:rowOff>94343</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0795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4584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106697</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200-0000A5010000}"/>
            </a:ext>
          </a:extLst>
        </xdr:cNvPr>
        <xdr:cNvSpPr txBox="1"/>
      </xdr:nvSpPr>
      <xdr:spPr>
        <a:xfrm>
          <a:off x="4673600"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98879</xdr:rowOff>
    </xdr:from>
    <xdr:to>
      <xdr:col>20</xdr:col>
      <xdr:colOff>38100</xdr:colOff>
      <xdr:row>105</xdr:row>
      <xdr:rowOff>29029</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3746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149679</xdr:rowOff>
    </xdr:from>
    <xdr:to>
      <xdr:col>24</xdr:col>
      <xdr:colOff>63500</xdr:colOff>
      <xdr:row>105</xdr:row>
      <xdr:rowOff>7620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3797300" y="1798047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35198</xdr:rowOff>
    </xdr:from>
    <xdr:to>
      <xdr:col>15</xdr:col>
      <xdr:colOff>101600</xdr:colOff>
      <xdr:row>104</xdr:row>
      <xdr:rowOff>136798</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857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85998</xdr:rowOff>
    </xdr:from>
    <xdr:to>
      <xdr:col>19</xdr:col>
      <xdr:colOff>177800</xdr:colOff>
      <xdr:row>104</xdr:row>
      <xdr:rowOff>149679</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908300" y="17916798"/>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968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85998</xdr:rowOff>
    </xdr:from>
    <xdr:to>
      <xdr:col>15</xdr:col>
      <xdr:colOff>50800</xdr:colOff>
      <xdr:row>104</xdr:row>
      <xdr:rowOff>85998</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2019300" y="17916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162561</xdr:rowOff>
    </xdr:from>
    <xdr:to>
      <xdr:col>6</xdr:col>
      <xdr:colOff>38100</xdr:colOff>
      <xdr:row>104</xdr:row>
      <xdr:rowOff>92711</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079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41911</xdr:rowOff>
    </xdr:from>
    <xdr:to>
      <xdr:col>10</xdr:col>
      <xdr:colOff>114300</xdr:colOff>
      <xdr:row>104</xdr:row>
      <xdr:rowOff>85998</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130300" y="1787271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3101</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200-0000AE010000}"/>
            </a:ext>
          </a:extLst>
        </xdr:cNvPr>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145885</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200-0000AF010000}"/>
            </a:ext>
          </a:extLst>
        </xdr:cNvPr>
        <xdr:cNvSpPr txBox="1"/>
      </xdr:nvSpPr>
      <xdr:spPr>
        <a:xfrm>
          <a:off x="27057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134456</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200-0000B0010000}"/>
            </a:ext>
          </a:extLst>
        </xdr:cNvPr>
        <xdr:cNvSpPr txBox="1"/>
      </xdr:nvSpPr>
      <xdr:spPr>
        <a:xfrm>
          <a:off x="1816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85470</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200-0000B1010000}"/>
            </a:ext>
          </a:extLst>
        </xdr:cNvPr>
        <xdr:cNvSpPr txBox="1"/>
      </xdr:nvSpPr>
      <xdr:spPr>
        <a:xfrm>
          <a:off x="927744"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20156</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200-0000B2010000}"/>
            </a:ext>
          </a:extLst>
        </xdr:cNvPr>
        <xdr:cNvSpPr txBox="1"/>
      </xdr:nvSpPr>
      <xdr:spPr>
        <a:xfrm>
          <a:off x="3582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153325</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200-0000B3010000}"/>
            </a:ext>
          </a:extLst>
        </xdr:cNvPr>
        <xdr:cNvSpPr txBox="1"/>
      </xdr:nvSpPr>
      <xdr:spPr>
        <a:xfrm>
          <a:off x="2705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153325</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200-0000B4010000}"/>
            </a:ext>
          </a:extLst>
        </xdr:cNvPr>
        <xdr:cNvSpPr txBox="1"/>
      </xdr:nvSpPr>
      <xdr:spPr>
        <a:xfrm>
          <a:off x="1816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109238</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200-0000B5010000}"/>
            </a:ext>
          </a:extLst>
        </xdr:cNvPr>
        <xdr:cNvSpPr txBox="1"/>
      </xdr:nvSpPr>
      <xdr:spPr>
        <a:xfrm>
          <a:off x="927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2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127636</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10476865" y="1715262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131463</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200-0000CE010000}"/>
            </a:ext>
          </a:extLst>
        </xdr:cNvPr>
        <xdr:cNvSpPr txBox="1"/>
      </xdr:nvSpPr>
      <xdr:spPr>
        <a:xfrm>
          <a:off x="10515600"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127636</xdr:rowOff>
    </xdr:from>
    <xdr:to>
      <xdr:col>55</xdr:col>
      <xdr:colOff>88900</xdr:colOff>
      <xdr:row>108</xdr:row>
      <xdr:rowOff>127636</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0388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200-0000D0010000}"/>
            </a:ext>
          </a:extLst>
        </xdr:cNvPr>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20972</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200-0000D2010000}"/>
            </a:ext>
          </a:extLst>
        </xdr:cNvPr>
        <xdr:cNvSpPr txBox="1"/>
      </xdr:nvSpPr>
      <xdr:spPr>
        <a:xfrm>
          <a:off x="10515600" y="18023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42545</xdr:rowOff>
    </xdr:from>
    <xdr:to>
      <xdr:col>55</xdr:col>
      <xdr:colOff>50800</xdr:colOff>
      <xdr:row>105</xdr:row>
      <xdr:rowOff>144145</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10426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31114</xdr:rowOff>
    </xdr:from>
    <xdr:to>
      <xdr:col>46</xdr:col>
      <xdr:colOff>38100</xdr:colOff>
      <xdr:row>105</xdr:row>
      <xdr:rowOff>132714</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869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52070</xdr:rowOff>
    </xdr:from>
    <xdr:to>
      <xdr:col>36</xdr:col>
      <xdr:colOff>165100</xdr:colOff>
      <xdr:row>104</xdr:row>
      <xdr:rowOff>153670</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6921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122555</xdr:rowOff>
    </xdr:from>
    <xdr:to>
      <xdr:col>55</xdr:col>
      <xdr:colOff>50800</xdr:colOff>
      <xdr:row>104</xdr:row>
      <xdr:rowOff>52705</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104267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145432</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200-0000DE010000}"/>
            </a:ext>
          </a:extLst>
        </xdr:cNvPr>
        <xdr:cNvSpPr txBox="1"/>
      </xdr:nvSpPr>
      <xdr:spPr>
        <a:xfrm>
          <a:off x="10515600" y="1763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133986</xdr:rowOff>
    </xdr:from>
    <xdr:to>
      <xdr:col>50</xdr:col>
      <xdr:colOff>165100</xdr:colOff>
      <xdr:row>104</xdr:row>
      <xdr:rowOff>64136</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9588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1905</xdr:rowOff>
    </xdr:from>
    <xdr:to>
      <xdr:col>55</xdr:col>
      <xdr:colOff>0</xdr:colOff>
      <xdr:row>104</xdr:row>
      <xdr:rowOff>13336</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9639300" y="1783270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133986</xdr:rowOff>
    </xdr:from>
    <xdr:to>
      <xdr:col>46</xdr:col>
      <xdr:colOff>38100</xdr:colOff>
      <xdr:row>104</xdr:row>
      <xdr:rowOff>64136</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8699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13336</xdr:rowOff>
    </xdr:from>
    <xdr:to>
      <xdr:col>50</xdr:col>
      <xdr:colOff>114300</xdr:colOff>
      <xdr:row>104</xdr:row>
      <xdr:rowOff>13336</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8750300" y="178441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143511</xdr:rowOff>
    </xdr:from>
    <xdr:to>
      <xdr:col>41</xdr:col>
      <xdr:colOff>101600</xdr:colOff>
      <xdr:row>104</xdr:row>
      <xdr:rowOff>73661</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7810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13336</xdr:rowOff>
    </xdr:from>
    <xdr:to>
      <xdr:col>45</xdr:col>
      <xdr:colOff>177800</xdr:colOff>
      <xdr:row>104</xdr:row>
      <xdr:rowOff>22861</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7861300" y="178441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147320</xdr:rowOff>
    </xdr:from>
    <xdr:to>
      <xdr:col>36</xdr:col>
      <xdr:colOff>165100</xdr:colOff>
      <xdr:row>104</xdr:row>
      <xdr:rowOff>77470</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6921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22861</xdr:rowOff>
    </xdr:from>
    <xdr:to>
      <xdr:col>41</xdr:col>
      <xdr:colOff>50800</xdr:colOff>
      <xdr:row>104</xdr:row>
      <xdr:rowOff>26670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6972300" y="178536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87647</xdr:rowOff>
    </xdr:from>
    <xdr:ext cx="469744" cy="259045"/>
    <xdr:sp macro="" textlink="">
      <xdr:nvSpPr>
        <xdr:cNvPr id="487" name="n_1aveValue【市民会館】&#10;一人当たり面積">
          <a:extLst>
            <a:ext uri="{FF2B5EF4-FFF2-40B4-BE49-F238E27FC236}">
              <a16:creationId xmlns:a16="http://schemas.microsoft.com/office/drawing/2014/main" id="{00000000-0008-0000-0200-0000E7010000}"/>
            </a:ext>
          </a:extLst>
        </xdr:cNvPr>
        <xdr:cNvSpPr txBox="1"/>
      </xdr:nvSpPr>
      <xdr:spPr>
        <a:xfrm>
          <a:off x="93917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123841</xdr:rowOff>
    </xdr:from>
    <xdr:ext cx="469744" cy="259045"/>
    <xdr:sp macro="" textlink="">
      <xdr:nvSpPr>
        <xdr:cNvPr id="488" name="n_2aveValue【市民会館】&#10;一人当たり面積">
          <a:extLst>
            <a:ext uri="{FF2B5EF4-FFF2-40B4-BE49-F238E27FC236}">
              <a16:creationId xmlns:a16="http://schemas.microsoft.com/office/drawing/2014/main" id="{00000000-0008-0000-0200-0000E8010000}"/>
            </a:ext>
          </a:extLst>
        </xdr:cNvPr>
        <xdr:cNvSpPr txBox="1"/>
      </xdr:nvSpPr>
      <xdr:spPr>
        <a:xfrm>
          <a:off x="8515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137177</xdr:rowOff>
    </xdr:from>
    <xdr:ext cx="469744" cy="259045"/>
    <xdr:sp macro="" textlink="">
      <xdr:nvSpPr>
        <xdr:cNvPr id="489" name="n_3aveValue【市民会館】&#10;一人当たり面積">
          <a:extLst>
            <a:ext uri="{FF2B5EF4-FFF2-40B4-BE49-F238E27FC236}">
              <a16:creationId xmlns:a16="http://schemas.microsoft.com/office/drawing/2014/main" id="{00000000-0008-0000-0200-0000E9010000}"/>
            </a:ext>
          </a:extLst>
        </xdr:cNvPr>
        <xdr:cNvSpPr txBox="1"/>
      </xdr:nvSpPr>
      <xdr:spPr>
        <a:xfrm>
          <a:off x="7626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144797</xdr:rowOff>
    </xdr:from>
    <xdr:ext cx="469744" cy="259045"/>
    <xdr:sp macro="" textlink="">
      <xdr:nvSpPr>
        <xdr:cNvPr id="490" name="n_4aveValue【市民会館】&#10;一人当たり面積">
          <a:extLst>
            <a:ext uri="{FF2B5EF4-FFF2-40B4-BE49-F238E27FC236}">
              <a16:creationId xmlns:a16="http://schemas.microsoft.com/office/drawing/2014/main" id="{00000000-0008-0000-0200-0000EA010000}"/>
            </a:ext>
          </a:extLst>
        </xdr:cNvPr>
        <xdr:cNvSpPr txBox="1"/>
      </xdr:nvSpPr>
      <xdr:spPr>
        <a:xfrm>
          <a:off x="6737427" y="1797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80663</xdr:rowOff>
    </xdr:from>
    <xdr:ext cx="469744" cy="259045"/>
    <xdr:sp macro="" textlink="">
      <xdr:nvSpPr>
        <xdr:cNvPr id="491" name="n_1mainValue【市民会館】&#10;一人当たり面積">
          <a:extLst>
            <a:ext uri="{FF2B5EF4-FFF2-40B4-BE49-F238E27FC236}">
              <a16:creationId xmlns:a16="http://schemas.microsoft.com/office/drawing/2014/main" id="{00000000-0008-0000-0200-0000EB010000}"/>
            </a:ext>
          </a:extLst>
        </xdr:cNvPr>
        <xdr:cNvSpPr txBox="1"/>
      </xdr:nvSpPr>
      <xdr:spPr>
        <a:xfrm>
          <a:off x="9391727" y="175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80663</xdr:rowOff>
    </xdr:from>
    <xdr:ext cx="469744" cy="259045"/>
    <xdr:sp macro="" textlink="">
      <xdr:nvSpPr>
        <xdr:cNvPr id="492" name="n_2mainValue【市民会館】&#10;一人当たり面積">
          <a:extLst>
            <a:ext uri="{FF2B5EF4-FFF2-40B4-BE49-F238E27FC236}">
              <a16:creationId xmlns:a16="http://schemas.microsoft.com/office/drawing/2014/main" id="{00000000-0008-0000-0200-0000EC010000}"/>
            </a:ext>
          </a:extLst>
        </xdr:cNvPr>
        <xdr:cNvSpPr txBox="1"/>
      </xdr:nvSpPr>
      <xdr:spPr>
        <a:xfrm>
          <a:off x="8515427" y="175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90188</xdr:rowOff>
    </xdr:from>
    <xdr:ext cx="469744" cy="259045"/>
    <xdr:sp macro="" textlink="">
      <xdr:nvSpPr>
        <xdr:cNvPr id="493" name="n_3mainValue【市民会館】&#10;一人当たり面積">
          <a:extLst>
            <a:ext uri="{FF2B5EF4-FFF2-40B4-BE49-F238E27FC236}">
              <a16:creationId xmlns:a16="http://schemas.microsoft.com/office/drawing/2014/main" id="{00000000-0008-0000-0200-0000ED010000}"/>
            </a:ext>
          </a:extLst>
        </xdr:cNvPr>
        <xdr:cNvSpPr txBox="1"/>
      </xdr:nvSpPr>
      <xdr:spPr>
        <a:xfrm>
          <a:off x="7626427"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93997</xdr:rowOff>
    </xdr:from>
    <xdr:ext cx="469744" cy="259045"/>
    <xdr:sp macro="" textlink="">
      <xdr:nvSpPr>
        <xdr:cNvPr id="494" name="n_4mainValue【市民会館】&#10;一人当たり面積">
          <a:extLst>
            <a:ext uri="{FF2B5EF4-FFF2-40B4-BE49-F238E27FC236}">
              <a16:creationId xmlns:a16="http://schemas.microsoft.com/office/drawing/2014/main" id="{00000000-0008-0000-0200-0000EE010000}"/>
            </a:ext>
          </a:extLst>
        </xdr:cNvPr>
        <xdr:cNvSpPr txBox="1"/>
      </xdr:nvSpPr>
      <xdr:spPr>
        <a:xfrm>
          <a:off x="6737427" y="1758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a:extLst>
            <a:ext uri="{FF2B5EF4-FFF2-40B4-BE49-F238E27FC236}">
              <a16:creationId xmlns:a16="http://schemas.microsoft.com/office/drawing/2014/main" id="{00000000-0008-0000-02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536" name="【保健センター・保健所】&#10;有形固定資産減価償却率最小値テキスト">
          <a:extLst>
            <a:ext uri="{FF2B5EF4-FFF2-40B4-BE49-F238E27FC236}">
              <a16:creationId xmlns:a16="http://schemas.microsoft.com/office/drawing/2014/main" id="{00000000-0008-0000-0200-000018020000}"/>
            </a:ext>
          </a:extLst>
        </xdr:cNvPr>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538" name="【保健センター・保健所】&#10;有形固定資産減価償却率最大値テキスト">
          <a:extLst>
            <a:ext uri="{FF2B5EF4-FFF2-40B4-BE49-F238E27FC236}">
              <a16:creationId xmlns:a16="http://schemas.microsoft.com/office/drawing/2014/main" id="{00000000-0008-0000-0200-00001A020000}"/>
            </a:ext>
          </a:extLst>
        </xdr:cNvPr>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540" name="【保健センター・保健所】&#10;有形固定資産減価償却率平均値テキスト">
          <a:extLst>
            <a:ext uri="{FF2B5EF4-FFF2-40B4-BE49-F238E27FC236}">
              <a16:creationId xmlns:a16="http://schemas.microsoft.com/office/drawing/2014/main" id="{00000000-0008-0000-0200-00001C020000}"/>
            </a:ext>
          </a:extLst>
        </xdr:cNvPr>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41" name="フローチャート: 判断 540">
          <a:extLst>
            <a:ext uri="{FF2B5EF4-FFF2-40B4-BE49-F238E27FC236}">
              <a16:creationId xmlns:a16="http://schemas.microsoft.com/office/drawing/2014/main" id="{00000000-0008-0000-0200-00001D020000}"/>
            </a:ext>
          </a:extLst>
        </xdr:cNvPr>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545" name="フローチャート: 判断 544">
          <a:extLst>
            <a:ext uri="{FF2B5EF4-FFF2-40B4-BE49-F238E27FC236}">
              <a16:creationId xmlns:a16="http://schemas.microsoft.com/office/drawing/2014/main" id="{00000000-0008-0000-0200-000021020000}"/>
            </a:ext>
          </a:extLst>
        </xdr:cNvPr>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122555</xdr:rowOff>
    </xdr:from>
    <xdr:to>
      <xdr:col>85</xdr:col>
      <xdr:colOff>177800</xdr:colOff>
      <xdr:row>58</xdr:row>
      <xdr:rowOff>52705</xdr:rowOff>
    </xdr:to>
    <xdr:sp macro="" textlink="">
      <xdr:nvSpPr>
        <xdr:cNvPr id="551" name="楕円 550">
          <a:extLst>
            <a:ext uri="{FF2B5EF4-FFF2-40B4-BE49-F238E27FC236}">
              <a16:creationId xmlns:a16="http://schemas.microsoft.com/office/drawing/2014/main" id="{00000000-0008-0000-0200-000027020000}"/>
            </a:ext>
          </a:extLst>
        </xdr:cNvPr>
        <xdr:cNvSpPr/>
      </xdr:nvSpPr>
      <xdr:spPr>
        <a:xfrm>
          <a:off x="162687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145432</xdr:rowOff>
    </xdr:from>
    <xdr:ext cx="405111" cy="259045"/>
    <xdr:sp macro="" textlink="">
      <xdr:nvSpPr>
        <xdr:cNvPr id="552" name="【保健センター・保健所】&#10;有形固定資産減価償却率該当値テキスト">
          <a:extLst>
            <a:ext uri="{FF2B5EF4-FFF2-40B4-BE49-F238E27FC236}">
              <a16:creationId xmlns:a16="http://schemas.microsoft.com/office/drawing/2014/main" id="{00000000-0008-0000-0200-000028020000}"/>
            </a:ext>
          </a:extLst>
        </xdr:cNvPr>
        <xdr:cNvSpPr txBox="1"/>
      </xdr:nvSpPr>
      <xdr:spPr>
        <a:xfrm>
          <a:off x="16357600"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82550</xdr:rowOff>
    </xdr:from>
    <xdr:to>
      <xdr:col>81</xdr:col>
      <xdr:colOff>101600</xdr:colOff>
      <xdr:row>58</xdr:row>
      <xdr:rowOff>12700</xdr:rowOff>
    </xdr:to>
    <xdr:sp macro="" textlink="">
      <xdr:nvSpPr>
        <xdr:cNvPr id="553" name="楕円 552">
          <a:extLst>
            <a:ext uri="{FF2B5EF4-FFF2-40B4-BE49-F238E27FC236}">
              <a16:creationId xmlns:a16="http://schemas.microsoft.com/office/drawing/2014/main" id="{00000000-0008-0000-0200-000029020000}"/>
            </a:ext>
          </a:extLst>
        </xdr:cNvPr>
        <xdr:cNvSpPr/>
      </xdr:nvSpPr>
      <xdr:spPr>
        <a:xfrm>
          <a:off x="15430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133350</xdr:rowOff>
    </xdr:from>
    <xdr:to>
      <xdr:col>85</xdr:col>
      <xdr:colOff>127000</xdr:colOff>
      <xdr:row>58</xdr:row>
      <xdr:rowOff>1905</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5481300" y="99060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170180</xdr:rowOff>
    </xdr:from>
    <xdr:to>
      <xdr:col>76</xdr:col>
      <xdr:colOff>165100</xdr:colOff>
      <xdr:row>57</xdr:row>
      <xdr:rowOff>100330</xdr:rowOff>
    </xdr:to>
    <xdr:sp macro="" textlink="">
      <xdr:nvSpPr>
        <xdr:cNvPr id="555" name="楕円 554">
          <a:extLst>
            <a:ext uri="{FF2B5EF4-FFF2-40B4-BE49-F238E27FC236}">
              <a16:creationId xmlns:a16="http://schemas.microsoft.com/office/drawing/2014/main" id="{00000000-0008-0000-0200-00002B020000}"/>
            </a:ext>
          </a:extLst>
        </xdr:cNvPr>
        <xdr:cNvSpPr/>
      </xdr:nvSpPr>
      <xdr:spPr>
        <a:xfrm>
          <a:off x="14541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49530</xdr:rowOff>
    </xdr:from>
    <xdr:to>
      <xdr:col>81</xdr:col>
      <xdr:colOff>50800</xdr:colOff>
      <xdr:row>57</xdr:row>
      <xdr:rowOff>133350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4592300" y="9822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40640</xdr:rowOff>
    </xdr:from>
    <xdr:to>
      <xdr:col>72</xdr:col>
      <xdr:colOff>38100</xdr:colOff>
      <xdr:row>57</xdr:row>
      <xdr:rowOff>142240</xdr:rowOff>
    </xdr:to>
    <xdr:sp macro="" textlink="">
      <xdr:nvSpPr>
        <xdr:cNvPr id="557" name="楕円 556">
          <a:extLst>
            <a:ext uri="{FF2B5EF4-FFF2-40B4-BE49-F238E27FC236}">
              <a16:creationId xmlns:a16="http://schemas.microsoft.com/office/drawing/2014/main" id="{00000000-0008-0000-0200-00002D020000}"/>
            </a:ext>
          </a:extLst>
        </xdr:cNvPr>
        <xdr:cNvSpPr/>
      </xdr:nvSpPr>
      <xdr:spPr>
        <a:xfrm>
          <a:off x="13652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49530</xdr:rowOff>
    </xdr:from>
    <xdr:to>
      <xdr:col>76</xdr:col>
      <xdr:colOff>114300</xdr:colOff>
      <xdr:row>57</xdr:row>
      <xdr:rowOff>91440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flipV="1">
          <a:off x="13703300" y="98221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166370</xdr:rowOff>
    </xdr:from>
    <xdr:to>
      <xdr:col>67</xdr:col>
      <xdr:colOff>101600</xdr:colOff>
      <xdr:row>57</xdr:row>
      <xdr:rowOff>96520</xdr:rowOff>
    </xdr:to>
    <xdr:sp macro="" textlink="">
      <xdr:nvSpPr>
        <xdr:cNvPr id="559" name="楕円 558">
          <a:extLst>
            <a:ext uri="{FF2B5EF4-FFF2-40B4-BE49-F238E27FC236}">
              <a16:creationId xmlns:a16="http://schemas.microsoft.com/office/drawing/2014/main" id="{00000000-0008-0000-0200-00002F020000}"/>
            </a:ext>
          </a:extLst>
        </xdr:cNvPr>
        <xdr:cNvSpPr/>
      </xdr:nvSpPr>
      <xdr:spPr>
        <a:xfrm>
          <a:off x="12763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45720</xdr:rowOff>
    </xdr:from>
    <xdr:to>
      <xdr:col>71</xdr:col>
      <xdr:colOff>177800</xdr:colOff>
      <xdr:row>57</xdr:row>
      <xdr:rowOff>91440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2814300" y="98183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152417</xdr:rowOff>
    </xdr:from>
    <xdr:ext cx="405111" cy="259045"/>
    <xdr:sp macro="" textlink="">
      <xdr:nvSpPr>
        <xdr:cNvPr id="561" name="n_1aveValue【保健センター・保健所】&#10;有形固定資産減価償却率">
          <a:extLst>
            <a:ext uri="{FF2B5EF4-FFF2-40B4-BE49-F238E27FC236}">
              <a16:creationId xmlns:a16="http://schemas.microsoft.com/office/drawing/2014/main" id="{00000000-0008-0000-0200-000031020000}"/>
            </a:ext>
          </a:extLst>
        </xdr:cNvPr>
        <xdr:cNvSpPr txBox="1"/>
      </xdr:nvSpPr>
      <xdr:spPr>
        <a:xfrm>
          <a:off x="15266044"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106697</xdr:rowOff>
    </xdr:from>
    <xdr:ext cx="405111" cy="259045"/>
    <xdr:sp macro="" textlink="">
      <xdr:nvSpPr>
        <xdr:cNvPr id="562" name="n_2ave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4389744"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131462</xdr:rowOff>
    </xdr:from>
    <xdr:ext cx="405111" cy="259045"/>
    <xdr:sp macro="" textlink="">
      <xdr:nvSpPr>
        <xdr:cNvPr id="563" name="n_3ave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350074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104792</xdr:rowOff>
    </xdr:from>
    <xdr:ext cx="405111" cy="259045"/>
    <xdr:sp macro="" textlink="">
      <xdr:nvSpPr>
        <xdr:cNvPr id="564" name="n_4aveValue【保健センター・保健所】&#10;有形固定資産減価償却率">
          <a:extLst>
            <a:ext uri="{FF2B5EF4-FFF2-40B4-BE49-F238E27FC236}">
              <a16:creationId xmlns:a16="http://schemas.microsoft.com/office/drawing/2014/main" id="{00000000-0008-0000-0200-000034020000}"/>
            </a:ext>
          </a:extLst>
        </xdr:cNvPr>
        <xdr:cNvSpPr txBox="1"/>
      </xdr:nvSpPr>
      <xdr:spPr>
        <a:xfrm>
          <a:off x="12611744" y="1004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29227</xdr:rowOff>
    </xdr:from>
    <xdr:ext cx="405111" cy="259045"/>
    <xdr:sp macro="" textlink="">
      <xdr:nvSpPr>
        <xdr:cNvPr id="565" name="n_1mainValue【保健センター・保健所】&#10;有形固定資産減価償却率">
          <a:extLst>
            <a:ext uri="{FF2B5EF4-FFF2-40B4-BE49-F238E27FC236}">
              <a16:creationId xmlns:a16="http://schemas.microsoft.com/office/drawing/2014/main" id="{00000000-0008-0000-0200-000035020000}"/>
            </a:ext>
          </a:extLst>
        </xdr:cNvPr>
        <xdr:cNvSpPr txBox="1"/>
      </xdr:nvSpPr>
      <xdr:spPr>
        <a:xfrm>
          <a:off x="152660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116857</xdr:rowOff>
    </xdr:from>
    <xdr:ext cx="405111" cy="259045"/>
    <xdr:sp macro="" textlink="">
      <xdr:nvSpPr>
        <xdr:cNvPr id="566" name="n_2mainValue【保健センター・保健所】&#10;有形固定資産減価償却率">
          <a:extLst>
            <a:ext uri="{FF2B5EF4-FFF2-40B4-BE49-F238E27FC236}">
              <a16:creationId xmlns:a16="http://schemas.microsoft.com/office/drawing/2014/main" id="{00000000-0008-0000-0200-000036020000}"/>
            </a:ext>
          </a:extLst>
        </xdr:cNvPr>
        <xdr:cNvSpPr txBox="1"/>
      </xdr:nvSpPr>
      <xdr:spPr>
        <a:xfrm>
          <a:off x="143897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158767</xdr:rowOff>
    </xdr:from>
    <xdr:ext cx="405111" cy="259045"/>
    <xdr:sp macro="" textlink="">
      <xdr:nvSpPr>
        <xdr:cNvPr id="567" name="n_3mainValue【保健センター・保健所】&#10;有形固定資産減価償却率">
          <a:extLst>
            <a:ext uri="{FF2B5EF4-FFF2-40B4-BE49-F238E27FC236}">
              <a16:creationId xmlns:a16="http://schemas.microsoft.com/office/drawing/2014/main" id="{00000000-0008-0000-0200-000037020000}"/>
            </a:ext>
          </a:extLst>
        </xdr:cNvPr>
        <xdr:cNvSpPr txBox="1"/>
      </xdr:nvSpPr>
      <xdr:spPr>
        <a:xfrm>
          <a:off x="135007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113047</xdr:rowOff>
    </xdr:from>
    <xdr:ext cx="405111" cy="259045"/>
    <xdr:sp macro="" textlink="">
      <xdr:nvSpPr>
        <xdr:cNvPr id="568" name="n_4mainValue【保健センター・保健所】&#10;有形固定資産減価償却率">
          <a:extLst>
            <a:ext uri="{FF2B5EF4-FFF2-40B4-BE49-F238E27FC236}">
              <a16:creationId xmlns:a16="http://schemas.microsoft.com/office/drawing/2014/main" id="{00000000-0008-0000-0200-000038020000}"/>
            </a:ext>
          </a:extLst>
        </xdr:cNvPr>
        <xdr:cNvSpPr txBox="1"/>
      </xdr:nvSpPr>
      <xdr:spPr>
        <a:xfrm>
          <a:off x="126117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a:extLst>
            <a:ext uri="{FF2B5EF4-FFF2-40B4-BE49-F238E27FC236}">
              <a16:creationId xmlns:a16="http://schemas.microsoft.com/office/drawing/2014/main" id="{00000000-0008-0000-02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593" name="【保健センター・保健所】&#10;一人当たり面積最小値テキスト">
          <a:extLst>
            <a:ext uri="{FF2B5EF4-FFF2-40B4-BE49-F238E27FC236}">
              <a16:creationId xmlns:a16="http://schemas.microsoft.com/office/drawing/2014/main" id="{00000000-0008-0000-0200-000051020000}"/>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595" name="【保健センター・保健所】&#10;一人当たり面積最大値テキスト">
          <a:extLst>
            <a:ext uri="{FF2B5EF4-FFF2-40B4-BE49-F238E27FC236}">
              <a16:creationId xmlns:a16="http://schemas.microsoft.com/office/drawing/2014/main" id="{00000000-0008-0000-0200-000053020000}"/>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157497</xdr:rowOff>
    </xdr:from>
    <xdr:ext cx="469744" cy="259045"/>
    <xdr:sp macro="" textlink="">
      <xdr:nvSpPr>
        <xdr:cNvPr id="597" name="【保健センター・保健所】&#10;一人当たり面積平均値テキスト">
          <a:extLst>
            <a:ext uri="{FF2B5EF4-FFF2-40B4-BE49-F238E27FC236}">
              <a16:creationId xmlns:a16="http://schemas.microsoft.com/office/drawing/2014/main" id="{00000000-0008-0000-0200-000055020000}"/>
            </a:ext>
          </a:extLst>
        </xdr:cNvPr>
        <xdr:cNvSpPr txBox="1"/>
      </xdr:nvSpPr>
      <xdr:spPr>
        <a:xfrm>
          <a:off x="22199600" y="1061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598" name="フローチャート: 判断 597">
          <a:extLst>
            <a:ext uri="{FF2B5EF4-FFF2-40B4-BE49-F238E27FC236}">
              <a16:creationId xmlns:a16="http://schemas.microsoft.com/office/drawing/2014/main" id="{00000000-0008-0000-0200-000056020000}"/>
            </a:ext>
          </a:extLst>
        </xdr:cNvPr>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600" name="フローチャート: 判断 599">
          <a:extLst>
            <a:ext uri="{FF2B5EF4-FFF2-40B4-BE49-F238E27FC236}">
              <a16:creationId xmlns:a16="http://schemas.microsoft.com/office/drawing/2014/main" id="{00000000-0008-0000-0200-000058020000}"/>
            </a:ext>
          </a:extLst>
        </xdr:cNvPr>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35560</xdr:rowOff>
    </xdr:from>
    <xdr:to>
      <xdr:col>116</xdr:col>
      <xdr:colOff>114300</xdr:colOff>
      <xdr:row>63</xdr:row>
      <xdr:rowOff>137160</xdr:rowOff>
    </xdr:to>
    <xdr:sp macro="" textlink="">
      <xdr:nvSpPr>
        <xdr:cNvPr id="608" name="楕円 607">
          <a:extLst>
            <a:ext uri="{FF2B5EF4-FFF2-40B4-BE49-F238E27FC236}">
              <a16:creationId xmlns:a16="http://schemas.microsoft.com/office/drawing/2014/main" id="{00000000-0008-0000-0200-000060020000}"/>
            </a:ext>
          </a:extLst>
        </xdr:cNvPr>
        <xdr:cNvSpPr/>
      </xdr:nvSpPr>
      <xdr:spPr>
        <a:xfrm>
          <a:off x="22110700" y="108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121937</xdr:rowOff>
    </xdr:from>
    <xdr:ext cx="469744" cy="259045"/>
    <xdr:sp macro="" textlink="">
      <xdr:nvSpPr>
        <xdr:cNvPr id="609" name="【保健センター・保健所】&#10;一人当たり面積該当値テキスト">
          <a:extLst>
            <a:ext uri="{FF2B5EF4-FFF2-40B4-BE49-F238E27FC236}">
              <a16:creationId xmlns:a16="http://schemas.microsoft.com/office/drawing/2014/main" id="{00000000-0008-0000-0200-000061020000}"/>
            </a:ext>
          </a:extLst>
        </xdr:cNvPr>
        <xdr:cNvSpPr txBox="1"/>
      </xdr:nvSpPr>
      <xdr:spPr>
        <a:xfrm>
          <a:off x="22199600"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38100</xdr:rowOff>
    </xdr:from>
    <xdr:to>
      <xdr:col>112</xdr:col>
      <xdr:colOff>38100</xdr:colOff>
      <xdr:row>63</xdr:row>
      <xdr:rowOff>139700</xdr:rowOff>
    </xdr:to>
    <xdr:sp macro="" textlink="">
      <xdr:nvSpPr>
        <xdr:cNvPr id="610" name="楕円 609">
          <a:extLst>
            <a:ext uri="{FF2B5EF4-FFF2-40B4-BE49-F238E27FC236}">
              <a16:creationId xmlns:a16="http://schemas.microsoft.com/office/drawing/2014/main" id="{00000000-0008-0000-0200-000062020000}"/>
            </a:ext>
          </a:extLst>
        </xdr:cNvPr>
        <xdr:cNvSpPr/>
      </xdr:nvSpPr>
      <xdr:spPr>
        <a:xfrm>
          <a:off x="21272500" y="108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86360</xdr:rowOff>
    </xdr:from>
    <xdr:to>
      <xdr:col>116</xdr:col>
      <xdr:colOff>63500</xdr:colOff>
      <xdr:row>63</xdr:row>
      <xdr:rowOff>88900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flipV="1">
          <a:off x="21323300" y="1088771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38100</xdr:rowOff>
    </xdr:from>
    <xdr:to>
      <xdr:col>107</xdr:col>
      <xdr:colOff>101600</xdr:colOff>
      <xdr:row>63</xdr:row>
      <xdr:rowOff>139700</xdr:rowOff>
    </xdr:to>
    <xdr:sp macro="" textlink="">
      <xdr:nvSpPr>
        <xdr:cNvPr id="612" name="楕円 611">
          <a:extLst>
            <a:ext uri="{FF2B5EF4-FFF2-40B4-BE49-F238E27FC236}">
              <a16:creationId xmlns:a16="http://schemas.microsoft.com/office/drawing/2014/main" id="{00000000-0008-0000-0200-000064020000}"/>
            </a:ext>
          </a:extLst>
        </xdr:cNvPr>
        <xdr:cNvSpPr/>
      </xdr:nvSpPr>
      <xdr:spPr>
        <a:xfrm>
          <a:off x="20383500" y="108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88900</xdr:rowOff>
    </xdr:from>
    <xdr:to>
      <xdr:col>111</xdr:col>
      <xdr:colOff>177800</xdr:colOff>
      <xdr:row>63</xdr:row>
      <xdr:rowOff>88900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20434300" y="10890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39370</xdr:rowOff>
    </xdr:from>
    <xdr:to>
      <xdr:col>102</xdr:col>
      <xdr:colOff>165100</xdr:colOff>
      <xdr:row>63</xdr:row>
      <xdr:rowOff>140970</xdr:rowOff>
    </xdr:to>
    <xdr:sp macro="" textlink="">
      <xdr:nvSpPr>
        <xdr:cNvPr id="614" name="楕円 613">
          <a:extLst>
            <a:ext uri="{FF2B5EF4-FFF2-40B4-BE49-F238E27FC236}">
              <a16:creationId xmlns:a16="http://schemas.microsoft.com/office/drawing/2014/main" id="{00000000-0008-0000-0200-000066020000}"/>
            </a:ext>
          </a:extLst>
        </xdr:cNvPr>
        <xdr:cNvSpPr/>
      </xdr:nvSpPr>
      <xdr:spPr>
        <a:xfrm>
          <a:off x="194945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88900</xdr:rowOff>
    </xdr:from>
    <xdr:to>
      <xdr:col>107</xdr:col>
      <xdr:colOff>50800</xdr:colOff>
      <xdr:row>63</xdr:row>
      <xdr:rowOff>90170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flipV="1">
          <a:off x="19545300" y="108902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27940</xdr:rowOff>
    </xdr:from>
    <xdr:to>
      <xdr:col>98</xdr:col>
      <xdr:colOff>38100</xdr:colOff>
      <xdr:row>63</xdr:row>
      <xdr:rowOff>129540</xdr:rowOff>
    </xdr:to>
    <xdr:sp macro="" textlink="">
      <xdr:nvSpPr>
        <xdr:cNvPr id="616" name="楕円 615">
          <a:extLst>
            <a:ext uri="{FF2B5EF4-FFF2-40B4-BE49-F238E27FC236}">
              <a16:creationId xmlns:a16="http://schemas.microsoft.com/office/drawing/2014/main" id="{00000000-0008-0000-0200-000068020000}"/>
            </a:ext>
          </a:extLst>
        </xdr:cNvPr>
        <xdr:cNvSpPr/>
      </xdr:nvSpPr>
      <xdr:spPr>
        <a:xfrm>
          <a:off x="18605500" y="1082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78740</xdr:rowOff>
    </xdr:from>
    <xdr:to>
      <xdr:col>102</xdr:col>
      <xdr:colOff>114300</xdr:colOff>
      <xdr:row>63</xdr:row>
      <xdr:rowOff>90170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8656300" y="108800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618" name="n_1aveValue【保健センター・保健所】&#10;一人当たり面積">
          <a:extLst>
            <a:ext uri="{FF2B5EF4-FFF2-40B4-BE49-F238E27FC236}">
              <a16:creationId xmlns:a16="http://schemas.microsoft.com/office/drawing/2014/main" id="{00000000-0008-0000-0200-00006A020000}"/>
            </a:ext>
          </a:extLst>
        </xdr:cNvPr>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619" name="n_2aveValue【保健センター・保健所】&#10;一人当たり面積">
          <a:extLst>
            <a:ext uri="{FF2B5EF4-FFF2-40B4-BE49-F238E27FC236}">
              <a16:creationId xmlns:a16="http://schemas.microsoft.com/office/drawing/2014/main" id="{00000000-0008-0000-0200-00006B020000}"/>
            </a:ext>
          </a:extLst>
        </xdr:cNvPr>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123207</xdr:rowOff>
    </xdr:from>
    <xdr:ext cx="469744" cy="259045"/>
    <xdr:sp macro="" textlink="">
      <xdr:nvSpPr>
        <xdr:cNvPr id="620" name="n_3aveValue【保健センター・保健所】&#10;一人当たり面積">
          <a:extLst>
            <a:ext uri="{FF2B5EF4-FFF2-40B4-BE49-F238E27FC236}">
              <a16:creationId xmlns:a16="http://schemas.microsoft.com/office/drawing/2014/main" id="{00000000-0008-0000-0200-00006C020000}"/>
            </a:ext>
          </a:extLst>
        </xdr:cNvPr>
        <xdr:cNvSpPr txBox="1"/>
      </xdr:nvSpPr>
      <xdr:spPr>
        <a:xfrm>
          <a:off x="19310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104157</xdr:rowOff>
    </xdr:from>
    <xdr:ext cx="469744" cy="259045"/>
    <xdr:sp macro="" textlink="">
      <xdr:nvSpPr>
        <xdr:cNvPr id="621" name="n_4aveValue【保健センター・保健所】&#10;一人当たり面積">
          <a:extLst>
            <a:ext uri="{FF2B5EF4-FFF2-40B4-BE49-F238E27FC236}">
              <a16:creationId xmlns:a16="http://schemas.microsoft.com/office/drawing/2014/main" id="{00000000-0008-0000-0200-00006D020000}"/>
            </a:ext>
          </a:extLst>
        </xdr:cNvPr>
        <xdr:cNvSpPr txBox="1"/>
      </xdr:nvSpPr>
      <xdr:spPr>
        <a:xfrm>
          <a:off x="18421427"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130827</xdr:rowOff>
    </xdr:from>
    <xdr:ext cx="469744" cy="259045"/>
    <xdr:sp macro="" textlink="">
      <xdr:nvSpPr>
        <xdr:cNvPr id="622" name="n_1mainValue【保健センター・保健所】&#10;一人当たり面積">
          <a:extLst>
            <a:ext uri="{FF2B5EF4-FFF2-40B4-BE49-F238E27FC236}">
              <a16:creationId xmlns:a16="http://schemas.microsoft.com/office/drawing/2014/main" id="{00000000-0008-0000-0200-00006E020000}"/>
            </a:ext>
          </a:extLst>
        </xdr:cNvPr>
        <xdr:cNvSpPr txBox="1"/>
      </xdr:nvSpPr>
      <xdr:spPr>
        <a:xfrm>
          <a:off x="21075727" y="1093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130827</xdr:rowOff>
    </xdr:from>
    <xdr:ext cx="469744" cy="259045"/>
    <xdr:sp macro="" textlink="">
      <xdr:nvSpPr>
        <xdr:cNvPr id="623" name="n_2mainValue【保健センター・保健所】&#10;一人当たり面積">
          <a:extLst>
            <a:ext uri="{FF2B5EF4-FFF2-40B4-BE49-F238E27FC236}">
              <a16:creationId xmlns:a16="http://schemas.microsoft.com/office/drawing/2014/main" id="{00000000-0008-0000-0200-00006F020000}"/>
            </a:ext>
          </a:extLst>
        </xdr:cNvPr>
        <xdr:cNvSpPr txBox="1"/>
      </xdr:nvSpPr>
      <xdr:spPr>
        <a:xfrm>
          <a:off x="20199427" y="1093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132097</xdr:rowOff>
    </xdr:from>
    <xdr:ext cx="469744" cy="259045"/>
    <xdr:sp macro="" textlink="">
      <xdr:nvSpPr>
        <xdr:cNvPr id="624" name="n_3mainValue【保健センター・保健所】&#10;一人当たり面積">
          <a:extLst>
            <a:ext uri="{FF2B5EF4-FFF2-40B4-BE49-F238E27FC236}">
              <a16:creationId xmlns:a16="http://schemas.microsoft.com/office/drawing/2014/main" id="{00000000-0008-0000-0200-000070020000}"/>
            </a:ext>
          </a:extLst>
        </xdr:cNvPr>
        <xdr:cNvSpPr txBox="1"/>
      </xdr:nvSpPr>
      <xdr:spPr>
        <a:xfrm>
          <a:off x="19310427" y="1093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120667</xdr:rowOff>
    </xdr:from>
    <xdr:ext cx="469744" cy="259045"/>
    <xdr:sp macro="" textlink="">
      <xdr:nvSpPr>
        <xdr:cNvPr id="625" name="n_4mainValue【保健センター・保健所】&#10;一人当たり面積">
          <a:extLst>
            <a:ext uri="{FF2B5EF4-FFF2-40B4-BE49-F238E27FC236}">
              <a16:creationId xmlns:a16="http://schemas.microsoft.com/office/drawing/2014/main" id="{00000000-0008-0000-0200-000071020000}"/>
            </a:ext>
          </a:extLst>
        </xdr:cNvPr>
        <xdr:cNvSpPr txBox="1"/>
      </xdr:nvSpPr>
      <xdr:spPr>
        <a:xfrm>
          <a:off x="18421427" y="1092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a:extLst>
            <a:ext uri="{FF2B5EF4-FFF2-40B4-BE49-F238E27FC236}">
              <a16:creationId xmlns:a16="http://schemas.microsoft.com/office/drawing/2014/main" id="{00000000-0008-0000-0200-00008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652" name="【消防施設】&#10;有形固定資産減価償却率最小値テキスト">
          <a:extLst>
            <a:ext uri="{FF2B5EF4-FFF2-40B4-BE49-F238E27FC236}">
              <a16:creationId xmlns:a16="http://schemas.microsoft.com/office/drawing/2014/main" id="{00000000-0008-0000-0200-00008C020000}"/>
            </a:ext>
          </a:extLst>
        </xdr:cNvPr>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54" name="【消防施設】&#10;有形固定資産減価償却率最大値テキスト">
          <a:extLst>
            <a:ext uri="{FF2B5EF4-FFF2-40B4-BE49-F238E27FC236}">
              <a16:creationId xmlns:a16="http://schemas.microsoft.com/office/drawing/2014/main" id="{00000000-0008-0000-0200-00008E020000}"/>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656" name="【消防施設】&#10;有形固定資産減価償却率平均値テキスト">
          <a:extLst>
            <a:ext uri="{FF2B5EF4-FFF2-40B4-BE49-F238E27FC236}">
              <a16:creationId xmlns:a16="http://schemas.microsoft.com/office/drawing/2014/main" id="{00000000-0008-0000-0200-000090020000}"/>
            </a:ext>
          </a:extLst>
        </xdr:cNvPr>
        <xdr:cNvSpPr txBox="1"/>
      </xdr:nvSpPr>
      <xdr:spPr>
        <a:xfrm>
          <a:off x="16357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661" name="フローチャート: 判断 660">
          <a:extLst>
            <a:ext uri="{FF2B5EF4-FFF2-40B4-BE49-F238E27FC236}">
              <a16:creationId xmlns:a16="http://schemas.microsoft.com/office/drawing/2014/main" id="{00000000-0008-0000-0200-000095020000}"/>
            </a:ext>
          </a:extLst>
        </xdr:cNvPr>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33020</xdr:rowOff>
    </xdr:from>
    <xdr:to>
      <xdr:col>85</xdr:col>
      <xdr:colOff>177800</xdr:colOff>
      <xdr:row>85</xdr:row>
      <xdr:rowOff>134620</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162687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11447</xdr:rowOff>
    </xdr:from>
    <xdr:ext cx="405111" cy="259045"/>
    <xdr:sp macro="" textlink="">
      <xdr:nvSpPr>
        <xdr:cNvPr id="668" name="【消防施設】&#10;有形固定資産減価償却率該当値テキスト">
          <a:extLst>
            <a:ext uri="{FF2B5EF4-FFF2-40B4-BE49-F238E27FC236}">
              <a16:creationId xmlns:a16="http://schemas.microsoft.com/office/drawing/2014/main" id="{00000000-0008-0000-0200-00009C020000}"/>
            </a:ext>
          </a:extLst>
        </xdr:cNvPr>
        <xdr:cNvSpPr txBox="1"/>
      </xdr:nvSpPr>
      <xdr:spPr>
        <a:xfrm>
          <a:off x="16357600"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165281</xdr:rowOff>
    </xdr:from>
    <xdr:to>
      <xdr:col>81</xdr:col>
      <xdr:colOff>101600</xdr:colOff>
      <xdr:row>85</xdr:row>
      <xdr:rowOff>95431</xdr:rowOff>
    </xdr:to>
    <xdr:sp macro="" textlink="">
      <xdr:nvSpPr>
        <xdr:cNvPr id="669" name="楕円 668">
          <a:extLst>
            <a:ext uri="{FF2B5EF4-FFF2-40B4-BE49-F238E27FC236}">
              <a16:creationId xmlns:a16="http://schemas.microsoft.com/office/drawing/2014/main" id="{00000000-0008-0000-0200-00009D020000}"/>
            </a:ext>
          </a:extLst>
        </xdr:cNvPr>
        <xdr:cNvSpPr/>
      </xdr:nvSpPr>
      <xdr:spPr>
        <a:xfrm>
          <a:off x="15430500" y="145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44631</xdr:rowOff>
    </xdr:from>
    <xdr:to>
      <xdr:col>85</xdr:col>
      <xdr:colOff>127000</xdr:colOff>
      <xdr:row>85</xdr:row>
      <xdr:rowOff>83820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5481300" y="1461788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77107</xdr:rowOff>
    </xdr:from>
    <xdr:to>
      <xdr:col>76</xdr:col>
      <xdr:colOff>165100</xdr:colOff>
      <xdr:row>85</xdr:row>
      <xdr:rowOff>7257</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14541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127907</xdr:rowOff>
    </xdr:from>
    <xdr:to>
      <xdr:col>81</xdr:col>
      <xdr:colOff>50800</xdr:colOff>
      <xdr:row>85</xdr:row>
      <xdr:rowOff>44631</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4592300" y="14529707"/>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77107</xdr:rowOff>
    </xdr:from>
    <xdr:to>
      <xdr:col>72</xdr:col>
      <xdr:colOff>38100</xdr:colOff>
      <xdr:row>85</xdr:row>
      <xdr:rowOff>7257</xdr:rowOff>
    </xdr:to>
    <xdr:sp macro="" textlink="">
      <xdr:nvSpPr>
        <xdr:cNvPr id="673" name="楕円 672">
          <a:extLst>
            <a:ext uri="{FF2B5EF4-FFF2-40B4-BE49-F238E27FC236}">
              <a16:creationId xmlns:a16="http://schemas.microsoft.com/office/drawing/2014/main" id="{00000000-0008-0000-0200-0000A1020000}"/>
            </a:ext>
          </a:extLst>
        </xdr:cNvPr>
        <xdr:cNvSpPr/>
      </xdr:nvSpPr>
      <xdr:spPr>
        <a:xfrm>
          <a:off x="13652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127907</xdr:rowOff>
    </xdr:from>
    <xdr:to>
      <xdr:col>76</xdr:col>
      <xdr:colOff>114300</xdr:colOff>
      <xdr:row>84</xdr:row>
      <xdr:rowOff>127907</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3703300" y="14529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107059</xdr:rowOff>
    </xdr:from>
    <xdr:ext cx="405111" cy="259045"/>
    <xdr:sp macro="" textlink="">
      <xdr:nvSpPr>
        <xdr:cNvPr id="675" name="n_1aveValue【消防施設】&#10;有形固定資産減価償却率">
          <a:extLst>
            <a:ext uri="{FF2B5EF4-FFF2-40B4-BE49-F238E27FC236}">
              <a16:creationId xmlns:a16="http://schemas.microsoft.com/office/drawing/2014/main" id="{00000000-0008-0000-0200-0000A3020000}"/>
            </a:ext>
          </a:extLst>
        </xdr:cNvPr>
        <xdr:cNvSpPr txBox="1"/>
      </xdr:nvSpPr>
      <xdr:spPr>
        <a:xfrm>
          <a:off x="152660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9089</xdr:rowOff>
    </xdr:from>
    <xdr:ext cx="405111" cy="259045"/>
    <xdr:sp macro="" textlink="">
      <xdr:nvSpPr>
        <xdr:cNvPr id="676" name="n_2aveValue【消防施設】&#10;有形固定資産減価償却率">
          <a:extLst>
            <a:ext uri="{FF2B5EF4-FFF2-40B4-BE49-F238E27FC236}">
              <a16:creationId xmlns:a16="http://schemas.microsoft.com/office/drawing/2014/main" id="{00000000-0008-0000-0200-0000A4020000}"/>
            </a:ext>
          </a:extLst>
        </xdr:cNvPr>
        <xdr:cNvSpPr txBox="1"/>
      </xdr:nvSpPr>
      <xdr:spPr>
        <a:xfrm>
          <a:off x="14389744" y="1406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677" name="n_3aveValue【消防施設】&#10;有形固定資産減価償却率">
          <a:extLst>
            <a:ext uri="{FF2B5EF4-FFF2-40B4-BE49-F238E27FC236}">
              <a16:creationId xmlns:a16="http://schemas.microsoft.com/office/drawing/2014/main" id="{00000000-0008-0000-0200-0000A5020000}"/>
            </a:ext>
          </a:extLst>
        </xdr:cNvPr>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678" name="n_4aveValue【消防施設】&#10;有形固定資産減価償却率">
          <a:extLst>
            <a:ext uri="{FF2B5EF4-FFF2-40B4-BE49-F238E27FC236}">
              <a16:creationId xmlns:a16="http://schemas.microsoft.com/office/drawing/2014/main" id="{00000000-0008-0000-0200-0000A6020000}"/>
            </a:ext>
          </a:extLst>
        </xdr:cNvPr>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86558</xdr:rowOff>
    </xdr:from>
    <xdr:ext cx="405111" cy="259045"/>
    <xdr:sp macro="" textlink="">
      <xdr:nvSpPr>
        <xdr:cNvPr id="679" name="n_1mainValue【消防施設】&#10;有形固定資産減価償却率">
          <a:extLst>
            <a:ext uri="{FF2B5EF4-FFF2-40B4-BE49-F238E27FC236}">
              <a16:creationId xmlns:a16="http://schemas.microsoft.com/office/drawing/2014/main" id="{00000000-0008-0000-0200-0000A7020000}"/>
            </a:ext>
          </a:extLst>
        </xdr:cNvPr>
        <xdr:cNvSpPr txBox="1"/>
      </xdr:nvSpPr>
      <xdr:spPr>
        <a:xfrm>
          <a:off x="15266044" y="1465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169834</xdr:rowOff>
    </xdr:from>
    <xdr:ext cx="405111" cy="259045"/>
    <xdr:sp macro="" textlink="">
      <xdr:nvSpPr>
        <xdr:cNvPr id="680" name="n_2mainValue【消防施設】&#10;有形固定資産減価償却率">
          <a:extLst>
            <a:ext uri="{FF2B5EF4-FFF2-40B4-BE49-F238E27FC236}">
              <a16:creationId xmlns:a16="http://schemas.microsoft.com/office/drawing/2014/main" id="{00000000-0008-0000-0200-0000A8020000}"/>
            </a:ext>
          </a:extLst>
        </xdr:cNvPr>
        <xdr:cNvSpPr txBox="1"/>
      </xdr:nvSpPr>
      <xdr:spPr>
        <a:xfrm>
          <a:off x="143897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169834</xdr:rowOff>
    </xdr:from>
    <xdr:ext cx="405111" cy="259045"/>
    <xdr:sp macro="" textlink="">
      <xdr:nvSpPr>
        <xdr:cNvPr id="681" name="n_3mainValue【消防施設】&#10;有形固定資産減価償却率">
          <a:extLst>
            <a:ext uri="{FF2B5EF4-FFF2-40B4-BE49-F238E27FC236}">
              <a16:creationId xmlns:a16="http://schemas.microsoft.com/office/drawing/2014/main" id="{00000000-0008-0000-0200-0000A9020000}"/>
            </a:ext>
          </a:extLst>
        </xdr:cNvPr>
        <xdr:cNvSpPr txBox="1"/>
      </xdr:nvSpPr>
      <xdr:spPr>
        <a:xfrm>
          <a:off x="135007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消防施設】&#10;一人当たり面積グラフ枠">
          <a:extLst>
            <a:ext uri="{FF2B5EF4-FFF2-40B4-BE49-F238E27FC236}">
              <a16:creationId xmlns:a16="http://schemas.microsoft.com/office/drawing/2014/main" id="{00000000-0008-0000-02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704" name="【消防施設】&#10;一人当たり面積最小値テキスト">
          <a:extLst>
            <a:ext uri="{FF2B5EF4-FFF2-40B4-BE49-F238E27FC236}">
              <a16:creationId xmlns:a16="http://schemas.microsoft.com/office/drawing/2014/main" id="{00000000-0008-0000-0200-0000C0020000}"/>
            </a:ext>
          </a:extLst>
        </xdr:cNvPr>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706" name="【消防施設】&#10;一人当たり面積最大値テキスト">
          <a:extLst>
            <a:ext uri="{FF2B5EF4-FFF2-40B4-BE49-F238E27FC236}">
              <a16:creationId xmlns:a16="http://schemas.microsoft.com/office/drawing/2014/main" id="{00000000-0008-0000-0200-0000C2020000}"/>
            </a:ext>
          </a:extLst>
        </xdr:cNvPr>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08" name="【消防施設】&#10;一人当たり面積平均値テキスト">
          <a:extLst>
            <a:ext uri="{FF2B5EF4-FFF2-40B4-BE49-F238E27FC236}">
              <a16:creationId xmlns:a16="http://schemas.microsoft.com/office/drawing/2014/main" id="{00000000-0008-0000-0200-0000C4020000}"/>
            </a:ext>
          </a:extLst>
        </xdr:cNvPr>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09" name="フローチャート: 判断 708">
          <a:extLst>
            <a:ext uri="{FF2B5EF4-FFF2-40B4-BE49-F238E27FC236}">
              <a16:creationId xmlns:a16="http://schemas.microsoft.com/office/drawing/2014/main" id="{00000000-0008-0000-0200-0000C5020000}"/>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710" name="フローチャート: 判断 709">
          <a:extLst>
            <a:ext uri="{FF2B5EF4-FFF2-40B4-BE49-F238E27FC236}">
              <a16:creationId xmlns:a16="http://schemas.microsoft.com/office/drawing/2014/main" id="{00000000-0008-0000-0200-0000C6020000}"/>
            </a:ext>
          </a:extLst>
        </xdr:cNvPr>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711" name="フローチャート: 判断 710">
          <a:extLst>
            <a:ext uri="{FF2B5EF4-FFF2-40B4-BE49-F238E27FC236}">
              <a16:creationId xmlns:a16="http://schemas.microsoft.com/office/drawing/2014/main" id="{00000000-0008-0000-0200-0000C7020000}"/>
            </a:ext>
          </a:extLst>
        </xdr:cNvPr>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145035</xdr:rowOff>
    </xdr:from>
    <xdr:to>
      <xdr:col>116</xdr:col>
      <xdr:colOff>114300</xdr:colOff>
      <xdr:row>86</xdr:row>
      <xdr:rowOff>75185</xdr:rowOff>
    </xdr:to>
    <xdr:sp macro="" textlink="">
      <xdr:nvSpPr>
        <xdr:cNvPr id="719" name="楕円 718">
          <a:extLst>
            <a:ext uri="{FF2B5EF4-FFF2-40B4-BE49-F238E27FC236}">
              <a16:creationId xmlns:a16="http://schemas.microsoft.com/office/drawing/2014/main" id="{00000000-0008-0000-0200-0000CF020000}"/>
            </a:ext>
          </a:extLst>
        </xdr:cNvPr>
        <xdr:cNvSpPr/>
      </xdr:nvSpPr>
      <xdr:spPr>
        <a:xfrm>
          <a:off x="221107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59962</xdr:rowOff>
    </xdr:from>
    <xdr:ext cx="469744" cy="259045"/>
    <xdr:sp macro="" textlink="">
      <xdr:nvSpPr>
        <xdr:cNvPr id="720" name="【消防施設】&#10;一人当たり面積該当値テキスト">
          <a:extLst>
            <a:ext uri="{FF2B5EF4-FFF2-40B4-BE49-F238E27FC236}">
              <a16:creationId xmlns:a16="http://schemas.microsoft.com/office/drawing/2014/main" id="{00000000-0008-0000-0200-0000D0020000}"/>
            </a:ext>
          </a:extLst>
        </xdr:cNvPr>
        <xdr:cNvSpPr txBox="1"/>
      </xdr:nvSpPr>
      <xdr:spPr>
        <a:xfrm>
          <a:off x="22199600" y="1463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145035</xdr:rowOff>
    </xdr:from>
    <xdr:to>
      <xdr:col>112</xdr:col>
      <xdr:colOff>38100</xdr:colOff>
      <xdr:row>86</xdr:row>
      <xdr:rowOff>75185</xdr:rowOff>
    </xdr:to>
    <xdr:sp macro="" textlink="">
      <xdr:nvSpPr>
        <xdr:cNvPr id="721" name="楕円 720">
          <a:extLst>
            <a:ext uri="{FF2B5EF4-FFF2-40B4-BE49-F238E27FC236}">
              <a16:creationId xmlns:a16="http://schemas.microsoft.com/office/drawing/2014/main" id="{00000000-0008-0000-0200-0000D1020000}"/>
            </a:ext>
          </a:extLst>
        </xdr:cNvPr>
        <xdr:cNvSpPr/>
      </xdr:nvSpPr>
      <xdr:spPr>
        <a:xfrm>
          <a:off x="21272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24385</xdr:rowOff>
    </xdr:from>
    <xdr:to>
      <xdr:col>116</xdr:col>
      <xdr:colOff>63500</xdr:colOff>
      <xdr:row>86</xdr:row>
      <xdr:rowOff>24385</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21323300" y="14769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145035</xdr:rowOff>
    </xdr:from>
    <xdr:to>
      <xdr:col>107</xdr:col>
      <xdr:colOff>101600</xdr:colOff>
      <xdr:row>86</xdr:row>
      <xdr:rowOff>75185</xdr:rowOff>
    </xdr:to>
    <xdr:sp macro="" textlink="">
      <xdr:nvSpPr>
        <xdr:cNvPr id="723" name="楕円 722">
          <a:extLst>
            <a:ext uri="{FF2B5EF4-FFF2-40B4-BE49-F238E27FC236}">
              <a16:creationId xmlns:a16="http://schemas.microsoft.com/office/drawing/2014/main" id="{00000000-0008-0000-0200-0000D3020000}"/>
            </a:ext>
          </a:extLst>
        </xdr:cNvPr>
        <xdr:cNvSpPr/>
      </xdr:nvSpPr>
      <xdr:spPr>
        <a:xfrm>
          <a:off x="20383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24385</xdr:rowOff>
    </xdr:from>
    <xdr:to>
      <xdr:col>111</xdr:col>
      <xdr:colOff>177800</xdr:colOff>
      <xdr:row>86</xdr:row>
      <xdr:rowOff>24385</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20434300" y="1476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145492</xdr:rowOff>
    </xdr:from>
    <xdr:to>
      <xdr:col>102</xdr:col>
      <xdr:colOff>165100</xdr:colOff>
      <xdr:row>86</xdr:row>
      <xdr:rowOff>75642</xdr:rowOff>
    </xdr:to>
    <xdr:sp macro="" textlink="">
      <xdr:nvSpPr>
        <xdr:cNvPr id="725" name="楕円 724">
          <a:extLst>
            <a:ext uri="{FF2B5EF4-FFF2-40B4-BE49-F238E27FC236}">
              <a16:creationId xmlns:a16="http://schemas.microsoft.com/office/drawing/2014/main" id="{00000000-0008-0000-0200-0000D5020000}"/>
            </a:ext>
          </a:extLst>
        </xdr:cNvPr>
        <xdr:cNvSpPr/>
      </xdr:nvSpPr>
      <xdr:spPr>
        <a:xfrm>
          <a:off x="19494500" y="1471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24385</xdr:rowOff>
    </xdr:from>
    <xdr:to>
      <xdr:col>107</xdr:col>
      <xdr:colOff>50800</xdr:colOff>
      <xdr:row>86</xdr:row>
      <xdr:rowOff>24842</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flipV="1">
          <a:off x="19545300" y="1476908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727" name="n_1aveValue【消防施設】&#10;一人当たり面積">
          <a:extLst>
            <a:ext uri="{FF2B5EF4-FFF2-40B4-BE49-F238E27FC236}">
              <a16:creationId xmlns:a16="http://schemas.microsoft.com/office/drawing/2014/main" id="{00000000-0008-0000-0200-0000D7020000}"/>
            </a:ext>
          </a:extLst>
        </xdr:cNvPr>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728" name="n_2aveValue【消防施設】&#10;一人当たり面積">
          <a:extLst>
            <a:ext uri="{FF2B5EF4-FFF2-40B4-BE49-F238E27FC236}">
              <a16:creationId xmlns:a16="http://schemas.microsoft.com/office/drawing/2014/main" id="{00000000-0008-0000-0200-0000D8020000}"/>
            </a:ext>
          </a:extLst>
        </xdr:cNvPr>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729" name="n_3aveValue【消防施設】&#10;一人当たり面積">
          <a:extLst>
            <a:ext uri="{FF2B5EF4-FFF2-40B4-BE49-F238E27FC236}">
              <a16:creationId xmlns:a16="http://schemas.microsoft.com/office/drawing/2014/main" id="{00000000-0008-0000-0200-0000D9020000}"/>
            </a:ext>
          </a:extLst>
        </xdr:cNvPr>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730" name="n_4aveValue【消防施設】&#10;一人当たり面積">
          <a:extLst>
            <a:ext uri="{FF2B5EF4-FFF2-40B4-BE49-F238E27FC236}">
              <a16:creationId xmlns:a16="http://schemas.microsoft.com/office/drawing/2014/main" id="{00000000-0008-0000-0200-0000DA020000}"/>
            </a:ext>
          </a:extLst>
        </xdr:cNvPr>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66312</xdr:rowOff>
    </xdr:from>
    <xdr:ext cx="469744" cy="259045"/>
    <xdr:sp macro="" textlink="">
      <xdr:nvSpPr>
        <xdr:cNvPr id="731" name="n_1mainValue【消防施設】&#10;一人当たり面積">
          <a:extLst>
            <a:ext uri="{FF2B5EF4-FFF2-40B4-BE49-F238E27FC236}">
              <a16:creationId xmlns:a16="http://schemas.microsoft.com/office/drawing/2014/main" id="{00000000-0008-0000-0200-0000DB020000}"/>
            </a:ext>
          </a:extLst>
        </xdr:cNvPr>
        <xdr:cNvSpPr txBox="1"/>
      </xdr:nvSpPr>
      <xdr:spPr>
        <a:xfrm>
          <a:off x="210757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66312</xdr:rowOff>
    </xdr:from>
    <xdr:ext cx="469744" cy="259045"/>
    <xdr:sp macro="" textlink="">
      <xdr:nvSpPr>
        <xdr:cNvPr id="732" name="n_2mainValue【消防施設】&#10;一人当たり面積">
          <a:extLst>
            <a:ext uri="{FF2B5EF4-FFF2-40B4-BE49-F238E27FC236}">
              <a16:creationId xmlns:a16="http://schemas.microsoft.com/office/drawing/2014/main" id="{00000000-0008-0000-0200-0000DC020000}"/>
            </a:ext>
          </a:extLst>
        </xdr:cNvPr>
        <xdr:cNvSpPr txBox="1"/>
      </xdr:nvSpPr>
      <xdr:spPr>
        <a:xfrm>
          <a:off x="20199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66769</xdr:rowOff>
    </xdr:from>
    <xdr:ext cx="469744" cy="259045"/>
    <xdr:sp macro="" textlink="">
      <xdr:nvSpPr>
        <xdr:cNvPr id="733" name="n_3mainValue【消防施設】&#10;一人当たり面積">
          <a:extLst>
            <a:ext uri="{FF2B5EF4-FFF2-40B4-BE49-F238E27FC236}">
              <a16:creationId xmlns:a16="http://schemas.microsoft.com/office/drawing/2014/main" id="{00000000-0008-0000-0200-0000DD020000}"/>
            </a:ext>
          </a:extLst>
        </xdr:cNvPr>
        <xdr:cNvSpPr txBox="1"/>
      </xdr:nvSpPr>
      <xdr:spPr>
        <a:xfrm>
          <a:off x="19310427" y="1481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a:extLst>
            <a:ext uri="{FF2B5EF4-FFF2-40B4-BE49-F238E27FC236}">
              <a16:creationId xmlns:a16="http://schemas.microsoft.com/office/drawing/2014/main" id="{00000000-0008-0000-0200-0000F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60" name="【庁舎】&#10;有形固定資産減価償却率最小値テキスト">
          <a:extLst>
            <a:ext uri="{FF2B5EF4-FFF2-40B4-BE49-F238E27FC236}">
              <a16:creationId xmlns:a16="http://schemas.microsoft.com/office/drawing/2014/main" id="{00000000-0008-0000-0200-0000F8020000}"/>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2" name="【庁舎】&#10;有形固定資産減価償却率最大値テキスト">
          <a:extLst>
            <a:ext uri="{FF2B5EF4-FFF2-40B4-BE49-F238E27FC236}">
              <a16:creationId xmlns:a16="http://schemas.microsoft.com/office/drawing/2014/main" id="{00000000-0008-0000-0200-0000FA02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764" name="【庁舎】&#10;有形固定資産減価償却率平均値テキスト">
          <a:extLst>
            <a:ext uri="{FF2B5EF4-FFF2-40B4-BE49-F238E27FC236}">
              <a16:creationId xmlns:a16="http://schemas.microsoft.com/office/drawing/2014/main" id="{00000000-0008-0000-0200-0000FC020000}"/>
            </a:ext>
          </a:extLst>
        </xdr:cNvPr>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765" name="フローチャート: 判断 764">
          <a:extLst>
            <a:ext uri="{FF2B5EF4-FFF2-40B4-BE49-F238E27FC236}">
              <a16:creationId xmlns:a16="http://schemas.microsoft.com/office/drawing/2014/main" id="{00000000-0008-0000-0200-0000FD020000}"/>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766" name="フローチャート: 判断 765">
          <a:extLst>
            <a:ext uri="{FF2B5EF4-FFF2-40B4-BE49-F238E27FC236}">
              <a16:creationId xmlns:a16="http://schemas.microsoft.com/office/drawing/2014/main" id="{00000000-0008-0000-0200-0000FE020000}"/>
            </a:ext>
          </a:extLst>
        </xdr:cNvPr>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767" name="フローチャート: 判断 766">
          <a:extLst>
            <a:ext uri="{FF2B5EF4-FFF2-40B4-BE49-F238E27FC236}">
              <a16:creationId xmlns:a16="http://schemas.microsoft.com/office/drawing/2014/main" id="{00000000-0008-0000-0200-0000FF020000}"/>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768" name="フローチャート: 判断 767">
          <a:extLst>
            <a:ext uri="{FF2B5EF4-FFF2-40B4-BE49-F238E27FC236}">
              <a16:creationId xmlns:a16="http://schemas.microsoft.com/office/drawing/2014/main" id="{00000000-0008-0000-0200-000000030000}"/>
            </a:ext>
          </a:extLst>
        </xdr:cNvPr>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769" name="フローチャート: 判断 768">
          <a:extLst>
            <a:ext uri="{FF2B5EF4-FFF2-40B4-BE49-F238E27FC236}">
              <a16:creationId xmlns:a16="http://schemas.microsoft.com/office/drawing/2014/main" id="{00000000-0008-0000-0200-000001030000}"/>
            </a:ext>
          </a:extLst>
        </xdr:cNvPr>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75" name="楕円 774">
          <a:extLst>
            <a:ext uri="{FF2B5EF4-FFF2-40B4-BE49-F238E27FC236}">
              <a16:creationId xmlns:a16="http://schemas.microsoft.com/office/drawing/2014/main" id="{00000000-0008-0000-0200-000007030000}"/>
            </a:ext>
          </a:extLst>
        </xdr:cNvPr>
        <xdr:cNvSpPr/>
      </xdr:nvSpPr>
      <xdr:spPr>
        <a:xfrm>
          <a:off x="162687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76035</xdr:rowOff>
    </xdr:from>
    <xdr:ext cx="405111" cy="259045"/>
    <xdr:sp macro="" textlink="">
      <xdr:nvSpPr>
        <xdr:cNvPr id="776" name="【庁舎】&#10;有形固定資産減価償却率該当値テキスト">
          <a:extLst>
            <a:ext uri="{FF2B5EF4-FFF2-40B4-BE49-F238E27FC236}">
              <a16:creationId xmlns:a16="http://schemas.microsoft.com/office/drawing/2014/main" id="{00000000-0008-0000-0200-000008030000}"/>
            </a:ext>
          </a:extLst>
        </xdr:cNvPr>
        <xdr:cNvSpPr txBox="1"/>
      </xdr:nvSpPr>
      <xdr:spPr>
        <a:xfrm>
          <a:off x="16357600" y="1773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15602</xdr:rowOff>
    </xdr:from>
    <xdr:to>
      <xdr:col>81</xdr:col>
      <xdr:colOff>101600</xdr:colOff>
      <xdr:row>104</xdr:row>
      <xdr:rowOff>117202</xdr:rowOff>
    </xdr:to>
    <xdr:sp macro="" textlink="">
      <xdr:nvSpPr>
        <xdr:cNvPr id="777" name="楕円 776">
          <a:extLst>
            <a:ext uri="{FF2B5EF4-FFF2-40B4-BE49-F238E27FC236}">
              <a16:creationId xmlns:a16="http://schemas.microsoft.com/office/drawing/2014/main" id="{00000000-0008-0000-0200-000009030000}"/>
            </a:ext>
          </a:extLst>
        </xdr:cNvPr>
        <xdr:cNvSpPr/>
      </xdr:nvSpPr>
      <xdr:spPr>
        <a:xfrm>
          <a:off x="15430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66402</xdr:rowOff>
    </xdr:from>
    <xdr:to>
      <xdr:col>85</xdr:col>
      <xdr:colOff>127000</xdr:colOff>
      <xdr:row>104</xdr:row>
      <xdr:rowOff>103958</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5481300" y="1789720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115207</xdr:rowOff>
    </xdr:from>
    <xdr:to>
      <xdr:col>76</xdr:col>
      <xdr:colOff>165100</xdr:colOff>
      <xdr:row>104</xdr:row>
      <xdr:rowOff>45357</xdr:rowOff>
    </xdr:to>
    <xdr:sp macro="" textlink="">
      <xdr:nvSpPr>
        <xdr:cNvPr id="779" name="楕円 778">
          <a:extLst>
            <a:ext uri="{FF2B5EF4-FFF2-40B4-BE49-F238E27FC236}">
              <a16:creationId xmlns:a16="http://schemas.microsoft.com/office/drawing/2014/main" id="{00000000-0008-0000-0200-00000B030000}"/>
            </a:ext>
          </a:extLst>
        </xdr:cNvPr>
        <xdr:cNvSpPr/>
      </xdr:nvSpPr>
      <xdr:spPr>
        <a:xfrm>
          <a:off x="14541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166007</xdr:rowOff>
    </xdr:from>
    <xdr:to>
      <xdr:col>81</xdr:col>
      <xdr:colOff>50800</xdr:colOff>
      <xdr:row>104</xdr:row>
      <xdr:rowOff>66402</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4592300" y="17825357"/>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115207</xdr:rowOff>
    </xdr:from>
    <xdr:to>
      <xdr:col>72</xdr:col>
      <xdr:colOff>38100</xdr:colOff>
      <xdr:row>104</xdr:row>
      <xdr:rowOff>45357</xdr:rowOff>
    </xdr:to>
    <xdr:sp macro="" textlink="">
      <xdr:nvSpPr>
        <xdr:cNvPr id="781" name="楕円 780">
          <a:extLst>
            <a:ext uri="{FF2B5EF4-FFF2-40B4-BE49-F238E27FC236}">
              <a16:creationId xmlns:a16="http://schemas.microsoft.com/office/drawing/2014/main" id="{00000000-0008-0000-0200-00000D030000}"/>
            </a:ext>
          </a:extLst>
        </xdr:cNvPr>
        <xdr:cNvSpPr/>
      </xdr:nvSpPr>
      <xdr:spPr>
        <a:xfrm>
          <a:off x="13652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166007</xdr:rowOff>
    </xdr:from>
    <xdr:to>
      <xdr:col>76</xdr:col>
      <xdr:colOff>114300</xdr:colOff>
      <xdr:row>103</xdr:row>
      <xdr:rowOff>166007</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3703300" y="17825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97245</xdr:rowOff>
    </xdr:from>
    <xdr:to>
      <xdr:col>67</xdr:col>
      <xdr:colOff>101600</xdr:colOff>
      <xdr:row>104</xdr:row>
      <xdr:rowOff>27395</xdr:rowOff>
    </xdr:to>
    <xdr:sp macro="" textlink="">
      <xdr:nvSpPr>
        <xdr:cNvPr id="783" name="楕円 782">
          <a:extLst>
            <a:ext uri="{FF2B5EF4-FFF2-40B4-BE49-F238E27FC236}">
              <a16:creationId xmlns:a16="http://schemas.microsoft.com/office/drawing/2014/main" id="{00000000-0008-0000-0200-00000F030000}"/>
            </a:ext>
          </a:extLst>
        </xdr:cNvPr>
        <xdr:cNvSpPr/>
      </xdr:nvSpPr>
      <xdr:spPr>
        <a:xfrm>
          <a:off x="12763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148045</xdr:rowOff>
    </xdr:from>
    <xdr:to>
      <xdr:col>71</xdr:col>
      <xdr:colOff>177800</xdr:colOff>
      <xdr:row>103</xdr:row>
      <xdr:rowOff>166007</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2814300" y="17807395"/>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28320</xdr:rowOff>
    </xdr:from>
    <xdr:ext cx="405111" cy="259045"/>
    <xdr:sp macro="" textlink="">
      <xdr:nvSpPr>
        <xdr:cNvPr id="785" name="n_1aveValue【庁舎】&#10;有形固定資産減価償却率">
          <a:extLst>
            <a:ext uri="{FF2B5EF4-FFF2-40B4-BE49-F238E27FC236}">
              <a16:creationId xmlns:a16="http://schemas.microsoft.com/office/drawing/2014/main" id="{00000000-0008-0000-0200-000011030000}"/>
            </a:ext>
          </a:extLst>
        </xdr:cNvPr>
        <xdr:cNvSpPr txBox="1"/>
      </xdr:nvSpPr>
      <xdr:spPr>
        <a:xfrm>
          <a:off x="152660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786" name="n_2aveValue【庁舎】&#10;有形固定資産減価償却率">
          <a:extLst>
            <a:ext uri="{FF2B5EF4-FFF2-40B4-BE49-F238E27FC236}">
              <a16:creationId xmlns:a16="http://schemas.microsoft.com/office/drawing/2014/main" id="{00000000-0008-0000-0200-000012030000}"/>
            </a:ext>
          </a:extLst>
        </xdr:cNvPr>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136089</xdr:rowOff>
    </xdr:from>
    <xdr:ext cx="405111" cy="259045"/>
    <xdr:sp macro="" textlink="">
      <xdr:nvSpPr>
        <xdr:cNvPr id="787" name="n_3aveValue【庁舎】&#10;有形固定資産減価償却率">
          <a:extLst>
            <a:ext uri="{FF2B5EF4-FFF2-40B4-BE49-F238E27FC236}">
              <a16:creationId xmlns:a16="http://schemas.microsoft.com/office/drawing/2014/main" id="{00000000-0008-0000-0200-000013030000}"/>
            </a:ext>
          </a:extLst>
        </xdr:cNvPr>
        <xdr:cNvSpPr txBox="1"/>
      </xdr:nvSpPr>
      <xdr:spPr>
        <a:xfrm>
          <a:off x="13500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67508</xdr:rowOff>
    </xdr:from>
    <xdr:ext cx="405111" cy="259045"/>
    <xdr:sp macro="" textlink="">
      <xdr:nvSpPr>
        <xdr:cNvPr id="788" name="n_4aveValue【庁舎】&#10;有形固定資産減価償却率">
          <a:extLst>
            <a:ext uri="{FF2B5EF4-FFF2-40B4-BE49-F238E27FC236}">
              <a16:creationId xmlns:a16="http://schemas.microsoft.com/office/drawing/2014/main" id="{00000000-0008-0000-0200-000014030000}"/>
            </a:ext>
          </a:extLst>
        </xdr:cNvPr>
        <xdr:cNvSpPr txBox="1"/>
      </xdr:nvSpPr>
      <xdr:spPr>
        <a:xfrm>
          <a:off x="126117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133729</xdr:rowOff>
    </xdr:from>
    <xdr:ext cx="405111" cy="259045"/>
    <xdr:sp macro="" textlink="">
      <xdr:nvSpPr>
        <xdr:cNvPr id="789" name="n_1mainValue【庁舎】&#10;有形固定資産減価償却率">
          <a:extLst>
            <a:ext uri="{FF2B5EF4-FFF2-40B4-BE49-F238E27FC236}">
              <a16:creationId xmlns:a16="http://schemas.microsoft.com/office/drawing/2014/main" id="{00000000-0008-0000-0200-000015030000}"/>
            </a:ext>
          </a:extLst>
        </xdr:cNvPr>
        <xdr:cNvSpPr txBox="1"/>
      </xdr:nvSpPr>
      <xdr:spPr>
        <a:xfrm>
          <a:off x="152660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61884</xdr:rowOff>
    </xdr:from>
    <xdr:ext cx="405111" cy="259045"/>
    <xdr:sp macro="" textlink="">
      <xdr:nvSpPr>
        <xdr:cNvPr id="790" name="n_2mainValue【庁舎】&#10;有形固定資産減価償却率">
          <a:extLst>
            <a:ext uri="{FF2B5EF4-FFF2-40B4-BE49-F238E27FC236}">
              <a16:creationId xmlns:a16="http://schemas.microsoft.com/office/drawing/2014/main" id="{00000000-0008-0000-0200-000016030000}"/>
            </a:ext>
          </a:extLst>
        </xdr:cNvPr>
        <xdr:cNvSpPr txBox="1"/>
      </xdr:nvSpPr>
      <xdr:spPr>
        <a:xfrm>
          <a:off x="14389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61884</xdr:rowOff>
    </xdr:from>
    <xdr:ext cx="405111" cy="259045"/>
    <xdr:sp macro="" textlink="">
      <xdr:nvSpPr>
        <xdr:cNvPr id="791" name="n_3mainValue【庁舎】&#10;有形固定資産減価償却率">
          <a:extLst>
            <a:ext uri="{FF2B5EF4-FFF2-40B4-BE49-F238E27FC236}">
              <a16:creationId xmlns:a16="http://schemas.microsoft.com/office/drawing/2014/main" id="{00000000-0008-0000-0200-000017030000}"/>
            </a:ext>
          </a:extLst>
        </xdr:cNvPr>
        <xdr:cNvSpPr txBox="1"/>
      </xdr:nvSpPr>
      <xdr:spPr>
        <a:xfrm>
          <a:off x="13500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43922</xdr:rowOff>
    </xdr:from>
    <xdr:ext cx="405111" cy="259045"/>
    <xdr:sp macro="" textlink="">
      <xdr:nvSpPr>
        <xdr:cNvPr id="792" name="n_4mainValue【庁舎】&#10;有形固定資産減価償却率">
          <a:extLst>
            <a:ext uri="{FF2B5EF4-FFF2-40B4-BE49-F238E27FC236}">
              <a16:creationId xmlns:a16="http://schemas.microsoft.com/office/drawing/2014/main" id="{00000000-0008-0000-0200-000018030000}"/>
            </a:ext>
          </a:extLst>
        </xdr:cNvPr>
        <xdr:cNvSpPr txBox="1"/>
      </xdr:nvSpPr>
      <xdr:spPr>
        <a:xfrm>
          <a:off x="126117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200-00001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a:extLst>
            <a:ext uri="{FF2B5EF4-FFF2-40B4-BE49-F238E27FC236}">
              <a16:creationId xmlns:a16="http://schemas.microsoft.com/office/drawing/2014/main" id="{00000000-0008-0000-0200-00003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819" name="【庁舎】&#10;一人当たり面積最小値テキスト">
          <a:extLst>
            <a:ext uri="{FF2B5EF4-FFF2-40B4-BE49-F238E27FC236}">
              <a16:creationId xmlns:a16="http://schemas.microsoft.com/office/drawing/2014/main" id="{00000000-0008-0000-0200-000033030000}"/>
            </a:ext>
          </a:extLst>
        </xdr:cNvPr>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821" name="【庁舎】&#10;一人当たり面積最大値テキスト">
          <a:extLst>
            <a:ext uri="{FF2B5EF4-FFF2-40B4-BE49-F238E27FC236}">
              <a16:creationId xmlns:a16="http://schemas.microsoft.com/office/drawing/2014/main" id="{00000000-0008-0000-0200-000035030000}"/>
            </a:ext>
          </a:extLst>
        </xdr:cNvPr>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42471</xdr:rowOff>
    </xdr:from>
    <xdr:ext cx="469744" cy="259045"/>
    <xdr:sp macro="" textlink="">
      <xdr:nvSpPr>
        <xdr:cNvPr id="823" name="【庁舎】&#10;一人当たり面積平均値テキスト">
          <a:extLst>
            <a:ext uri="{FF2B5EF4-FFF2-40B4-BE49-F238E27FC236}">
              <a16:creationId xmlns:a16="http://schemas.microsoft.com/office/drawing/2014/main" id="{00000000-0008-0000-0200-000037030000}"/>
            </a:ext>
          </a:extLst>
        </xdr:cNvPr>
        <xdr:cNvSpPr txBox="1"/>
      </xdr:nvSpPr>
      <xdr:spPr>
        <a:xfrm>
          <a:off x="22199600" y="1804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824" name="フローチャート: 判断 823">
          <a:extLst>
            <a:ext uri="{FF2B5EF4-FFF2-40B4-BE49-F238E27FC236}">
              <a16:creationId xmlns:a16="http://schemas.microsoft.com/office/drawing/2014/main" id="{00000000-0008-0000-0200-000038030000}"/>
            </a:ext>
          </a:extLst>
        </xdr:cNvPr>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825" name="フローチャート: 判断 824">
          <a:extLst>
            <a:ext uri="{FF2B5EF4-FFF2-40B4-BE49-F238E27FC236}">
              <a16:creationId xmlns:a16="http://schemas.microsoft.com/office/drawing/2014/main" id="{00000000-0008-0000-0200-000039030000}"/>
            </a:ext>
          </a:extLst>
        </xdr:cNvPr>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826" name="フローチャート: 判断 825">
          <a:extLst>
            <a:ext uri="{FF2B5EF4-FFF2-40B4-BE49-F238E27FC236}">
              <a16:creationId xmlns:a16="http://schemas.microsoft.com/office/drawing/2014/main" id="{00000000-0008-0000-0200-00003A030000}"/>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827" name="フローチャート: 判断 826">
          <a:extLst>
            <a:ext uri="{FF2B5EF4-FFF2-40B4-BE49-F238E27FC236}">
              <a16:creationId xmlns:a16="http://schemas.microsoft.com/office/drawing/2014/main" id="{00000000-0008-0000-0200-00003B030000}"/>
            </a:ext>
          </a:extLst>
        </xdr:cNvPr>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828" name="フローチャート: 判断 827">
          <a:extLst>
            <a:ext uri="{FF2B5EF4-FFF2-40B4-BE49-F238E27FC236}">
              <a16:creationId xmlns:a16="http://schemas.microsoft.com/office/drawing/2014/main" id="{00000000-0008-0000-0200-00003C030000}"/>
            </a:ext>
          </a:extLst>
        </xdr:cNvPr>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30299</xdr:rowOff>
    </xdr:from>
    <xdr:to>
      <xdr:col>116</xdr:col>
      <xdr:colOff>114300</xdr:colOff>
      <xdr:row>105</xdr:row>
      <xdr:rowOff>131899</xdr:rowOff>
    </xdr:to>
    <xdr:sp macro="" textlink="">
      <xdr:nvSpPr>
        <xdr:cNvPr id="834" name="楕円 833">
          <a:extLst>
            <a:ext uri="{FF2B5EF4-FFF2-40B4-BE49-F238E27FC236}">
              <a16:creationId xmlns:a16="http://schemas.microsoft.com/office/drawing/2014/main" id="{00000000-0008-0000-0200-000042030000}"/>
            </a:ext>
          </a:extLst>
        </xdr:cNvPr>
        <xdr:cNvSpPr/>
      </xdr:nvSpPr>
      <xdr:spPr>
        <a:xfrm>
          <a:off x="221107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53176</xdr:rowOff>
    </xdr:from>
    <xdr:ext cx="469744" cy="259045"/>
    <xdr:sp macro="" textlink="">
      <xdr:nvSpPr>
        <xdr:cNvPr id="835" name="【庁舎】&#10;一人当たり面積該当値テキスト">
          <a:extLst>
            <a:ext uri="{FF2B5EF4-FFF2-40B4-BE49-F238E27FC236}">
              <a16:creationId xmlns:a16="http://schemas.microsoft.com/office/drawing/2014/main" id="{00000000-0008-0000-0200-000043030000}"/>
            </a:ext>
          </a:extLst>
        </xdr:cNvPr>
        <xdr:cNvSpPr txBox="1"/>
      </xdr:nvSpPr>
      <xdr:spPr>
        <a:xfrm>
          <a:off x="22199600" y="1788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39007</xdr:rowOff>
    </xdr:from>
    <xdr:to>
      <xdr:col>112</xdr:col>
      <xdr:colOff>38100</xdr:colOff>
      <xdr:row>105</xdr:row>
      <xdr:rowOff>140607</xdr:rowOff>
    </xdr:to>
    <xdr:sp macro="" textlink="">
      <xdr:nvSpPr>
        <xdr:cNvPr id="836" name="楕円 835">
          <a:extLst>
            <a:ext uri="{FF2B5EF4-FFF2-40B4-BE49-F238E27FC236}">
              <a16:creationId xmlns:a16="http://schemas.microsoft.com/office/drawing/2014/main" id="{00000000-0008-0000-0200-000044030000}"/>
            </a:ext>
          </a:extLst>
        </xdr:cNvPr>
        <xdr:cNvSpPr/>
      </xdr:nvSpPr>
      <xdr:spPr>
        <a:xfrm>
          <a:off x="21272500" y="1804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81099</xdr:rowOff>
    </xdr:from>
    <xdr:to>
      <xdr:col>116</xdr:col>
      <xdr:colOff>63500</xdr:colOff>
      <xdr:row>105</xdr:row>
      <xdr:rowOff>89807</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flipV="1">
          <a:off x="21323300" y="18083349"/>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39007</xdr:rowOff>
    </xdr:from>
    <xdr:to>
      <xdr:col>107</xdr:col>
      <xdr:colOff>101600</xdr:colOff>
      <xdr:row>105</xdr:row>
      <xdr:rowOff>140607</xdr:rowOff>
    </xdr:to>
    <xdr:sp macro="" textlink="">
      <xdr:nvSpPr>
        <xdr:cNvPr id="838" name="楕円 837">
          <a:extLst>
            <a:ext uri="{FF2B5EF4-FFF2-40B4-BE49-F238E27FC236}">
              <a16:creationId xmlns:a16="http://schemas.microsoft.com/office/drawing/2014/main" id="{00000000-0008-0000-0200-000046030000}"/>
            </a:ext>
          </a:extLst>
        </xdr:cNvPr>
        <xdr:cNvSpPr/>
      </xdr:nvSpPr>
      <xdr:spPr>
        <a:xfrm>
          <a:off x="20383500" y="1804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89807</xdr:rowOff>
    </xdr:from>
    <xdr:to>
      <xdr:col>111</xdr:col>
      <xdr:colOff>177800</xdr:colOff>
      <xdr:row>105</xdr:row>
      <xdr:rowOff>89807</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a:off x="20434300" y="18092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46627</xdr:rowOff>
    </xdr:from>
    <xdr:to>
      <xdr:col>102</xdr:col>
      <xdr:colOff>165100</xdr:colOff>
      <xdr:row>105</xdr:row>
      <xdr:rowOff>148227</xdr:rowOff>
    </xdr:to>
    <xdr:sp macro="" textlink="">
      <xdr:nvSpPr>
        <xdr:cNvPr id="840" name="楕円 839">
          <a:extLst>
            <a:ext uri="{FF2B5EF4-FFF2-40B4-BE49-F238E27FC236}">
              <a16:creationId xmlns:a16="http://schemas.microsoft.com/office/drawing/2014/main" id="{00000000-0008-0000-0200-000048030000}"/>
            </a:ext>
          </a:extLst>
        </xdr:cNvPr>
        <xdr:cNvSpPr/>
      </xdr:nvSpPr>
      <xdr:spPr>
        <a:xfrm>
          <a:off x="19494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89807</xdr:rowOff>
    </xdr:from>
    <xdr:to>
      <xdr:col>107</xdr:col>
      <xdr:colOff>50800</xdr:colOff>
      <xdr:row>105</xdr:row>
      <xdr:rowOff>97427</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flipV="1">
          <a:off x="19545300" y="1809205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166914</xdr:rowOff>
    </xdr:from>
    <xdr:to>
      <xdr:col>98</xdr:col>
      <xdr:colOff>38100</xdr:colOff>
      <xdr:row>107</xdr:row>
      <xdr:rowOff>97064</xdr:rowOff>
    </xdr:to>
    <xdr:sp macro="" textlink="">
      <xdr:nvSpPr>
        <xdr:cNvPr id="842" name="楕円 841">
          <a:extLst>
            <a:ext uri="{FF2B5EF4-FFF2-40B4-BE49-F238E27FC236}">
              <a16:creationId xmlns:a16="http://schemas.microsoft.com/office/drawing/2014/main" id="{00000000-0008-0000-0200-00004A030000}"/>
            </a:ext>
          </a:extLst>
        </xdr:cNvPr>
        <xdr:cNvSpPr/>
      </xdr:nvSpPr>
      <xdr:spPr>
        <a:xfrm>
          <a:off x="18605500" y="1834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97427</xdr:rowOff>
    </xdr:from>
    <xdr:to>
      <xdr:col>102</xdr:col>
      <xdr:colOff>114300</xdr:colOff>
      <xdr:row>107</xdr:row>
      <xdr:rowOff>46264</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flipV="1">
          <a:off x="18656300" y="18099677"/>
          <a:ext cx="889000" cy="29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52813</xdr:rowOff>
    </xdr:from>
    <xdr:ext cx="469744" cy="259045"/>
    <xdr:sp macro="" textlink="">
      <xdr:nvSpPr>
        <xdr:cNvPr id="844" name="n_1aveValue【庁舎】&#10;一人当たり面積">
          <a:extLst>
            <a:ext uri="{FF2B5EF4-FFF2-40B4-BE49-F238E27FC236}">
              <a16:creationId xmlns:a16="http://schemas.microsoft.com/office/drawing/2014/main" id="{00000000-0008-0000-0200-00004C030000}"/>
            </a:ext>
          </a:extLst>
        </xdr:cNvPr>
        <xdr:cNvSpPr txBox="1"/>
      </xdr:nvSpPr>
      <xdr:spPr>
        <a:xfrm>
          <a:off x="210757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845" name="n_2aveValue【庁舎】&#10;一人当たり面積">
          <a:extLst>
            <a:ext uri="{FF2B5EF4-FFF2-40B4-BE49-F238E27FC236}">
              <a16:creationId xmlns:a16="http://schemas.microsoft.com/office/drawing/2014/main" id="{00000000-0008-0000-0200-00004D030000}"/>
            </a:ext>
          </a:extLst>
        </xdr:cNvPr>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6004</xdr:rowOff>
    </xdr:from>
    <xdr:ext cx="469744" cy="259045"/>
    <xdr:sp macro="" textlink="">
      <xdr:nvSpPr>
        <xdr:cNvPr id="846" name="n_3aveValue【庁舎】&#10;一人当たり面積">
          <a:extLst>
            <a:ext uri="{FF2B5EF4-FFF2-40B4-BE49-F238E27FC236}">
              <a16:creationId xmlns:a16="http://schemas.microsoft.com/office/drawing/2014/main" id="{00000000-0008-0000-0200-00004E030000}"/>
            </a:ext>
          </a:extLst>
        </xdr:cNvPr>
        <xdr:cNvSpPr txBox="1"/>
      </xdr:nvSpPr>
      <xdr:spPr>
        <a:xfrm>
          <a:off x="19310427"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847" name="n_4aveValue【庁舎】&#10;一人当たり面積">
          <a:extLst>
            <a:ext uri="{FF2B5EF4-FFF2-40B4-BE49-F238E27FC236}">
              <a16:creationId xmlns:a16="http://schemas.microsoft.com/office/drawing/2014/main" id="{00000000-0008-0000-0200-00004F030000}"/>
            </a:ext>
          </a:extLst>
        </xdr:cNvPr>
        <xdr:cNvSpPr txBox="1"/>
      </xdr:nvSpPr>
      <xdr:spPr>
        <a:xfrm>
          <a:off x="18421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157134</xdr:rowOff>
    </xdr:from>
    <xdr:ext cx="469744" cy="259045"/>
    <xdr:sp macro="" textlink="">
      <xdr:nvSpPr>
        <xdr:cNvPr id="848" name="n_1mainValue【庁舎】&#10;一人当たり面積">
          <a:extLst>
            <a:ext uri="{FF2B5EF4-FFF2-40B4-BE49-F238E27FC236}">
              <a16:creationId xmlns:a16="http://schemas.microsoft.com/office/drawing/2014/main" id="{00000000-0008-0000-0200-000050030000}"/>
            </a:ext>
          </a:extLst>
        </xdr:cNvPr>
        <xdr:cNvSpPr txBox="1"/>
      </xdr:nvSpPr>
      <xdr:spPr>
        <a:xfrm>
          <a:off x="21075727" y="1781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157134</xdr:rowOff>
    </xdr:from>
    <xdr:ext cx="469744" cy="259045"/>
    <xdr:sp macro="" textlink="">
      <xdr:nvSpPr>
        <xdr:cNvPr id="849" name="n_2mainValue【庁舎】&#10;一人当たり面積">
          <a:extLst>
            <a:ext uri="{FF2B5EF4-FFF2-40B4-BE49-F238E27FC236}">
              <a16:creationId xmlns:a16="http://schemas.microsoft.com/office/drawing/2014/main" id="{00000000-0008-0000-0200-000051030000}"/>
            </a:ext>
          </a:extLst>
        </xdr:cNvPr>
        <xdr:cNvSpPr txBox="1"/>
      </xdr:nvSpPr>
      <xdr:spPr>
        <a:xfrm>
          <a:off x="20199427" y="1781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164754</xdr:rowOff>
    </xdr:from>
    <xdr:ext cx="469744" cy="259045"/>
    <xdr:sp macro="" textlink="">
      <xdr:nvSpPr>
        <xdr:cNvPr id="850" name="n_3mainValue【庁舎】&#10;一人当たり面積">
          <a:extLst>
            <a:ext uri="{FF2B5EF4-FFF2-40B4-BE49-F238E27FC236}">
              <a16:creationId xmlns:a16="http://schemas.microsoft.com/office/drawing/2014/main" id="{00000000-0008-0000-0200-000052030000}"/>
            </a:ext>
          </a:extLst>
        </xdr:cNvPr>
        <xdr:cNvSpPr txBox="1"/>
      </xdr:nvSpPr>
      <xdr:spPr>
        <a:xfrm>
          <a:off x="19310427" y="1782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88191</xdr:rowOff>
    </xdr:from>
    <xdr:ext cx="469744" cy="259045"/>
    <xdr:sp macro="" textlink="">
      <xdr:nvSpPr>
        <xdr:cNvPr id="851" name="n_4mainValue【庁舎】&#10;一人当たり面積">
          <a:extLst>
            <a:ext uri="{FF2B5EF4-FFF2-40B4-BE49-F238E27FC236}">
              <a16:creationId xmlns:a16="http://schemas.microsoft.com/office/drawing/2014/main" id="{00000000-0008-0000-0200-000053030000}"/>
            </a:ext>
          </a:extLst>
        </xdr:cNvPr>
        <xdr:cNvSpPr txBox="1"/>
      </xdr:nvSpPr>
      <xdr:spPr>
        <a:xfrm>
          <a:off x="18421427" y="1843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0000000-0008-0000-0200-00005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000000-0008-0000-0200-00005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有形固定資産減価償却率で体育館・プールにおいては平成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年度に町体育センターの大規模改修を実施したため、類似団体より低い水準となった。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類似団体より高い水準であるのが消防施設や市民会館等である。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市民会館は町文化会館が該当し、平成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年度を境に類似団体より高い水準となっている。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1992</a:t>
          </a:r>
          <a:r>
            <a:rPr kumimoji="1" lang="ja-JP" altLang="en-US" sz="1300">
              <a:latin typeface="ＭＳ Ｐゴシック" panose="020B0600070205080204" pitchFamily="50" charset="-128"/>
              <a:ea typeface="ＭＳ Ｐゴシック" panose="020B0600070205080204" pitchFamily="50" charset="-128"/>
            </a:rPr>
            <a:t>年に竣工後間もなく</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年を迎えるため、施設管理計画に基づき対策を講じていく。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岐阜県輪之内町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9,664
9,267
22.33
4,656,327
4,521,069
135,258
2,913,643
3,214,335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0.61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0.63</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主に個人町民税及び固定資産税の増収により、前年度と比較し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引き続き徴収体制を強化するとともに、企業誘致事業の推進により、安定的な自主財源の確保に注力する。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116417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122885"/>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127907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1458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150888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1573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139398</xdr:rowOff>
    </xdr:from>
    <xdr:to>
      <xdr:col>11</xdr:col>
      <xdr:colOff>31750</xdr:colOff>
      <xdr:row>41</xdr:row>
      <xdr:rowOff>150888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1688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100088</xdr:rowOff>
    </xdr:from>
    <xdr:to>
      <xdr:col>11</xdr:col>
      <xdr:colOff>82550</xdr:colOff>
      <xdr:row>42</xdr:row>
      <xdr:rowOff>30238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40415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88598</xdr:rowOff>
    </xdr:from>
    <xdr:to>
      <xdr:col>7</xdr:col>
      <xdr:colOff>31750</xdr:colOff>
      <xdr:row>42</xdr:row>
      <xdr:rowOff>18748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28925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74.7%</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77.1%</a:t>
          </a: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主に物件費や繰出金決算額が前年より増となったことによる算定分子の増、臨時財政対策債発行額の減等による算定分母の減により、前年度と比較し</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ポイント上がった。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類似団体平均より下回っているものの、物件費等の経常経費は増加傾向にあるため、行財政改革により経費の抑制に努めるとともに、新たな収入源の確保</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等を進めていく。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10922</xdr:rowOff>
    </xdr:from>
    <xdr:to>
      <xdr:col>23</xdr:col>
      <xdr:colOff>133350</xdr:colOff>
      <xdr:row>60</xdr:row>
      <xdr:rowOff>126746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29792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10922</xdr:rowOff>
    </xdr:from>
    <xdr:to>
      <xdr:col>19</xdr:col>
      <xdr:colOff>133350</xdr:colOff>
      <xdr:row>60</xdr:row>
      <xdr:rowOff>150876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29792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78486</xdr:rowOff>
    </xdr:from>
    <xdr:to>
      <xdr:col>15</xdr:col>
      <xdr:colOff>82550</xdr:colOff>
      <xdr:row>60</xdr:row>
      <xdr:rowOff>150876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36548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158242</xdr:rowOff>
    </xdr:from>
    <xdr:to>
      <xdr:col>11</xdr:col>
      <xdr:colOff>31750</xdr:colOff>
      <xdr:row>60</xdr:row>
      <xdr:rowOff>78486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27379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75946</xdr:rowOff>
    </xdr:from>
    <xdr:to>
      <xdr:col>23</xdr:col>
      <xdr:colOff>184150</xdr:colOff>
      <xdr:row>61</xdr:row>
      <xdr:rowOff>6096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92473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20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131572</xdr:rowOff>
    </xdr:from>
    <xdr:to>
      <xdr:col>19</xdr:col>
      <xdr:colOff>184150</xdr:colOff>
      <xdr:row>60</xdr:row>
      <xdr:rowOff>61722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71899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01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100076</xdr:rowOff>
    </xdr:from>
    <xdr:to>
      <xdr:col>15</xdr:col>
      <xdr:colOff>133350</xdr:colOff>
      <xdr:row>61</xdr:row>
      <xdr:rowOff>30226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40403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27686</xdr:rowOff>
    </xdr:from>
    <xdr:to>
      <xdr:col>11</xdr:col>
      <xdr:colOff>82550</xdr:colOff>
      <xdr:row>60</xdr:row>
      <xdr:rowOff>129286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139463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107442</xdr:rowOff>
    </xdr:from>
    <xdr:to>
      <xdr:col>7</xdr:col>
      <xdr:colOff>31750</xdr:colOff>
      <xdr:row>60</xdr:row>
      <xdr:rowOff>37592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47769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[154,304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148,650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154,304</a:t>
          </a:r>
          <a:r>
            <a:rPr kumimoji="1" lang="ja-JP" altLang="en-US" sz="1300">
              <a:latin typeface="ＭＳ Ｐゴシック" panose="020B0600070205080204" pitchFamily="50" charset="-128"/>
              <a:ea typeface="ＭＳ Ｐゴシック" panose="020B0600070205080204" pitchFamily="50" charset="-128"/>
            </a:rPr>
            <a:t>円</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っているのは、一部に臨時職員を登用する等抑制に努め、人件費の決算額が前年と比較し減となったことが挙げられる。物件費は前年と比較し増加しているため、委託料の見直しや消耗品費等の削減に努める。人口減の影響もあり、一人当たりの決算額は</a:t>
          </a:r>
          <a:r>
            <a:rPr kumimoji="1" lang="en-US" altLang="ja-JP" sz="1300">
              <a:latin typeface="ＭＳ Ｐゴシック" panose="020B0600070205080204" pitchFamily="50" charset="-128"/>
              <a:ea typeface="ＭＳ Ｐゴシック" panose="020B0600070205080204" pitchFamily="50" charset="-128"/>
            </a:rPr>
            <a:t>5,654</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108871</xdr:rowOff>
    </xdr:from>
    <xdr:to>
      <xdr:col>23</xdr:col>
      <xdr:colOff>133350</xdr:colOff>
      <xdr:row>81</xdr:row>
      <xdr:rowOff>131609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96321"/>
          <a:ext cx="838200" cy="2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95301</xdr:rowOff>
    </xdr:from>
    <xdr:to>
      <xdr:col>19</xdr:col>
      <xdr:colOff>133350</xdr:colOff>
      <xdr:row>81</xdr:row>
      <xdr:rowOff>108871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82751"/>
          <a:ext cx="889000" cy="1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91791</xdr:rowOff>
    </xdr:from>
    <xdr:to>
      <xdr:col>15</xdr:col>
      <xdr:colOff>82550</xdr:colOff>
      <xdr:row>81</xdr:row>
      <xdr:rowOff>95301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79241"/>
          <a:ext cx="889000" cy="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81017</xdr:rowOff>
    </xdr:from>
    <xdr:to>
      <xdr:col>11</xdr:col>
      <xdr:colOff>31750</xdr:colOff>
      <xdr:row>81</xdr:row>
      <xdr:rowOff>91791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68467"/>
          <a:ext cx="889000" cy="1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80809</xdr:rowOff>
    </xdr:from>
    <xdr:to>
      <xdr:col>23</xdr:col>
      <xdr:colOff>184150</xdr:colOff>
      <xdr:row>82</xdr:row>
      <xdr:rowOff>10959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2086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8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58071</xdr:rowOff>
    </xdr:from>
    <xdr:to>
      <xdr:col>19</xdr:col>
      <xdr:colOff>184150</xdr:colOff>
      <xdr:row>81</xdr:row>
      <xdr:rowOff>159671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4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169848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714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44501</xdr:rowOff>
    </xdr:from>
    <xdr:to>
      <xdr:col>15</xdr:col>
      <xdr:colOff>133350</xdr:colOff>
      <xdr:row>81</xdr:row>
      <xdr:rowOff>146101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3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156278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0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40991</xdr:rowOff>
    </xdr:from>
    <xdr:to>
      <xdr:col>11</xdr:col>
      <xdr:colOff>82550</xdr:colOff>
      <xdr:row>81</xdr:row>
      <xdr:rowOff>142591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152768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97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30217</xdr:rowOff>
    </xdr:from>
    <xdr:to>
      <xdr:col>7</xdr:col>
      <xdr:colOff>31750</xdr:colOff>
      <xdr:row>81</xdr:row>
      <xdr:rowOff>131817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1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141994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8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93.6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94.1</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団塊世代の退職等の影響により、類似団体平均を下回っている。今後も計画的な採用及び給与体系と水準の適正化に努めていく。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157238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50158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84</xdr:row>
      <xdr:rowOff>168729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5015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156332</xdr:rowOff>
    </xdr:from>
    <xdr:to>
      <xdr:col>72</xdr:col>
      <xdr:colOff>203200</xdr:colOff>
      <xdr:row>84</xdr:row>
      <xdr:rowOff>168729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386682"/>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156332</xdr:rowOff>
    </xdr:from>
    <xdr:to>
      <xdr:col>68</xdr:col>
      <xdr:colOff>152400</xdr:colOff>
      <xdr:row>84</xdr:row>
      <xdr:rowOff>53823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386682"/>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106438</xdr:rowOff>
    </xdr:from>
    <xdr:to>
      <xdr:col>81</xdr:col>
      <xdr:colOff>95250</xdr:colOff>
      <xdr:row>85</xdr:row>
      <xdr:rowOff>36588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122965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105532</xdr:rowOff>
    </xdr:from>
    <xdr:to>
      <xdr:col>68</xdr:col>
      <xdr:colOff>203200</xdr:colOff>
      <xdr:row>84</xdr:row>
      <xdr:rowOff>35682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45859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3023</xdr:rowOff>
    </xdr:from>
    <xdr:to>
      <xdr:col>64</xdr:col>
      <xdr:colOff>152400</xdr:colOff>
      <xdr:row>84</xdr:row>
      <xdr:rowOff>104623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114800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8.99</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9.21</a:t>
          </a:r>
          <a:r>
            <a:rPr kumimoji="1" lang="ja-JP" altLang="en-US" sz="1300">
              <a:latin typeface="ＭＳ Ｐゴシック" panose="020B0600070205080204" pitchFamily="50" charset="-128"/>
              <a:ea typeface="ＭＳ Ｐゴシック" panose="020B0600070205080204" pitchFamily="50" charset="-128"/>
            </a:rPr>
            <a:t>人</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より低い水準にあり、定員適正化計画により採用を実施しているものの多様化する業務及び住民のニーズに対応すべく、臨時職員が増加しているのが現状である。人材育成に努めるとともに、専門的な知識を有する職員の確保が必要となるため、人件費の抑制を視野に入れつつ、年齢構成を意識した経験者採用や計画的な新規採用に取り組んで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15272</xdr:rowOff>
    </xdr:from>
    <xdr:to>
      <xdr:col>81</xdr:col>
      <xdr:colOff>44450</xdr:colOff>
      <xdr:row>59</xdr:row>
      <xdr:rowOff>28543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130822"/>
          <a:ext cx="8382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15272</xdr:rowOff>
    </xdr:from>
    <xdr:to>
      <xdr:col>77</xdr:col>
      <xdr:colOff>44450</xdr:colOff>
      <xdr:row>59</xdr:row>
      <xdr:rowOff>40005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5290800" y="10130822"/>
          <a:ext cx="8890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40005</xdr:rowOff>
    </xdr:from>
    <xdr:to>
      <xdr:col>72</xdr:col>
      <xdr:colOff>203200</xdr:colOff>
      <xdr:row>59</xdr:row>
      <xdr:rowOff>50864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4401800" y="10155555"/>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49054</xdr:rowOff>
    </xdr:from>
    <xdr:to>
      <xdr:col>68</xdr:col>
      <xdr:colOff>152400</xdr:colOff>
      <xdr:row>59</xdr:row>
      <xdr:rowOff>50864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164604"/>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149193</xdr:rowOff>
    </xdr:from>
    <xdr:to>
      <xdr:col>81</xdr:col>
      <xdr:colOff>95250</xdr:colOff>
      <xdr:row>59</xdr:row>
      <xdr:rowOff>79343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09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70470</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01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135922</xdr:rowOff>
    </xdr:from>
    <xdr:to>
      <xdr:col>77</xdr:col>
      <xdr:colOff>95250</xdr:colOff>
      <xdr:row>59</xdr:row>
      <xdr:rowOff>66072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08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76249</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9848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160655</xdr:rowOff>
    </xdr:from>
    <xdr:to>
      <xdr:col>73</xdr:col>
      <xdr:colOff>44450</xdr:colOff>
      <xdr:row>59</xdr:row>
      <xdr:rowOff>90805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100982</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64</xdr:rowOff>
    </xdr:from>
    <xdr:to>
      <xdr:col>68</xdr:col>
      <xdr:colOff>203200</xdr:colOff>
      <xdr:row>59</xdr:row>
      <xdr:rowOff>101664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11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111841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988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169704</xdr:rowOff>
    </xdr:from>
    <xdr:to>
      <xdr:col>64</xdr:col>
      <xdr:colOff>152400</xdr:colOff>
      <xdr:row>59</xdr:row>
      <xdr:rowOff>99854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11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110031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9882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5.6%</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年度発行事業債の元金償還開始等による償還金額の増、下水道会計繰出金の増等により算定分子が増となったため、前年度より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今後も引き続き地方債の発行を極力控え、比率の上昇を抑えるべく注視する。</a:t>
          </a: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66802</xdr:rowOff>
    </xdr:from>
    <xdr:to>
      <xdr:col>81</xdr:col>
      <xdr:colOff>44450</xdr:colOff>
      <xdr:row>39</xdr:row>
      <xdr:rowOff>115062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75335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28194</xdr:rowOff>
    </xdr:from>
    <xdr:to>
      <xdr:col>77</xdr:col>
      <xdr:colOff>44450</xdr:colOff>
      <xdr:row>39</xdr:row>
      <xdr:rowOff>66802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71474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161036</xdr:rowOff>
    </xdr:from>
    <xdr:to>
      <xdr:col>72</xdr:col>
      <xdr:colOff>203200</xdr:colOff>
      <xdr:row>39</xdr:row>
      <xdr:rowOff>28194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667613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161036</xdr:rowOff>
    </xdr:from>
    <xdr:to>
      <xdr:col>68</xdr:col>
      <xdr:colOff>152400</xdr:colOff>
      <xdr:row>38</xdr:row>
      <xdr:rowOff>161036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66761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64262</xdr:rowOff>
    </xdr:from>
    <xdr:to>
      <xdr:col>81</xdr:col>
      <xdr:colOff>95250</xdr:colOff>
      <xdr:row>39</xdr:row>
      <xdr:rowOff>165862</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80789</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59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16002</xdr:rowOff>
    </xdr:from>
    <xdr:to>
      <xdr:col>77</xdr:col>
      <xdr:colOff>95250</xdr:colOff>
      <xdr:row>39</xdr:row>
      <xdr:rowOff>117602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127779</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47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148844</xdr:rowOff>
    </xdr:from>
    <xdr:to>
      <xdr:col>73</xdr:col>
      <xdr:colOff>44450</xdr:colOff>
      <xdr:row>39</xdr:row>
      <xdr:rowOff>78994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89171</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110236</xdr:rowOff>
    </xdr:from>
    <xdr:to>
      <xdr:col>68</xdr:col>
      <xdr:colOff>203200</xdr:colOff>
      <xdr:row>39</xdr:row>
      <xdr:rowOff>40386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50563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110236</xdr:rowOff>
    </xdr:from>
    <xdr:to>
      <xdr:col>64</xdr:col>
      <xdr:colOff>152400</xdr:colOff>
      <xdr:row>39</xdr:row>
      <xdr:rowOff>40386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50563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20.4%</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前年と比較し、地方債発行額が増、及び基金残高が減となったことで算定分子が増加し、かつ標準財政規模が小さくなったことで算定分母が減少したことが</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ポイント増加した要因である。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多くの公共施設が建設後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年近く経過しており、施設管理計画に基づき順次老朽化、長寿命化対策を実施していくが、地方債の発行や基金の繰入等を行う必要があるため、比率の推移に注視していく。</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58515</xdr:rowOff>
    </xdr:from>
    <xdr:to>
      <xdr:col>81</xdr:col>
      <xdr:colOff>44450</xdr:colOff>
      <xdr:row>15</xdr:row>
      <xdr:rowOff>123063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179800" y="2630265"/>
          <a:ext cx="838200" cy="6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58515</xdr:rowOff>
    </xdr:from>
    <xdr:to>
      <xdr:col>77</xdr:col>
      <xdr:colOff>44450</xdr:colOff>
      <xdr:row>15</xdr:row>
      <xdr:rowOff>93504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5290800" y="2630265"/>
          <a:ext cx="889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93504</xdr:rowOff>
    </xdr:from>
    <xdr:to>
      <xdr:col>72</xdr:col>
      <xdr:colOff>203200</xdr:colOff>
      <xdr:row>15</xdr:row>
      <xdr:rowOff>100139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4401800" y="2665254"/>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100139</xdr:rowOff>
    </xdr:from>
    <xdr:to>
      <xdr:col>68</xdr:col>
      <xdr:colOff>152400</xdr:colOff>
      <xdr:row>15</xdr:row>
      <xdr:rowOff>102552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267188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72263</xdr:rowOff>
    </xdr:from>
    <xdr:to>
      <xdr:col>81</xdr:col>
      <xdr:colOff>95250</xdr:colOff>
      <xdr:row>16</xdr:row>
      <xdr:rowOff>2413</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967200" y="26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44340</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261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7715</xdr:rowOff>
    </xdr:from>
    <xdr:to>
      <xdr:col>77</xdr:col>
      <xdr:colOff>95250</xdr:colOff>
      <xdr:row>15</xdr:row>
      <xdr:rowOff>109315</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25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94092</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66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42704</xdr:rowOff>
    </xdr:from>
    <xdr:to>
      <xdr:col>73</xdr:col>
      <xdr:colOff>44450</xdr:colOff>
      <xdr:row>15</xdr:row>
      <xdr:rowOff>144304</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61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129081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70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49339</xdr:rowOff>
    </xdr:from>
    <xdr:to>
      <xdr:col>68</xdr:col>
      <xdr:colOff>203200</xdr:colOff>
      <xdr:row>15</xdr:row>
      <xdr:rowOff>150939</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6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135716</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707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51752</xdr:rowOff>
    </xdr:from>
    <xdr:to>
      <xdr:col>64</xdr:col>
      <xdr:colOff>152400</xdr:colOff>
      <xdr:row>15</xdr:row>
      <xdr:rowOff>153352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62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138129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70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岐阜県輪之内町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9,664
9,267
22.33
4,656,327
4,521,069
135,258
2,913,643
3,214,335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18.2%</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類似団体平均よりも低い状況にあるが、前年より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ポイント増加している。行政職、保育職等、人材不足に対応する必要があり、人件費の抑制を視野に入れつつ、年齢構成を意識した経験者採用や計画的な新規採用に取り組む必要がある。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43180</xdr:rowOff>
    </xdr:from>
    <xdr:to>
      <xdr:col>24</xdr:col>
      <xdr:colOff>25400</xdr:colOff>
      <xdr:row>34</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72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43180</xdr:rowOff>
    </xdr:from>
    <xdr:to>
      <xdr:col>19</xdr:col>
      <xdr:colOff>187325</xdr:colOff>
      <xdr:row>34</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7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73660</xdr:rowOff>
    </xdr:from>
    <xdr:to>
      <xdr:col>15</xdr:col>
      <xdr:colOff>98425</xdr:colOff>
      <xdr:row>34</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02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73660</xdr:rowOff>
    </xdr:from>
    <xdr:to>
      <xdr:col>11</xdr:col>
      <xdr:colOff>9525</xdr:colOff>
      <xdr:row>35</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029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xdr:rowOff>
    </xdr:from>
    <xdr:to>
      <xdr:col>24</xdr:col>
      <xdr:colOff>76200</xdr:colOff>
      <xdr:row>34</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31767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163830</xdr:rowOff>
    </xdr:from>
    <xdr:to>
      <xdr:col>20</xdr:col>
      <xdr:colOff>38100</xdr:colOff>
      <xdr:row>34</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104157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38100</xdr:rowOff>
    </xdr:from>
    <xdr:to>
      <xdr:col>15</xdr:col>
      <xdr:colOff>149225</xdr:colOff>
      <xdr:row>34</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149877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22860</xdr:rowOff>
    </xdr:from>
    <xdr:to>
      <xdr:col>11</xdr:col>
      <xdr:colOff>60325</xdr:colOff>
      <xdr:row>34</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134637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129540</xdr:rowOff>
    </xdr:from>
    <xdr:to>
      <xdr:col>6</xdr:col>
      <xdr:colOff>171450</xdr:colOff>
      <xdr:row>35</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69867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17.1%</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ポイントの増となり、類似団体平均を上回っている。各種委託料の見直し、紙ではなくデータ管理しコピー削減を行う、電気の小まめな消灯等、経費削減意識を常に持つよう努めていく。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75565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7787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64135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7787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64135</xdr:rowOff>
    </xdr:from>
    <xdr:to>
      <xdr:col>73</xdr:col>
      <xdr:colOff>180975</xdr:colOff>
      <xdr:row>16</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8073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127000</xdr:rowOff>
    </xdr:from>
    <xdr:to>
      <xdr:col>69</xdr:col>
      <xdr:colOff>92075</xdr:colOff>
      <xdr:row>16</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698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24765</xdr:rowOff>
    </xdr:from>
    <xdr:to>
      <xdr:col>82</xdr:col>
      <xdr:colOff>158750</xdr:colOff>
      <xdr:row>16</xdr:row>
      <xdr:rowOff>126365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6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168292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13335</xdr:rowOff>
    </xdr:from>
    <xdr:to>
      <xdr:col>74</xdr:col>
      <xdr:colOff>31750</xdr:colOff>
      <xdr:row>16</xdr:row>
      <xdr:rowOff>114935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99712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84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19050</xdr:rowOff>
    </xdr:from>
    <xdr:to>
      <xdr:col>69</xdr:col>
      <xdr:colOff>142875</xdr:colOff>
      <xdr:row>16</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105427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76200</xdr:rowOff>
    </xdr:from>
    <xdr:to>
      <xdr:col>65</xdr:col>
      <xdr:colOff>53975</xdr:colOff>
      <xdr:row>16</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162577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5.2%</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扶助費に係る経常収支比率は、平成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年度以降ほぼ横ばいであるが、類似団体平均を上回っている。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障がい者福祉等が年々利用実績が増加傾向であること、医療費助成については対象者を高校生までとしていること等が要因に挙げられる。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9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14.3%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14.9%</a:t>
          </a: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その他に係る経常収支比率は</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の増となった。類似団体平均を上回っており、下水道事業への繰出金の増が主な要因として挙げられる。下水道事業は元利償還金が増加しており、事業の確実な推進と同会計の安定・健全化を図るため、繰出支出を継続する方針であるが、独立採算の原則に立ち返り、接続率の向上に努め使用料の増収を図っ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37846</xdr:rowOff>
    </xdr:from>
    <xdr:to>
      <xdr:col>82</xdr:col>
      <xdr:colOff>107950</xdr:colOff>
      <xdr:row>57</xdr:row>
      <xdr:rowOff>65278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8104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37846</xdr:rowOff>
    </xdr:from>
    <xdr:to>
      <xdr:col>78</xdr:col>
      <xdr:colOff>69850</xdr:colOff>
      <xdr:row>57</xdr:row>
      <xdr:rowOff>88138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8104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88138</xdr:rowOff>
    </xdr:from>
    <xdr:to>
      <xdr:col>73</xdr:col>
      <xdr:colOff>180975</xdr:colOff>
      <xdr:row>57</xdr:row>
      <xdr:rowOff>92710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60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92710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819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158005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158496</xdr:rowOff>
    </xdr:from>
    <xdr:to>
      <xdr:col>78</xdr:col>
      <xdr:colOff>120650</xdr:colOff>
      <xdr:row>57</xdr:row>
      <xdr:rowOff>88646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98823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528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37338</xdr:rowOff>
    </xdr:from>
    <xdr:to>
      <xdr:col>74</xdr:col>
      <xdr:colOff>31750</xdr:colOff>
      <xdr:row>57</xdr:row>
      <xdr:rowOff>138938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123715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12.8%</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類似団体平均は下回っているが、社会保障関係経費は今後も増加が見込まれるため、各種団体への補助金、一部事務組合等への負担金などについては都度見直しを行い、比率の上昇を抑えるよう努め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140716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3037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145288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303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900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122428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290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7383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8.9%</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類似団体平均を下回っているが、比率は平成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年度以降増加傾向にある。前年と比較して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ポイント増加しており、今後も地方債の新規発行の抑制等に努めていく。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予算規模については、身の丈予算を基本に歳入経常財源に見合った歳出総額としている。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106426</xdr:rowOff>
    </xdr:from>
    <xdr:to>
      <xdr:col>24</xdr:col>
      <xdr:colOff>25400</xdr:colOff>
      <xdr:row>75</xdr:row>
      <xdr:rowOff>133858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29651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106426</xdr:rowOff>
    </xdr:from>
    <xdr:to>
      <xdr:col>19</xdr:col>
      <xdr:colOff>187325</xdr:colOff>
      <xdr:row>75</xdr:row>
      <xdr:rowOff>115570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9651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74422</xdr:rowOff>
    </xdr:from>
    <xdr:to>
      <xdr:col>15</xdr:col>
      <xdr:colOff>98425</xdr:colOff>
      <xdr:row>75</xdr:row>
      <xdr:rowOff>115570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9331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51562</xdr:rowOff>
    </xdr:from>
    <xdr:to>
      <xdr:col>11</xdr:col>
      <xdr:colOff>9525</xdr:colOff>
      <xdr:row>75</xdr:row>
      <xdr:rowOff>74422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29103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83058</xdr:rowOff>
    </xdr:from>
    <xdr:to>
      <xdr:col>24</xdr:col>
      <xdr:colOff>76200</xdr:colOff>
      <xdr:row>76</xdr:row>
      <xdr:rowOff>13208</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99585</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55626</xdr:rowOff>
    </xdr:from>
    <xdr:to>
      <xdr:col>20</xdr:col>
      <xdr:colOff>38100</xdr:colOff>
      <xdr:row>75</xdr:row>
      <xdr:rowOff>157226</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167403</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8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23622</xdr:rowOff>
    </xdr:from>
    <xdr:to>
      <xdr:col>11</xdr:col>
      <xdr:colOff>60325</xdr:colOff>
      <xdr:row>75</xdr:row>
      <xdr:rowOff>125222</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135399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xdr:rowOff>
    </xdr:from>
    <xdr:to>
      <xdr:col>6</xdr:col>
      <xdr:colOff>171450</xdr:colOff>
      <xdr:row>75</xdr:row>
      <xdr:rowOff>102362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112539</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66.4%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68.2%</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類似団体平均を下回っているが、前年度と比較して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地方債に準ずる土地改良事業に係る元利補給は新規発行はなく、未償還残高は減少している。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19558</xdr:rowOff>
    </xdr:from>
    <xdr:to>
      <xdr:col>82</xdr:col>
      <xdr:colOff>107950</xdr:colOff>
      <xdr:row>75</xdr:row>
      <xdr:rowOff>101854</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287830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19558</xdr:rowOff>
    </xdr:from>
    <xdr:to>
      <xdr:col>78</xdr:col>
      <xdr:colOff>69850</xdr:colOff>
      <xdr:row>75</xdr:row>
      <xdr:rowOff>143002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28783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115570</xdr:rowOff>
    </xdr:from>
    <xdr:to>
      <xdr:col>73</xdr:col>
      <xdr:colOff>180975</xdr:colOff>
      <xdr:row>75</xdr:row>
      <xdr:rowOff>143002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9743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51562</xdr:rowOff>
    </xdr:from>
    <xdr:to>
      <xdr:col>69</xdr:col>
      <xdr:colOff>92075</xdr:colOff>
      <xdr:row>75</xdr:row>
      <xdr:rowOff>115570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9103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51054</xdr:rowOff>
    </xdr:from>
    <xdr:to>
      <xdr:col>82</xdr:col>
      <xdr:colOff>158750</xdr:colOff>
      <xdr:row>75</xdr:row>
      <xdr:rowOff>152654</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67581</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140208</xdr:rowOff>
    </xdr:from>
    <xdr:to>
      <xdr:col>78</xdr:col>
      <xdr:colOff>120650</xdr:colOff>
      <xdr:row>75</xdr:row>
      <xdr:rowOff>70358</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80535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59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92202</xdr:rowOff>
    </xdr:from>
    <xdr:to>
      <xdr:col>74</xdr:col>
      <xdr:colOff>31750</xdr:colOff>
      <xdr:row>76</xdr:row>
      <xdr:rowOff>22352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32529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xdr:rowOff>
    </xdr:from>
    <xdr:to>
      <xdr:col>65</xdr:col>
      <xdr:colOff>53975</xdr:colOff>
      <xdr:row>75</xdr:row>
      <xdr:rowOff>102362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112539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岐阜県輪之内町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44359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2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34182</xdr:rowOff>
    </xdr:from>
    <xdr:to>
      <xdr:col>29</xdr:col>
      <xdr:colOff>127000</xdr:colOff>
      <xdr:row>20</xdr:row>
      <xdr:rowOff>36797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510807"/>
          <a:ext cx="647700" cy="2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36797</xdr:rowOff>
    </xdr:from>
    <xdr:to>
      <xdr:col>26</xdr:col>
      <xdr:colOff>50800</xdr:colOff>
      <xdr:row>20</xdr:row>
      <xdr:rowOff>40711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513422"/>
          <a:ext cx="698500" cy="3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40711</xdr:rowOff>
    </xdr:from>
    <xdr:to>
      <xdr:col>22</xdr:col>
      <xdr:colOff>114300</xdr:colOff>
      <xdr:row>20</xdr:row>
      <xdr:rowOff>66113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517336"/>
          <a:ext cx="698500" cy="25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66113</xdr:rowOff>
    </xdr:from>
    <xdr:to>
      <xdr:col>18</xdr:col>
      <xdr:colOff>177800</xdr:colOff>
      <xdr:row>20</xdr:row>
      <xdr:rowOff>84401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42738"/>
          <a:ext cx="698500" cy="18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154832</xdr:rowOff>
    </xdr:from>
    <xdr:to>
      <xdr:col>29</xdr:col>
      <xdr:colOff>177800</xdr:colOff>
      <xdr:row>20</xdr:row>
      <xdr:rowOff>84982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60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63409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6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157447</xdr:rowOff>
    </xdr:from>
    <xdr:to>
      <xdr:col>26</xdr:col>
      <xdr:colOff>101600</xdr:colOff>
      <xdr:row>20</xdr:row>
      <xdr:rowOff>87597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62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72374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48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161361</xdr:rowOff>
    </xdr:from>
    <xdr:to>
      <xdr:col>22</xdr:col>
      <xdr:colOff>165100</xdr:colOff>
      <xdr:row>20</xdr:row>
      <xdr:rowOff>91511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66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76288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15313</xdr:rowOff>
    </xdr:from>
    <xdr:to>
      <xdr:col>19</xdr:col>
      <xdr:colOff>38100</xdr:colOff>
      <xdr:row>20</xdr:row>
      <xdr:rowOff>116913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91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101690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78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33601</xdr:rowOff>
    </xdr:from>
    <xdr:to>
      <xdr:col>15</xdr:col>
      <xdr:colOff>101600</xdr:colOff>
      <xdr:row>20</xdr:row>
      <xdr:rowOff>135201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510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119978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9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74488</xdr:rowOff>
    </xdr:from>
    <xdr:to>
      <xdr:col>29</xdr:col>
      <xdr:colOff>127000</xdr:colOff>
      <xdr:row>36</xdr:row>
      <xdr:rowOff>98360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27738"/>
          <a:ext cx="647700" cy="23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92759</xdr:rowOff>
    </xdr:from>
    <xdr:to>
      <xdr:col>26</xdr:col>
      <xdr:colOff>50800</xdr:colOff>
      <xdr:row>36</xdr:row>
      <xdr:rowOff>98360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046009"/>
          <a:ext cx="698500" cy="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92759</xdr:rowOff>
    </xdr:from>
    <xdr:to>
      <xdr:col>22</xdr:col>
      <xdr:colOff>114300</xdr:colOff>
      <xdr:row>36</xdr:row>
      <xdr:rowOff>146659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46009"/>
          <a:ext cx="698500" cy="53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146659</xdr:rowOff>
    </xdr:from>
    <xdr:to>
      <xdr:col>18</xdr:col>
      <xdr:colOff>177800</xdr:colOff>
      <xdr:row>36</xdr:row>
      <xdr:rowOff>149272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99909"/>
          <a:ext cx="698500" cy="2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23688</xdr:rowOff>
    </xdr:from>
    <xdr:to>
      <xdr:col>29</xdr:col>
      <xdr:colOff>177800</xdr:colOff>
      <xdr:row>36</xdr:row>
      <xdr:rowOff>125288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76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338665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4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47560</xdr:rowOff>
    </xdr:from>
    <xdr:to>
      <xdr:col>26</xdr:col>
      <xdr:colOff>101600</xdr:colOff>
      <xdr:row>36</xdr:row>
      <xdr:rowOff>149160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00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133937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8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41959</xdr:rowOff>
    </xdr:from>
    <xdr:to>
      <xdr:col>22</xdr:col>
      <xdr:colOff>165100</xdr:colOff>
      <xdr:row>36</xdr:row>
      <xdr:rowOff>143559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95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128336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8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95859</xdr:rowOff>
    </xdr:from>
    <xdr:to>
      <xdr:col>19</xdr:col>
      <xdr:colOff>38100</xdr:colOff>
      <xdr:row>37</xdr:row>
      <xdr:rowOff>26009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49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10786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98472</xdr:rowOff>
    </xdr:from>
    <xdr:to>
      <xdr:col>15</xdr:col>
      <xdr:colOff>101600</xdr:colOff>
      <xdr:row>37</xdr:row>
      <xdr:rowOff>28622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51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13399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3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岐阜県輪之内町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9,664
9,267
22.33
4,656,327
4,521,069
135,258
2,913,643
3,214,335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67745</xdr:rowOff>
    </xdr:from>
    <xdr:to>
      <xdr:col>24</xdr:col>
      <xdr:colOff>63500</xdr:colOff>
      <xdr:row>38</xdr:row>
      <xdr:rowOff>77674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82845"/>
          <a:ext cx="838200" cy="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67745</xdr:rowOff>
    </xdr:from>
    <xdr:to>
      <xdr:col>19</xdr:col>
      <xdr:colOff>177800</xdr:colOff>
      <xdr:row>38</xdr:row>
      <xdr:rowOff>72430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82845"/>
          <a:ext cx="889000" cy="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72430</xdr:rowOff>
    </xdr:from>
    <xdr:to>
      <xdr:col>15</xdr:col>
      <xdr:colOff>50800</xdr:colOff>
      <xdr:row>38</xdr:row>
      <xdr:rowOff>96517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87530"/>
          <a:ext cx="889000" cy="2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96517</xdr:rowOff>
    </xdr:from>
    <xdr:to>
      <xdr:col>10</xdr:col>
      <xdr:colOff>114300</xdr:colOff>
      <xdr:row>38</xdr:row>
      <xdr:rowOff>109639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11617"/>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26874</xdr:rowOff>
    </xdr:from>
    <xdr:to>
      <xdr:col>24</xdr:col>
      <xdr:colOff>114300</xdr:colOff>
      <xdr:row>38</xdr:row>
      <xdr:rowOff>128474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4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113250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16945</xdr:rowOff>
    </xdr:from>
    <xdr:to>
      <xdr:col>20</xdr:col>
      <xdr:colOff>38100</xdr:colOff>
      <xdr:row>38</xdr:row>
      <xdr:rowOff>118545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3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109672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2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21630</xdr:rowOff>
    </xdr:from>
    <xdr:to>
      <xdr:col>15</xdr:col>
      <xdr:colOff>101600</xdr:colOff>
      <xdr:row>38</xdr:row>
      <xdr:rowOff>123230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3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114357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45717</xdr:rowOff>
    </xdr:from>
    <xdr:to>
      <xdr:col>10</xdr:col>
      <xdr:colOff>165100</xdr:colOff>
      <xdr:row>38</xdr:row>
      <xdr:rowOff>147317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6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138444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5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58839</xdr:rowOff>
    </xdr:from>
    <xdr:to>
      <xdr:col>6</xdr:col>
      <xdr:colOff>38100</xdr:colOff>
      <xdr:row>38</xdr:row>
      <xdr:rowOff>160439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151566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6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85151</xdr:rowOff>
    </xdr:from>
    <xdr:to>
      <xdr:col>24</xdr:col>
      <xdr:colOff>63500</xdr:colOff>
      <xdr:row>56</xdr:row>
      <xdr:rowOff>112108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86351"/>
          <a:ext cx="838200" cy="2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109066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6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112108</xdr:rowOff>
    </xdr:from>
    <xdr:to>
      <xdr:col>19</xdr:col>
      <xdr:colOff>177800</xdr:colOff>
      <xdr:row>56</xdr:row>
      <xdr:rowOff>122065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13308"/>
          <a:ext cx="889000" cy="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112172</xdr:rowOff>
    </xdr:from>
    <xdr:to>
      <xdr:col>15</xdr:col>
      <xdr:colOff>50800</xdr:colOff>
      <xdr:row>56</xdr:row>
      <xdr:rowOff>122065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713372"/>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112172</xdr:rowOff>
    </xdr:from>
    <xdr:to>
      <xdr:col>10</xdr:col>
      <xdr:colOff>114300</xdr:colOff>
      <xdr:row>56</xdr:row>
      <xdr:rowOff>118001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13372"/>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34351</xdr:rowOff>
    </xdr:from>
    <xdr:to>
      <xdr:col>24</xdr:col>
      <xdr:colOff>114300</xdr:colOff>
      <xdr:row>56</xdr:row>
      <xdr:rowOff>135951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12778</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1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61308</xdr:rowOff>
    </xdr:from>
    <xdr:to>
      <xdr:col>20</xdr:col>
      <xdr:colOff>38100</xdr:colOff>
      <xdr:row>56</xdr:row>
      <xdr:rowOff>162908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6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154035</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5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71265</xdr:rowOff>
    </xdr:from>
    <xdr:to>
      <xdr:col>15</xdr:col>
      <xdr:colOff>101600</xdr:colOff>
      <xdr:row>57</xdr:row>
      <xdr:rowOff>1415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7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163992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6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61372</xdr:rowOff>
    </xdr:from>
    <xdr:to>
      <xdr:col>10</xdr:col>
      <xdr:colOff>165100</xdr:colOff>
      <xdr:row>56</xdr:row>
      <xdr:rowOff>162972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6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154099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5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67201</xdr:rowOff>
    </xdr:from>
    <xdr:to>
      <xdr:col>6</xdr:col>
      <xdr:colOff>38100</xdr:colOff>
      <xdr:row>56</xdr:row>
      <xdr:rowOff>168801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6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159928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6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150558</xdr:rowOff>
    </xdr:from>
    <xdr:to>
      <xdr:col>24</xdr:col>
      <xdr:colOff>63500</xdr:colOff>
      <xdr:row>78</xdr:row>
      <xdr:rowOff>154139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523658"/>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154139</xdr:rowOff>
    </xdr:from>
    <xdr:to>
      <xdr:col>19</xdr:col>
      <xdr:colOff>177800</xdr:colOff>
      <xdr:row>78</xdr:row>
      <xdr:rowOff>160579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527239"/>
          <a:ext cx="889000"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160579</xdr:rowOff>
    </xdr:from>
    <xdr:to>
      <xdr:col>15</xdr:col>
      <xdr:colOff>50800</xdr:colOff>
      <xdr:row>78</xdr:row>
      <xdr:rowOff>164694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53367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148120</xdr:rowOff>
    </xdr:from>
    <xdr:to>
      <xdr:col>10</xdr:col>
      <xdr:colOff>114300</xdr:colOff>
      <xdr:row>78</xdr:row>
      <xdr:rowOff>164694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521220"/>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99758</xdr:rowOff>
    </xdr:from>
    <xdr:to>
      <xdr:col>24</xdr:col>
      <xdr:colOff>114300</xdr:colOff>
      <xdr:row>79</xdr:row>
      <xdr:rowOff>29908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7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14685</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103339</xdr:rowOff>
    </xdr:from>
    <xdr:to>
      <xdr:col>20</xdr:col>
      <xdr:colOff>38100</xdr:colOff>
      <xdr:row>79</xdr:row>
      <xdr:rowOff>33489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7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24616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6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109779</xdr:rowOff>
    </xdr:from>
    <xdr:to>
      <xdr:col>15</xdr:col>
      <xdr:colOff>101600</xdr:colOff>
      <xdr:row>79</xdr:row>
      <xdr:rowOff>39929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31056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7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113894</xdr:rowOff>
    </xdr:from>
    <xdr:to>
      <xdr:col>10</xdr:col>
      <xdr:colOff>165100</xdr:colOff>
      <xdr:row>79</xdr:row>
      <xdr:rowOff>44044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35171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7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97320</xdr:rowOff>
    </xdr:from>
    <xdr:to>
      <xdr:col>6</xdr:col>
      <xdr:colOff>38100</xdr:colOff>
      <xdr:row>79</xdr:row>
      <xdr:rowOff>27470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18597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6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157911</xdr:rowOff>
    </xdr:from>
    <xdr:to>
      <xdr:col>24</xdr:col>
      <xdr:colOff>63500</xdr:colOff>
      <xdr:row>98</xdr:row>
      <xdr:rowOff>4229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788561"/>
          <a:ext cx="838200" cy="1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170853</xdr:rowOff>
    </xdr:from>
    <xdr:to>
      <xdr:col>19</xdr:col>
      <xdr:colOff>177800</xdr:colOff>
      <xdr:row>98</xdr:row>
      <xdr:rowOff>4229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0150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155803</xdr:rowOff>
    </xdr:from>
    <xdr:to>
      <xdr:col>15</xdr:col>
      <xdr:colOff>50800</xdr:colOff>
      <xdr:row>97</xdr:row>
      <xdr:rowOff>170853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786453"/>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155803</xdr:rowOff>
    </xdr:from>
    <xdr:to>
      <xdr:col>10</xdr:col>
      <xdr:colOff>114300</xdr:colOff>
      <xdr:row>97</xdr:row>
      <xdr:rowOff>170014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786453"/>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107111</xdr:rowOff>
    </xdr:from>
    <xdr:to>
      <xdr:col>24</xdr:col>
      <xdr:colOff>114300</xdr:colOff>
      <xdr:row>98</xdr:row>
      <xdr:rowOff>37261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85538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1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124879</xdr:rowOff>
    </xdr:from>
    <xdr:to>
      <xdr:col>20</xdr:col>
      <xdr:colOff>38100</xdr:colOff>
      <xdr:row>98</xdr:row>
      <xdr:rowOff>55029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5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46156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84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120053</xdr:rowOff>
    </xdr:from>
    <xdr:to>
      <xdr:col>15</xdr:col>
      <xdr:colOff>101600</xdr:colOff>
      <xdr:row>98</xdr:row>
      <xdr:rowOff>50203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5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41330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8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105003</xdr:rowOff>
    </xdr:from>
    <xdr:to>
      <xdr:col>10</xdr:col>
      <xdr:colOff>165100</xdr:colOff>
      <xdr:row>98</xdr:row>
      <xdr:rowOff>35153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73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26280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82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119214</xdr:rowOff>
    </xdr:from>
    <xdr:to>
      <xdr:col>6</xdr:col>
      <xdr:colOff>38100</xdr:colOff>
      <xdr:row>98</xdr:row>
      <xdr:rowOff>49364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4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40491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4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54063</xdr:rowOff>
    </xdr:from>
    <xdr:to>
      <xdr:col>55</xdr:col>
      <xdr:colOff>0</xdr:colOff>
      <xdr:row>38</xdr:row>
      <xdr:rowOff>66663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69163"/>
          <a:ext cx="838200" cy="1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60745</xdr:rowOff>
    </xdr:from>
    <xdr:to>
      <xdr:col>50</xdr:col>
      <xdr:colOff>114300</xdr:colOff>
      <xdr:row>38</xdr:row>
      <xdr:rowOff>66663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75845"/>
          <a:ext cx="889000" cy="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60745</xdr:rowOff>
    </xdr:from>
    <xdr:to>
      <xdr:col>45</xdr:col>
      <xdr:colOff>177800</xdr:colOff>
      <xdr:row>38</xdr:row>
      <xdr:rowOff>98598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75845"/>
          <a:ext cx="889000" cy="3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78422</xdr:rowOff>
    </xdr:from>
    <xdr:to>
      <xdr:col>41</xdr:col>
      <xdr:colOff>50800</xdr:colOff>
      <xdr:row>38</xdr:row>
      <xdr:rowOff>98598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93522"/>
          <a:ext cx="889000" cy="2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3263</xdr:rowOff>
    </xdr:from>
    <xdr:to>
      <xdr:col>55</xdr:col>
      <xdr:colOff>50800</xdr:colOff>
      <xdr:row>38</xdr:row>
      <xdr:rowOff>104863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1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89640</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3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15863</xdr:rowOff>
    </xdr:from>
    <xdr:to>
      <xdr:col>50</xdr:col>
      <xdr:colOff>165100</xdr:colOff>
      <xdr:row>38</xdr:row>
      <xdr:rowOff>117463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108590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9945</xdr:rowOff>
    </xdr:from>
    <xdr:to>
      <xdr:col>46</xdr:col>
      <xdr:colOff>38100</xdr:colOff>
      <xdr:row>38</xdr:row>
      <xdr:rowOff>111545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2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102672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1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47798</xdr:rowOff>
    </xdr:from>
    <xdr:to>
      <xdr:col>41</xdr:col>
      <xdr:colOff>101600</xdr:colOff>
      <xdr:row>38</xdr:row>
      <xdr:rowOff>149398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6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140525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5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27622</xdr:rowOff>
    </xdr:from>
    <xdr:to>
      <xdr:col>36</xdr:col>
      <xdr:colOff>165100</xdr:colOff>
      <xdr:row>38</xdr:row>
      <xdr:rowOff>129222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120349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3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95542</xdr:rowOff>
    </xdr:from>
    <xdr:to>
      <xdr:col>55</xdr:col>
      <xdr:colOff>0</xdr:colOff>
      <xdr:row>58</xdr:row>
      <xdr:rowOff>112174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39642"/>
          <a:ext cx="838200" cy="1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111493</xdr:rowOff>
    </xdr:from>
    <xdr:to>
      <xdr:col>50</xdr:col>
      <xdr:colOff>114300</xdr:colOff>
      <xdr:row>58</xdr:row>
      <xdr:rowOff>112174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55593"/>
          <a:ext cx="889000" cy="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102939</xdr:rowOff>
    </xdr:from>
    <xdr:to>
      <xdr:col>45</xdr:col>
      <xdr:colOff>177800</xdr:colOff>
      <xdr:row>58</xdr:row>
      <xdr:rowOff>111493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47039"/>
          <a:ext cx="889000" cy="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102939</xdr:rowOff>
    </xdr:from>
    <xdr:to>
      <xdr:col>41</xdr:col>
      <xdr:colOff>50800</xdr:colOff>
      <xdr:row>58</xdr:row>
      <xdr:rowOff>113906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47039"/>
          <a:ext cx="889000" cy="1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44742</xdr:rowOff>
    </xdr:from>
    <xdr:to>
      <xdr:col>55</xdr:col>
      <xdr:colOff>50800</xdr:colOff>
      <xdr:row>58</xdr:row>
      <xdr:rowOff>146342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8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61374</xdr:rowOff>
    </xdr:from>
    <xdr:to>
      <xdr:col>50</xdr:col>
      <xdr:colOff>165100</xdr:colOff>
      <xdr:row>58</xdr:row>
      <xdr:rowOff>162974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0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154101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9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60693</xdr:rowOff>
    </xdr:from>
    <xdr:to>
      <xdr:col>46</xdr:col>
      <xdr:colOff>38100</xdr:colOff>
      <xdr:row>58</xdr:row>
      <xdr:rowOff>162293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0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153420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9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52139</xdr:rowOff>
    </xdr:from>
    <xdr:to>
      <xdr:col>41</xdr:col>
      <xdr:colOff>101600</xdr:colOff>
      <xdr:row>58</xdr:row>
      <xdr:rowOff>153739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9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144866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8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63106</xdr:rowOff>
    </xdr:from>
    <xdr:to>
      <xdr:col>36</xdr:col>
      <xdr:colOff>165100</xdr:colOff>
      <xdr:row>58</xdr:row>
      <xdr:rowOff>164706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0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155833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9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28646</xdr:rowOff>
    </xdr:from>
    <xdr:to>
      <xdr:col>55</xdr:col>
      <xdr:colOff>0</xdr:colOff>
      <xdr:row>79</xdr:row>
      <xdr:rowOff>35793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73196"/>
          <a:ext cx="838200" cy="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35793</xdr:rowOff>
    </xdr:from>
    <xdr:to>
      <xdr:col>50</xdr:col>
      <xdr:colOff>114300</xdr:colOff>
      <xdr:row>79</xdr:row>
      <xdr:rowOff>36426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80343"/>
          <a:ext cx="8890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157037</xdr:rowOff>
    </xdr:from>
    <xdr:to>
      <xdr:col>45</xdr:col>
      <xdr:colOff>177800</xdr:colOff>
      <xdr:row>79</xdr:row>
      <xdr:rowOff>36426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30137"/>
          <a:ext cx="889000" cy="5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157037</xdr:rowOff>
    </xdr:from>
    <xdr:to>
      <xdr:col>41</xdr:col>
      <xdr:colOff>50800</xdr:colOff>
      <xdr:row>79</xdr:row>
      <xdr:rowOff>9891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30137"/>
          <a:ext cx="889000" cy="2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149296</xdr:rowOff>
    </xdr:from>
    <xdr:to>
      <xdr:col>55</xdr:col>
      <xdr:colOff>50800</xdr:colOff>
      <xdr:row>79</xdr:row>
      <xdr:rowOff>79446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66531</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3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156443</xdr:rowOff>
    </xdr:from>
    <xdr:to>
      <xdr:col>50</xdr:col>
      <xdr:colOff>165100</xdr:colOff>
      <xdr:row>79</xdr:row>
      <xdr:rowOff>86593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77720</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2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157076</xdr:rowOff>
    </xdr:from>
    <xdr:to>
      <xdr:col>46</xdr:col>
      <xdr:colOff>38100</xdr:colOff>
      <xdr:row>79</xdr:row>
      <xdr:rowOff>87226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3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78353</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2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106237</xdr:rowOff>
    </xdr:from>
    <xdr:to>
      <xdr:col>41</xdr:col>
      <xdr:colOff>101600</xdr:colOff>
      <xdr:row>79</xdr:row>
      <xdr:rowOff>36387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27514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7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130541</xdr:rowOff>
    </xdr:from>
    <xdr:to>
      <xdr:col>36</xdr:col>
      <xdr:colOff>165100</xdr:colOff>
      <xdr:row>79</xdr:row>
      <xdr:rowOff>60691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0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51818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9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12258</xdr:rowOff>
    </xdr:from>
    <xdr:to>
      <xdr:col>55</xdr:col>
      <xdr:colOff>0</xdr:colOff>
      <xdr:row>99</xdr:row>
      <xdr:rowOff>41080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985808"/>
          <a:ext cx="838200" cy="2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120457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92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39348</xdr:rowOff>
    </xdr:from>
    <xdr:to>
      <xdr:col>50</xdr:col>
      <xdr:colOff>114300</xdr:colOff>
      <xdr:row>99</xdr:row>
      <xdr:rowOff>41080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7012898"/>
          <a:ext cx="889000" cy="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39348</xdr:rowOff>
    </xdr:from>
    <xdr:to>
      <xdr:col>45</xdr:col>
      <xdr:colOff>177800</xdr:colOff>
      <xdr:row>99</xdr:row>
      <xdr:rowOff>47368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7012898"/>
          <a:ext cx="8890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47368</xdr:rowOff>
    </xdr:from>
    <xdr:to>
      <xdr:col>41</xdr:col>
      <xdr:colOff>50800</xdr:colOff>
      <xdr:row>99</xdr:row>
      <xdr:rowOff>59066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7020918"/>
          <a:ext cx="889000" cy="1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132908</xdr:rowOff>
    </xdr:from>
    <xdr:to>
      <xdr:col>55</xdr:col>
      <xdr:colOff>50800</xdr:colOff>
      <xdr:row>99</xdr:row>
      <xdr:rowOff>63058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93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92285</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2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161730</xdr:rowOff>
    </xdr:from>
    <xdr:to>
      <xdr:col>50</xdr:col>
      <xdr:colOff>165100</xdr:colOff>
      <xdr:row>99</xdr:row>
      <xdr:rowOff>91880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9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83007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705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159998</xdr:rowOff>
    </xdr:from>
    <xdr:to>
      <xdr:col>46</xdr:col>
      <xdr:colOff>38100</xdr:colOff>
      <xdr:row>99</xdr:row>
      <xdr:rowOff>90148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6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81275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705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168018</xdr:rowOff>
    </xdr:from>
    <xdr:to>
      <xdr:col>41</xdr:col>
      <xdr:colOff>101600</xdr:colOff>
      <xdr:row>99</xdr:row>
      <xdr:rowOff>98168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89295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70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8266</xdr:rowOff>
    </xdr:from>
    <xdr:to>
      <xdr:col>36</xdr:col>
      <xdr:colOff>165100</xdr:colOff>
      <xdr:row>99</xdr:row>
      <xdr:rowOff>109866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98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100993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707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42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3852</xdr:rowOff>
    </xdr:from>
    <xdr:to>
      <xdr:col>85</xdr:col>
      <xdr:colOff>127000</xdr:colOff>
      <xdr:row>78</xdr:row>
      <xdr:rowOff>24736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76952"/>
          <a:ext cx="838200" cy="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930</xdr:rowOff>
    </xdr:from>
    <xdr:to>
      <xdr:col>81</xdr:col>
      <xdr:colOff>50800</xdr:colOff>
      <xdr:row>78</xdr:row>
      <xdr:rowOff>24736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374030"/>
          <a:ext cx="889000" cy="2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930</xdr:rowOff>
    </xdr:from>
    <xdr:to>
      <xdr:col>76</xdr:col>
      <xdr:colOff>114300</xdr:colOff>
      <xdr:row>78</xdr:row>
      <xdr:rowOff>43600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74030"/>
          <a:ext cx="889000" cy="4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43600</xdr:rowOff>
    </xdr:from>
    <xdr:to>
      <xdr:col>71</xdr:col>
      <xdr:colOff>177800</xdr:colOff>
      <xdr:row>78</xdr:row>
      <xdr:rowOff>45160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16700"/>
          <a:ext cx="889000" cy="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124502</xdr:rowOff>
    </xdr:from>
    <xdr:to>
      <xdr:col>85</xdr:col>
      <xdr:colOff>177800</xdr:colOff>
      <xdr:row>78</xdr:row>
      <xdr:rowOff>54652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2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39429</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4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145386</xdr:rowOff>
    </xdr:from>
    <xdr:to>
      <xdr:col>81</xdr:col>
      <xdr:colOff>101600</xdr:colOff>
      <xdr:row>78</xdr:row>
      <xdr:rowOff>75536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4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66663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43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121580</xdr:rowOff>
    </xdr:from>
    <xdr:to>
      <xdr:col>76</xdr:col>
      <xdr:colOff>165100</xdr:colOff>
      <xdr:row>78</xdr:row>
      <xdr:rowOff>51730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42857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1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164250</xdr:rowOff>
    </xdr:from>
    <xdr:to>
      <xdr:col>72</xdr:col>
      <xdr:colOff>38100</xdr:colOff>
      <xdr:row>78</xdr:row>
      <xdr:rowOff>94400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85527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5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165810</xdr:rowOff>
    </xdr:from>
    <xdr:to>
      <xdr:col>67</xdr:col>
      <xdr:colOff>101600</xdr:colOff>
      <xdr:row>78</xdr:row>
      <xdr:rowOff>95960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6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87087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46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23335</xdr:rowOff>
    </xdr:from>
    <xdr:to>
      <xdr:col>85</xdr:col>
      <xdr:colOff>127000</xdr:colOff>
      <xdr:row>99</xdr:row>
      <xdr:rowOff>32662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96885"/>
          <a:ext cx="8382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32662</xdr:rowOff>
    </xdr:from>
    <xdr:to>
      <xdr:col>81</xdr:col>
      <xdr:colOff>50800</xdr:colOff>
      <xdr:row>99</xdr:row>
      <xdr:rowOff>40553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7006212"/>
          <a:ext cx="889000" cy="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40553</xdr:rowOff>
    </xdr:from>
    <xdr:to>
      <xdr:col>76</xdr:col>
      <xdr:colOff>114300</xdr:colOff>
      <xdr:row>99</xdr:row>
      <xdr:rowOff>43092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14103"/>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41273</xdr:rowOff>
    </xdr:from>
    <xdr:to>
      <xdr:col>71</xdr:col>
      <xdr:colOff>177800</xdr:colOff>
      <xdr:row>99</xdr:row>
      <xdr:rowOff>43092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14823"/>
          <a:ext cx="889000" cy="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143985</xdr:rowOff>
    </xdr:from>
    <xdr:to>
      <xdr:col>85</xdr:col>
      <xdr:colOff>177800</xdr:colOff>
      <xdr:row>99</xdr:row>
      <xdr:rowOff>74135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4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9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153312</xdr:rowOff>
    </xdr:from>
    <xdr:to>
      <xdr:col>81</xdr:col>
      <xdr:colOff>101600</xdr:colOff>
      <xdr:row>99</xdr:row>
      <xdr:rowOff>83462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5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74589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704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161203</xdr:rowOff>
    </xdr:from>
    <xdr:to>
      <xdr:col>76</xdr:col>
      <xdr:colOff>165100</xdr:colOff>
      <xdr:row>99</xdr:row>
      <xdr:rowOff>91353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6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82480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705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163742</xdr:rowOff>
    </xdr:from>
    <xdr:to>
      <xdr:col>72</xdr:col>
      <xdr:colOff>38100</xdr:colOff>
      <xdr:row>99</xdr:row>
      <xdr:rowOff>93892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85019</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05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161923</xdr:rowOff>
    </xdr:from>
    <xdr:to>
      <xdr:col>67</xdr:col>
      <xdr:colOff>101600</xdr:colOff>
      <xdr:row>99</xdr:row>
      <xdr:rowOff>92073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6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83200</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705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44374</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44374</xdr:rowOff>
    </xdr:from>
    <xdr:to>
      <xdr:col>102</xdr:col>
      <xdr:colOff>114300</xdr:colOff>
      <xdr:row>39</xdr:row>
      <xdr:rowOff>44374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165024</xdr:rowOff>
    </xdr:from>
    <xdr:to>
      <xdr:col>102</xdr:col>
      <xdr:colOff>165100</xdr:colOff>
      <xdr:row>39</xdr:row>
      <xdr:rowOff>95174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86301</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165024</xdr:rowOff>
    </xdr:from>
    <xdr:to>
      <xdr:col>98</xdr:col>
      <xdr:colOff>38100</xdr:colOff>
      <xdr:row>39</xdr:row>
      <xdr:rowOff>95174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86301</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139252</xdr:rowOff>
    </xdr:from>
    <xdr:to>
      <xdr:col>116</xdr:col>
      <xdr:colOff>63500</xdr:colOff>
      <xdr:row>58</xdr:row>
      <xdr:rowOff>139471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83352"/>
          <a:ext cx="8382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138804</xdr:rowOff>
    </xdr:from>
    <xdr:to>
      <xdr:col>111</xdr:col>
      <xdr:colOff>177800</xdr:colOff>
      <xdr:row>58</xdr:row>
      <xdr:rowOff>139252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82904"/>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138804</xdr:rowOff>
    </xdr:from>
    <xdr:to>
      <xdr:col>107</xdr:col>
      <xdr:colOff>50800</xdr:colOff>
      <xdr:row>58</xdr:row>
      <xdr:rowOff>138955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82904"/>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138072</xdr:rowOff>
    </xdr:from>
    <xdr:to>
      <xdr:col>102</xdr:col>
      <xdr:colOff>114300</xdr:colOff>
      <xdr:row>58</xdr:row>
      <xdr:rowOff>138955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82172"/>
          <a:ext cx="889000" cy="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88671</xdr:rowOff>
    </xdr:from>
    <xdr:to>
      <xdr:col>116</xdr:col>
      <xdr:colOff>114300</xdr:colOff>
      <xdr:row>59</xdr:row>
      <xdr:rowOff>18821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54968</xdr:rowOff>
    </xdr:from>
    <xdr:ext cx="313932"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99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88452</xdr:rowOff>
    </xdr:from>
    <xdr:to>
      <xdr:col>112</xdr:col>
      <xdr:colOff>38100</xdr:colOff>
      <xdr:row>59</xdr:row>
      <xdr:rowOff>18602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9729</xdr:rowOff>
    </xdr:from>
    <xdr:ext cx="313932"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66333" y="10125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88004</xdr:rowOff>
    </xdr:from>
    <xdr:to>
      <xdr:col>107</xdr:col>
      <xdr:colOff>101600</xdr:colOff>
      <xdr:row>59</xdr:row>
      <xdr:rowOff>18154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9281</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124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88155</xdr:rowOff>
    </xdr:from>
    <xdr:to>
      <xdr:col>102</xdr:col>
      <xdr:colOff>165100</xdr:colOff>
      <xdr:row>59</xdr:row>
      <xdr:rowOff>18305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3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9432</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24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87272</xdr:rowOff>
    </xdr:from>
    <xdr:to>
      <xdr:col>98</xdr:col>
      <xdr:colOff>38100</xdr:colOff>
      <xdr:row>59</xdr:row>
      <xdr:rowOff>17422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3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8549</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12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85356</xdr:rowOff>
    </xdr:from>
    <xdr:to>
      <xdr:col>116</xdr:col>
      <xdr:colOff>63500</xdr:colOff>
      <xdr:row>77</xdr:row>
      <xdr:rowOff>105245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287006"/>
          <a:ext cx="8382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42735</xdr:rowOff>
    </xdr:from>
    <xdr:to>
      <xdr:col>111</xdr:col>
      <xdr:colOff>177800</xdr:colOff>
      <xdr:row>77</xdr:row>
      <xdr:rowOff>105245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3244385"/>
          <a:ext cx="889000" cy="6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42735</xdr:rowOff>
    </xdr:from>
    <xdr:to>
      <xdr:col>107</xdr:col>
      <xdr:colOff>50800</xdr:colOff>
      <xdr:row>77</xdr:row>
      <xdr:rowOff>72974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3244385"/>
          <a:ext cx="889000" cy="3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72974</xdr:rowOff>
    </xdr:from>
    <xdr:to>
      <xdr:col>102</xdr:col>
      <xdr:colOff>114300</xdr:colOff>
      <xdr:row>77</xdr:row>
      <xdr:rowOff>117247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3274624"/>
          <a:ext cx="889000" cy="4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34556</xdr:rowOff>
    </xdr:from>
    <xdr:to>
      <xdr:col>116</xdr:col>
      <xdr:colOff>114300</xdr:colOff>
      <xdr:row>77</xdr:row>
      <xdr:rowOff>136156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23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12983</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21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54445</xdr:rowOff>
    </xdr:from>
    <xdr:to>
      <xdr:col>112</xdr:col>
      <xdr:colOff>38100</xdr:colOff>
      <xdr:row>77</xdr:row>
      <xdr:rowOff>156045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25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147172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34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163385</xdr:rowOff>
    </xdr:from>
    <xdr:to>
      <xdr:col>107</xdr:col>
      <xdr:colOff>101600</xdr:colOff>
      <xdr:row>77</xdr:row>
      <xdr:rowOff>93535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19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84662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28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22174</xdr:rowOff>
    </xdr:from>
    <xdr:to>
      <xdr:col>102</xdr:col>
      <xdr:colOff>165100</xdr:colOff>
      <xdr:row>77</xdr:row>
      <xdr:rowOff>123774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2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114901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31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66447</xdr:rowOff>
    </xdr:from>
    <xdr:to>
      <xdr:col>98</xdr:col>
      <xdr:colOff>38100</xdr:colOff>
      <xdr:row>77</xdr:row>
      <xdr:rowOff>168047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2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159174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36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住民一人当たりのコストは、ほぼ全ての項目について類似団体平均を下回っている。人件費については住民一人あたり</a:t>
          </a:r>
          <a:r>
            <a:rPr kumimoji="1" lang="en-US" altLang="ja-JP" sz="1300">
              <a:latin typeface="ＭＳ Ｐゴシック" panose="020B0600070205080204" pitchFamily="50" charset="-128"/>
              <a:ea typeface="ＭＳ Ｐゴシック" panose="020B0600070205080204" pitchFamily="50" charset="-128"/>
            </a:rPr>
            <a:t>68,140</a:t>
          </a:r>
          <a:r>
            <a:rPr kumimoji="1" lang="ja-JP" altLang="en-US" sz="1300">
              <a:latin typeface="ＭＳ Ｐゴシック" panose="020B0600070205080204" pitchFamily="50" charset="-128"/>
              <a:ea typeface="ＭＳ Ｐゴシック" panose="020B0600070205080204" pitchFamily="50" charset="-128"/>
            </a:rPr>
            <a:t>円となり、前年度より微減となったが、近年増加傾向にある。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一部に臨時職員を配置するなどして、人件費の抑制に努めているため、類似団体平均のように大きな増加には至っていない。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物件費及び公債費も年々増加傾向にあり、経費削減意識を高めることや地方債の新規発行の抑制に努めていく。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岐阜県輪之内町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9,664
9,267
22.33
4,656,327
4,521,069
135,258
2,913,643
3,214,335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30861</xdr:rowOff>
    </xdr:from>
    <xdr:to>
      <xdr:col>24</xdr:col>
      <xdr:colOff>63500</xdr:colOff>
      <xdr:row>37</xdr:row>
      <xdr:rowOff>115316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74511"/>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30861</xdr:rowOff>
    </xdr:from>
    <xdr:to>
      <xdr:col>19</xdr:col>
      <xdr:colOff>177800</xdr:colOff>
      <xdr:row>37</xdr:row>
      <xdr:rowOff>133350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74511"/>
          <a:ext cx="8890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133350</xdr:rowOff>
    </xdr:from>
    <xdr:to>
      <xdr:col>15</xdr:col>
      <xdr:colOff>50800</xdr:colOff>
      <xdr:row>37</xdr:row>
      <xdr:rowOff>153162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77000"/>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76581</xdr:rowOff>
    </xdr:from>
    <xdr:to>
      <xdr:col>10</xdr:col>
      <xdr:colOff>114300</xdr:colOff>
      <xdr:row>37</xdr:row>
      <xdr:rowOff>153162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20231"/>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118889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64516</xdr:rowOff>
    </xdr:from>
    <xdr:to>
      <xdr:col>24</xdr:col>
      <xdr:colOff>114300</xdr:colOff>
      <xdr:row>37</xdr:row>
      <xdr:rowOff>166115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081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150893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2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151511</xdr:rowOff>
    </xdr:from>
    <xdr:to>
      <xdr:col>20</xdr:col>
      <xdr:colOff>38100</xdr:colOff>
      <xdr:row>37</xdr:row>
      <xdr:rowOff>81661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72788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1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82550</xdr:rowOff>
    </xdr:from>
    <xdr:to>
      <xdr:col>15</xdr:col>
      <xdr:colOff>101600</xdr:colOff>
      <xdr:row>38</xdr:row>
      <xdr:rowOff>12700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3827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102362</xdr:rowOff>
    </xdr:from>
    <xdr:to>
      <xdr:col>10</xdr:col>
      <xdr:colOff>165100</xdr:colOff>
      <xdr:row>38</xdr:row>
      <xdr:rowOff>32512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4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23639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3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25781</xdr:rowOff>
    </xdr:from>
    <xdr:to>
      <xdr:col>6</xdr:col>
      <xdr:colOff>38100</xdr:colOff>
      <xdr:row>37</xdr:row>
      <xdr:rowOff>127381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6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118508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6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12426</xdr:rowOff>
    </xdr:from>
    <xdr:to>
      <xdr:col>24</xdr:col>
      <xdr:colOff>63500</xdr:colOff>
      <xdr:row>59</xdr:row>
      <xdr:rowOff>23262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127976"/>
          <a:ext cx="8382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23262</xdr:rowOff>
    </xdr:from>
    <xdr:to>
      <xdr:col>19</xdr:col>
      <xdr:colOff>177800</xdr:colOff>
      <xdr:row>59</xdr:row>
      <xdr:rowOff>32203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138812"/>
          <a:ext cx="889000" cy="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32203</xdr:rowOff>
    </xdr:from>
    <xdr:to>
      <xdr:col>15</xdr:col>
      <xdr:colOff>50800</xdr:colOff>
      <xdr:row>59</xdr:row>
      <xdr:rowOff>41590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147753"/>
          <a:ext cx="889000" cy="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41590</xdr:rowOff>
    </xdr:from>
    <xdr:to>
      <xdr:col>10</xdr:col>
      <xdr:colOff>114300</xdr:colOff>
      <xdr:row>59</xdr:row>
      <xdr:rowOff>42252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57140"/>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133076</xdr:rowOff>
    </xdr:from>
    <xdr:to>
      <xdr:col>24</xdr:col>
      <xdr:colOff>114300</xdr:colOff>
      <xdr:row>59</xdr:row>
      <xdr:rowOff>63226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7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58138</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1000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143912</xdr:rowOff>
    </xdr:from>
    <xdr:to>
      <xdr:col>20</xdr:col>
      <xdr:colOff>38100</xdr:colOff>
      <xdr:row>59</xdr:row>
      <xdr:rowOff>74062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8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65189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8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152853</xdr:rowOff>
    </xdr:from>
    <xdr:to>
      <xdr:col>15</xdr:col>
      <xdr:colOff>101600</xdr:colOff>
      <xdr:row>59</xdr:row>
      <xdr:rowOff>83003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9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74130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8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162240</xdr:rowOff>
    </xdr:from>
    <xdr:to>
      <xdr:col>10</xdr:col>
      <xdr:colOff>165100</xdr:colOff>
      <xdr:row>59</xdr:row>
      <xdr:rowOff>92390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10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83517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9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162902</xdr:rowOff>
    </xdr:from>
    <xdr:to>
      <xdr:col>6</xdr:col>
      <xdr:colOff>38100</xdr:colOff>
      <xdr:row>59</xdr:row>
      <xdr:rowOff>93052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10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84179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80916</xdr:rowOff>
    </xdr:from>
    <xdr:to>
      <xdr:col>24</xdr:col>
      <xdr:colOff>63500</xdr:colOff>
      <xdr:row>77</xdr:row>
      <xdr:rowOff>100501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82566"/>
          <a:ext cx="838200" cy="1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66320</xdr:rowOff>
    </xdr:from>
    <xdr:to>
      <xdr:col>19</xdr:col>
      <xdr:colOff>177800</xdr:colOff>
      <xdr:row>77</xdr:row>
      <xdr:rowOff>100501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267970"/>
          <a:ext cx="889000" cy="3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66320</xdr:rowOff>
    </xdr:from>
    <xdr:to>
      <xdr:col>15</xdr:col>
      <xdr:colOff>50800</xdr:colOff>
      <xdr:row>77</xdr:row>
      <xdr:rowOff>78298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67970"/>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67463</xdr:rowOff>
    </xdr:from>
    <xdr:to>
      <xdr:col>10</xdr:col>
      <xdr:colOff>114300</xdr:colOff>
      <xdr:row>77</xdr:row>
      <xdr:rowOff>78298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69113"/>
          <a:ext cx="8890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30116</xdr:rowOff>
    </xdr:from>
    <xdr:to>
      <xdr:col>24</xdr:col>
      <xdr:colOff>114300</xdr:colOff>
      <xdr:row>77</xdr:row>
      <xdr:rowOff>131716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3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116493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4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49701</xdr:rowOff>
    </xdr:from>
    <xdr:to>
      <xdr:col>20</xdr:col>
      <xdr:colOff>38100</xdr:colOff>
      <xdr:row>77</xdr:row>
      <xdr:rowOff>151301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142428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44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15520</xdr:rowOff>
    </xdr:from>
    <xdr:to>
      <xdr:col>15</xdr:col>
      <xdr:colOff>101600</xdr:colOff>
      <xdr:row>77</xdr:row>
      <xdr:rowOff>117120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108247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0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27498</xdr:rowOff>
    </xdr:from>
    <xdr:to>
      <xdr:col>10</xdr:col>
      <xdr:colOff>165100</xdr:colOff>
      <xdr:row>77</xdr:row>
      <xdr:rowOff>129098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120225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2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16663</xdr:rowOff>
    </xdr:from>
    <xdr:to>
      <xdr:col>6</xdr:col>
      <xdr:colOff>38100</xdr:colOff>
      <xdr:row>77</xdr:row>
      <xdr:rowOff>118263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109390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1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70193</xdr:rowOff>
    </xdr:from>
    <xdr:to>
      <xdr:col>24</xdr:col>
      <xdr:colOff>63500</xdr:colOff>
      <xdr:row>98</xdr:row>
      <xdr:rowOff>72695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872293"/>
          <a:ext cx="8382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67025</xdr:rowOff>
    </xdr:from>
    <xdr:to>
      <xdr:col>19</xdr:col>
      <xdr:colOff>177800</xdr:colOff>
      <xdr:row>98</xdr:row>
      <xdr:rowOff>72695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869125"/>
          <a:ext cx="8890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67025</xdr:rowOff>
    </xdr:from>
    <xdr:to>
      <xdr:col>15</xdr:col>
      <xdr:colOff>50800</xdr:colOff>
      <xdr:row>98</xdr:row>
      <xdr:rowOff>67965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869125"/>
          <a:ext cx="8890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67890</xdr:rowOff>
    </xdr:from>
    <xdr:to>
      <xdr:col>10</xdr:col>
      <xdr:colOff>114300</xdr:colOff>
      <xdr:row>98</xdr:row>
      <xdr:rowOff>67965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869990"/>
          <a:ext cx="8890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19393</xdr:rowOff>
    </xdr:from>
    <xdr:to>
      <xdr:col>24</xdr:col>
      <xdr:colOff>114300</xdr:colOff>
      <xdr:row>98</xdr:row>
      <xdr:rowOff>120993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82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105770</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21895</xdr:rowOff>
    </xdr:from>
    <xdr:to>
      <xdr:col>20</xdr:col>
      <xdr:colOff>38100</xdr:colOff>
      <xdr:row>98</xdr:row>
      <xdr:rowOff>123495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8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114622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91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16225</xdr:rowOff>
    </xdr:from>
    <xdr:to>
      <xdr:col>15</xdr:col>
      <xdr:colOff>101600</xdr:colOff>
      <xdr:row>98</xdr:row>
      <xdr:rowOff>117825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8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108952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91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17165</xdr:rowOff>
    </xdr:from>
    <xdr:to>
      <xdr:col>10</xdr:col>
      <xdr:colOff>165100</xdr:colOff>
      <xdr:row>98</xdr:row>
      <xdr:rowOff>118765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81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109892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91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17090</xdr:rowOff>
    </xdr:from>
    <xdr:to>
      <xdr:col>6</xdr:col>
      <xdr:colOff>38100</xdr:colOff>
      <xdr:row>98</xdr:row>
      <xdr:rowOff>118690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8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109817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91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64614</xdr:rowOff>
    </xdr:from>
    <xdr:to>
      <xdr:col>55</xdr:col>
      <xdr:colOff>0</xdr:colOff>
      <xdr:row>58</xdr:row>
      <xdr:rowOff>79871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08714"/>
          <a:ext cx="838200" cy="1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74602</xdr:rowOff>
    </xdr:from>
    <xdr:to>
      <xdr:col>50</xdr:col>
      <xdr:colOff>114300</xdr:colOff>
      <xdr:row>58</xdr:row>
      <xdr:rowOff>79871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10018702"/>
          <a:ext cx="889000" cy="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74602</xdr:rowOff>
    </xdr:from>
    <xdr:to>
      <xdr:col>45</xdr:col>
      <xdr:colOff>177800</xdr:colOff>
      <xdr:row>58</xdr:row>
      <xdr:rowOff>82893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018702"/>
          <a:ext cx="889000" cy="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81649</xdr:rowOff>
    </xdr:from>
    <xdr:to>
      <xdr:col>41</xdr:col>
      <xdr:colOff>50800</xdr:colOff>
      <xdr:row>58</xdr:row>
      <xdr:rowOff>82893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10025749"/>
          <a:ext cx="8890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13814</xdr:rowOff>
    </xdr:from>
    <xdr:to>
      <xdr:col>55</xdr:col>
      <xdr:colOff>50800</xdr:colOff>
      <xdr:row>58</xdr:row>
      <xdr:rowOff>115414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5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120504</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29071</xdr:rowOff>
    </xdr:from>
    <xdr:to>
      <xdr:col>50</xdr:col>
      <xdr:colOff>165100</xdr:colOff>
      <xdr:row>58</xdr:row>
      <xdr:rowOff>130671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7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121798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6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23802</xdr:rowOff>
    </xdr:from>
    <xdr:to>
      <xdr:col>46</xdr:col>
      <xdr:colOff>38100</xdr:colOff>
      <xdr:row>58</xdr:row>
      <xdr:rowOff>125402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6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116529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6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32093</xdr:rowOff>
    </xdr:from>
    <xdr:to>
      <xdr:col>41</xdr:col>
      <xdr:colOff>101600</xdr:colOff>
      <xdr:row>58</xdr:row>
      <xdr:rowOff>133693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7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124820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06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30849</xdr:rowOff>
    </xdr:from>
    <xdr:to>
      <xdr:col>36</xdr:col>
      <xdr:colOff>165100</xdr:colOff>
      <xdr:row>58</xdr:row>
      <xdr:rowOff>132449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7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123576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149783</xdr:rowOff>
    </xdr:from>
    <xdr:to>
      <xdr:col>55</xdr:col>
      <xdr:colOff>0</xdr:colOff>
      <xdr:row>78</xdr:row>
      <xdr:rowOff>164224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22883"/>
          <a:ext cx="838200" cy="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164224</xdr:rowOff>
    </xdr:from>
    <xdr:to>
      <xdr:col>50</xdr:col>
      <xdr:colOff>114300</xdr:colOff>
      <xdr:row>79</xdr:row>
      <xdr:rowOff>1372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37324"/>
          <a:ext cx="889000" cy="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150064</xdr:rowOff>
    </xdr:from>
    <xdr:to>
      <xdr:col>45</xdr:col>
      <xdr:colOff>177800</xdr:colOff>
      <xdr:row>79</xdr:row>
      <xdr:rowOff>1372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23164"/>
          <a:ext cx="889000" cy="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139267</xdr:rowOff>
    </xdr:from>
    <xdr:to>
      <xdr:col>41</xdr:col>
      <xdr:colOff>50800</xdr:colOff>
      <xdr:row>78</xdr:row>
      <xdr:rowOff>150064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12367"/>
          <a:ext cx="889000" cy="1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98983</xdr:rowOff>
    </xdr:from>
    <xdr:to>
      <xdr:col>55</xdr:col>
      <xdr:colOff>50800</xdr:colOff>
      <xdr:row>79</xdr:row>
      <xdr:rowOff>29133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7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13910</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8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113424</xdr:rowOff>
    </xdr:from>
    <xdr:to>
      <xdr:col>50</xdr:col>
      <xdr:colOff>165100</xdr:colOff>
      <xdr:row>79</xdr:row>
      <xdr:rowOff>43574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8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34701</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57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122022</xdr:rowOff>
    </xdr:from>
    <xdr:to>
      <xdr:col>46</xdr:col>
      <xdr:colOff>38100</xdr:colOff>
      <xdr:row>79</xdr:row>
      <xdr:rowOff>52172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43299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8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99264</xdr:rowOff>
    </xdr:from>
    <xdr:to>
      <xdr:col>41</xdr:col>
      <xdr:colOff>101600</xdr:colOff>
      <xdr:row>79</xdr:row>
      <xdr:rowOff>29414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7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20541</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6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88467</xdr:rowOff>
    </xdr:from>
    <xdr:to>
      <xdr:col>36</xdr:col>
      <xdr:colOff>165100</xdr:colOff>
      <xdr:row>79</xdr:row>
      <xdr:rowOff>18617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9744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5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33303</xdr:rowOff>
    </xdr:from>
    <xdr:to>
      <xdr:col>55</xdr:col>
      <xdr:colOff>0</xdr:colOff>
      <xdr:row>99</xdr:row>
      <xdr:rowOff>35125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7006853"/>
          <a:ext cx="838200" cy="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33303</xdr:rowOff>
    </xdr:from>
    <xdr:to>
      <xdr:col>50</xdr:col>
      <xdr:colOff>114300</xdr:colOff>
      <xdr:row>99</xdr:row>
      <xdr:rowOff>48368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7006853"/>
          <a:ext cx="889000" cy="1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48368</xdr:rowOff>
    </xdr:from>
    <xdr:to>
      <xdr:col>45</xdr:col>
      <xdr:colOff>177800</xdr:colOff>
      <xdr:row>99</xdr:row>
      <xdr:rowOff>50625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7021918"/>
          <a:ext cx="889000" cy="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50625</xdr:rowOff>
    </xdr:from>
    <xdr:to>
      <xdr:col>41</xdr:col>
      <xdr:colOff>50800</xdr:colOff>
      <xdr:row>99</xdr:row>
      <xdr:rowOff>56762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7024175"/>
          <a:ext cx="889000" cy="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155775</xdr:rowOff>
    </xdr:from>
    <xdr:to>
      <xdr:col>55</xdr:col>
      <xdr:colOff>50800</xdr:colOff>
      <xdr:row>99</xdr:row>
      <xdr:rowOff>85925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5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102488</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9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153953</xdr:rowOff>
    </xdr:from>
    <xdr:to>
      <xdr:col>50</xdr:col>
      <xdr:colOff>165100</xdr:colOff>
      <xdr:row>99</xdr:row>
      <xdr:rowOff>84103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5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75230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4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169018</xdr:rowOff>
    </xdr:from>
    <xdr:to>
      <xdr:col>46</xdr:col>
      <xdr:colOff>38100</xdr:colOff>
      <xdr:row>99</xdr:row>
      <xdr:rowOff>99168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7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90295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6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171275</xdr:rowOff>
    </xdr:from>
    <xdr:to>
      <xdr:col>41</xdr:col>
      <xdr:colOff>101600</xdr:colOff>
      <xdr:row>99</xdr:row>
      <xdr:rowOff>101425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7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92552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6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5962</xdr:rowOff>
    </xdr:from>
    <xdr:to>
      <xdr:col>36</xdr:col>
      <xdr:colOff>165100</xdr:colOff>
      <xdr:row>99</xdr:row>
      <xdr:rowOff>107562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7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98689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167849</xdr:rowOff>
    </xdr:from>
    <xdr:to>
      <xdr:col>85</xdr:col>
      <xdr:colOff>127000</xdr:colOff>
      <xdr:row>38</xdr:row>
      <xdr:rowOff>42677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511499"/>
          <a:ext cx="838200" cy="4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42677</xdr:rowOff>
    </xdr:from>
    <xdr:to>
      <xdr:col>81</xdr:col>
      <xdr:colOff>50800</xdr:colOff>
      <xdr:row>38</xdr:row>
      <xdr:rowOff>44726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557777"/>
          <a:ext cx="889000" cy="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41333</xdr:rowOff>
    </xdr:from>
    <xdr:to>
      <xdr:col>76</xdr:col>
      <xdr:colOff>114300</xdr:colOff>
      <xdr:row>38</xdr:row>
      <xdr:rowOff>44726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556433"/>
          <a:ext cx="889000" cy="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41333</xdr:rowOff>
    </xdr:from>
    <xdr:to>
      <xdr:col>71</xdr:col>
      <xdr:colOff>177800</xdr:colOff>
      <xdr:row>38</xdr:row>
      <xdr:rowOff>45297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56433"/>
          <a:ext cx="889000" cy="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117050</xdr:rowOff>
    </xdr:from>
    <xdr:to>
      <xdr:col>85</xdr:col>
      <xdr:colOff>177800</xdr:colOff>
      <xdr:row>38</xdr:row>
      <xdr:rowOff>47200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76073</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163327</xdr:rowOff>
    </xdr:from>
    <xdr:to>
      <xdr:col>81</xdr:col>
      <xdr:colOff>101600</xdr:colOff>
      <xdr:row>38</xdr:row>
      <xdr:rowOff>93477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5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84604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9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165376</xdr:rowOff>
    </xdr:from>
    <xdr:to>
      <xdr:col>76</xdr:col>
      <xdr:colOff>165100</xdr:colOff>
      <xdr:row>38</xdr:row>
      <xdr:rowOff>95526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50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86653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60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161983</xdr:rowOff>
    </xdr:from>
    <xdr:to>
      <xdr:col>72</xdr:col>
      <xdr:colOff>38100</xdr:colOff>
      <xdr:row>38</xdr:row>
      <xdr:rowOff>92133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50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83260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9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165947</xdr:rowOff>
    </xdr:from>
    <xdr:to>
      <xdr:col>67</xdr:col>
      <xdr:colOff>101600</xdr:colOff>
      <xdr:row>38</xdr:row>
      <xdr:rowOff>96097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87224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60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25726</xdr:rowOff>
    </xdr:from>
    <xdr:to>
      <xdr:col>85</xdr:col>
      <xdr:colOff>127000</xdr:colOff>
      <xdr:row>58</xdr:row>
      <xdr:rowOff>107738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69826"/>
          <a:ext cx="838200" cy="8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66120</xdr:rowOff>
    </xdr:from>
    <xdr:to>
      <xdr:col>81</xdr:col>
      <xdr:colOff>50800</xdr:colOff>
      <xdr:row>58</xdr:row>
      <xdr:rowOff>107738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10010220"/>
          <a:ext cx="889000" cy="4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9826</xdr:rowOff>
    </xdr:from>
    <xdr:to>
      <xdr:col>76</xdr:col>
      <xdr:colOff>114300</xdr:colOff>
      <xdr:row>58</xdr:row>
      <xdr:rowOff>66120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953926"/>
          <a:ext cx="889000" cy="5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9826</xdr:rowOff>
    </xdr:from>
    <xdr:to>
      <xdr:col>71</xdr:col>
      <xdr:colOff>177800</xdr:colOff>
      <xdr:row>58</xdr:row>
      <xdr:rowOff>75682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953926"/>
          <a:ext cx="889000" cy="6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56580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100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146376</xdr:rowOff>
    </xdr:from>
    <xdr:to>
      <xdr:col>85</xdr:col>
      <xdr:colOff>177800</xdr:colOff>
      <xdr:row>58</xdr:row>
      <xdr:rowOff>76526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1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105753</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70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56938</xdr:rowOff>
    </xdr:from>
    <xdr:to>
      <xdr:col>81</xdr:col>
      <xdr:colOff>101600</xdr:colOff>
      <xdr:row>58</xdr:row>
      <xdr:rowOff>158538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1000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149665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9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15320</xdr:rowOff>
    </xdr:from>
    <xdr:to>
      <xdr:col>76</xdr:col>
      <xdr:colOff>165100</xdr:colOff>
      <xdr:row>58</xdr:row>
      <xdr:rowOff>116920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5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108047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130476</xdr:rowOff>
    </xdr:from>
    <xdr:to>
      <xdr:col>72</xdr:col>
      <xdr:colOff>38100</xdr:colOff>
      <xdr:row>58</xdr:row>
      <xdr:rowOff>60626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0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77153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67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24882</xdr:rowOff>
    </xdr:from>
    <xdr:to>
      <xdr:col>67</xdr:col>
      <xdr:colOff>101600</xdr:colOff>
      <xdr:row>58</xdr:row>
      <xdr:rowOff>126482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6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117609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6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00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3852</xdr:rowOff>
    </xdr:from>
    <xdr:to>
      <xdr:col>85</xdr:col>
      <xdr:colOff>127000</xdr:colOff>
      <xdr:row>98</xdr:row>
      <xdr:rowOff>24736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805952"/>
          <a:ext cx="838200" cy="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930</xdr:rowOff>
    </xdr:from>
    <xdr:to>
      <xdr:col>81</xdr:col>
      <xdr:colOff>50800</xdr:colOff>
      <xdr:row>98</xdr:row>
      <xdr:rowOff>24736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803030"/>
          <a:ext cx="889000" cy="2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930</xdr:rowOff>
    </xdr:from>
    <xdr:to>
      <xdr:col>76</xdr:col>
      <xdr:colOff>114300</xdr:colOff>
      <xdr:row>98</xdr:row>
      <xdr:rowOff>43600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803030"/>
          <a:ext cx="889000" cy="4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43600</xdr:rowOff>
    </xdr:from>
    <xdr:to>
      <xdr:col>71</xdr:col>
      <xdr:colOff>177800</xdr:colOff>
      <xdr:row>98</xdr:row>
      <xdr:rowOff>45160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845700"/>
          <a:ext cx="889000" cy="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124502</xdr:rowOff>
    </xdr:from>
    <xdr:to>
      <xdr:col>85</xdr:col>
      <xdr:colOff>177800</xdr:colOff>
      <xdr:row>98</xdr:row>
      <xdr:rowOff>54652</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75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39429</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67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145386</xdr:rowOff>
    </xdr:from>
    <xdr:to>
      <xdr:col>81</xdr:col>
      <xdr:colOff>101600</xdr:colOff>
      <xdr:row>98</xdr:row>
      <xdr:rowOff>75536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7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66663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86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121580</xdr:rowOff>
    </xdr:from>
    <xdr:to>
      <xdr:col>76</xdr:col>
      <xdr:colOff>165100</xdr:colOff>
      <xdr:row>98</xdr:row>
      <xdr:rowOff>51730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75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42857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84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164250</xdr:rowOff>
    </xdr:from>
    <xdr:to>
      <xdr:col>72</xdr:col>
      <xdr:colOff>38100</xdr:colOff>
      <xdr:row>98</xdr:row>
      <xdr:rowOff>94400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7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85527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8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165810</xdr:rowOff>
    </xdr:from>
    <xdr:to>
      <xdr:col>67</xdr:col>
      <xdr:colOff>101600</xdr:colOff>
      <xdr:row>98</xdr:row>
      <xdr:rowOff>95960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79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87087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88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教育費を除く項目について類似団体平均を下回っている。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教育費については小学校の大規模改修工事による普通建設事業費の増が大きな要因である。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消防費の前年度からの増も防災行政無線デジタル化工事による普通建設事業費の増が大きな要因である。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民生費においては社会保障関係経費の増加が今後見込まれるため、推移に注視する。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年度は実質単年度収支は赤字であったが、令和元年度は黒字となった。財政調整基金の積立金の増、繰上償還を実施したことが黒字の大きな要因である。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財政調整基金は令和元年中に取崩を行い、同年度中にほぼ同額を積立てたため、令和元年度末残高は前年度末と比較して微減となった。今後も長期的な見通しのもと基金管理を行っていく。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いずれの会計も赤字に陥ることなく黒字で推移している。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一般会計の標準財政規模に対する比率は</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ポイントの増となりほぼ横ばいである。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前年度と比較して歳入全体は増加しているが、地方税収入の増に加え、小学校の大規模改修工事に伴う起債により、地方債発行額の増が最も大きな要因である。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歳出も、小学校大規模改修工事による普通建設事業費の増が大きな要因となり、前年度と比較して歳出全体は増加している。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歳入及び歳出がともに同等程度増加したため、実質収支額は前年度から微増となった。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今後も引き続き税収などを確保するため徴収体制を強化するとともに、企業誘致事業を積極的に推進していく。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また、医療保険関係特別会計では医療費の適正化や抑制、下水道事業については加入促進に努め、独立採算の原則に立ち返り繰出支出を抑制していく。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4656327</v>
      </c>
      <c r="BO4" s="393"/>
      <c r="BP4" s="393"/>
      <c r="BQ4" s="393"/>
      <c r="BR4" s="393"/>
      <c r="BS4" s="393"/>
      <c r="BT4" s="393"/>
      <c r="BU4" s="394"/>
      <c r="BV4" s="392">
        <v>4125450</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4.5999999999999996</v>
      </c>
      <c r="CU4" s="399"/>
      <c r="CV4" s="399"/>
      <c r="CW4" s="399"/>
      <c r="CX4" s="399"/>
      <c r="CY4" s="399"/>
      <c r="CZ4" s="399"/>
      <c r="DA4" s="400"/>
      <c r="DB4" s="398">
        <v>4.5</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4521069</v>
      </c>
      <c r="BO5" s="430"/>
      <c r="BP5" s="430"/>
      <c r="BQ5" s="430"/>
      <c r="BR5" s="430"/>
      <c r="BS5" s="430"/>
      <c r="BT5" s="430"/>
      <c r="BU5" s="431"/>
      <c r="BV5" s="429">
        <v>3993834</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77.099999999999994</v>
      </c>
      <c r="CU5" s="427"/>
      <c r="CV5" s="427"/>
      <c r="CW5" s="427"/>
      <c r="CX5" s="427"/>
      <c r="CY5" s="427"/>
      <c r="CZ5" s="427"/>
      <c r="DA5" s="428"/>
      <c r="DB5" s="426">
        <v>74.7</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135258</v>
      </c>
      <c r="BO6" s="430"/>
      <c r="BP6" s="430"/>
      <c r="BQ6" s="430"/>
      <c r="BR6" s="430"/>
      <c r="BS6" s="430"/>
      <c r="BT6" s="430"/>
      <c r="BU6" s="431"/>
      <c r="BV6" s="429">
        <v>131616</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81.2</v>
      </c>
      <c r="CU6" s="467"/>
      <c r="CV6" s="467"/>
      <c r="CW6" s="467"/>
      <c r="CX6" s="467"/>
      <c r="CY6" s="467"/>
      <c r="CZ6" s="467"/>
      <c r="DA6" s="468"/>
      <c r="DB6" s="466">
        <v>79.400000000000006</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0</v>
      </c>
      <c r="BO7" s="430"/>
      <c r="BP7" s="430"/>
      <c r="BQ7" s="430"/>
      <c r="BR7" s="430"/>
      <c r="BS7" s="430"/>
      <c r="BT7" s="430"/>
      <c r="BU7" s="431"/>
      <c r="BV7" s="429">
        <v>0</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2913643</v>
      </c>
      <c r="CU7" s="430"/>
      <c r="CV7" s="430"/>
      <c r="CW7" s="430"/>
      <c r="CX7" s="430"/>
      <c r="CY7" s="430"/>
      <c r="CZ7" s="430"/>
      <c r="DA7" s="431"/>
      <c r="DB7" s="429">
        <v>2925828</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135258</v>
      </c>
      <c r="BO8" s="430"/>
      <c r="BP8" s="430"/>
      <c r="BQ8" s="430"/>
      <c r="BR8" s="430"/>
      <c r="BS8" s="430"/>
      <c r="BT8" s="430"/>
      <c r="BU8" s="431"/>
      <c r="BV8" s="429">
        <v>131616</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0.63</v>
      </c>
      <c r="CU8" s="470"/>
      <c r="CV8" s="470"/>
      <c r="CW8" s="470"/>
      <c r="CX8" s="470"/>
      <c r="CY8" s="470"/>
      <c r="CZ8" s="470"/>
      <c r="DA8" s="471"/>
      <c r="DB8" s="469">
        <v>0.61</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9973</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3642</v>
      </c>
      <c r="BO9" s="430"/>
      <c r="BP9" s="430"/>
      <c r="BQ9" s="430"/>
      <c r="BR9" s="430"/>
      <c r="BS9" s="430"/>
      <c r="BT9" s="430"/>
      <c r="BU9" s="431"/>
      <c r="BV9" s="429">
        <v>-114984</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8.5</v>
      </c>
      <c r="CU9" s="427"/>
      <c r="CV9" s="427"/>
      <c r="CW9" s="427"/>
      <c r="CX9" s="427"/>
      <c r="CY9" s="427"/>
      <c r="CZ9" s="427"/>
      <c r="DA9" s="428"/>
      <c r="DB9" s="426">
        <v>7.4</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10028</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94</v>
      </c>
      <c r="AV10" s="462"/>
      <c r="AW10" s="462"/>
      <c r="AX10" s="462"/>
      <c r="AY10" s="463" t="s">
        <v>120</v>
      </c>
      <c r="AZ10" s="464"/>
      <c r="BA10" s="464"/>
      <c r="BB10" s="464"/>
      <c r="BC10" s="464"/>
      <c r="BD10" s="464"/>
      <c r="BE10" s="464"/>
      <c r="BF10" s="464"/>
      <c r="BG10" s="464"/>
      <c r="BH10" s="464"/>
      <c r="BI10" s="464"/>
      <c r="BJ10" s="464"/>
      <c r="BK10" s="464"/>
      <c r="BL10" s="464"/>
      <c r="BM10" s="465"/>
      <c r="BN10" s="429">
        <v>155512</v>
      </c>
      <c r="BO10" s="430"/>
      <c r="BP10" s="430"/>
      <c r="BQ10" s="430"/>
      <c r="BR10" s="430"/>
      <c r="BS10" s="430"/>
      <c r="BT10" s="430"/>
      <c r="BU10" s="431"/>
      <c r="BV10" s="429">
        <v>3026</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25436</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9664</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94</v>
      </c>
      <c r="AV12" s="462"/>
      <c r="AW12" s="462"/>
      <c r="AX12" s="462"/>
      <c r="AY12" s="463" t="s">
        <v>134</v>
      </c>
      <c r="AZ12" s="464"/>
      <c r="BA12" s="464"/>
      <c r="BB12" s="464"/>
      <c r="BC12" s="464"/>
      <c r="BD12" s="464"/>
      <c r="BE12" s="464"/>
      <c r="BF12" s="464"/>
      <c r="BG12" s="464"/>
      <c r="BH12" s="464"/>
      <c r="BI12" s="464"/>
      <c r="BJ12" s="464"/>
      <c r="BK12" s="464"/>
      <c r="BL12" s="464"/>
      <c r="BM12" s="465"/>
      <c r="BN12" s="429">
        <v>160000</v>
      </c>
      <c r="BO12" s="430"/>
      <c r="BP12" s="430"/>
      <c r="BQ12" s="430"/>
      <c r="BR12" s="430"/>
      <c r="BS12" s="430"/>
      <c r="BT12" s="430"/>
      <c r="BU12" s="431"/>
      <c r="BV12" s="429">
        <v>0</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128</v>
      </c>
      <c r="CU12" s="470"/>
      <c r="CV12" s="470"/>
      <c r="CW12" s="470"/>
      <c r="CX12" s="470"/>
      <c r="CY12" s="470"/>
      <c r="CZ12" s="470"/>
      <c r="DA12" s="471"/>
      <c r="DB12" s="469" t="s">
        <v>128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136</v>
      </c>
      <c r="N13" s="521"/>
      <c r="O13" s="521"/>
      <c r="P13" s="521"/>
      <c r="Q13" s="522"/>
      <c r="R13" s="513">
        <v>9267</v>
      </c>
      <c r="S13" s="514"/>
      <c r="T13" s="514"/>
      <c r="U13" s="514"/>
      <c r="V13" s="515"/>
      <c r="W13" s="445" t="s">
        <v>137</v>
      </c>
      <c r="X13" s="446"/>
      <c r="Y13" s="446"/>
      <c r="Z13" s="446"/>
      <c r="AA13" s="446"/>
      <c r="AB13" s="436"/>
      <c r="AC13" s="480">
        <v>196</v>
      </c>
      <c r="AD13" s="481"/>
      <c r="AE13" s="481"/>
      <c r="AF13" s="481"/>
      <c r="AG13" s="523"/>
      <c r="AH13" s="480">
        <v>162</v>
      </c>
      <c r="AI13" s="481"/>
      <c r="AJ13" s="481"/>
      <c r="AK13" s="481"/>
      <c r="AL13" s="482"/>
      <c r="AM13" s="458" t="s">
        <v>138</v>
      </c>
      <c r="AN13" s="459"/>
      <c r="AO13" s="459"/>
      <c r="AP13" s="459"/>
      <c r="AQ13" s="459"/>
      <c r="AR13" s="459"/>
      <c r="AS13" s="459"/>
      <c r="AT13" s="460"/>
      <c r="AU13" s="461" t="s">
        <v>139</v>
      </c>
      <c r="AV13" s="462"/>
      <c r="AW13" s="462"/>
      <c r="AX13" s="462"/>
      <c r="AY13" s="463" t="s">
        <v>140</v>
      </c>
      <c r="AZ13" s="464"/>
      <c r="BA13" s="464"/>
      <c r="BB13" s="464"/>
      <c r="BC13" s="464"/>
      <c r="BD13" s="464"/>
      <c r="BE13" s="464"/>
      <c r="BF13" s="464"/>
      <c r="BG13" s="464"/>
      <c r="BH13" s="464"/>
      <c r="BI13" s="464"/>
      <c r="BJ13" s="464"/>
      <c r="BK13" s="464"/>
      <c r="BL13" s="464"/>
      <c r="BM13" s="465"/>
      <c r="BN13" s="429">
        <v>24590</v>
      </c>
      <c r="BO13" s="430"/>
      <c r="BP13" s="430"/>
      <c r="BQ13" s="430"/>
      <c r="BR13" s="430"/>
      <c r="BS13" s="430"/>
      <c r="BT13" s="430"/>
      <c r="BU13" s="431"/>
      <c r="BV13" s="429">
        <v>-111958</v>
      </c>
      <c r="BW13" s="430"/>
      <c r="BX13" s="430"/>
      <c r="BY13" s="430"/>
      <c r="BZ13" s="430"/>
      <c r="CA13" s="430"/>
      <c r="CB13" s="430"/>
      <c r="CC13" s="431"/>
      <c r="CD13" s="432" t="s">
        <v>141</v>
      </c>
      <c r="CE13" s="433"/>
      <c r="CF13" s="433"/>
      <c r="CG13" s="433"/>
      <c r="CH13" s="433"/>
      <c r="CI13" s="433"/>
      <c r="CJ13" s="433"/>
      <c r="CK13" s="433"/>
      <c r="CL13" s="433"/>
      <c r="CM13" s="433"/>
      <c r="CN13" s="433"/>
      <c r="CO13" s="433"/>
      <c r="CP13" s="433"/>
      <c r="CQ13" s="433"/>
      <c r="CR13" s="433"/>
      <c r="CS13" s="434"/>
      <c r="CT13" s="426">
        <v>5.6</v>
      </c>
      <c r="CU13" s="427"/>
      <c r="CV13" s="427"/>
      <c r="CW13" s="427"/>
      <c r="CX13" s="427"/>
      <c r="CY13" s="427"/>
      <c r="CZ13" s="427"/>
      <c r="DA13" s="428"/>
      <c r="DB13" s="426">
        <v>5.0999999999999996</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142</v>
      </c>
      <c r="M14" s="511"/>
      <c r="N14" s="511"/>
      <c r="O14" s="511"/>
      <c r="P14" s="511"/>
      <c r="Q14" s="512"/>
      <c r="R14" s="513">
        <v>9787</v>
      </c>
      <c r="S14" s="514"/>
      <c r="T14" s="514"/>
      <c r="U14" s="514"/>
      <c r="V14" s="515"/>
      <c r="W14" s="419"/>
      <c r="X14" s="420"/>
      <c r="Y14" s="420"/>
      <c r="Z14" s="420"/>
      <c r="AA14" s="420"/>
      <c r="AB14" s="409"/>
      <c r="AC14" s="516">
        <v>4</v>
      </c>
      <c r="AD14" s="517"/>
      <c r="AE14" s="517"/>
      <c r="AF14" s="517"/>
      <c r="AG14" s="518"/>
      <c r="AH14" s="516">
        <v>3.3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143</v>
      </c>
      <c r="CE14" s="525"/>
      <c r="CF14" s="525"/>
      <c r="CG14" s="525"/>
      <c r="CH14" s="525"/>
      <c r="CI14" s="525"/>
      <c r="CJ14" s="525"/>
      <c r="CK14" s="525"/>
      <c r="CL14" s="525"/>
      <c r="CM14" s="525"/>
      <c r="CN14" s="525"/>
      <c r="CO14" s="525"/>
      <c r="CP14" s="525"/>
      <c r="CQ14" s="525"/>
      <c r="CR14" s="525"/>
      <c r="CS14" s="526"/>
      <c r="CT14" s="527">
        <v>20.399999999999999</v>
      </c>
      <c r="CU14" s="528"/>
      <c r="CV14" s="528"/>
      <c r="CW14" s="528"/>
      <c r="CX14" s="528"/>
      <c r="CY14" s="528"/>
      <c r="CZ14" s="528"/>
      <c r="DA14" s="529"/>
      <c r="DB14" s="527">
        <v>9.6999999999999993</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144</v>
      </c>
      <c r="N15" s="521"/>
      <c r="O15" s="521"/>
      <c r="P15" s="521"/>
      <c r="Q15" s="522"/>
      <c r="R15" s="513">
        <v>9390</v>
      </c>
      <c r="S15" s="514"/>
      <c r="T15" s="514"/>
      <c r="U15" s="514"/>
      <c r="V15" s="515"/>
      <c r="W15" s="445" t="s">
        <v>145</v>
      </c>
      <c r="X15" s="446"/>
      <c r="Y15" s="446"/>
      <c r="Z15" s="446"/>
      <c r="AA15" s="446"/>
      <c r="AB15" s="436"/>
      <c r="AC15" s="480">
        <v>1948</v>
      </c>
      <c r="AD15" s="481"/>
      <c r="AE15" s="481"/>
      <c r="AF15" s="481"/>
      <c r="AG15" s="523"/>
      <c r="AH15" s="480">
        <v>1977</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1503438</v>
      </c>
      <c r="BO15" s="393"/>
      <c r="BP15" s="393"/>
      <c r="BQ15" s="393"/>
      <c r="BR15" s="393"/>
      <c r="BS15" s="393"/>
      <c r="BT15" s="393"/>
      <c r="BU15" s="394"/>
      <c r="BV15" s="392">
        <v>1478030</v>
      </c>
      <c r="BW15" s="393"/>
      <c r="BX15" s="393"/>
      <c r="BY15" s="393"/>
      <c r="BZ15" s="393"/>
      <c r="CA15" s="393"/>
      <c r="CB15" s="393"/>
      <c r="CC15" s="394"/>
      <c r="CD15" s="530" t="s">
        <v>147</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148</v>
      </c>
      <c r="M16" s="541"/>
      <c r="N16" s="541"/>
      <c r="O16" s="541"/>
      <c r="P16" s="541"/>
      <c r="Q16" s="542"/>
      <c r="R16" s="533" t="s">
        <v>149</v>
      </c>
      <c r="S16" s="534"/>
      <c r="T16" s="534"/>
      <c r="U16" s="534"/>
      <c r="V16" s="535"/>
      <c r="W16" s="419"/>
      <c r="X16" s="420"/>
      <c r="Y16" s="420"/>
      <c r="Z16" s="420"/>
      <c r="AA16" s="420"/>
      <c r="AB16" s="409"/>
      <c r="AC16" s="516">
        <v>39.4</v>
      </c>
      <c r="AD16" s="517"/>
      <c r="AE16" s="517"/>
      <c r="AF16" s="517"/>
      <c r="AG16" s="518"/>
      <c r="AH16" s="516">
        <v>40.5</v>
      </c>
      <c r="AI16" s="517"/>
      <c r="AJ16" s="517"/>
      <c r="AK16" s="517"/>
      <c r="AL16" s="519"/>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2348456</v>
      </c>
      <c r="BO16" s="430"/>
      <c r="BP16" s="430"/>
      <c r="BQ16" s="430"/>
      <c r="BR16" s="430"/>
      <c r="BS16" s="430"/>
      <c r="BT16" s="430"/>
      <c r="BU16" s="431"/>
      <c r="BV16" s="429">
        <v>2341573</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151</v>
      </c>
      <c r="N17" s="537"/>
      <c r="O17" s="537"/>
      <c r="P17" s="537"/>
      <c r="Q17" s="538"/>
      <c r="R17" s="533" t="s">
        <v>152</v>
      </c>
      <c r="S17" s="534"/>
      <c r="T17" s="534"/>
      <c r="U17" s="534"/>
      <c r="V17" s="535"/>
      <c r="W17" s="445" t="s">
        <v>153</v>
      </c>
      <c r="X17" s="446"/>
      <c r="Y17" s="446"/>
      <c r="Z17" s="446"/>
      <c r="AA17" s="446"/>
      <c r="AB17" s="436"/>
      <c r="AC17" s="480">
        <v>2797</v>
      </c>
      <c r="AD17" s="481"/>
      <c r="AE17" s="481"/>
      <c r="AF17" s="481"/>
      <c r="AG17" s="523"/>
      <c r="AH17" s="480">
        <v>2747</v>
      </c>
      <c r="AI17" s="481"/>
      <c r="AJ17" s="481"/>
      <c r="AK17" s="481"/>
      <c r="AL17" s="482"/>
      <c r="AM17" s="458"/>
      <c r="AN17" s="459"/>
      <c r="AO17" s="459"/>
      <c r="AP17" s="459"/>
      <c r="AQ17" s="459"/>
      <c r="AR17" s="459"/>
      <c r="AS17" s="459"/>
      <c r="AT17" s="460"/>
      <c r="AU17" s="461"/>
      <c r="AV17" s="462"/>
      <c r="AW17" s="462"/>
      <c r="AX17" s="462"/>
      <c r="AY17" s="463" t="s">
        <v>154</v>
      </c>
      <c r="AZ17" s="464"/>
      <c r="BA17" s="464"/>
      <c r="BB17" s="464"/>
      <c r="BC17" s="464"/>
      <c r="BD17" s="464"/>
      <c r="BE17" s="464"/>
      <c r="BF17" s="464"/>
      <c r="BG17" s="464"/>
      <c r="BH17" s="464"/>
      <c r="BI17" s="464"/>
      <c r="BJ17" s="464"/>
      <c r="BK17" s="464"/>
      <c r="BL17" s="464"/>
      <c r="BM17" s="465"/>
      <c r="BN17" s="429">
        <v>1921881</v>
      </c>
      <c r="BO17" s="430"/>
      <c r="BP17" s="430"/>
      <c r="BQ17" s="430"/>
      <c r="BR17" s="430"/>
      <c r="BS17" s="430"/>
      <c r="BT17" s="430"/>
      <c r="BU17" s="431"/>
      <c r="BV17" s="429">
        <v>1886876</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155</v>
      </c>
      <c r="C18" s="472"/>
      <c r="D18" s="472"/>
      <c r="E18" s="544"/>
      <c r="F18" s="544"/>
      <c r="G18" s="544"/>
      <c r="H18" s="544"/>
      <c r="I18" s="544"/>
      <c r="J18" s="544"/>
      <c r="K18" s="544"/>
      <c r="L18" s="545">
        <v>22.33</v>
      </c>
      <c r="M18" s="545"/>
      <c r="N18" s="545"/>
      <c r="O18" s="545"/>
      <c r="P18" s="545"/>
      <c r="Q18" s="545"/>
      <c r="R18" s="546"/>
      <c r="S18" s="546"/>
      <c r="T18" s="546"/>
      <c r="U18" s="546"/>
      <c r="V18" s="547"/>
      <c r="W18" s="447"/>
      <c r="X18" s="448"/>
      <c r="Y18" s="448"/>
      <c r="Z18" s="448"/>
      <c r="AA18" s="448"/>
      <c r="AB18" s="439"/>
      <c r="AC18" s="548">
        <v>56.6</v>
      </c>
      <c r="AD18" s="549"/>
      <c r="AE18" s="549"/>
      <c r="AF18" s="549"/>
      <c r="AG18" s="550"/>
      <c r="AH18" s="548">
        <v>56.2</v>
      </c>
      <c r="AI18" s="549"/>
      <c r="AJ18" s="549"/>
      <c r="AK18" s="549"/>
      <c r="AL18" s="551"/>
      <c r="AM18" s="458"/>
      <c r="AN18" s="459"/>
      <c r="AO18" s="459"/>
      <c r="AP18" s="459"/>
      <c r="AQ18" s="459"/>
      <c r="AR18" s="459"/>
      <c r="AS18" s="459"/>
      <c r="AT18" s="460"/>
      <c r="AU18" s="461"/>
      <c r="AV18" s="462"/>
      <c r="AW18" s="462"/>
      <c r="AX18" s="462"/>
      <c r="AY18" s="463" t="s">
        <v>156</v>
      </c>
      <c r="AZ18" s="464"/>
      <c r="BA18" s="464"/>
      <c r="BB18" s="464"/>
      <c r="BC18" s="464"/>
      <c r="BD18" s="464"/>
      <c r="BE18" s="464"/>
      <c r="BF18" s="464"/>
      <c r="BG18" s="464"/>
      <c r="BH18" s="464"/>
      <c r="BI18" s="464"/>
      <c r="BJ18" s="464"/>
      <c r="BK18" s="464"/>
      <c r="BL18" s="464"/>
      <c r="BM18" s="465"/>
      <c r="BN18" s="429">
        <v>2272004</v>
      </c>
      <c r="BO18" s="430"/>
      <c r="BP18" s="430"/>
      <c r="BQ18" s="430"/>
      <c r="BR18" s="430"/>
      <c r="BS18" s="430"/>
      <c r="BT18" s="430"/>
      <c r="BU18" s="431"/>
      <c r="BV18" s="429">
        <v>2208324</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157</v>
      </c>
      <c r="C19" s="472"/>
      <c r="D19" s="472"/>
      <c r="E19" s="544"/>
      <c r="F19" s="544"/>
      <c r="G19" s="544"/>
      <c r="H19" s="544"/>
      <c r="I19" s="544"/>
      <c r="J19" s="544"/>
      <c r="K19" s="544"/>
      <c r="L19" s="552">
        <v>447</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158</v>
      </c>
      <c r="AZ19" s="464"/>
      <c r="BA19" s="464"/>
      <c r="BB19" s="464"/>
      <c r="BC19" s="464"/>
      <c r="BD19" s="464"/>
      <c r="BE19" s="464"/>
      <c r="BF19" s="464"/>
      <c r="BG19" s="464"/>
      <c r="BH19" s="464"/>
      <c r="BI19" s="464"/>
      <c r="BJ19" s="464"/>
      <c r="BK19" s="464"/>
      <c r="BL19" s="464"/>
      <c r="BM19" s="465"/>
      <c r="BN19" s="429">
        <v>3362299</v>
      </c>
      <c r="BO19" s="430"/>
      <c r="BP19" s="430"/>
      <c r="BQ19" s="430"/>
      <c r="BR19" s="430"/>
      <c r="BS19" s="430"/>
      <c r="BT19" s="430"/>
      <c r="BU19" s="431"/>
      <c r="BV19" s="429">
        <v>3320262</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159</v>
      </c>
      <c r="C20" s="472"/>
      <c r="D20" s="472"/>
      <c r="E20" s="544"/>
      <c r="F20" s="544"/>
      <c r="G20" s="544"/>
      <c r="H20" s="544"/>
      <c r="I20" s="544"/>
      <c r="J20" s="544"/>
      <c r="K20" s="544"/>
      <c r="L20" s="552">
        <v>3138</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160</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161</v>
      </c>
      <c r="C22" s="567"/>
      <c r="D22" s="568"/>
      <c r="E22" s="441" t="s">
        <v>1</v>
      </c>
      <c r="F22" s="446"/>
      <c r="G22" s="446"/>
      <c r="H22" s="446"/>
      <c r="I22" s="446"/>
      <c r="J22" s="446"/>
      <c r="K22" s="436"/>
      <c r="L22" s="441" t="s">
        <v>162</v>
      </c>
      <c r="M22" s="446"/>
      <c r="N22" s="446"/>
      <c r="O22" s="446"/>
      <c r="P22" s="436"/>
      <c r="Q22" s="575" t="s">
        <v>163</v>
      </c>
      <c r="R22" s="576"/>
      <c r="S22" s="576"/>
      <c r="T22" s="576"/>
      <c r="U22" s="576"/>
      <c r="V22" s="577"/>
      <c r="W22" s="581" t="s">
        <v>164</v>
      </c>
      <c r="X22" s="567"/>
      <c r="Y22" s="568"/>
      <c r="Z22" s="441" t="s">
        <v>1</v>
      </c>
      <c r="AA22" s="446"/>
      <c r="AB22" s="446"/>
      <c r="AC22" s="446"/>
      <c r="AD22" s="446"/>
      <c r="AE22" s="446"/>
      <c r="AF22" s="446"/>
      <c r="AG22" s="436"/>
      <c r="AH22" s="594" t="s">
        <v>165</v>
      </c>
      <c r="AI22" s="446"/>
      <c r="AJ22" s="446"/>
      <c r="AK22" s="446"/>
      <c r="AL22" s="436"/>
      <c r="AM22" s="594" t="s">
        <v>166</v>
      </c>
      <c r="AN22" s="595"/>
      <c r="AO22" s="595"/>
      <c r="AP22" s="595"/>
      <c r="AQ22" s="595"/>
      <c r="AR22" s="596"/>
      <c r="AS22" s="575" t="s">
        <v>163</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167</v>
      </c>
      <c r="AZ23" s="390"/>
      <c r="BA23" s="390"/>
      <c r="BB23" s="390"/>
      <c r="BC23" s="390"/>
      <c r="BD23" s="390"/>
      <c r="BE23" s="390"/>
      <c r="BF23" s="390"/>
      <c r="BG23" s="390"/>
      <c r="BH23" s="390"/>
      <c r="BI23" s="390"/>
      <c r="BJ23" s="390"/>
      <c r="BK23" s="390"/>
      <c r="BL23" s="390"/>
      <c r="BM23" s="391"/>
      <c r="BN23" s="429">
        <v>3214335</v>
      </c>
      <c r="BO23" s="430"/>
      <c r="BP23" s="430"/>
      <c r="BQ23" s="430"/>
      <c r="BR23" s="430"/>
      <c r="BS23" s="430"/>
      <c r="BT23" s="430"/>
      <c r="BU23" s="431"/>
      <c r="BV23" s="429">
        <v>3103789</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168</v>
      </c>
      <c r="F24" s="459"/>
      <c r="G24" s="459"/>
      <c r="H24" s="459"/>
      <c r="I24" s="459"/>
      <c r="J24" s="459"/>
      <c r="K24" s="460"/>
      <c r="L24" s="480">
        <v>1</v>
      </c>
      <c r="M24" s="481"/>
      <c r="N24" s="481"/>
      <c r="O24" s="481"/>
      <c r="P24" s="523"/>
      <c r="Q24" s="480">
        <v>7000</v>
      </c>
      <c r="R24" s="481"/>
      <c r="S24" s="481"/>
      <c r="T24" s="481"/>
      <c r="U24" s="481"/>
      <c r="V24" s="523"/>
      <c r="W24" s="582"/>
      <c r="X24" s="570"/>
      <c r="Y24" s="571"/>
      <c r="Z24" s="479" t="s">
        <v>169</v>
      </c>
      <c r="AA24" s="459"/>
      <c r="AB24" s="459"/>
      <c r="AC24" s="459"/>
      <c r="AD24" s="459"/>
      <c r="AE24" s="459"/>
      <c r="AF24" s="459"/>
      <c r="AG24" s="460"/>
      <c r="AH24" s="480">
        <v>87</v>
      </c>
      <c r="AI24" s="481"/>
      <c r="AJ24" s="481"/>
      <c r="AK24" s="481"/>
      <c r="AL24" s="523"/>
      <c r="AM24" s="480">
        <v>248820</v>
      </c>
      <c r="AN24" s="481"/>
      <c r="AO24" s="481"/>
      <c r="AP24" s="481"/>
      <c r="AQ24" s="481"/>
      <c r="AR24" s="523"/>
      <c r="AS24" s="480">
        <v>2860</v>
      </c>
      <c r="AT24" s="481"/>
      <c r="AU24" s="481"/>
      <c r="AV24" s="481"/>
      <c r="AW24" s="481"/>
      <c r="AX24" s="482"/>
      <c r="AY24" s="602" t="s">
        <v>170</v>
      </c>
      <c r="AZ24" s="603"/>
      <c r="BA24" s="603"/>
      <c r="BB24" s="603"/>
      <c r="BC24" s="603"/>
      <c r="BD24" s="603"/>
      <c r="BE24" s="603"/>
      <c r="BF24" s="603"/>
      <c r="BG24" s="603"/>
      <c r="BH24" s="603"/>
      <c r="BI24" s="603"/>
      <c r="BJ24" s="603"/>
      <c r="BK24" s="603"/>
      <c r="BL24" s="603"/>
      <c r="BM24" s="604"/>
      <c r="BN24" s="429">
        <v>1471461</v>
      </c>
      <c r="BO24" s="430"/>
      <c r="BP24" s="430"/>
      <c r="BQ24" s="430"/>
      <c r="BR24" s="430"/>
      <c r="BS24" s="430"/>
      <c r="BT24" s="430"/>
      <c r="BU24" s="431"/>
      <c r="BV24" s="429">
        <v>1489624</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171</v>
      </c>
      <c r="F25" s="459"/>
      <c r="G25" s="459"/>
      <c r="H25" s="459"/>
      <c r="I25" s="459"/>
      <c r="J25" s="459"/>
      <c r="K25" s="460"/>
      <c r="L25" s="480">
        <v>1</v>
      </c>
      <c r="M25" s="481"/>
      <c r="N25" s="481"/>
      <c r="O25" s="481"/>
      <c r="P25" s="523"/>
      <c r="Q25" s="480">
        <v>5650</v>
      </c>
      <c r="R25" s="481"/>
      <c r="S25" s="481"/>
      <c r="T25" s="481"/>
      <c r="U25" s="481"/>
      <c r="V25" s="523"/>
      <c r="W25" s="582"/>
      <c r="X25" s="570"/>
      <c r="Y25" s="571"/>
      <c r="Z25" s="479" t="s">
        <v>172</v>
      </c>
      <c r="AA25" s="459"/>
      <c r="AB25" s="459"/>
      <c r="AC25" s="459"/>
      <c r="AD25" s="459"/>
      <c r="AE25" s="459"/>
      <c r="AF25" s="459"/>
      <c r="AG25" s="460"/>
      <c r="AH25" s="480" t="s">
        <v>128</v>
      </c>
      <c r="AI25" s="481"/>
      <c r="AJ25" s="481"/>
      <c r="AK25" s="481"/>
      <c r="AL25" s="523"/>
      <c r="AM25" s="480" t="s">
        <v>128</v>
      </c>
      <c r="AN25" s="481"/>
      <c r="AO25" s="481"/>
      <c r="AP25" s="481"/>
      <c r="AQ25" s="481"/>
      <c r="AR25" s="523"/>
      <c r="AS25" s="480" t="s">
        <v>128</v>
      </c>
      <c r="AT25" s="481"/>
      <c r="AU25" s="481"/>
      <c r="AV25" s="481"/>
      <c r="AW25" s="481"/>
      <c r="AX25" s="482"/>
      <c r="AY25" s="389" t="s">
        <v>173</v>
      </c>
      <c r="AZ25" s="390"/>
      <c r="BA25" s="390"/>
      <c r="BB25" s="390"/>
      <c r="BC25" s="390"/>
      <c r="BD25" s="390"/>
      <c r="BE25" s="390"/>
      <c r="BF25" s="390"/>
      <c r="BG25" s="390"/>
      <c r="BH25" s="390"/>
      <c r="BI25" s="390"/>
      <c r="BJ25" s="390"/>
      <c r="BK25" s="390"/>
      <c r="BL25" s="390"/>
      <c r="BM25" s="391"/>
      <c r="BN25" s="392">
        <v>187845</v>
      </c>
      <c r="BO25" s="393"/>
      <c r="BP25" s="393"/>
      <c r="BQ25" s="393"/>
      <c r="BR25" s="393"/>
      <c r="BS25" s="393"/>
      <c r="BT25" s="393"/>
      <c r="BU25" s="394"/>
      <c r="BV25" s="392">
        <v>249095</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174</v>
      </c>
      <c r="F26" s="459"/>
      <c r="G26" s="459"/>
      <c r="H26" s="459"/>
      <c r="I26" s="459"/>
      <c r="J26" s="459"/>
      <c r="K26" s="460"/>
      <c r="L26" s="480">
        <v>1</v>
      </c>
      <c r="M26" s="481"/>
      <c r="N26" s="481"/>
      <c r="O26" s="481"/>
      <c r="P26" s="523"/>
      <c r="Q26" s="480">
        <v>2800</v>
      </c>
      <c r="R26" s="481"/>
      <c r="S26" s="481"/>
      <c r="T26" s="481"/>
      <c r="U26" s="481"/>
      <c r="V26" s="523"/>
      <c r="W26" s="582"/>
      <c r="X26" s="570"/>
      <c r="Y26" s="571"/>
      <c r="Z26" s="479" t="s">
        <v>175</v>
      </c>
      <c r="AA26" s="592"/>
      <c r="AB26" s="592"/>
      <c r="AC26" s="592"/>
      <c r="AD26" s="592"/>
      <c r="AE26" s="592"/>
      <c r="AF26" s="592"/>
      <c r="AG26" s="593"/>
      <c r="AH26" s="480" t="s">
        <v>128</v>
      </c>
      <c r="AI26" s="481"/>
      <c r="AJ26" s="481"/>
      <c r="AK26" s="481"/>
      <c r="AL26" s="523"/>
      <c r="AM26" s="480" t="s">
        <v>176</v>
      </c>
      <c r="AN26" s="481"/>
      <c r="AO26" s="481"/>
      <c r="AP26" s="481"/>
      <c r="AQ26" s="481"/>
      <c r="AR26" s="523"/>
      <c r="AS26" s="480" t="s">
        <v>176</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128</v>
      </c>
      <c r="BO26" s="430"/>
      <c r="BP26" s="430"/>
      <c r="BQ26" s="430"/>
      <c r="BR26" s="430"/>
      <c r="BS26" s="430"/>
      <c r="BT26" s="430"/>
      <c r="BU26" s="431"/>
      <c r="BV26" s="429" t="s">
        <v>128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2600</v>
      </c>
      <c r="R27" s="481"/>
      <c r="S27" s="481"/>
      <c r="T27" s="481"/>
      <c r="U27" s="481"/>
      <c r="V27" s="523"/>
      <c r="W27" s="582"/>
      <c r="X27" s="570"/>
      <c r="Y27" s="571"/>
      <c r="Z27" s="479" t="s">
        <v>179</v>
      </c>
      <c r="AA27" s="459"/>
      <c r="AB27" s="459"/>
      <c r="AC27" s="459"/>
      <c r="AD27" s="459"/>
      <c r="AE27" s="459"/>
      <c r="AF27" s="459"/>
      <c r="AG27" s="460"/>
      <c r="AH27" s="480">
        <v>2</v>
      </c>
      <c r="AI27" s="481"/>
      <c r="AJ27" s="481"/>
      <c r="AK27" s="481"/>
      <c r="AL27" s="523"/>
      <c r="AM27" s="480" t="s">
        <v>180</v>
      </c>
      <c r="AN27" s="481"/>
      <c r="AO27" s="481"/>
      <c r="AP27" s="481"/>
      <c r="AQ27" s="481"/>
      <c r="AR27" s="523"/>
      <c r="AS27" s="480" t="s">
        <v>181</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5">
        <v>82155</v>
      </c>
      <c r="BO27" s="606"/>
      <c r="BP27" s="606"/>
      <c r="BQ27" s="606"/>
      <c r="BR27" s="606"/>
      <c r="BS27" s="606"/>
      <c r="BT27" s="606"/>
      <c r="BU27" s="607"/>
      <c r="BV27" s="605">
        <v>82155</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183</v>
      </c>
      <c r="F28" s="459"/>
      <c r="G28" s="459"/>
      <c r="H28" s="459"/>
      <c r="I28" s="459"/>
      <c r="J28" s="459"/>
      <c r="K28" s="460"/>
      <c r="L28" s="480">
        <v>1</v>
      </c>
      <c r="M28" s="481"/>
      <c r="N28" s="481"/>
      <c r="O28" s="481"/>
      <c r="P28" s="523"/>
      <c r="Q28" s="480">
        <v>2150</v>
      </c>
      <c r="R28" s="481"/>
      <c r="S28" s="481"/>
      <c r="T28" s="481"/>
      <c r="U28" s="481"/>
      <c r="V28" s="523"/>
      <c r="W28" s="582"/>
      <c r="X28" s="570"/>
      <c r="Y28" s="571"/>
      <c r="Z28" s="479" t="s">
        <v>184</v>
      </c>
      <c r="AA28" s="459"/>
      <c r="AB28" s="459"/>
      <c r="AC28" s="459"/>
      <c r="AD28" s="459"/>
      <c r="AE28" s="459"/>
      <c r="AF28" s="459"/>
      <c r="AG28" s="460"/>
      <c r="AH28" s="480" t="s">
        <v>128</v>
      </c>
      <c r="AI28" s="481"/>
      <c r="AJ28" s="481"/>
      <c r="AK28" s="481"/>
      <c r="AL28" s="523"/>
      <c r="AM28" s="480" t="s">
        <v>176</v>
      </c>
      <c r="AN28" s="481"/>
      <c r="AO28" s="481"/>
      <c r="AP28" s="481"/>
      <c r="AQ28" s="481"/>
      <c r="AR28" s="523"/>
      <c r="AS28" s="480" t="s">
        <v>185</v>
      </c>
      <c r="AT28" s="481"/>
      <c r="AU28" s="481"/>
      <c r="AV28" s="481"/>
      <c r="AW28" s="481"/>
      <c r="AX28" s="482"/>
      <c r="AY28" s="608" t="s">
        <v>186</v>
      </c>
      <c r="AZ28" s="609"/>
      <c r="BA28" s="609"/>
      <c r="BB28" s="610"/>
      <c r="BC28" s="389" t="s">
        <v>48</v>
      </c>
      <c r="BD28" s="390"/>
      <c r="BE28" s="390"/>
      <c r="BF28" s="390"/>
      <c r="BG28" s="390"/>
      <c r="BH28" s="390"/>
      <c r="BI28" s="390"/>
      <c r="BJ28" s="390"/>
      <c r="BK28" s="390"/>
      <c r="BL28" s="390"/>
      <c r="BM28" s="391"/>
      <c r="BN28" s="392">
        <v>751346</v>
      </c>
      <c r="BO28" s="393"/>
      <c r="BP28" s="393"/>
      <c r="BQ28" s="393"/>
      <c r="BR28" s="393"/>
      <c r="BS28" s="393"/>
      <c r="BT28" s="393"/>
      <c r="BU28" s="394"/>
      <c r="BV28" s="392">
        <v>755834</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187</v>
      </c>
      <c r="F29" s="459"/>
      <c r="G29" s="459"/>
      <c r="H29" s="459"/>
      <c r="I29" s="459"/>
      <c r="J29" s="459"/>
      <c r="K29" s="460"/>
      <c r="L29" s="480">
        <v>7</v>
      </c>
      <c r="M29" s="481"/>
      <c r="N29" s="481"/>
      <c r="O29" s="481"/>
      <c r="P29" s="523"/>
      <c r="Q29" s="480">
        <v>2050</v>
      </c>
      <c r="R29" s="481"/>
      <c r="S29" s="481"/>
      <c r="T29" s="481"/>
      <c r="U29" s="481"/>
      <c r="V29" s="523"/>
      <c r="W29" s="583"/>
      <c r="X29" s="584"/>
      <c r="Y29" s="585"/>
      <c r="Z29" s="479" t="s">
        <v>188</v>
      </c>
      <c r="AA29" s="459"/>
      <c r="AB29" s="459"/>
      <c r="AC29" s="459"/>
      <c r="AD29" s="459"/>
      <c r="AE29" s="459"/>
      <c r="AF29" s="459"/>
      <c r="AG29" s="460"/>
      <c r="AH29" s="480">
        <v>89</v>
      </c>
      <c r="AI29" s="481"/>
      <c r="AJ29" s="481"/>
      <c r="AK29" s="481"/>
      <c r="AL29" s="523"/>
      <c r="AM29" s="480">
        <v>257236</v>
      </c>
      <c r="AN29" s="481"/>
      <c r="AO29" s="481"/>
      <c r="AP29" s="481"/>
      <c r="AQ29" s="481"/>
      <c r="AR29" s="523"/>
      <c r="AS29" s="480">
        <v>2890</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v>156000</v>
      </c>
      <c r="BO29" s="430"/>
      <c r="BP29" s="430"/>
      <c r="BQ29" s="430"/>
      <c r="BR29" s="430"/>
      <c r="BS29" s="430"/>
      <c r="BT29" s="430"/>
      <c r="BU29" s="431"/>
      <c r="BV29" s="429">
        <v>155000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94.1</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994428</v>
      </c>
      <c r="BO30" s="606"/>
      <c r="BP30" s="606"/>
      <c r="BQ30" s="606"/>
      <c r="BR30" s="606"/>
      <c r="BS30" s="606"/>
      <c r="BT30" s="606"/>
      <c r="BU30" s="607"/>
      <c r="BV30" s="605">
        <v>1237261</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197</v>
      </c>
      <c r="V33" s="453"/>
      <c r="W33" s="418" t="s">
        <v>199</v>
      </c>
      <c r="X33" s="418"/>
      <c r="Y33" s="418"/>
      <c r="Z33" s="418"/>
      <c r="AA33" s="418"/>
      <c r="AB33" s="418"/>
      <c r="AC33" s="418"/>
      <c r="AD33" s="418"/>
      <c r="AE33" s="418"/>
      <c r="AF33" s="418"/>
      <c r="AG33" s="418"/>
      <c r="AH33" s="418"/>
      <c r="AI33" s="418"/>
      <c r="AJ33" s="418"/>
      <c r="AK33" s="418"/>
      <c r="AL33" s="216"/>
      <c r="AM33" s="453" t="s">
        <v>197</v>
      </c>
      <c r="AN33" s="453"/>
      <c r="AO33" s="418" t="s">
        <v>199</v>
      </c>
      <c r="AP33" s="418"/>
      <c r="AQ33" s="418"/>
      <c r="AR33" s="418"/>
      <c r="AS33" s="418"/>
      <c r="AT33" s="418"/>
      <c r="AU33" s="418"/>
      <c r="AV33" s="418"/>
      <c r="AW33" s="418"/>
      <c r="AX33" s="418"/>
      <c r="AY33" s="418"/>
      <c r="AZ33" s="418"/>
      <c r="BA33" s="418"/>
      <c r="BB33" s="418"/>
      <c r="BC33" s="418"/>
      <c r="BD33" s="217"/>
      <c r="BE33" s="418" t="s">
        <v>200</v>
      </c>
      <c r="BF33" s="418"/>
      <c r="BG33" s="418" t="s">
        <v>201</v>
      </c>
      <c r="BH33" s="418"/>
      <c r="BI33" s="418"/>
      <c r="BJ33" s="418"/>
      <c r="BK33" s="418"/>
      <c r="BL33" s="418"/>
      <c r="BM33" s="418"/>
      <c r="BN33" s="418"/>
      <c r="BO33" s="418"/>
      <c r="BP33" s="418"/>
      <c r="BQ33" s="418"/>
      <c r="BR33" s="418"/>
      <c r="BS33" s="418"/>
      <c r="BT33" s="418"/>
      <c r="BU33" s="418"/>
      <c r="BV33" s="217"/>
      <c r="BW33" s="453" t="s">
        <v>200</v>
      </c>
      <c r="BX33" s="453"/>
      <c r="BY33" s="418" t="s">
        <v>202</v>
      </c>
      <c r="BZ33" s="418"/>
      <c r="CA33" s="418"/>
      <c r="CB33" s="418"/>
      <c r="CC33" s="418"/>
      <c r="CD33" s="418"/>
      <c r="CE33" s="418"/>
      <c r="CF33" s="418"/>
      <c r="CG33" s="418"/>
      <c r="CH33" s="418"/>
      <c r="CI33" s="418"/>
      <c r="CJ33" s="418"/>
      <c r="CK33" s="418"/>
      <c r="CL33" s="418"/>
      <c r="CM33" s="418"/>
      <c r="CN33" s="216"/>
      <c r="CO33" s="453" t="s">
        <v>197</v>
      </c>
      <c r="CP33" s="453"/>
      <c r="CQ33" s="418" t="s">
        <v>203</v>
      </c>
      <c r="CR33" s="418"/>
      <c r="CS33" s="418"/>
      <c r="CT33" s="418"/>
      <c r="CU33" s="418"/>
      <c r="CV33" s="418"/>
      <c r="CW33" s="418"/>
      <c r="CX33" s="418"/>
      <c r="CY33" s="418"/>
      <c r="CZ33" s="418"/>
      <c r="DA33" s="418"/>
      <c r="DB33" s="418"/>
      <c r="DC33" s="418"/>
      <c r="DD33" s="418"/>
      <c r="DE33" s="418"/>
      <c r="DF33" s="216"/>
      <c r="DG33" s="617" t="s">
        <v>204</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輪之内町国民健康保険事業特別会計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IF('各会計、関係団体の財政状況及び健全化判断比率'!B30="","",'各会計、関係団体の財政状況及び健全化判断比率'!B30)</f>
        <v>輪之内町水道事業会計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IF('各会計、関係団体の財政状況及び健全化判断比率'!B31="","",'各会計、関係団体の財政状況及び健全化判断比率'!B31)</f>
        <v>輪之内町特定環境保全公共下水道事業特別会計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7</v>
      </c>
      <c r="BX34" s="618"/>
      <c r="BY34" s="619" t="str">
        <f>IF('各会計、関係団体の財政状況及び健全化判断比率'!B68="","",'各会計、関係団体の財政状況及び健全化判断比率'!B68)</f>
        <v>西濃環境整備組合</v>
      </c>
      <c r="BZ34" s="619"/>
      <c r="CA34" s="619"/>
      <c r="CB34" s="619"/>
      <c r="CC34" s="619"/>
      <c r="CD34" s="619"/>
      <c r="CE34" s="619"/>
      <c r="CF34" s="619"/>
      <c r="CG34" s="619"/>
      <c r="CH34" s="619"/>
      <c r="CI34" s="619"/>
      <c r="CJ34" s="619"/>
      <c r="CK34" s="619"/>
      <c r="CL34" s="619"/>
      <c r="CM34" s="619"/>
      <c r="CN34" s="214"/>
      <c r="CO34" s="618">
        <f>IF(CQ34="","",MAX(C34:D43,U34:V43,AM34:AN43,BE34:BF43,BW34:BX43)+1)</f>
        <v>17</v>
      </c>
      <c r="CP34" s="618"/>
      <c r="CQ34" s="619" t="str">
        <f>IF('各会計、関係団体の財政状況及び健全化判断比率'!BS7="","",'各会計、関係団体の財政状況及び健全化判断比率'!BS7)</f>
        <v>輪之内町土地開発公社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輪之内町児童発達支援事業特別会計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輪之内町後期高齢者医療特別会計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8</v>
      </c>
      <c r="BX35" s="618"/>
      <c r="BY35" s="619" t="str">
        <f>IF('各会計、関係団体の財政状況及び健全化判断比率'!B69="","",'各会計、関係団体の財政状況及び健全化判断比率'!B69)</f>
        <v>大垣消防組合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t="str">
        <f t="shared" ref="U36:U43" si="4">IF(W36="","",U35+1)</f>
        <v/>
      </c>
      <c r="V36" s="618"/>
      <c r="W36" s="619"/>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9</v>
      </c>
      <c r="BX36" s="618"/>
      <c r="BY36" s="619" t="str">
        <f>IF('各会計、関係団体の財政状況及び健全化判断比率'!B70="","",'各会計、関係団体の財政状況及び健全化判断比率'!B70)</f>
        <v>大垣衛生施設組合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10</v>
      </c>
      <c r="BX37" s="618"/>
      <c r="BY37" s="619" t="str">
        <f>IF('各会計、関係団体の財政状況及び健全化判断比率'!B71="","",'各会計、関係団体の財政状況及び健全化判断比率'!B71)</f>
        <v>西南濃粗大廃棄物処理組合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11</v>
      </c>
      <c r="BX38" s="618"/>
      <c r="BY38" s="619" t="str">
        <f>IF('各会計、関係団体の財政状況及び健全化判断比率'!B72="","",'各会計、関係団体の財政状況及び健全化判断比率'!B72)</f>
        <v>あすわ苑老人福祉施設事務組合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12</v>
      </c>
      <c r="BX39" s="618"/>
      <c r="BY39" s="619" t="str">
        <f>IF('各会計、関係団体の財政状況及び健全化判断比率'!B73="","",'各会計、関係団体の財政状況及び健全化判断比率'!B73)</f>
        <v>安八郡広域連合（一般会計）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13</v>
      </c>
      <c r="BX40" s="618"/>
      <c r="BY40" s="619" t="str">
        <f>IF('各会計、関係団体の財政状況及び健全化判断比率'!B74="","",'各会計、関係団体の財政状況及び健全化判断比率'!B74)</f>
        <v>安八郡広域連合（特別会計）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14</v>
      </c>
      <c r="BX41" s="618"/>
      <c r="BY41" s="619" t="str">
        <f>IF('各会計、関係団体の財政状況及び健全化判断比率'!B75="","",'各会計、関係団体の財政状況及び健全化判断比率'!B75)</f>
        <v>岐阜県市町村会館組合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15</v>
      </c>
      <c r="BX42" s="618"/>
      <c r="BY42" s="619" t="str">
        <f>IF('各会計、関係団体の財政状況及び健全化判断比率'!B76="","",'各会計、関係団体の財政状況及び健全化判断比率'!B76)</f>
        <v>岐阜県市町村職員退職手当組合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16</v>
      </c>
      <c r="BX43" s="618"/>
      <c r="BY43" s="619" t="str">
        <f>IF('各会計、関係団体の財政状況及び健全化判断比率'!B77="","",'各会計、関係団体の財政状況及び健全化判断比率'!B77)</f>
        <v>岐阜県後期高齢者医療広域連合（一般会計）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uTQqT8MsfpLUb1dXOBGaVHrtp7jAbjFloREeJC7/sotmCPukDnXlHkmOMyn9v5Lr01CoAHva09FQVWlmxjHg2w==" saltValue="lVVWFL2asptmRiOGj6GBM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10" t="s">
        <v>573</v>
      </c>
      <c r="D34" s="1210"/>
      <c r="E34" s="1211"/>
      <c r="F34" s="32">
        <v>11.29</v>
      </c>
      <c r="G34" s="33">
        <v>11.12</v>
      </c>
      <c r="H34" s="33">
        <v>9.3000000000000007</v>
      </c>
      <c r="I34" s="33">
        <v>8.43</v>
      </c>
      <c r="J34" s="34">
        <v>9.81</v>
      </c>
      <c r="K34" s="22"/>
      <c r="L34" s="22"/>
      <c r="M34" s="22"/>
      <c r="N34" s="22"/>
      <c r="O34" s="22"/>
      <c r="P34" s="22"/>
    </row>
    <row r="35" spans="1:16" ht="39" customHeight="1" x14ac:dyDescent="0.15">
      <c r="A35" s="22"/>
      <c r="B35" s="35"/>
      <c r="C35" s="1204" t="s">
        <v>574</v>
      </c>
      <c r="D35" s="1205"/>
      <c r="E35" s="1206"/>
      <c r="F35" s="36">
        <v>11.25</v>
      </c>
      <c r="G35" s="37">
        <v>10.51</v>
      </c>
      <c r="H35" s="37">
        <v>8.43</v>
      </c>
      <c r="I35" s="37">
        <v>4.43</v>
      </c>
      <c r="J35" s="38">
        <v>4.63</v>
      </c>
      <c r="K35" s="22"/>
      <c r="L35" s="22"/>
      <c r="M35" s="22"/>
      <c r="N35" s="22"/>
      <c r="O35" s="22"/>
      <c r="P35" s="22"/>
    </row>
    <row r="36" spans="1:16" ht="39" customHeight="1" x14ac:dyDescent="0.15">
      <c r="A36" s="22"/>
      <c r="B36" s="35"/>
      <c r="C36" s="1204" t="s">
        <v>575</v>
      </c>
      <c r="D36" s="1205"/>
      <c r="E36" s="1206"/>
      <c r="F36" s="36">
        <v>1.97</v>
      </c>
      <c r="G36" s="37">
        <v>4.3099999999999996</v>
      </c>
      <c r="H36" s="37">
        <v>2.33</v>
      </c>
      <c r="I36" s="37">
        <v>1.43</v>
      </c>
      <c r="J36" s="38">
        <v>0.92</v>
      </c>
      <c r="K36" s="22"/>
      <c r="L36" s="22"/>
      <c r="M36" s="22"/>
      <c r="N36" s="22"/>
      <c r="O36" s="22"/>
      <c r="P36" s="22"/>
    </row>
    <row r="37" spans="1:16" ht="39" customHeight="1" x14ac:dyDescent="0.15">
      <c r="A37" s="22"/>
      <c r="B37" s="35"/>
      <c r="C37" s="1204" t="s">
        <v>576</v>
      </c>
      <c r="D37" s="1205"/>
      <c r="E37" s="1206"/>
      <c r="F37" s="36">
        <v>0.26</v>
      </c>
      <c r="G37" s="37">
        <v>1</v>
      </c>
      <c r="H37" s="37">
        <v>0.95</v>
      </c>
      <c r="I37" s="37">
        <v>0.57999999999999996</v>
      </c>
      <c r="J37" s="38">
        <v>0.31</v>
      </c>
      <c r="K37" s="22"/>
      <c r="L37" s="22"/>
      <c r="M37" s="22"/>
      <c r="N37" s="22"/>
      <c r="O37" s="22"/>
      <c r="P37" s="22"/>
    </row>
    <row r="38" spans="1:16" ht="39" customHeight="1" x14ac:dyDescent="0.15">
      <c r="A38" s="22"/>
      <c r="B38" s="35"/>
      <c r="C38" s="1204" t="s">
        <v>577</v>
      </c>
      <c r="D38" s="1205"/>
      <c r="E38" s="1206"/>
      <c r="F38" s="36">
        <v>0.03</v>
      </c>
      <c r="G38" s="37">
        <v>0</v>
      </c>
      <c r="H38" s="37">
        <v>0.01</v>
      </c>
      <c r="I38" s="37">
        <v>0</v>
      </c>
      <c r="J38" s="38">
        <v>0</v>
      </c>
      <c r="K38" s="22"/>
      <c r="L38" s="22"/>
      <c r="M38" s="22"/>
      <c r="N38" s="22"/>
      <c r="O38" s="22"/>
      <c r="P38" s="22"/>
    </row>
    <row r="39" spans="1:16" ht="39" customHeight="1" x14ac:dyDescent="0.15">
      <c r="A39" s="22"/>
      <c r="B39" s="35"/>
      <c r="C39" s="1204" t="s">
        <v>578</v>
      </c>
      <c r="D39" s="1205"/>
      <c r="E39" s="1206"/>
      <c r="F39" s="36">
        <v>0.08</v>
      </c>
      <c r="G39" s="37">
        <v>7.0000000000000007E-2</v>
      </c>
      <c r="H39" s="37">
        <v>0.08</v>
      </c>
      <c r="I39" s="37">
        <v>0.06</v>
      </c>
      <c r="J39" s="38">
        <v>0</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579</v>
      </c>
      <c r="D42" s="1205"/>
      <c r="E42" s="1206"/>
      <c r="F42" s="36" t="s">
        <v>524</v>
      </c>
      <c r="G42" s="37" t="s">
        <v>524</v>
      </c>
      <c r="H42" s="37" t="s">
        <v>524</v>
      </c>
      <c r="I42" s="37" t="s">
        <v>524</v>
      </c>
      <c r="J42" s="38" t="s">
        <v>524</v>
      </c>
      <c r="K42" s="22"/>
      <c r="L42" s="22"/>
      <c r="M42" s="22"/>
      <c r="N42" s="22"/>
      <c r="O42" s="22"/>
      <c r="P42" s="22"/>
    </row>
    <row r="43" spans="1:16" ht="39" customHeight="1" thickBot="1" x14ac:dyDescent="0.2">
      <c r="A43" s="22"/>
      <c r="B43" s="40"/>
      <c r="C43" s="1207" t="s">
        <v>580</v>
      </c>
      <c r="D43" s="1208"/>
      <c r="E43" s="1209"/>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EH4fgvOoLmou7QbXudQEOn2cbI4dfQrEUuOJq5tTPB+yHjpyd4DODrOb0c5TRuWcbe+ZYBw9RIyPu2URMPnXA==" saltValue="JyxJNI8NPbxLofA1xUZ2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206</v>
      </c>
      <c r="L45" s="60">
        <v>208</v>
      </c>
      <c r="M45" s="60">
        <v>236</v>
      </c>
      <c r="N45" s="60">
        <v>246</v>
      </c>
      <c r="O45" s="61">
        <v>262</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524</v>
      </c>
      <c r="L46" s="64" t="s">
        <v>524</v>
      </c>
      <c r="M46" s="64" t="s">
        <v>524</v>
      </c>
      <c r="N46" s="64" t="s">
        <v>524</v>
      </c>
      <c r="O46" s="65" t="s">
        <v>524</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524</v>
      </c>
      <c r="L47" s="64" t="s">
        <v>524</v>
      </c>
      <c r="M47" s="64" t="s">
        <v>524</v>
      </c>
      <c r="N47" s="64" t="s">
        <v>524</v>
      </c>
      <c r="O47" s="65" t="s">
        <v>524</v>
      </c>
      <c r="P47" s="48"/>
      <c r="Q47" s="48"/>
      <c r="R47" s="48"/>
      <c r="S47" s="48"/>
      <c r="T47" s="48"/>
      <c r="U47" s="48"/>
    </row>
    <row r="48" spans="1:21" ht="30.75" customHeight="1" x14ac:dyDescent="0.15">
      <c r="A48" s="48"/>
      <c r="B48" s="1214"/>
      <c r="C48" s="1215"/>
      <c r="D48" s="62"/>
      <c r="E48" s="1220" t="s">
        <v>15</v>
      </c>
      <c r="F48" s="1220"/>
      <c r="G48" s="1220"/>
      <c r="H48" s="1220"/>
      <c r="I48" s="1220"/>
      <c r="J48" s="1221"/>
      <c r="K48" s="63">
        <v>158</v>
      </c>
      <c r="L48" s="64">
        <v>175</v>
      </c>
      <c r="M48" s="64">
        <v>188</v>
      </c>
      <c r="N48" s="64">
        <v>182</v>
      </c>
      <c r="O48" s="65">
        <v>191</v>
      </c>
      <c r="P48" s="48"/>
      <c r="Q48" s="48"/>
      <c r="R48" s="48"/>
      <c r="S48" s="48"/>
      <c r="T48" s="48"/>
      <c r="U48" s="48"/>
    </row>
    <row r="49" spans="1:21" ht="30.75" customHeight="1" x14ac:dyDescent="0.15">
      <c r="A49" s="48"/>
      <c r="B49" s="1214"/>
      <c r="C49" s="1215"/>
      <c r="D49" s="62"/>
      <c r="E49" s="1220" t="s">
        <v>16</v>
      </c>
      <c r="F49" s="1220"/>
      <c r="G49" s="1220"/>
      <c r="H49" s="1220"/>
      <c r="I49" s="1220"/>
      <c r="J49" s="1221"/>
      <c r="K49" s="63">
        <v>21</v>
      </c>
      <c r="L49" s="64">
        <v>14</v>
      </c>
      <c r="M49" s="64">
        <v>15</v>
      </c>
      <c r="N49" s="64">
        <v>17</v>
      </c>
      <c r="O49" s="65">
        <v>14</v>
      </c>
      <c r="P49" s="48"/>
      <c r="Q49" s="48"/>
      <c r="R49" s="48"/>
      <c r="S49" s="48"/>
      <c r="T49" s="48"/>
      <c r="U49" s="48"/>
    </row>
    <row r="50" spans="1:21" ht="30.75" customHeight="1" x14ac:dyDescent="0.15">
      <c r="A50" s="48"/>
      <c r="B50" s="1214"/>
      <c r="C50" s="1215"/>
      <c r="D50" s="62"/>
      <c r="E50" s="1220" t="s">
        <v>17</v>
      </c>
      <c r="F50" s="1220"/>
      <c r="G50" s="1220"/>
      <c r="H50" s="1220"/>
      <c r="I50" s="1220"/>
      <c r="J50" s="1221"/>
      <c r="K50" s="63">
        <v>35</v>
      </c>
      <c r="L50" s="64">
        <v>35</v>
      </c>
      <c r="M50" s="64">
        <v>35</v>
      </c>
      <c r="N50" s="64">
        <v>35</v>
      </c>
      <c r="O50" s="65">
        <v>31</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524</v>
      </c>
      <c r="L51" s="64" t="s">
        <v>524</v>
      </c>
      <c r="M51" s="64" t="s">
        <v>524</v>
      </c>
      <c r="N51" s="64" t="s">
        <v>524</v>
      </c>
      <c r="O51" s="65" t="s">
        <v>524</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309</v>
      </c>
      <c r="L52" s="64">
        <v>321</v>
      </c>
      <c r="M52" s="64">
        <v>332</v>
      </c>
      <c r="N52" s="64">
        <v>341</v>
      </c>
      <c r="O52" s="65">
        <v>346</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111</v>
      </c>
      <c r="L53" s="69">
        <v>111</v>
      </c>
      <c r="M53" s="69">
        <v>142</v>
      </c>
      <c r="N53" s="69">
        <v>139</v>
      </c>
      <c r="O53" s="70">
        <v>152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607</v>
      </c>
      <c r="L57" s="84" t="s">
        <v>607</v>
      </c>
      <c r="M57" s="84" t="s">
        <v>607</v>
      </c>
      <c r="N57" s="84" t="s">
        <v>607</v>
      </c>
      <c r="O57" s="85" t="s">
        <v>607</v>
      </c>
    </row>
    <row r="58" spans="1:21" ht="31.5" customHeight="1" thickBot="1" x14ac:dyDescent="0.2">
      <c r="B58" s="1230"/>
      <c r="C58" s="1231"/>
      <c r="D58" s="1235" t="s">
        <v>27</v>
      </c>
      <c r="E58" s="1236"/>
      <c r="F58" s="1236"/>
      <c r="G58" s="1236"/>
      <c r="H58" s="1236"/>
      <c r="I58" s="1236"/>
      <c r="J58" s="1237"/>
      <c r="K58" s="86" t="s">
        <v>607</v>
      </c>
      <c r="L58" s="87" t="s">
        <v>607</v>
      </c>
      <c r="M58" s="87" t="s">
        <v>607</v>
      </c>
      <c r="N58" s="87" t="s">
        <v>607</v>
      </c>
      <c r="O58" s="88" t="s">
        <v>607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9XNb/CsYLr2LVwCsu2wtuJY7ltMEEXM7KGB6zaD0Ty/f9+z/mpFmSAT3pdILuxZZp62JNxmA82nSTJ3BN8+/g==" saltValue="Bcgs4ZzfWYCMO6zxXIfMQ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38" t="s">
        <v>30</v>
      </c>
      <c r="C41" s="1239"/>
      <c r="D41" s="102"/>
      <c r="E41" s="1244" t="s">
        <v>31</v>
      </c>
      <c r="F41" s="1244"/>
      <c r="G41" s="1244"/>
      <c r="H41" s="1245"/>
      <c r="I41" s="103">
        <v>3103</v>
      </c>
      <c r="J41" s="104">
        <v>3250</v>
      </c>
      <c r="K41" s="104">
        <v>3156</v>
      </c>
      <c r="L41" s="104">
        <v>3104</v>
      </c>
      <c r="M41" s="105">
        <v>3214</v>
      </c>
    </row>
    <row r="42" spans="2:13" ht="27.75" customHeight="1" x14ac:dyDescent="0.15">
      <c r="B42" s="1240"/>
      <c r="C42" s="1241"/>
      <c r="D42" s="106"/>
      <c r="E42" s="1246" t="s">
        <v>32</v>
      </c>
      <c r="F42" s="1246"/>
      <c r="G42" s="1246"/>
      <c r="H42" s="1247"/>
      <c r="I42" s="107">
        <v>276</v>
      </c>
      <c r="J42" s="108">
        <v>242</v>
      </c>
      <c r="K42" s="108">
        <v>207</v>
      </c>
      <c r="L42" s="108">
        <v>172</v>
      </c>
      <c r="M42" s="109">
        <v>142</v>
      </c>
    </row>
    <row r="43" spans="2:13" ht="27.75" customHeight="1" x14ac:dyDescent="0.15">
      <c r="B43" s="1240"/>
      <c r="C43" s="1241"/>
      <c r="D43" s="106"/>
      <c r="E43" s="1246" t="s">
        <v>33</v>
      </c>
      <c r="F43" s="1246"/>
      <c r="G43" s="1246"/>
      <c r="H43" s="1247"/>
      <c r="I43" s="107">
        <v>2911</v>
      </c>
      <c r="J43" s="108">
        <v>2975</v>
      </c>
      <c r="K43" s="108">
        <v>3132</v>
      </c>
      <c r="L43" s="108">
        <v>3201</v>
      </c>
      <c r="M43" s="109">
        <v>3192</v>
      </c>
    </row>
    <row r="44" spans="2:13" ht="27.75" customHeight="1" x14ac:dyDescent="0.15">
      <c r="B44" s="1240"/>
      <c r="C44" s="1241"/>
      <c r="D44" s="106"/>
      <c r="E44" s="1246" t="s">
        <v>34</v>
      </c>
      <c r="F44" s="1246"/>
      <c r="G44" s="1246"/>
      <c r="H44" s="1247"/>
      <c r="I44" s="107">
        <v>106</v>
      </c>
      <c r="J44" s="108">
        <v>137</v>
      </c>
      <c r="K44" s="108">
        <v>151</v>
      </c>
      <c r="L44" s="108">
        <v>151</v>
      </c>
      <c r="M44" s="109">
        <v>153</v>
      </c>
    </row>
    <row r="45" spans="2:13" ht="27.75" customHeight="1" x14ac:dyDescent="0.15">
      <c r="B45" s="1240"/>
      <c r="C45" s="1241"/>
      <c r="D45" s="106"/>
      <c r="E45" s="1246" t="s">
        <v>35</v>
      </c>
      <c r="F45" s="1246"/>
      <c r="G45" s="1246"/>
      <c r="H45" s="1247"/>
      <c r="I45" s="107">
        <v>576</v>
      </c>
      <c r="J45" s="108">
        <v>578</v>
      </c>
      <c r="K45" s="108">
        <v>570</v>
      </c>
      <c r="L45" s="108">
        <v>549</v>
      </c>
      <c r="M45" s="109">
        <v>552</v>
      </c>
    </row>
    <row r="46" spans="2:13" ht="27.75" customHeight="1" x14ac:dyDescent="0.15">
      <c r="B46" s="1240"/>
      <c r="C46" s="1241"/>
      <c r="D46" s="110"/>
      <c r="E46" s="1246" t="s">
        <v>36</v>
      </c>
      <c r="F46" s="1246"/>
      <c r="G46" s="1246"/>
      <c r="H46" s="1247"/>
      <c r="I46" s="107" t="s">
        <v>524</v>
      </c>
      <c r="J46" s="108" t="s">
        <v>524</v>
      </c>
      <c r="K46" s="108" t="s">
        <v>524</v>
      </c>
      <c r="L46" s="108" t="s">
        <v>524</v>
      </c>
      <c r="M46" s="109" t="s">
        <v>524</v>
      </c>
    </row>
    <row r="47" spans="2:13" ht="27.75" customHeight="1" x14ac:dyDescent="0.15">
      <c r="B47" s="1240"/>
      <c r="C47" s="1241"/>
      <c r="D47" s="111"/>
      <c r="E47" s="1248" t="s">
        <v>37</v>
      </c>
      <c r="F47" s="1249"/>
      <c r="G47" s="1249"/>
      <c r="H47" s="1250"/>
      <c r="I47" s="107" t="s">
        <v>524</v>
      </c>
      <c r="J47" s="108" t="s">
        <v>524</v>
      </c>
      <c r="K47" s="108" t="s">
        <v>524</v>
      </c>
      <c r="L47" s="108" t="s">
        <v>524</v>
      </c>
      <c r="M47" s="109" t="s">
        <v>524</v>
      </c>
    </row>
    <row r="48" spans="2:13" ht="27.75" customHeight="1" x14ac:dyDescent="0.15">
      <c r="B48" s="1240"/>
      <c r="C48" s="1241"/>
      <c r="D48" s="106"/>
      <c r="E48" s="1246" t="s">
        <v>38</v>
      </c>
      <c r="F48" s="1246"/>
      <c r="G48" s="1246"/>
      <c r="H48" s="1247"/>
      <c r="I48" s="107" t="s">
        <v>524</v>
      </c>
      <c r="J48" s="108" t="s">
        <v>524</v>
      </c>
      <c r="K48" s="108" t="s">
        <v>524</v>
      </c>
      <c r="L48" s="108" t="s">
        <v>524</v>
      </c>
      <c r="M48" s="109" t="s">
        <v>524</v>
      </c>
    </row>
    <row r="49" spans="2:13" ht="27.75" customHeight="1" x14ac:dyDescent="0.15">
      <c r="B49" s="1242"/>
      <c r="C49" s="1243"/>
      <c r="D49" s="106"/>
      <c r="E49" s="1246" t="s">
        <v>39</v>
      </c>
      <c r="F49" s="1246"/>
      <c r="G49" s="1246"/>
      <c r="H49" s="1247"/>
      <c r="I49" s="107" t="s">
        <v>524</v>
      </c>
      <c r="J49" s="108" t="s">
        <v>524</v>
      </c>
      <c r="K49" s="108" t="s">
        <v>524</v>
      </c>
      <c r="L49" s="108" t="s">
        <v>524</v>
      </c>
      <c r="M49" s="109" t="s">
        <v>524</v>
      </c>
    </row>
    <row r="50" spans="2:13" ht="27.75" customHeight="1" x14ac:dyDescent="0.15">
      <c r="B50" s="1251" t="s">
        <v>40</v>
      </c>
      <c r="C50" s="1252"/>
      <c r="D50" s="112"/>
      <c r="E50" s="1246" t="s">
        <v>41</v>
      </c>
      <c r="F50" s="1246"/>
      <c r="G50" s="1246"/>
      <c r="H50" s="1247"/>
      <c r="I50" s="107">
        <v>2122</v>
      </c>
      <c r="J50" s="108">
        <v>2182</v>
      </c>
      <c r="K50" s="108">
        <v>2244</v>
      </c>
      <c r="L50" s="108">
        <v>2380</v>
      </c>
      <c r="M50" s="109">
        <v>2152</v>
      </c>
    </row>
    <row r="51" spans="2:13" ht="27.75" customHeight="1" x14ac:dyDescent="0.15">
      <c r="B51" s="1240"/>
      <c r="C51" s="1241"/>
      <c r="D51" s="106"/>
      <c r="E51" s="1246" t="s">
        <v>42</v>
      </c>
      <c r="F51" s="1246"/>
      <c r="G51" s="1246"/>
      <c r="H51" s="1247"/>
      <c r="I51" s="107" t="s">
        <v>524</v>
      </c>
      <c r="J51" s="108" t="s">
        <v>524</v>
      </c>
      <c r="K51" s="108" t="s">
        <v>524</v>
      </c>
      <c r="L51" s="108" t="s">
        <v>524</v>
      </c>
      <c r="M51" s="109" t="s">
        <v>524</v>
      </c>
    </row>
    <row r="52" spans="2:13" ht="27.75" customHeight="1" x14ac:dyDescent="0.15">
      <c r="B52" s="1242"/>
      <c r="C52" s="1243"/>
      <c r="D52" s="106"/>
      <c r="E52" s="1246" t="s">
        <v>43</v>
      </c>
      <c r="F52" s="1246"/>
      <c r="G52" s="1246"/>
      <c r="H52" s="1247"/>
      <c r="I52" s="107">
        <v>4420</v>
      </c>
      <c r="J52" s="108">
        <v>4579</v>
      </c>
      <c r="K52" s="108">
        <v>4572</v>
      </c>
      <c r="L52" s="108">
        <v>4546</v>
      </c>
      <c r="M52" s="109">
        <v>4576</v>
      </c>
    </row>
    <row r="53" spans="2:13" ht="27.75" customHeight="1" thickBot="1" x14ac:dyDescent="0.2">
      <c r="B53" s="1253" t="s">
        <v>44</v>
      </c>
      <c r="C53" s="1254"/>
      <c r="D53" s="113"/>
      <c r="E53" s="1255" t="s">
        <v>45</v>
      </c>
      <c r="F53" s="1255"/>
      <c r="G53" s="1255"/>
      <c r="H53" s="1256"/>
      <c r="I53" s="114">
        <v>431</v>
      </c>
      <c r="J53" s="115">
        <v>421</v>
      </c>
      <c r="K53" s="115">
        <v>399</v>
      </c>
      <c r="L53" s="115">
        <v>251</v>
      </c>
      <c r="M53" s="116">
        <v>525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uveO6lezctjWbHHRBYaee28le6QyTTKXl9LRV+akfJO6bbQAsjWfIz55jvNAMiF5P65ABx28aZAd0e9U8qpXg==" saltValue="PguExBLwaMuJbJOeMRp97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265" t="s">
        <v>48</v>
      </c>
      <c r="D55" s="1265"/>
      <c r="E55" s="1266"/>
      <c r="F55" s="128">
        <v>753</v>
      </c>
      <c r="G55" s="128">
        <v>756</v>
      </c>
      <c r="H55" s="129">
        <v>751</v>
      </c>
    </row>
    <row r="56" spans="2:8" ht="52.5" customHeight="1" x14ac:dyDescent="0.15">
      <c r="B56" s="130"/>
      <c r="C56" s="1267" t="s">
        <v>49</v>
      </c>
      <c r="D56" s="1267"/>
      <c r="E56" s="1268"/>
      <c r="F56" s="131">
        <v>154</v>
      </c>
      <c r="G56" s="131">
        <v>155</v>
      </c>
      <c r="H56" s="132">
        <v>156</v>
      </c>
    </row>
    <row r="57" spans="2:8" ht="53.25" customHeight="1" x14ac:dyDescent="0.15">
      <c r="B57" s="130"/>
      <c r="C57" s="1269" t="s">
        <v>50</v>
      </c>
      <c r="D57" s="1269"/>
      <c r="E57" s="1270"/>
      <c r="F57" s="133">
        <v>1152</v>
      </c>
      <c r="G57" s="133">
        <v>1237</v>
      </c>
      <c r="H57" s="134">
        <v>994</v>
      </c>
    </row>
    <row r="58" spans="2:8" ht="45.75" customHeight="1" x14ac:dyDescent="0.15">
      <c r="B58" s="135"/>
      <c r="C58" s="1257" t="s">
        <v>601</v>
      </c>
      <c r="D58" s="1258"/>
      <c r="E58" s="1259"/>
      <c r="F58" s="136">
        <v>559</v>
      </c>
      <c r="G58" s="136">
        <v>588</v>
      </c>
      <c r="H58" s="137">
        <v>489</v>
      </c>
    </row>
    <row r="59" spans="2:8" ht="45.75" customHeight="1" x14ac:dyDescent="0.15">
      <c r="B59" s="135"/>
      <c r="C59" s="1257" t="s">
        <v>602</v>
      </c>
      <c r="D59" s="1258"/>
      <c r="E59" s="1259"/>
      <c r="F59" s="136">
        <v>306</v>
      </c>
      <c r="G59" s="136">
        <v>306</v>
      </c>
      <c r="H59" s="137">
        <v>183</v>
      </c>
    </row>
    <row r="60" spans="2:8" ht="45.75" customHeight="1" x14ac:dyDescent="0.15">
      <c r="B60" s="135"/>
      <c r="C60" s="1257" t="s">
        <v>603</v>
      </c>
      <c r="D60" s="1258"/>
      <c r="E60" s="1259"/>
      <c r="F60" s="136">
        <v>157</v>
      </c>
      <c r="G60" s="136">
        <v>157</v>
      </c>
      <c r="H60" s="137">
        <v>157</v>
      </c>
    </row>
    <row r="61" spans="2:8" ht="45.75" customHeight="1" x14ac:dyDescent="0.15">
      <c r="B61" s="135"/>
      <c r="C61" s="1257" t="s">
        <v>604</v>
      </c>
      <c r="D61" s="1258"/>
      <c r="E61" s="1259"/>
      <c r="F61" s="136">
        <v>102</v>
      </c>
      <c r="G61" s="136">
        <v>102</v>
      </c>
      <c r="H61" s="137">
        <v>103</v>
      </c>
    </row>
    <row r="62" spans="2:8" ht="45.75" customHeight="1" thickBot="1" x14ac:dyDescent="0.2">
      <c r="B62" s="138"/>
      <c r="C62" s="1260" t="s">
        <v>605</v>
      </c>
      <c r="D62" s="1261"/>
      <c r="E62" s="1262"/>
      <c r="F62" s="139">
        <v>16</v>
      </c>
      <c r="G62" s="139">
        <v>71</v>
      </c>
      <c r="H62" s="140">
        <v>51</v>
      </c>
    </row>
    <row r="63" spans="2:8" ht="52.5" customHeight="1" thickBot="1" x14ac:dyDescent="0.2">
      <c r="B63" s="141"/>
      <c r="C63" s="1263" t="s">
        <v>51</v>
      </c>
      <c r="D63" s="1263"/>
      <c r="E63" s="1264"/>
      <c r="F63" s="142">
        <v>2059</v>
      </c>
      <c r="G63" s="142">
        <v>2148</v>
      </c>
      <c r="H63" s="143">
        <v>1902</v>
      </c>
    </row>
    <row r="64" spans="2:8" ht="15" customHeight="1" x14ac:dyDescent="0.15"/>
  </sheetData>
  <sheetProtection algorithmName="SHA-512" hashValue="KctGwS3i2qKY0cqGipxOmYTFq60AbyV1GhLwQ6mcr2/tSKy3AC+wRhIpJB8vIjyNVqOUfanIxczA97d2/Zxm3g==" saltValue="FJUAhjVjxPLRSar9MVx3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C25" zoomScale="85" zoomScaleNormal="85" zoomScaleSheetLayoutView="55" workbookViewId="0"/>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0"/>
      <c r="B1" s="1329"/>
      <c r="DD1" s="1271"/>
      <c r="DE1" s="1271"/>
    </row>
    <row r="2" spans="1:143" ht="25.5" customHeight="1" x14ac:dyDescent="0.15">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x14ac:dyDescent="0.15">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5" x14ac:dyDescent="0.15">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623</v>
      </c>
    </row>
    <row r="11" spans="1:143" s="291" customFormat="1" ht="13.5" x14ac:dyDescent="0.15">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623</v>
      </c>
    </row>
    <row r="13" spans="1:143" s="291" customFormat="1" ht="13.5" x14ac:dyDescent="0.15">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1"/>
      <c r="DE19" s="1271"/>
    </row>
    <row r="20" spans="1:351" ht="13.5" x14ac:dyDescent="0.15">
      <c r="DD20" s="1271"/>
      <c r="DE20" s="1271"/>
    </row>
    <row r="21" spans="1:351" ht="17.25" x14ac:dyDescent="0.15">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7.25" x14ac:dyDescent="0.15">
      <c r="B22" s="1272"/>
      <c r="MM22" s="1325"/>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4" t="s">
        <v>622</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5" x14ac:dyDescent="0.15">
      <c r="B42" s="1272"/>
      <c r="G42" s="1309"/>
      <c r="I42" s="1308"/>
      <c r="J42" s="1308"/>
      <c r="K42" s="1308"/>
      <c r="AM42" s="1309"/>
      <c r="AN42" s="1309" t="s">
        <v>618</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621</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616</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566</v>
      </c>
      <c r="BQ50" s="1281"/>
      <c r="BR50" s="1281"/>
      <c r="BS50" s="1281"/>
      <c r="BT50" s="1281"/>
      <c r="BU50" s="1281"/>
      <c r="BV50" s="1281"/>
      <c r="BW50" s="1281"/>
      <c r="BX50" s="1281" t="s">
        <v>567</v>
      </c>
      <c r="BY50" s="1281"/>
      <c r="BZ50" s="1281"/>
      <c r="CA50" s="1281"/>
      <c r="CB50" s="1281"/>
      <c r="CC50" s="1281"/>
      <c r="CD50" s="1281"/>
      <c r="CE50" s="1281"/>
      <c r="CF50" s="1281" t="s">
        <v>568</v>
      </c>
      <c r="CG50" s="1281"/>
      <c r="CH50" s="1281"/>
      <c r="CI50" s="1281"/>
      <c r="CJ50" s="1281"/>
      <c r="CK50" s="1281"/>
      <c r="CL50" s="1281"/>
      <c r="CM50" s="1281"/>
      <c r="CN50" s="1281" t="s">
        <v>569</v>
      </c>
      <c r="CO50" s="1281"/>
      <c r="CP50" s="1281"/>
      <c r="CQ50" s="1281"/>
      <c r="CR50" s="1281"/>
      <c r="CS50" s="1281"/>
      <c r="CT50" s="1281"/>
      <c r="CU50" s="1281"/>
      <c r="CV50" s="1281" t="s">
        <v>570</v>
      </c>
      <c r="CW50" s="1281"/>
      <c r="CX50" s="1281"/>
      <c r="CY50" s="1281"/>
      <c r="CZ50" s="1281"/>
      <c r="DA50" s="1281"/>
      <c r="DB50" s="1281"/>
      <c r="DC50" s="1281"/>
    </row>
    <row r="51" spans="1:109" ht="13.5" customHeight="1" x14ac:dyDescent="0.15">
      <c r="B51" s="1272"/>
      <c r="G51" s="1288"/>
      <c r="H51" s="1288"/>
      <c r="I51" s="1321"/>
      <c r="J51" s="1321"/>
      <c r="K51" s="1287"/>
      <c r="L51" s="1287"/>
      <c r="M51" s="1287"/>
      <c r="N51" s="1287"/>
      <c r="AM51" s="1286"/>
      <c r="AN51" s="1280" t="s">
        <v>615</v>
      </c>
      <c r="AO51" s="1280"/>
      <c r="AP51" s="1280"/>
      <c r="AQ51" s="1280"/>
      <c r="AR51" s="1280"/>
      <c r="AS51" s="1280"/>
      <c r="AT51" s="1280"/>
      <c r="AU51" s="1280"/>
      <c r="AV51" s="1280"/>
      <c r="AW51" s="1280"/>
      <c r="AX51" s="1280"/>
      <c r="AY51" s="1280"/>
      <c r="AZ51" s="1280"/>
      <c r="BA51" s="1280"/>
      <c r="BB51" s="1280" t="s">
        <v>613</v>
      </c>
      <c r="BC51" s="1280"/>
      <c r="BD51" s="1280"/>
      <c r="BE51" s="1280"/>
      <c r="BF51" s="1280"/>
      <c r="BG51" s="1280"/>
      <c r="BH51" s="1280"/>
      <c r="BI51" s="1280"/>
      <c r="BJ51" s="1280"/>
      <c r="BK51" s="1280"/>
      <c r="BL51" s="1280"/>
      <c r="BM51" s="1280"/>
      <c r="BN51" s="1280"/>
      <c r="BO51" s="1280"/>
      <c r="BP51" s="1279">
        <v>17</v>
      </c>
      <c r="BQ51" s="1279"/>
      <c r="BR51" s="1279"/>
      <c r="BS51" s="1279"/>
      <c r="BT51" s="1279"/>
      <c r="BU51" s="1279"/>
      <c r="BV51" s="1279"/>
      <c r="BW51" s="1279"/>
      <c r="BX51" s="1279">
        <v>16.600000000000001</v>
      </c>
      <c r="BY51" s="1279"/>
      <c r="BZ51" s="1279"/>
      <c r="CA51" s="1279"/>
      <c r="CB51" s="1279"/>
      <c r="CC51" s="1279"/>
      <c r="CD51" s="1279"/>
      <c r="CE51" s="1279"/>
      <c r="CF51" s="1279">
        <v>15.5</v>
      </c>
      <c r="CG51" s="1279"/>
      <c r="CH51" s="1279"/>
      <c r="CI51" s="1279"/>
      <c r="CJ51" s="1279"/>
      <c r="CK51" s="1279"/>
      <c r="CL51" s="1279"/>
      <c r="CM51" s="1279"/>
      <c r="CN51" s="1279">
        <v>9.6999999999999993</v>
      </c>
      <c r="CO51" s="1279"/>
      <c r="CP51" s="1279"/>
      <c r="CQ51" s="1279"/>
      <c r="CR51" s="1279"/>
      <c r="CS51" s="1279"/>
      <c r="CT51" s="1279"/>
      <c r="CU51" s="1279"/>
      <c r="CV51" s="1279">
        <v>20.399999999999999</v>
      </c>
      <c r="CW51" s="1279"/>
      <c r="CX51" s="1279"/>
      <c r="CY51" s="1279"/>
      <c r="CZ51" s="1279"/>
      <c r="DA51" s="1279"/>
      <c r="DB51" s="1279"/>
      <c r="DC51" s="1279"/>
    </row>
    <row r="52" spans="1:109" ht="13.5" x14ac:dyDescent="0.1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620</v>
      </c>
      <c r="BC53" s="1280"/>
      <c r="BD53" s="1280"/>
      <c r="BE53" s="1280"/>
      <c r="BF53" s="1280"/>
      <c r="BG53" s="1280"/>
      <c r="BH53" s="1280"/>
      <c r="BI53" s="1280"/>
      <c r="BJ53" s="1280"/>
      <c r="BK53" s="1280"/>
      <c r="BL53" s="1280"/>
      <c r="BM53" s="1280"/>
      <c r="BN53" s="1280"/>
      <c r="BO53" s="1280"/>
      <c r="BP53" s="1279">
        <v>63.3</v>
      </c>
      <c r="BQ53" s="1279"/>
      <c r="BR53" s="1279"/>
      <c r="BS53" s="1279"/>
      <c r="BT53" s="1279"/>
      <c r="BU53" s="1279"/>
      <c r="BV53" s="1279"/>
      <c r="BW53" s="1279"/>
      <c r="BX53" s="1279">
        <v>64</v>
      </c>
      <c r="BY53" s="1279"/>
      <c r="BZ53" s="1279"/>
      <c r="CA53" s="1279"/>
      <c r="CB53" s="1279"/>
      <c r="CC53" s="1279"/>
      <c r="CD53" s="1279"/>
      <c r="CE53" s="1279"/>
      <c r="CF53" s="1279">
        <v>65</v>
      </c>
      <c r="CG53" s="1279"/>
      <c r="CH53" s="1279"/>
      <c r="CI53" s="1279"/>
      <c r="CJ53" s="1279"/>
      <c r="CK53" s="1279"/>
      <c r="CL53" s="1279"/>
      <c r="CM53" s="1279"/>
      <c r="CN53" s="1279">
        <v>66.2</v>
      </c>
      <c r="CO53" s="1279"/>
      <c r="CP53" s="1279"/>
      <c r="CQ53" s="1279"/>
      <c r="CR53" s="1279"/>
      <c r="CS53" s="1279"/>
      <c r="CT53" s="1279"/>
      <c r="CU53" s="1279"/>
      <c r="CV53" s="1279">
        <v>67</v>
      </c>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614</v>
      </c>
      <c r="AO55" s="1281"/>
      <c r="AP55" s="1281"/>
      <c r="AQ55" s="1281"/>
      <c r="AR55" s="1281"/>
      <c r="AS55" s="1281"/>
      <c r="AT55" s="1281"/>
      <c r="AU55" s="1281"/>
      <c r="AV55" s="1281"/>
      <c r="AW55" s="1281"/>
      <c r="AX55" s="1281"/>
      <c r="AY55" s="1281"/>
      <c r="AZ55" s="1281"/>
      <c r="BA55" s="1281"/>
      <c r="BB55" s="1280" t="s">
        <v>613</v>
      </c>
      <c r="BC55" s="1280"/>
      <c r="BD55" s="1280"/>
      <c r="BE55" s="1280"/>
      <c r="BF55" s="1280"/>
      <c r="BG55" s="1280"/>
      <c r="BH55" s="1280"/>
      <c r="BI55" s="1280"/>
      <c r="BJ55" s="1280"/>
      <c r="BK55" s="1280"/>
      <c r="BL55" s="1280"/>
      <c r="BM55" s="1280"/>
      <c r="BN55" s="1280"/>
      <c r="BO55" s="1280"/>
      <c r="BP55" s="1279">
        <v>0.8</v>
      </c>
      <c r="BQ55" s="1279"/>
      <c r="BR55" s="1279"/>
      <c r="BS55" s="1279"/>
      <c r="BT55" s="1279"/>
      <c r="BU55" s="1279"/>
      <c r="BV55" s="1279"/>
      <c r="BW55" s="1279"/>
      <c r="BX55" s="1279">
        <v>0</v>
      </c>
      <c r="BY55" s="1279"/>
      <c r="BZ55" s="1279"/>
      <c r="CA55" s="1279"/>
      <c r="CB55" s="1279"/>
      <c r="CC55" s="1279"/>
      <c r="CD55" s="1279"/>
      <c r="CE55" s="1279"/>
      <c r="CF55" s="1279">
        <v>0</v>
      </c>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620</v>
      </c>
      <c r="BC57" s="1280"/>
      <c r="BD57" s="1280"/>
      <c r="BE57" s="1280"/>
      <c r="BF57" s="1280"/>
      <c r="BG57" s="1280"/>
      <c r="BH57" s="1280"/>
      <c r="BI57" s="1280"/>
      <c r="BJ57" s="1280"/>
      <c r="BK57" s="1280"/>
      <c r="BL57" s="1280"/>
      <c r="BM57" s="1280"/>
      <c r="BN57" s="1280"/>
      <c r="BO57" s="1280"/>
      <c r="BP57" s="1279">
        <v>56.2</v>
      </c>
      <c r="BQ57" s="1279"/>
      <c r="BR57" s="1279"/>
      <c r="BS57" s="1279"/>
      <c r="BT57" s="1279"/>
      <c r="BU57" s="1279"/>
      <c r="BV57" s="1279"/>
      <c r="BW57" s="1279"/>
      <c r="BX57" s="1279">
        <v>58.6</v>
      </c>
      <c r="BY57" s="1279"/>
      <c r="BZ57" s="1279"/>
      <c r="CA57" s="1279"/>
      <c r="CB57" s="1279"/>
      <c r="CC57" s="1279"/>
      <c r="CD57" s="1279"/>
      <c r="CE57" s="1279"/>
      <c r="CF57" s="1279">
        <v>59.1</v>
      </c>
      <c r="CG57" s="1279"/>
      <c r="CH57" s="1279"/>
      <c r="CI57" s="1279"/>
      <c r="CJ57" s="1279"/>
      <c r="CK57" s="1279"/>
      <c r="CL57" s="1279"/>
      <c r="CM57" s="1279"/>
      <c r="CN57" s="1279">
        <v>61.3</v>
      </c>
      <c r="CO57" s="1279"/>
      <c r="CP57" s="1279"/>
      <c r="CQ57" s="1279"/>
      <c r="CR57" s="1279"/>
      <c r="CS57" s="1279"/>
      <c r="CT57" s="1279"/>
      <c r="CU57" s="1279"/>
      <c r="CV57" s="1279">
        <v>62.9</v>
      </c>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619</v>
      </c>
    </row>
    <row r="64" spans="1:109" ht="13.5" x14ac:dyDescent="0.15">
      <c r="B64" s="1272"/>
      <c r="G64" s="1309"/>
      <c r="I64" s="1311"/>
      <c r="J64" s="1311"/>
      <c r="K64" s="1311"/>
      <c r="L64" s="1311"/>
      <c r="M64" s="1311"/>
      <c r="N64" s="1310"/>
      <c r="AM64" s="1309"/>
      <c r="AN64" s="1309" t="s">
        <v>618</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x14ac:dyDescent="0.15">
      <c r="B65" s="1272"/>
      <c r="AN65" s="1307" t="s">
        <v>617</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616</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566</v>
      </c>
      <c r="BQ72" s="1281"/>
      <c r="BR72" s="1281"/>
      <c r="BS72" s="1281"/>
      <c r="BT72" s="1281"/>
      <c r="BU72" s="1281"/>
      <c r="BV72" s="1281"/>
      <c r="BW72" s="1281"/>
      <c r="BX72" s="1281" t="s">
        <v>567</v>
      </c>
      <c r="BY72" s="1281"/>
      <c r="BZ72" s="1281"/>
      <c r="CA72" s="1281"/>
      <c r="CB72" s="1281"/>
      <c r="CC72" s="1281"/>
      <c r="CD72" s="1281"/>
      <c r="CE72" s="1281"/>
      <c r="CF72" s="1281" t="s">
        <v>568</v>
      </c>
      <c r="CG72" s="1281"/>
      <c r="CH72" s="1281"/>
      <c r="CI72" s="1281"/>
      <c r="CJ72" s="1281"/>
      <c r="CK72" s="1281"/>
      <c r="CL72" s="1281"/>
      <c r="CM72" s="1281"/>
      <c r="CN72" s="1281" t="s">
        <v>569</v>
      </c>
      <c r="CO72" s="1281"/>
      <c r="CP72" s="1281"/>
      <c r="CQ72" s="1281"/>
      <c r="CR72" s="1281"/>
      <c r="CS72" s="1281"/>
      <c r="CT72" s="1281"/>
      <c r="CU72" s="1281"/>
      <c r="CV72" s="1281" t="s">
        <v>570</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615</v>
      </c>
      <c r="AO73" s="1280"/>
      <c r="AP73" s="1280"/>
      <c r="AQ73" s="1280"/>
      <c r="AR73" s="1280"/>
      <c r="AS73" s="1280"/>
      <c r="AT73" s="1280"/>
      <c r="AU73" s="1280"/>
      <c r="AV73" s="1280"/>
      <c r="AW73" s="1280"/>
      <c r="AX73" s="1280"/>
      <c r="AY73" s="1280"/>
      <c r="AZ73" s="1280"/>
      <c r="BA73" s="1280"/>
      <c r="BB73" s="1280" t="s">
        <v>613</v>
      </c>
      <c r="BC73" s="1280"/>
      <c r="BD73" s="1280"/>
      <c r="BE73" s="1280"/>
      <c r="BF73" s="1280"/>
      <c r="BG73" s="1280"/>
      <c r="BH73" s="1280"/>
      <c r="BI73" s="1280"/>
      <c r="BJ73" s="1280"/>
      <c r="BK73" s="1280"/>
      <c r="BL73" s="1280"/>
      <c r="BM73" s="1280"/>
      <c r="BN73" s="1280"/>
      <c r="BO73" s="1280"/>
      <c r="BP73" s="1279">
        <v>17</v>
      </c>
      <c r="BQ73" s="1279"/>
      <c r="BR73" s="1279"/>
      <c r="BS73" s="1279"/>
      <c r="BT73" s="1279"/>
      <c r="BU73" s="1279"/>
      <c r="BV73" s="1279"/>
      <c r="BW73" s="1279"/>
      <c r="BX73" s="1279">
        <v>16.600000000000001</v>
      </c>
      <c r="BY73" s="1279"/>
      <c r="BZ73" s="1279"/>
      <c r="CA73" s="1279"/>
      <c r="CB73" s="1279"/>
      <c r="CC73" s="1279"/>
      <c r="CD73" s="1279"/>
      <c r="CE73" s="1279"/>
      <c r="CF73" s="1279">
        <v>15.5</v>
      </c>
      <c r="CG73" s="1279"/>
      <c r="CH73" s="1279"/>
      <c r="CI73" s="1279"/>
      <c r="CJ73" s="1279"/>
      <c r="CK73" s="1279"/>
      <c r="CL73" s="1279"/>
      <c r="CM73" s="1279"/>
      <c r="CN73" s="1279">
        <v>9.6999999999999993</v>
      </c>
      <c r="CO73" s="1279"/>
      <c r="CP73" s="1279"/>
      <c r="CQ73" s="1279"/>
      <c r="CR73" s="1279"/>
      <c r="CS73" s="1279"/>
      <c r="CT73" s="1279"/>
      <c r="CU73" s="1279"/>
      <c r="CV73" s="1279">
        <v>20.399999999999999</v>
      </c>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612</v>
      </c>
      <c r="BC75" s="1280"/>
      <c r="BD75" s="1280"/>
      <c r="BE75" s="1280"/>
      <c r="BF75" s="1280"/>
      <c r="BG75" s="1280"/>
      <c r="BH75" s="1280"/>
      <c r="BI75" s="1280"/>
      <c r="BJ75" s="1280"/>
      <c r="BK75" s="1280"/>
      <c r="BL75" s="1280"/>
      <c r="BM75" s="1280"/>
      <c r="BN75" s="1280"/>
      <c r="BO75" s="1280"/>
      <c r="BP75" s="1279">
        <v>4.3</v>
      </c>
      <c r="BQ75" s="1279"/>
      <c r="BR75" s="1279"/>
      <c r="BS75" s="1279"/>
      <c r="BT75" s="1279"/>
      <c r="BU75" s="1279"/>
      <c r="BV75" s="1279"/>
      <c r="BW75" s="1279"/>
      <c r="BX75" s="1279">
        <v>4.3</v>
      </c>
      <c r="BY75" s="1279"/>
      <c r="BZ75" s="1279"/>
      <c r="CA75" s="1279"/>
      <c r="CB75" s="1279"/>
      <c r="CC75" s="1279"/>
      <c r="CD75" s="1279"/>
      <c r="CE75" s="1279"/>
      <c r="CF75" s="1279">
        <v>4.7</v>
      </c>
      <c r="CG75" s="1279"/>
      <c r="CH75" s="1279"/>
      <c r="CI75" s="1279"/>
      <c r="CJ75" s="1279"/>
      <c r="CK75" s="1279"/>
      <c r="CL75" s="1279"/>
      <c r="CM75" s="1279"/>
      <c r="CN75" s="1279">
        <v>5.0999999999999996</v>
      </c>
      <c r="CO75" s="1279"/>
      <c r="CP75" s="1279"/>
      <c r="CQ75" s="1279"/>
      <c r="CR75" s="1279"/>
      <c r="CS75" s="1279"/>
      <c r="CT75" s="1279"/>
      <c r="CU75" s="1279"/>
      <c r="CV75" s="1279">
        <v>5.6</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614</v>
      </c>
      <c r="AO77" s="1281"/>
      <c r="AP77" s="1281"/>
      <c r="AQ77" s="1281"/>
      <c r="AR77" s="1281"/>
      <c r="AS77" s="1281"/>
      <c r="AT77" s="1281"/>
      <c r="AU77" s="1281"/>
      <c r="AV77" s="1281"/>
      <c r="AW77" s="1281"/>
      <c r="AX77" s="1281"/>
      <c r="AY77" s="1281"/>
      <c r="AZ77" s="1281"/>
      <c r="BA77" s="1281"/>
      <c r="BB77" s="1280" t="s">
        <v>613</v>
      </c>
      <c r="BC77" s="1280"/>
      <c r="BD77" s="1280"/>
      <c r="BE77" s="1280"/>
      <c r="BF77" s="1280"/>
      <c r="BG77" s="1280"/>
      <c r="BH77" s="1280"/>
      <c r="BI77" s="1280"/>
      <c r="BJ77" s="1280"/>
      <c r="BK77" s="1280"/>
      <c r="BL77" s="1280"/>
      <c r="BM77" s="1280"/>
      <c r="BN77" s="1280"/>
      <c r="BO77" s="1280"/>
      <c r="BP77" s="1279">
        <v>0.8</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612</v>
      </c>
      <c r="BC79" s="1280"/>
      <c r="BD79" s="1280"/>
      <c r="BE79" s="1280"/>
      <c r="BF79" s="1280"/>
      <c r="BG79" s="1280"/>
      <c r="BH79" s="1280"/>
      <c r="BI79" s="1280"/>
      <c r="BJ79" s="1280"/>
      <c r="BK79" s="1280"/>
      <c r="BL79" s="1280"/>
      <c r="BM79" s="1280"/>
      <c r="BN79" s="1280"/>
      <c r="BO79" s="1280"/>
      <c r="BP79" s="1279">
        <v>8.1</v>
      </c>
      <c r="BQ79" s="1279"/>
      <c r="BR79" s="1279"/>
      <c r="BS79" s="1279"/>
      <c r="BT79" s="1279"/>
      <c r="BU79" s="1279"/>
      <c r="BV79" s="1279"/>
      <c r="BW79" s="1279"/>
      <c r="BX79" s="1279">
        <v>7.3</v>
      </c>
      <c r="BY79" s="1279"/>
      <c r="BZ79" s="1279"/>
      <c r="CA79" s="1279"/>
      <c r="CB79" s="1279"/>
      <c r="CC79" s="1279"/>
      <c r="CD79" s="1279"/>
      <c r="CE79" s="1279"/>
      <c r="CF79" s="1279">
        <v>7.2</v>
      </c>
      <c r="CG79" s="1279"/>
      <c r="CH79" s="1279"/>
      <c r="CI79" s="1279"/>
      <c r="CJ79" s="1279"/>
      <c r="CK79" s="1279"/>
      <c r="CL79" s="1279"/>
      <c r="CM79" s="1279"/>
      <c r="CN79" s="1279">
        <v>7.2</v>
      </c>
      <c r="CO79" s="1279"/>
      <c r="CP79" s="1279"/>
      <c r="CQ79" s="1279"/>
      <c r="CR79" s="1279"/>
      <c r="CS79" s="1279"/>
      <c r="CT79" s="1279"/>
      <c r="CU79" s="1279"/>
      <c r="CV79" s="1279">
        <v>7.7</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ywFSOqNrDC5iGGlj8R1mVpundUN2ct5nwB+4c2UGzYC23qmmxcecfS1GfQKYVSTx1oIWaVGgn54NWPYVoyNcag==" saltValue="xSLtLu1GGooDj463aMoNSA=="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2" zoomScale="40" zoomScaleNormal="4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hgfHdlb/T0qNwCyL9GBroJCM26XXC92bySm1paVjSi7AaslNhYncVyBfwRIV9T6SiatHa5y0QlcfHgTli4POLA==" saltValue="j74FJXbpQyKxtoHQOnq5G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3" zoomScale="25" zoomScaleNormal="2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yOHbXiVaIUv5MS6IhXEo0U4HOgHzZA8dLHZIeiFSV0gsoiUZJ6xNTGGKlu5hHqCCXVlJFZlpRd/d5dm8wJLLXQ==" saltValue="wy8MFVYeIvBZASYpC+wIs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56417</v>
      </c>
      <c r="E3" s="162"/>
      <c r="F3" s="163">
        <v>128611</v>
      </c>
      <c r="G3" s="164"/>
      <c r="H3" s="165"/>
    </row>
    <row r="4" spans="1:8" x14ac:dyDescent="0.15">
      <c r="A4" s="166"/>
      <c r="B4" s="167"/>
      <c r="C4" s="168"/>
      <c r="D4" s="169">
        <v>38457</v>
      </c>
      <c r="E4" s="170"/>
      <c r="F4" s="171">
        <v>61552</v>
      </c>
      <c r="G4" s="172"/>
      <c r="H4" s="173"/>
    </row>
    <row r="5" spans="1:8" x14ac:dyDescent="0.15">
      <c r="A5" s="154" t="s">
        <v>558</v>
      </c>
      <c r="B5" s="159"/>
      <c r="C5" s="160"/>
      <c r="D5" s="161">
        <v>80404</v>
      </c>
      <c r="E5" s="162"/>
      <c r="F5" s="163">
        <v>138651</v>
      </c>
      <c r="G5" s="164"/>
      <c r="H5" s="165"/>
    </row>
    <row r="6" spans="1:8" x14ac:dyDescent="0.15">
      <c r="A6" s="166"/>
      <c r="B6" s="167"/>
      <c r="C6" s="168"/>
      <c r="D6" s="169">
        <v>54245</v>
      </c>
      <c r="E6" s="170"/>
      <c r="F6" s="171">
        <v>71211</v>
      </c>
      <c r="G6" s="172"/>
      <c r="H6" s="173"/>
    </row>
    <row r="7" spans="1:8" x14ac:dyDescent="0.15">
      <c r="A7" s="154" t="s">
        <v>559</v>
      </c>
      <c r="B7" s="159"/>
      <c r="C7" s="160"/>
      <c r="D7" s="161">
        <v>61695</v>
      </c>
      <c r="E7" s="162"/>
      <c r="F7" s="163">
        <v>122882</v>
      </c>
      <c r="G7" s="164"/>
      <c r="H7" s="165"/>
    </row>
    <row r="8" spans="1:8" x14ac:dyDescent="0.15">
      <c r="A8" s="166"/>
      <c r="B8" s="167"/>
      <c r="C8" s="168"/>
      <c r="D8" s="169">
        <v>38222</v>
      </c>
      <c r="E8" s="170"/>
      <c r="F8" s="171">
        <v>65785</v>
      </c>
      <c r="G8" s="172"/>
      <c r="H8" s="173"/>
    </row>
    <row r="9" spans="1:8" x14ac:dyDescent="0.15">
      <c r="A9" s="154" t="s">
        <v>560</v>
      </c>
      <c r="B9" s="159"/>
      <c r="C9" s="160"/>
      <c r="D9" s="161">
        <v>60206</v>
      </c>
      <c r="E9" s="162"/>
      <c r="F9" s="163">
        <v>114790</v>
      </c>
      <c r="G9" s="164"/>
      <c r="H9" s="165"/>
    </row>
    <row r="10" spans="1:8" x14ac:dyDescent="0.15">
      <c r="A10" s="166"/>
      <c r="B10" s="167"/>
      <c r="C10" s="168"/>
      <c r="D10" s="169">
        <v>54237</v>
      </c>
      <c r="E10" s="170"/>
      <c r="F10" s="171">
        <v>55601</v>
      </c>
      <c r="G10" s="172"/>
      <c r="H10" s="173"/>
    </row>
    <row r="11" spans="1:8" x14ac:dyDescent="0.15">
      <c r="A11" s="154" t="s">
        <v>561</v>
      </c>
      <c r="B11" s="159"/>
      <c r="C11" s="160"/>
      <c r="D11" s="161">
        <v>96583</v>
      </c>
      <c r="E11" s="162"/>
      <c r="F11" s="163">
        <v>126262</v>
      </c>
      <c r="G11" s="164"/>
      <c r="H11" s="165"/>
    </row>
    <row r="12" spans="1:8" x14ac:dyDescent="0.15">
      <c r="A12" s="166"/>
      <c r="B12" s="167"/>
      <c r="C12" s="174"/>
      <c r="D12" s="169">
        <v>63726</v>
      </c>
      <c r="E12" s="170"/>
      <c r="F12" s="171">
        <v>56769</v>
      </c>
      <c r="G12" s="172"/>
      <c r="H12" s="173"/>
    </row>
    <row r="13" spans="1:8" x14ac:dyDescent="0.15">
      <c r="A13" s="154"/>
      <c r="B13" s="159"/>
      <c r="C13" s="175"/>
      <c r="D13" s="176">
        <v>71061</v>
      </c>
      <c r="E13" s="177"/>
      <c r="F13" s="178">
        <v>126239</v>
      </c>
      <c r="G13" s="179"/>
      <c r="H13" s="165"/>
    </row>
    <row r="14" spans="1:8" x14ac:dyDescent="0.15">
      <c r="A14" s="166"/>
      <c r="B14" s="167"/>
      <c r="C14" s="168"/>
      <c r="D14" s="169">
        <v>49777</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11.34</v>
      </c>
      <c r="C19" s="180">
        <f>ROUND(VALUE(SUBSTITUTE(実質収支比率等に係る経年分析!G$48,"▲","-")),2)</f>
        <v>10.59</v>
      </c>
      <c r="D19" s="180">
        <f>ROUND(VALUE(SUBSTITUTE(実質収支比率等に係る経年分析!H$48,"▲","-")),2)</f>
        <v>8.51</v>
      </c>
      <c r="E19" s="180">
        <f>ROUND(VALUE(SUBSTITUTE(実質収支比率等に係る経年分析!I$48,"▲","-")),2)</f>
        <v>4.5</v>
      </c>
      <c r="F19" s="180">
        <f>ROUND(VALUE(SUBSTITUTE(実質収支比率等に係る経年分析!J$48,"▲","-")),2)</f>
        <v>4.6399999999999997</v>
      </c>
    </row>
    <row r="20" spans="1:11" x14ac:dyDescent="0.15">
      <c r="A20" s="180" t="s">
        <v>55</v>
      </c>
      <c r="B20" s="180">
        <f>ROUND(VALUE(SUBSTITUTE(実質収支比率等に係る経年分析!F$47,"▲","-")),2)</f>
        <v>26.34</v>
      </c>
      <c r="C20" s="180">
        <f>ROUND(VALUE(SUBSTITUTE(実質収支比率等に係る経年分析!G$47,"▲","-")),2)</f>
        <v>26.25</v>
      </c>
      <c r="D20" s="180">
        <f>ROUND(VALUE(SUBSTITUTE(実質収支比率等に係る経年分析!H$47,"▲","-")),2)</f>
        <v>25.98</v>
      </c>
      <c r="E20" s="180">
        <f>ROUND(VALUE(SUBSTITUTE(実質収支比率等に係る経年分析!I$47,"▲","-")),2)</f>
        <v>25.83</v>
      </c>
      <c r="F20" s="180">
        <f>ROUND(VALUE(SUBSTITUTE(実質収支比率等に係る経年分析!J$47,"▲","-")),2)</f>
        <v>25.79</v>
      </c>
    </row>
    <row r="21" spans="1:11" x14ac:dyDescent="0.15">
      <c r="A21" s="180" t="s">
        <v>56</v>
      </c>
      <c r="B21" s="180">
        <f>IF(ISNUMBER(VALUE(SUBSTITUTE(実質収支比率等に係る経年分析!F$49,"▲","-"))),ROUND(VALUE(SUBSTITUTE(実質収支比率等に係る経年分析!F$49,"▲","-")),2),NA())</f>
        <v>0.27</v>
      </c>
      <c r="C21" s="180">
        <f>IF(ISNUMBER(VALUE(SUBSTITUTE(実質収支比率等に係る経年分析!G$49,"▲","-"))),ROUND(VALUE(SUBSTITUTE(実質収支比率等に係る経年分析!G$49,"▲","-")),2),NA())</f>
        <v>-0.56999999999999995</v>
      </c>
      <c r="D21" s="180">
        <f>IF(ISNUMBER(VALUE(SUBSTITUTE(実質収支比率等に係る経年分析!H$49,"▲","-"))),ROUND(VALUE(SUBSTITUTE(実質収支比率等に係る経年分析!H$49,"▲","-")),2),NA())</f>
        <v>0.32</v>
      </c>
      <c r="E21" s="180">
        <f>IF(ISNUMBER(VALUE(SUBSTITUTE(実質収支比率等に係る経年分析!I$49,"▲","-"))),ROUND(VALUE(SUBSTITUTE(実質収支比率等に係る経年分析!I$49,"▲","-")),2),NA())</f>
        <v>-3.83</v>
      </c>
      <c r="F21" s="180">
        <f>IF(ISNUMBER(VALUE(SUBSTITUTE(実質収支比率等に係る経年分析!J$49,"▲","-"))),ROUND(VALUE(SUBSTITUTE(実質収支比率等に係る経年分析!J$49,"▲","-")),2),NA())</f>
        <v>0.84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輪之内町児童発達支援事業特別会計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輪之内町後期高齢者医療特別会計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輪之内町特定環境保全公共下水道事業特別会計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0.57999999999999996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0.31</v>
      </c>
    </row>
    <row r="34" spans="1:16" x14ac:dyDescent="0.15">
      <c r="A34" s="181" t="str">
        <f>IF(連結実質赤字比率に係る赤字・黒字の構成分析!C$36="",NA(),連結実質赤字比率に係る赤字・黒字の構成分析!C$36)</f>
        <v>輪之内町国民健康保険事業特別会計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4.3099999999999996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11.25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10.51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8.43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4.43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4.63</v>
      </c>
    </row>
    <row r="36" spans="1:16" x14ac:dyDescent="0.15">
      <c r="A36" s="181" t="str">
        <f>IF(連結実質赤字比率に係る赤字・黒字の構成分析!C$34="",NA(),連結実質赤字比率に係る赤字・黒字の構成分析!C$34)</f>
        <v>輪之内町水道事業会計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11.29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11.12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9.3000000000000007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8.43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9.81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309</v>
      </c>
      <c r="E42" s="182"/>
      <c r="F42" s="182"/>
      <c r="G42" s="182">
        <f>'実質公債費比率（分子）の構造'!L$52</f>
        <v>321</v>
      </c>
      <c r="H42" s="182"/>
      <c r="I42" s="182"/>
      <c r="J42" s="182">
        <f>'実質公債費比率（分子）の構造'!M$52</f>
        <v>332</v>
      </c>
      <c r="K42" s="182"/>
      <c r="L42" s="182"/>
      <c r="M42" s="182">
        <f>'実質公債費比率（分子）の構造'!N$52</f>
        <v>341</v>
      </c>
      <c r="N42" s="182"/>
      <c r="O42" s="182"/>
      <c r="P42" s="182">
        <f>'実質公債費比率（分子）の構造'!O$52</f>
        <v>346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35</v>
      </c>
      <c r="C44" s="182"/>
      <c r="D44" s="182"/>
      <c r="E44" s="182">
        <f>'実質公債費比率（分子）の構造'!L$50</f>
        <v>35</v>
      </c>
      <c r="F44" s="182"/>
      <c r="G44" s="182"/>
      <c r="H44" s="182">
        <f>'実質公債費比率（分子）の構造'!M$50</f>
        <v>35</v>
      </c>
      <c r="I44" s="182"/>
      <c r="J44" s="182"/>
      <c r="K44" s="182">
        <f>'実質公債費比率（分子）の構造'!N$50</f>
        <v>35</v>
      </c>
      <c r="L44" s="182"/>
      <c r="M44" s="182"/>
      <c r="N44" s="182">
        <f>'実質公債費比率（分子）の構造'!O$50</f>
        <v>31</v>
      </c>
      <c r="O44" s="182"/>
      <c r="P44" s="182"/>
    </row>
    <row r="45" spans="1:16" x14ac:dyDescent="0.15">
      <c r="A45" s="182" t="s">
        <v>66</v>
      </c>
      <c r="B45" s="182">
        <f>'実質公債費比率（分子）の構造'!K$49</f>
        <v>21</v>
      </c>
      <c r="C45" s="182"/>
      <c r="D45" s="182"/>
      <c r="E45" s="182">
        <f>'実質公債費比率（分子）の構造'!L$49</f>
        <v>14</v>
      </c>
      <c r="F45" s="182"/>
      <c r="G45" s="182"/>
      <c r="H45" s="182">
        <f>'実質公債費比率（分子）の構造'!M$49</f>
        <v>15</v>
      </c>
      <c r="I45" s="182"/>
      <c r="J45" s="182"/>
      <c r="K45" s="182">
        <f>'実質公債費比率（分子）の構造'!N$49</f>
        <v>17</v>
      </c>
      <c r="L45" s="182"/>
      <c r="M45" s="182"/>
      <c r="N45" s="182">
        <f>'実質公債費比率（分子）の構造'!O$49</f>
        <v>14</v>
      </c>
      <c r="O45" s="182"/>
      <c r="P45" s="182"/>
    </row>
    <row r="46" spans="1:16" x14ac:dyDescent="0.15">
      <c r="A46" s="182" t="s">
        <v>67</v>
      </c>
      <c r="B46" s="182">
        <f>'実質公債費比率（分子）の構造'!K$48</f>
        <v>158</v>
      </c>
      <c r="C46" s="182"/>
      <c r="D46" s="182"/>
      <c r="E46" s="182">
        <f>'実質公債費比率（分子）の構造'!L$48</f>
        <v>175</v>
      </c>
      <c r="F46" s="182"/>
      <c r="G46" s="182"/>
      <c r="H46" s="182">
        <f>'実質公債費比率（分子）の構造'!M$48</f>
        <v>188</v>
      </c>
      <c r="I46" s="182"/>
      <c r="J46" s="182"/>
      <c r="K46" s="182">
        <f>'実質公債費比率（分子）の構造'!N$48</f>
        <v>182</v>
      </c>
      <c r="L46" s="182"/>
      <c r="M46" s="182"/>
      <c r="N46" s="182">
        <f>'実質公債費比率（分子）の構造'!O$48</f>
        <v>191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206</v>
      </c>
      <c r="C49" s="182"/>
      <c r="D49" s="182"/>
      <c r="E49" s="182">
        <f>'実質公債費比率（分子）の構造'!L$45</f>
        <v>208</v>
      </c>
      <c r="F49" s="182"/>
      <c r="G49" s="182"/>
      <c r="H49" s="182">
        <f>'実質公債費比率（分子）の構造'!M$45</f>
        <v>236</v>
      </c>
      <c r="I49" s="182"/>
      <c r="J49" s="182"/>
      <c r="K49" s="182">
        <f>'実質公債費比率（分子）の構造'!N$45</f>
        <v>246</v>
      </c>
      <c r="L49" s="182"/>
      <c r="M49" s="182"/>
      <c r="N49" s="182">
        <f>'実質公債費比率（分子）の構造'!O$45</f>
        <v>262</v>
      </c>
      <c r="O49" s="182"/>
      <c r="P49" s="182"/>
    </row>
    <row r="50" spans="1:16" x14ac:dyDescent="0.15">
      <c r="A50" s="182" t="s">
        <v>71</v>
      </c>
      <c r="B50" s="182" t="e">
        <f>NA()</f>
        <v>#N/A</v>
      </c>
      <c r="C50" s="182">
        <f>IF(ISNUMBER('実質公債費比率（分子）の構造'!K$53),'実質公債費比率（分子）の構造'!K$53,NA())</f>
        <v>111</v>
      </c>
      <c r="D50" s="182" t="e">
        <f>NA()</f>
        <v>#N/A</v>
      </c>
      <c r="E50" s="182" t="e">
        <f>NA()</f>
        <v>#N/A</v>
      </c>
      <c r="F50" s="182">
        <f>IF(ISNUMBER('実質公債費比率（分子）の構造'!L$53),'実質公債費比率（分子）の構造'!L$53,NA())</f>
        <v>111</v>
      </c>
      <c r="G50" s="182" t="e">
        <f>NA()</f>
        <v>#N/A</v>
      </c>
      <c r="H50" s="182" t="e">
        <f>NA()</f>
        <v>#N/A</v>
      </c>
      <c r="I50" s="182">
        <f>IF(ISNUMBER('実質公債費比率（分子）の構造'!M$53),'実質公債費比率（分子）の構造'!M$53,NA())</f>
        <v>142</v>
      </c>
      <c r="J50" s="182" t="e">
        <f>NA()</f>
        <v>#N/A</v>
      </c>
      <c r="K50" s="182" t="e">
        <f>NA()</f>
        <v>#N/A</v>
      </c>
      <c r="L50" s="182">
        <f>IF(ISNUMBER('実質公債費比率（分子）の構造'!N$53),'実質公債費比率（分子）の構造'!N$53,NA())</f>
        <v>139</v>
      </c>
      <c r="M50" s="182" t="e">
        <f>NA()</f>
        <v>#N/A</v>
      </c>
      <c r="N50" s="182" t="e">
        <f>NA()</f>
        <v>#N/A</v>
      </c>
      <c r="O50" s="182">
        <f>IF(ISNUMBER('実質公債費比率（分子）の構造'!O$53),'実質公債費比率（分子）の構造'!O$53,NA())</f>
        <v>152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4420</v>
      </c>
      <c r="E56" s="181"/>
      <c r="F56" s="181"/>
      <c r="G56" s="181">
        <f>'将来負担比率（分子）の構造'!J$52</f>
        <v>4579</v>
      </c>
      <c r="H56" s="181"/>
      <c r="I56" s="181"/>
      <c r="J56" s="181">
        <f>'将来負担比率（分子）の構造'!K$52</f>
        <v>4572</v>
      </c>
      <c r="K56" s="181"/>
      <c r="L56" s="181"/>
      <c r="M56" s="181">
        <f>'将来負担比率（分子）の構造'!L$52</f>
        <v>4546</v>
      </c>
      <c r="N56" s="181"/>
      <c r="O56" s="181"/>
      <c r="P56" s="181">
        <f>'将来負担比率（分子）の構造'!M$52</f>
        <v>4576</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2122</v>
      </c>
      <c r="E58" s="181"/>
      <c r="F58" s="181"/>
      <c r="G58" s="181">
        <f>'将来負担比率（分子）の構造'!J$50</f>
        <v>2182</v>
      </c>
      <c r="H58" s="181"/>
      <c r="I58" s="181"/>
      <c r="J58" s="181">
        <f>'将来負担比率（分子）の構造'!K$50</f>
        <v>2244</v>
      </c>
      <c r="K58" s="181"/>
      <c r="L58" s="181"/>
      <c r="M58" s="181">
        <f>'将来負担比率（分子）の構造'!L$50</f>
        <v>2380</v>
      </c>
      <c r="N58" s="181"/>
      <c r="O58" s="181"/>
      <c r="P58" s="181">
        <f>'将来負担比率（分子）の構造'!M$50</f>
        <v>2152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576</v>
      </c>
      <c r="C62" s="181"/>
      <c r="D62" s="181"/>
      <c r="E62" s="181">
        <f>'将来負担比率（分子）の構造'!J$45</f>
        <v>578</v>
      </c>
      <c r="F62" s="181"/>
      <c r="G62" s="181"/>
      <c r="H62" s="181">
        <f>'将来負担比率（分子）の構造'!K$45</f>
        <v>570</v>
      </c>
      <c r="I62" s="181"/>
      <c r="J62" s="181"/>
      <c r="K62" s="181">
        <f>'将来負担比率（分子）の構造'!L$45</f>
        <v>549</v>
      </c>
      <c r="L62" s="181"/>
      <c r="M62" s="181"/>
      <c r="N62" s="181">
        <f>'将来負担比率（分子）の構造'!M$45</f>
        <v>552</v>
      </c>
      <c r="O62" s="181"/>
      <c r="P62" s="181"/>
    </row>
    <row r="63" spans="1:16" x14ac:dyDescent="0.15">
      <c r="A63" s="181" t="s">
        <v>34</v>
      </c>
      <c r="B63" s="181">
        <f>'将来負担比率（分子）の構造'!I$44</f>
        <v>106</v>
      </c>
      <c r="C63" s="181"/>
      <c r="D63" s="181"/>
      <c r="E63" s="181">
        <f>'将来負担比率（分子）の構造'!J$44</f>
        <v>137</v>
      </c>
      <c r="F63" s="181"/>
      <c r="G63" s="181"/>
      <c r="H63" s="181">
        <f>'将来負担比率（分子）の構造'!K$44</f>
        <v>151</v>
      </c>
      <c r="I63" s="181"/>
      <c r="J63" s="181"/>
      <c r="K63" s="181">
        <f>'将来負担比率（分子）の構造'!L$44</f>
        <v>151</v>
      </c>
      <c r="L63" s="181"/>
      <c r="M63" s="181"/>
      <c r="N63" s="181">
        <f>'将来負担比率（分子）の構造'!M$44</f>
        <v>153</v>
      </c>
      <c r="O63" s="181"/>
      <c r="P63" s="181"/>
    </row>
    <row r="64" spans="1:16" x14ac:dyDescent="0.15">
      <c r="A64" s="181" t="s">
        <v>33</v>
      </c>
      <c r="B64" s="181">
        <f>'将来負担比率（分子）の構造'!I$43</f>
        <v>2911</v>
      </c>
      <c r="C64" s="181"/>
      <c r="D64" s="181"/>
      <c r="E64" s="181">
        <f>'将来負担比率（分子）の構造'!J$43</f>
        <v>2975</v>
      </c>
      <c r="F64" s="181"/>
      <c r="G64" s="181"/>
      <c r="H64" s="181">
        <f>'将来負担比率（分子）の構造'!K$43</f>
        <v>3132</v>
      </c>
      <c r="I64" s="181"/>
      <c r="J64" s="181"/>
      <c r="K64" s="181">
        <f>'将来負担比率（分子）の構造'!L$43</f>
        <v>3201</v>
      </c>
      <c r="L64" s="181"/>
      <c r="M64" s="181"/>
      <c r="N64" s="181">
        <f>'将来負担比率（分子）の構造'!M$43</f>
        <v>3192</v>
      </c>
      <c r="O64" s="181"/>
      <c r="P64" s="181"/>
    </row>
    <row r="65" spans="1:16" x14ac:dyDescent="0.15">
      <c r="A65" s="181" t="s">
        <v>32</v>
      </c>
      <c r="B65" s="181">
        <f>'将来負担比率（分子）の構造'!I$42</f>
        <v>276</v>
      </c>
      <c r="C65" s="181"/>
      <c r="D65" s="181"/>
      <c r="E65" s="181">
        <f>'将来負担比率（分子）の構造'!J$42</f>
        <v>242</v>
      </c>
      <c r="F65" s="181"/>
      <c r="G65" s="181"/>
      <c r="H65" s="181">
        <f>'将来負担比率（分子）の構造'!K$42</f>
        <v>207</v>
      </c>
      <c r="I65" s="181"/>
      <c r="J65" s="181"/>
      <c r="K65" s="181">
        <f>'将来負担比率（分子）の構造'!L$42</f>
        <v>172</v>
      </c>
      <c r="L65" s="181"/>
      <c r="M65" s="181"/>
      <c r="N65" s="181">
        <f>'将来負担比率（分子）の構造'!M$42</f>
        <v>142</v>
      </c>
      <c r="O65" s="181"/>
      <c r="P65" s="181"/>
    </row>
    <row r="66" spans="1:16" x14ac:dyDescent="0.15">
      <c r="A66" s="181" t="s">
        <v>31</v>
      </c>
      <c r="B66" s="181">
        <f>'将来負担比率（分子）の構造'!I$41</f>
        <v>3103</v>
      </c>
      <c r="C66" s="181"/>
      <c r="D66" s="181"/>
      <c r="E66" s="181">
        <f>'将来負担比率（分子）の構造'!J$41</f>
        <v>3250</v>
      </c>
      <c r="F66" s="181"/>
      <c r="G66" s="181"/>
      <c r="H66" s="181">
        <f>'将来負担比率（分子）の構造'!K$41</f>
        <v>3156</v>
      </c>
      <c r="I66" s="181"/>
      <c r="J66" s="181"/>
      <c r="K66" s="181">
        <f>'将来負担比率（分子）の構造'!L$41</f>
        <v>3104</v>
      </c>
      <c r="L66" s="181"/>
      <c r="M66" s="181"/>
      <c r="N66" s="181">
        <f>'将来負担比率（分子）の構造'!M$41</f>
        <v>3214</v>
      </c>
      <c r="O66" s="181"/>
      <c r="P66" s="181"/>
    </row>
    <row r="67" spans="1:16" x14ac:dyDescent="0.15">
      <c r="A67" s="181" t="s">
        <v>75</v>
      </c>
      <c r="B67" s="181" t="e">
        <f>NA()</f>
        <v>#N/A</v>
      </c>
      <c r="C67" s="181">
        <f>IF(ISNUMBER('将来負担比率（分子）の構造'!I$53), IF('将来負担比率（分子）の構造'!I$53 &lt; 0, 0, '将来負担比率（分子）の構造'!I$53), NA())</f>
        <v>431</v>
      </c>
      <c r="D67" s="181" t="e">
        <f>NA()</f>
        <v>#N/A</v>
      </c>
      <c r="E67" s="181" t="e">
        <f>NA()</f>
        <v>#N/A</v>
      </c>
      <c r="F67" s="181">
        <f>IF(ISNUMBER('将来負担比率（分子）の構造'!J$53), IF('将来負担比率（分子）の構造'!J$53 &lt; 0, 0, '将来負担比率（分子）の構造'!J$53), NA())</f>
        <v>421</v>
      </c>
      <c r="G67" s="181" t="e">
        <f>NA()</f>
        <v>#N/A</v>
      </c>
      <c r="H67" s="181" t="e">
        <f>NA()</f>
        <v>#N/A</v>
      </c>
      <c r="I67" s="181">
        <f>IF(ISNUMBER('将来負担比率（分子）の構造'!K$53), IF('将来負担比率（分子）の構造'!K$53 &lt; 0, 0, '将来負担比率（分子）の構造'!K$53), NA())</f>
        <v>399</v>
      </c>
      <c r="J67" s="181" t="e">
        <f>NA()</f>
        <v>#N/A</v>
      </c>
      <c r="K67" s="181" t="e">
        <f>NA()</f>
        <v>#N/A</v>
      </c>
      <c r="L67" s="181">
        <f>IF(ISNUMBER('将来負担比率（分子）の構造'!L$53), IF('将来負担比率（分子）の構造'!L$53 &lt; 0, 0, '将来負担比率（分子）の構造'!L$53), NA())</f>
        <v>251</v>
      </c>
      <c r="M67" s="181" t="e">
        <f>NA()</f>
        <v>#N/A</v>
      </c>
      <c r="N67" s="181" t="e">
        <f>NA()</f>
        <v>#N/A</v>
      </c>
      <c r="O67" s="181">
        <f>IF(ISNUMBER('将来負担比率（分子）の構造'!M$53), IF('将来負担比率（分子）の構造'!M$53 &lt; 0, 0, '将来負担比率（分子）の構造'!M$53), NA())</f>
        <v>525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753</v>
      </c>
      <c r="C72" s="185">
        <f>基金残高に係る経年分析!G55</f>
        <v>756</v>
      </c>
      <c r="D72" s="185">
        <f>基金残高に係る経年分析!H55</f>
        <v>751</v>
      </c>
    </row>
    <row r="73" spans="1:16" x14ac:dyDescent="0.15">
      <c r="A73" s="184" t="s">
        <v>78</v>
      </c>
      <c r="B73" s="185">
        <f>基金残高に係る経年分析!F56</f>
        <v>154</v>
      </c>
      <c r="C73" s="185">
        <f>基金残高に係る経年分析!G56</f>
        <v>155</v>
      </c>
      <c r="D73" s="185">
        <f>基金残高に係る経年分析!H56</f>
        <v>156</v>
      </c>
    </row>
    <row r="74" spans="1:16" x14ac:dyDescent="0.15">
      <c r="A74" s="184" t="s">
        <v>79</v>
      </c>
      <c r="B74" s="185">
        <f>基金残高に係る経年分析!F57</f>
        <v>1152</v>
      </c>
      <c r="C74" s="185">
        <f>基金残高に係る経年分析!G57</f>
        <v>1237</v>
      </c>
      <c r="D74" s="185">
        <f>基金残高に係る経年分析!H57</f>
        <v>994</v>
      </c>
    </row>
  </sheetData>
  <sheetProtection algorithmName="SHA-512" hashValue="nyvcLdPidxyNnucjWkB/GgaXLT+YQnnFmKRH6uBxPe/bTWWKIrUhKZsYBod79epirORYi4dagLxaLfDCrvekGw==" saltValue="GFS9kb27cdGhExaZEEQP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213</v>
      </c>
      <c r="DI1" s="622"/>
      <c r="DJ1" s="622"/>
      <c r="DK1" s="622"/>
      <c r="DL1" s="622"/>
      <c r="DM1" s="622"/>
      <c r="DN1" s="623"/>
      <c r="DO1" s="226"/>
      <c r="DP1" s="621" t="s">
        <v>214</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216</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217</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218</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219</v>
      </c>
      <c r="S4" s="625"/>
      <c r="T4" s="625"/>
      <c r="U4" s="625"/>
      <c r="V4" s="625"/>
      <c r="W4" s="625"/>
      <c r="X4" s="625"/>
      <c r="Y4" s="626"/>
      <c r="Z4" s="624" t="s">
        <v>220</v>
      </c>
      <c r="AA4" s="625"/>
      <c r="AB4" s="625"/>
      <c r="AC4" s="626"/>
      <c r="AD4" s="624" t="s">
        <v>221</v>
      </c>
      <c r="AE4" s="625"/>
      <c r="AF4" s="625"/>
      <c r="AG4" s="625"/>
      <c r="AH4" s="625"/>
      <c r="AI4" s="625"/>
      <c r="AJ4" s="625"/>
      <c r="AK4" s="626"/>
      <c r="AL4" s="624" t="s">
        <v>220</v>
      </c>
      <c r="AM4" s="625"/>
      <c r="AN4" s="625"/>
      <c r="AO4" s="626"/>
      <c r="AP4" s="630" t="s">
        <v>222</v>
      </c>
      <c r="AQ4" s="630"/>
      <c r="AR4" s="630"/>
      <c r="AS4" s="630"/>
      <c r="AT4" s="630"/>
      <c r="AU4" s="630"/>
      <c r="AV4" s="630"/>
      <c r="AW4" s="630"/>
      <c r="AX4" s="630"/>
      <c r="AY4" s="630"/>
      <c r="AZ4" s="630"/>
      <c r="BA4" s="630"/>
      <c r="BB4" s="630"/>
      <c r="BC4" s="630"/>
      <c r="BD4" s="630"/>
      <c r="BE4" s="630"/>
      <c r="BF4" s="630"/>
      <c r="BG4" s="630" t="s">
        <v>223</v>
      </c>
      <c r="BH4" s="630"/>
      <c r="BI4" s="630"/>
      <c r="BJ4" s="630"/>
      <c r="BK4" s="630"/>
      <c r="BL4" s="630"/>
      <c r="BM4" s="630"/>
      <c r="BN4" s="630"/>
      <c r="BO4" s="630" t="s">
        <v>220</v>
      </c>
      <c r="BP4" s="630"/>
      <c r="BQ4" s="630"/>
      <c r="BR4" s="630"/>
      <c r="BS4" s="630" t="s">
        <v>224</v>
      </c>
      <c r="BT4" s="630"/>
      <c r="BU4" s="630"/>
      <c r="BV4" s="630"/>
      <c r="BW4" s="630"/>
      <c r="BX4" s="630"/>
      <c r="BY4" s="630"/>
      <c r="BZ4" s="630"/>
      <c r="CA4" s="630"/>
      <c r="CB4" s="630"/>
      <c r="CD4" s="627" t="s">
        <v>225</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226</v>
      </c>
      <c r="C5" s="632"/>
      <c r="D5" s="632"/>
      <c r="E5" s="632"/>
      <c r="F5" s="632"/>
      <c r="G5" s="632"/>
      <c r="H5" s="632"/>
      <c r="I5" s="632"/>
      <c r="J5" s="632"/>
      <c r="K5" s="632"/>
      <c r="L5" s="632"/>
      <c r="M5" s="632"/>
      <c r="N5" s="632"/>
      <c r="O5" s="632"/>
      <c r="P5" s="632"/>
      <c r="Q5" s="633"/>
      <c r="R5" s="634">
        <v>1621797</v>
      </c>
      <c r="S5" s="635"/>
      <c r="T5" s="635"/>
      <c r="U5" s="635"/>
      <c r="V5" s="635"/>
      <c r="W5" s="635"/>
      <c r="X5" s="635"/>
      <c r="Y5" s="636"/>
      <c r="Z5" s="637">
        <v>34.799999999999997</v>
      </c>
      <c r="AA5" s="637"/>
      <c r="AB5" s="637"/>
      <c r="AC5" s="637"/>
      <c r="AD5" s="638">
        <v>1621797</v>
      </c>
      <c r="AE5" s="638"/>
      <c r="AF5" s="638"/>
      <c r="AG5" s="638"/>
      <c r="AH5" s="638"/>
      <c r="AI5" s="638"/>
      <c r="AJ5" s="638"/>
      <c r="AK5" s="638"/>
      <c r="AL5" s="639">
        <v>57.9</v>
      </c>
      <c r="AM5" s="640"/>
      <c r="AN5" s="640"/>
      <c r="AO5" s="641"/>
      <c r="AP5" s="631" t="s">
        <v>227</v>
      </c>
      <c r="AQ5" s="632"/>
      <c r="AR5" s="632"/>
      <c r="AS5" s="632"/>
      <c r="AT5" s="632"/>
      <c r="AU5" s="632"/>
      <c r="AV5" s="632"/>
      <c r="AW5" s="632"/>
      <c r="AX5" s="632"/>
      <c r="AY5" s="632"/>
      <c r="AZ5" s="632"/>
      <c r="BA5" s="632"/>
      <c r="BB5" s="632"/>
      <c r="BC5" s="632"/>
      <c r="BD5" s="632"/>
      <c r="BE5" s="632"/>
      <c r="BF5" s="633"/>
      <c r="BG5" s="645">
        <v>1621797</v>
      </c>
      <c r="BH5" s="646"/>
      <c r="BI5" s="646"/>
      <c r="BJ5" s="646"/>
      <c r="BK5" s="646"/>
      <c r="BL5" s="646"/>
      <c r="BM5" s="646"/>
      <c r="BN5" s="647"/>
      <c r="BO5" s="648">
        <v>100</v>
      </c>
      <c r="BP5" s="648"/>
      <c r="BQ5" s="648"/>
      <c r="BR5" s="648"/>
      <c r="BS5" s="649" t="s">
        <v>228</v>
      </c>
      <c r="BT5" s="649"/>
      <c r="BU5" s="649"/>
      <c r="BV5" s="649"/>
      <c r="BW5" s="649"/>
      <c r="BX5" s="649"/>
      <c r="BY5" s="649"/>
      <c r="BZ5" s="649"/>
      <c r="CA5" s="649"/>
      <c r="CB5" s="653"/>
      <c r="CD5" s="627" t="s">
        <v>222</v>
      </c>
      <c r="CE5" s="628"/>
      <c r="CF5" s="628"/>
      <c r="CG5" s="628"/>
      <c r="CH5" s="628"/>
      <c r="CI5" s="628"/>
      <c r="CJ5" s="628"/>
      <c r="CK5" s="628"/>
      <c r="CL5" s="628"/>
      <c r="CM5" s="628"/>
      <c r="CN5" s="628"/>
      <c r="CO5" s="628"/>
      <c r="CP5" s="628"/>
      <c r="CQ5" s="629"/>
      <c r="CR5" s="627" t="s">
        <v>229</v>
      </c>
      <c r="CS5" s="628"/>
      <c r="CT5" s="628"/>
      <c r="CU5" s="628"/>
      <c r="CV5" s="628"/>
      <c r="CW5" s="628"/>
      <c r="CX5" s="628"/>
      <c r="CY5" s="629"/>
      <c r="CZ5" s="627" t="s">
        <v>220</v>
      </c>
      <c r="DA5" s="628"/>
      <c r="DB5" s="628"/>
      <c r="DC5" s="629"/>
      <c r="DD5" s="627" t="s">
        <v>230</v>
      </c>
      <c r="DE5" s="628"/>
      <c r="DF5" s="628"/>
      <c r="DG5" s="628"/>
      <c r="DH5" s="628"/>
      <c r="DI5" s="628"/>
      <c r="DJ5" s="628"/>
      <c r="DK5" s="628"/>
      <c r="DL5" s="628"/>
      <c r="DM5" s="628"/>
      <c r="DN5" s="628"/>
      <c r="DO5" s="628"/>
      <c r="DP5" s="629"/>
      <c r="DQ5" s="627" t="s">
        <v>231</v>
      </c>
      <c r="DR5" s="628"/>
      <c r="DS5" s="628"/>
      <c r="DT5" s="628"/>
      <c r="DU5" s="628"/>
      <c r="DV5" s="628"/>
      <c r="DW5" s="628"/>
      <c r="DX5" s="628"/>
      <c r="DY5" s="628"/>
      <c r="DZ5" s="628"/>
      <c r="EA5" s="628"/>
      <c r="EB5" s="628"/>
      <c r="EC5" s="629"/>
    </row>
    <row r="6" spans="2:143" ht="11.25" customHeight="1" x14ac:dyDescent="0.15">
      <c r="B6" s="642" t="s">
        <v>232</v>
      </c>
      <c r="C6" s="643"/>
      <c r="D6" s="643"/>
      <c r="E6" s="643"/>
      <c r="F6" s="643"/>
      <c r="G6" s="643"/>
      <c r="H6" s="643"/>
      <c r="I6" s="643"/>
      <c r="J6" s="643"/>
      <c r="K6" s="643"/>
      <c r="L6" s="643"/>
      <c r="M6" s="643"/>
      <c r="N6" s="643"/>
      <c r="O6" s="643"/>
      <c r="P6" s="643"/>
      <c r="Q6" s="644"/>
      <c r="R6" s="645">
        <v>63532</v>
      </c>
      <c r="S6" s="646"/>
      <c r="T6" s="646"/>
      <c r="U6" s="646"/>
      <c r="V6" s="646"/>
      <c r="W6" s="646"/>
      <c r="X6" s="646"/>
      <c r="Y6" s="647"/>
      <c r="Z6" s="648">
        <v>1.4</v>
      </c>
      <c r="AA6" s="648"/>
      <c r="AB6" s="648"/>
      <c r="AC6" s="648"/>
      <c r="AD6" s="649">
        <v>63532</v>
      </c>
      <c r="AE6" s="649"/>
      <c r="AF6" s="649"/>
      <c r="AG6" s="649"/>
      <c r="AH6" s="649"/>
      <c r="AI6" s="649"/>
      <c r="AJ6" s="649"/>
      <c r="AK6" s="649"/>
      <c r="AL6" s="650">
        <v>2.2999999999999998</v>
      </c>
      <c r="AM6" s="651"/>
      <c r="AN6" s="651"/>
      <c r="AO6" s="652"/>
      <c r="AP6" s="642" t="s">
        <v>233</v>
      </c>
      <c r="AQ6" s="643"/>
      <c r="AR6" s="643"/>
      <c r="AS6" s="643"/>
      <c r="AT6" s="643"/>
      <c r="AU6" s="643"/>
      <c r="AV6" s="643"/>
      <c r="AW6" s="643"/>
      <c r="AX6" s="643"/>
      <c r="AY6" s="643"/>
      <c r="AZ6" s="643"/>
      <c r="BA6" s="643"/>
      <c r="BB6" s="643"/>
      <c r="BC6" s="643"/>
      <c r="BD6" s="643"/>
      <c r="BE6" s="643"/>
      <c r="BF6" s="644"/>
      <c r="BG6" s="645">
        <v>1621797</v>
      </c>
      <c r="BH6" s="646"/>
      <c r="BI6" s="646"/>
      <c r="BJ6" s="646"/>
      <c r="BK6" s="646"/>
      <c r="BL6" s="646"/>
      <c r="BM6" s="646"/>
      <c r="BN6" s="647"/>
      <c r="BO6" s="648">
        <v>100</v>
      </c>
      <c r="BP6" s="648"/>
      <c r="BQ6" s="648"/>
      <c r="BR6" s="648"/>
      <c r="BS6" s="649" t="s">
        <v>228</v>
      </c>
      <c r="BT6" s="649"/>
      <c r="BU6" s="649"/>
      <c r="BV6" s="649"/>
      <c r="BW6" s="649"/>
      <c r="BX6" s="649"/>
      <c r="BY6" s="649"/>
      <c r="BZ6" s="649"/>
      <c r="CA6" s="649"/>
      <c r="CB6" s="653"/>
      <c r="CD6" s="656" t="s">
        <v>234</v>
      </c>
      <c r="CE6" s="657"/>
      <c r="CF6" s="657"/>
      <c r="CG6" s="657"/>
      <c r="CH6" s="657"/>
      <c r="CI6" s="657"/>
      <c r="CJ6" s="657"/>
      <c r="CK6" s="657"/>
      <c r="CL6" s="657"/>
      <c r="CM6" s="657"/>
      <c r="CN6" s="657"/>
      <c r="CO6" s="657"/>
      <c r="CP6" s="657"/>
      <c r="CQ6" s="658"/>
      <c r="CR6" s="645">
        <v>49690</v>
      </c>
      <c r="CS6" s="646"/>
      <c r="CT6" s="646"/>
      <c r="CU6" s="646"/>
      <c r="CV6" s="646"/>
      <c r="CW6" s="646"/>
      <c r="CX6" s="646"/>
      <c r="CY6" s="647"/>
      <c r="CZ6" s="639">
        <v>1.1000000000000001</v>
      </c>
      <c r="DA6" s="640"/>
      <c r="DB6" s="640"/>
      <c r="DC6" s="659"/>
      <c r="DD6" s="654" t="s">
        <v>128</v>
      </c>
      <c r="DE6" s="646"/>
      <c r="DF6" s="646"/>
      <c r="DG6" s="646"/>
      <c r="DH6" s="646"/>
      <c r="DI6" s="646"/>
      <c r="DJ6" s="646"/>
      <c r="DK6" s="646"/>
      <c r="DL6" s="646"/>
      <c r="DM6" s="646"/>
      <c r="DN6" s="646"/>
      <c r="DO6" s="646"/>
      <c r="DP6" s="647"/>
      <c r="DQ6" s="654">
        <v>49690</v>
      </c>
      <c r="DR6" s="646"/>
      <c r="DS6" s="646"/>
      <c r="DT6" s="646"/>
      <c r="DU6" s="646"/>
      <c r="DV6" s="646"/>
      <c r="DW6" s="646"/>
      <c r="DX6" s="646"/>
      <c r="DY6" s="646"/>
      <c r="DZ6" s="646"/>
      <c r="EA6" s="646"/>
      <c r="EB6" s="646"/>
      <c r="EC6" s="655"/>
    </row>
    <row r="7" spans="2:143" ht="11.25" customHeight="1" x14ac:dyDescent="0.15">
      <c r="B7" s="642" t="s">
        <v>235</v>
      </c>
      <c r="C7" s="643"/>
      <c r="D7" s="643"/>
      <c r="E7" s="643"/>
      <c r="F7" s="643"/>
      <c r="G7" s="643"/>
      <c r="H7" s="643"/>
      <c r="I7" s="643"/>
      <c r="J7" s="643"/>
      <c r="K7" s="643"/>
      <c r="L7" s="643"/>
      <c r="M7" s="643"/>
      <c r="N7" s="643"/>
      <c r="O7" s="643"/>
      <c r="P7" s="643"/>
      <c r="Q7" s="644"/>
      <c r="R7" s="645">
        <v>1287</v>
      </c>
      <c r="S7" s="646"/>
      <c r="T7" s="646"/>
      <c r="U7" s="646"/>
      <c r="V7" s="646"/>
      <c r="W7" s="646"/>
      <c r="X7" s="646"/>
      <c r="Y7" s="647"/>
      <c r="Z7" s="648">
        <v>0</v>
      </c>
      <c r="AA7" s="648"/>
      <c r="AB7" s="648"/>
      <c r="AC7" s="648"/>
      <c r="AD7" s="649">
        <v>1287</v>
      </c>
      <c r="AE7" s="649"/>
      <c r="AF7" s="649"/>
      <c r="AG7" s="649"/>
      <c r="AH7" s="649"/>
      <c r="AI7" s="649"/>
      <c r="AJ7" s="649"/>
      <c r="AK7" s="649"/>
      <c r="AL7" s="650">
        <v>0</v>
      </c>
      <c r="AM7" s="651"/>
      <c r="AN7" s="651"/>
      <c r="AO7" s="652"/>
      <c r="AP7" s="642" t="s">
        <v>236</v>
      </c>
      <c r="AQ7" s="643"/>
      <c r="AR7" s="643"/>
      <c r="AS7" s="643"/>
      <c r="AT7" s="643"/>
      <c r="AU7" s="643"/>
      <c r="AV7" s="643"/>
      <c r="AW7" s="643"/>
      <c r="AX7" s="643"/>
      <c r="AY7" s="643"/>
      <c r="AZ7" s="643"/>
      <c r="BA7" s="643"/>
      <c r="BB7" s="643"/>
      <c r="BC7" s="643"/>
      <c r="BD7" s="643"/>
      <c r="BE7" s="643"/>
      <c r="BF7" s="644"/>
      <c r="BG7" s="645">
        <v>589980</v>
      </c>
      <c r="BH7" s="646"/>
      <c r="BI7" s="646"/>
      <c r="BJ7" s="646"/>
      <c r="BK7" s="646"/>
      <c r="BL7" s="646"/>
      <c r="BM7" s="646"/>
      <c r="BN7" s="647"/>
      <c r="BO7" s="648">
        <v>36.4</v>
      </c>
      <c r="BP7" s="648"/>
      <c r="BQ7" s="648"/>
      <c r="BR7" s="648"/>
      <c r="BS7" s="649" t="s">
        <v>128</v>
      </c>
      <c r="BT7" s="649"/>
      <c r="BU7" s="649"/>
      <c r="BV7" s="649"/>
      <c r="BW7" s="649"/>
      <c r="BX7" s="649"/>
      <c r="BY7" s="649"/>
      <c r="BZ7" s="649"/>
      <c r="CA7" s="649"/>
      <c r="CB7" s="653"/>
      <c r="CD7" s="660" t="s">
        <v>237</v>
      </c>
      <c r="CE7" s="661"/>
      <c r="CF7" s="661"/>
      <c r="CG7" s="661"/>
      <c r="CH7" s="661"/>
      <c r="CI7" s="661"/>
      <c r="CJ7" s="661"/>
      <c r="CK7" s="661"/>
      <c r="CL7" s="661"/>
      <c r="CM7" s="661"/>
      <c r="CN7" s="661"/>
      <c r="CO7" s="661"/>
      <c r="CP7" s="661"/>
      <c r="CQ7" s="662"/>
      <c r="CR7" s="645">
        <v>767508</v>
      </c>
      <c r="CS7" s="646"/>
      <c r="CT7" s="646"/>
      <c r="CU7" s="646"/>
      <c r="CV7" s="646"/>
      <c r="CW7" s="646"/>
      <c r="CX7" s="646"/>
      <c r="CY7" s="647"/>
      <c r="CZ7" s="648">
        <v>17</v>
      </c>
      <c r="DA7" s="648"/>
      <c r="DB7" s="648"/>
      <c r="DC7" s="648"/>
      <c r="DD7" s="654">
        <v>30906</v>
      </c>
      <c r="DE7" s="646"/>
      <c r="DF7" s="646"/>
      <c r="DG7" s="646"/>
      <c r="DH7" s="646"/>
      <c r="DI7" s="646"/>
      <c r="DJ7" s="646"/>
      <c r="DK7" s="646"/>
      <c r="DL7" s="646"/>
      <c r="DM7" s="646"/>
      <c r="DN7" s="646"/>
      <c r="DO7" s="646"/>
      <c r="DP7" s="647"/>
      <c r="DQ7" s="654">
        <v>715845</v>
      </c>
      <c r="DR7" s="646"/>
      <c r="DS7" s="646"/>
      <c r="DT7" s="646"/>
      <c r="DU7" s="646"/>
      <c r="DV7" s="646"/>
      <c r="DW7" s="646"/>
      <c r="DX7" s="646"/>
      <c r="DY7" s="646"/>
      <c r="DZ7" s="646"/>
      <c r="EA7" s="646"/>
      <c r="EB7" s="646"/>
      <c r="EC7" s="655"/>
    </row>
    <row r="8" spans="2:143" ht="11.25" customHeight="1" x14ac:dyDescent="0.15">
      <c r="B8" s="642" t="s">
        <v>238</v>
      </c>
      <c r="C8" s="643"/>
      <c r="D8" s="643"/>
      <c r="E8" s="643"/>
      <c r="F8" s="643"/>
      <c r="G8" s="643"/>
      <c r="H8" s="643"/>
      <c r="I8" s="643"/>
      <c r="J8" s="643"/>
      <c r="K8" s="643"/>
      <c r="L8" s="643"/>
      <c r="M8" s="643"/>
      <c r="N8" s="643"/>
      <c r="O8" s="643"/>
      <c r="P8" s="643"/>
      <c r="Q8" s="644"/>
      <c r="R8" s="645">
        <v>5134</v>
      </c>
      <c r="S8" s="646"/>
      <c r="T8" s="646"/>
      <c r="U8" s="646"/>
      <c r="V8" s="646"/>
      <c r="W8" s="646"/>
      <c r="X8" s="646"/>
      <c r="Y8" s="647"/>
      <c r="Z8" s="648">
        <v>0.1</v>
      </c>
      <c r="AA8" s="648"/>
      <c r="AB8" s="648"/>
      <c r="AC8" s="648"/>
      <c r="AD8" s="649">
        <v>5134</v>
      </c>
      <c r="AE8" s="649"/>
      <c r="AF8" s="649"/>
      <c r="AG8" s="649"/>
      <c r="AH8" s="649"/>
      <c r="AI8" s="649"/>
      <c r="AJ8" s="649"/>
      <c r="AK8" s="649"/>
      <c r="AL8" s="650">
        <v>0.2</v>
      </c>
      <c r="AM8" s="651"/>
      <c r="AN8" s="651"/>
      <c r="AO8" s="652"/>
      <c r="AP8" s="642" t="s">
        <v>239</v>
      </c>
      <c r="AQ8" s="643"/>
      <c r="AR8" s="643"/>
      <c r="AS8" s="643"/>
      <c r="AT8" s="643"/>
      <c r="AU8" s="643"/>
      <c r="AV8" s="643"/>
      <c r="AW8" s="643"/>
      <c r="AX8" s="643"/>
      <c r="AY8" s="643"/>
      <c r="AZ8" s="643"/>
      <c r="BA8" s="643"/>
      <c r="BB8" s="643"/>
      <c r="BC8" s="643"/>
      <c r="BD8" s="643"/>
      <c r="BE8" s="643"/>
      <c r="BF8" s="644"/>
      <c r="BG8" s="645">
        <v>15089</v>
      </c>
      <c r="BH8" s="646"/>
      <c r="BI8" s="646"/>
      <c r="BJ8" s="646"/>
      <c r="BK8" s="646"/>
      <c r="BL8" s="646"/>
      <c r="BM8" s="646"/>
      <c r="BN8" s="647"/>
      <c r="BO8" s="648">
        <v>0.9</v>
      </c>
      <c r="BP8" s="648"/>
      <c r="BQ8" s="648"/>
      <c r="BR8" s="648"/>
      <c r="BS8" s="654" t="s">
        <v>128</v>
      </c>
      <c r="BT8" s="646"/>
      <c r="BU8" s="646"/>
      <c r="BV8" s="646"/>
      <c r="BW8" s="646"/>
      <c r="BX8" s="646"/>
      <c r="BY8" s="646"/>
      <c r="BZ8" s="646"/>
      <c r="CA8" s="646"/>
      <c r="CB8" s="655"/>
      <c r="CD8" s="660" t="s">
        <v>240</v>
      </c>
      <c r="CE8" s="661"/>
      <c r="CF8" s="661"/>
      <c r="CG8" s="661"/>
      <c r="CH8" s="661"/>
      <c r="CI8" s="661"/>
      <c r="CJ8" s="661"/>
      <c r="CK8" s="661"/>
      <c r="CL8" s="661"/>
      <c r="CM8" s="661"/>
      <c r="CN8" s="661"/>
      <c r="CO8" s="661"/>
      <c r="CP8" s="661"/>
      <c r="CQ8" s="662"/>
      <c r="CR8" s="645">
        <v>1162447</v>
      </c>
      <c r="CS8" s="646"/>
      <c r="CT8" s="646"/>
      <c r="CU8" s="646"/>
      <c r="CV8" s="646"/>
      <c r="CW8" s="646"/>
      <c r="CX8" s="646"/>
      <c r="CY8" s="647"/>
      <c r="CZ8" s="648">
        <v>25.7</v>
      </c>
      <c r="DA8" s="648"/>
      <c r="DB8" s="648"/>
      <c r="DC8" s="648"/>
      <c r="DD8" s="654">
        <v>8983</v>
      </c>
      <c r="DE8" s="646"/>
      <c r="DF8" s="646"/>
      <c r="DG8" s="646"/>
      <c r="DH8" s="646"/>
      <c r="DI8" s="646"/>
      <c r="DJ8" s="646"/>
      <c r="DK8" s="646"/>
      <c r="DL8" s="646"/>
      <c r="DM8" s="646"/>
      <c r="DN8" s="646"/>
      <c r="DO8" s="646"/>
      <c r="DP8" s="647"/>
      <c r="DQ8" s="654">
        <v>689436</v>
      </c>
      <c r="DR8" s="646"/>
      <c r="DS8" s="646"/>
      <c r="DT8" s="646"/>
      <c r="DU8" s="646"/>
      <c r="DV8" s="646"/>
      <c r="DW8" s="646"/>
      <c r="DX8" s="646"/>
      <c r="DY8" s="646"/>
      <c r="DZ8" s="646"/>
      <c r="EA8" s="646"/>
      <c r="EB8" s="646"/>
      <c r="EC8" s="655"/>
    </row>
    <row r="9" spans="2:143" ht="11.25" customHeight="1" x14ac:dyDescent="0.15">
      <c r="B9" s="642" t="s">
        <v>241</v>
      </c>
      <c r="C9" s="643"/>
      <c r="D9" s="643"/>
      <c r="E9" s="643"/>
      <c r="F9" s="643"/>
      <c r="G9" s="643"/>
      <c r="H9" s="643"/>
      <c r="I9" s="643"/>
      <c r="J9" s="643"/>
      <c r="K9" s="643"/>
      <c r="L9" s="643"/>
      <c r="M9" s="643"/>
      <c r="N9" s="643"/>
      <c r="O9" s="643"/>
      <c r="P9" s="643"/>
      <c r="Q9" s="644"/>
      <c r="R9" s="645">
        <v>2736</v>
      </c>
      <c r="S9" s="646"/>
      <c r="T9" s="646"/>
      <c r="U9" s="646"/>
      <c r="V9" s="646"/>
      <c r="W9" s="646"/>
      <c r="X9" s="646"/>
      <c r="Y9" s="647"/>
      <c r="Z9" s="648">
        <v>0.1</v>
      </c>
      <c r="AA9" s="648"/>
      <c r="AB9" s="648"/>
      <c r="AC9" s="648"/>
      <c r="AD9" s="649">
        <v>2736</v>
      </c>
      <c r="AE9" s="649"/>
      <c r="AF9" s="649"/>
      <c r="AG9" s="649"/>
      <c r="AH9" s="649"/>
      <c r="AI9" s="649"/>
      <c r="AJ9" s="649"/>
      <c r="AK9" s="649"/>
      <c r="AL9" s="650">
        <v>0.1</v>
      </c>
      <c r="AM9" s="651"/>
      <c r="AN9" s="651"/>
      <c r="AO9" s="652"/>
      <c r="AP9" s="642" t="s">
        <v>242</v>
      </c>
      <c r="AQ9" s="643"/>
      <c r="AR9" s="643"/>
      <c r="AS9" s="643"/>
      <c r="AT9" s="643"/>
      <c r="AU9" s="643"/>
      <c r="AV9" s="643"/>
      <c r="AW9" s="643"/>
      <c r="AX9" s="643"/>
      <c r="AY9" s="643"/>
      <c r="AZ9" s="643"/>
      <c r="BA9" s="643"/>
      <c r="BB9" s="643"/>
      <c r="BC9" s="643"/>
      <c r="BD9" s="643"/>
      <c r="BE9" s="643"/>
      <c r="BF9" s="644"/>
      <c r="BG9" s="645">
        <v>428138</v>
      </c>
      <c r="BH9" s="646"/>
      <c r="BI9" s="646"/>
      <c r="BJ9" s="646"/>
      <c r="BK9" s="646"/>
      <c r="BL9" s="646"/>
      <c r="BM9" s="646"/>
      <c r="BN9" s="647"/>
      <c r="BO9" s="648">
        <v>26.4</v>
      </c>
      <c r="BP9" s="648"/>
      <c r="BQ9" s="648"/>
      <c r="BR9" s="648"/>
      <c r="BS9" s="654" t="s">
        <v>228</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293839</v>
      </c>
      <c r="CS9" s="646"/>
      <c r="CT9" s="646"/>
      <c r="CU9" s="646"/>
      <c r="CV9" s="646"/>
      <c r="CW9" s="646"/>
      <c r="CX9" s="646"/>
      <c r="CY9" s="647"/>
      <c r="CZ9" s="648">
        <v>6.5</v>
      </c>
      <c r="DA9" s="648"/>
      <c r="DB9" s="648"/>
      <c r="DC9" s="648"/>
      <c r="DD9" s="654">
        <v>7723</v>
      </c>
      <c r="DE9" s="646"/>
      <c r="DF9" s="646"/>
      <c r="DG9" s="646"/>
      <c r="DH9" s="646"/>
      <c r="DI9" s="646"/>
      <c r="DJ9" s="646"/>
      <c r="DK9" s="646"/>
      <c r="DL9" s="646"/>
      <c r="DM9" s="646"/>
      <c r="DN9" s="646"/>
      <c r="DO9" s="646"/>
      <c r="DP9" s="647"/>
      <c r="DQ9" s="654">
        <v>264225</v>
      </c>
      <c r="DR9" s="646"/>
      <c r="DS9" s="646"/>
      <c r="DT9" s="646"/>
      <c r="DU9" s="646"/>
      <c r="DV9" s="646"/>
      <c r="DW9" s="646"/>
      <c r="DX9" s="646"/>
      <c r="DY9" s="646"/>
      <c r="DZ9" s="646"/>
      <c r="EA9" s="646"/>
      <c r="EB9" s="646"/>
      <c r="EC9" s="655"/>
    </row>
    <row r="10" spans="2:143" ht="11.25" customHeight="1" x14ac:dyDescent="0.15">
      <c r="B10" s="642" t="s">
        <v>244</v>
      </c>
      <c r="C10" s="643"/>
      <c r="D10" s="643"/>
      <c r="E10" s="643"/>
      <c r="F10" s="643"/>
      <c r="G10" s="643"/>
      <c r="H10" s="643"/>
      <c r="I10" s="643"/>
      <c r="J10" s="643"/>
      <c r="K10" s="643"/>
      <c r="L10" s="643"/>
      <c r="M10" s="643"/>
      <c r="N10" s="643"/>
      <c r="O10" s="643"/>
      <c r="P10" s="643"/>
      <c r="Q10" s="644"/>
      <c r="R10" s="645" t="s">
        <v>228</v>
      </c>
      <c r="S10" s="646"/>
      <c r="T10" s="646"/>
      <c r="U10" s="646"/>
      <c r="V10" s="646"/>
      <c r="W10" s="646"/>
      <c r="X10" s="646"/>
      <c r="Y10" s="647"/>
      <c r="Z10" s="648" t="s">
        <v>228</v>
      </c>
      <c r="AA10" s="648"/>
      <c r="AB10" s="648"/>
      <c r="AC10" s="648"/>
      <c r="AD10" s="649" t="s">
        <v>228</v>
      </c>
      <c r="AE10" s="649"/>
      <c r="AF10" s="649"/>
      <c r="AG10" s="649"/>
      <c r="AH10" s="649"/>
      <c r="AI10" s="649"/>
      <c r="AJ10" s="649"/>
      <c r="AK10" s="649"/>
      <c r="AL10" s="650" t="s">
        <v>128</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33644</v>
      </c>
      <c r="BH10" s="646"/>
      <c r="BI10" s="646"/>
      <c r="BJ10" s="646"/>
      <c r="BK10" s="646"/>
      <c r="BL10" s="646"/>
      <c r="BM10" s="646"/>
      <c r="BN10" s="647"/>
      <c r="BO10" s="648">
        <v>2.1</v>
      </c>
      <c r="BP10" s="648"/>
      <c r="BQ10" s="648"/>
      <c r="BR10" s="648"/>
      <c r="BS10" s="654" t="s">
        <v>228</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t="s">
        <v>128</v>
      </c>
      <c r="CS10" s="646"/>
      <c r="CT10" s="646"/>
      <c r="CU10" s="646"/>
      <c r="CV10" s="646"/>
      <c r="CW10" s="646"/>
      <c r="CX10" s="646"/>
      <c r="CY10" s="647"/>
      <c r="CZ10" s="648" t="s">
        <v>228</v>
      </c>
      <c r="DA10" s="648"/>
      <c r="DB10" s="648"/>
      <c r="DC10" s="648"/>
      <c r="DD10" s="654" t="s">
        <v>128</v>
      </c>
      <c r="DE10" s="646"/>
      <c r="DF10" s="646"/>
      <c r="DG10" s="646"/>
      <c r="DH10" s="646"/>
      <c r="DI10" s="646"/>
      <c r="DJ10" s="646"/>
      <c r="DK10" s="646"/>
      <c r="DL10" s="646"/>
      <c r="DM10" s="646"/>
      <c r="DN10" s="646"/>
      <c r="DO10" s="646"/>
      <c r="DP10" s="647"/>
      <c r="DQ10" s="654" t="s">
        <v>228</v>
      </c>
      <c r="DR10" s="646"/>
      <c r="DS10" s="646"/>
      <c r="DT10" s="646"/>
      <c r="DU10" s="646"/>
      <c r="DV10" s="646"/>
      <c r="DW10" s="646"/>
      <c r="DX10" s="646"/>
      <c r="DY10" s="646"/>
      <c r="DZ10" s="646"/>
      <c r="EA10" s="646"/>
      <c r="EB10" s="646"/>
      <c r="EC10" s="655"/>
    </row>
    <row r="11" spans="2:143" ht="11.25" customHeight="1" x14ac:dyDescent="0.15">
      <c r="B11" s="642" t="s">
        <v>247</v>
      </c>
      <c r="C11" s="643"/>
      <c r="D11" s="643"/>
      <c r="E11" s="643"/>
      <c r="F11" s="643"/>
      <c r="G11" s="643"/>
      <c r="H11" s="643"/>
      <c r="I11" s="643"/>
      <c r="J11" s="643"/>
      <c r="K11" s="643"/>
      <c r="L11" s="643"/>
      <c r="M11" s="643"/>
      <c r="N11" s="643"/>
      <c r="O11" s="643"/>
      <c r="P11" s="643"/>
      <c r="Q11" s="644"/>
      <c r="R11" s="645">
        <v>184851</v>
      </c>
      <c r="S11" s="646"/>
      <c r="T11" s="646"/>
      <c r="U11" s="646"/>
      <c r="V11" s="646"/>
      <c r="W11" s="646"/>
      <c r="X11" s="646"/>
      <c r="Y11" s="647"/>
      <c r="Z11" s="650">
        <v>4</v>
      </c>
      <c r="AA11" s="651"/>
      <c r="AB11" s="651"/>
      <c r="AC11" s="663"/>
      <c r="AD11" s="654">
        <v>184851</v>
      </c>
      <c r="AE11" s="646"/>
      <c r="AF11" s="646"/>
      <c r="AG11" s="646"/>
      <c r="AH11" s="646"/>
      <c r="AI11" s="646"/>
      <c r="AJ11" s="646"/>
      <c r="AK11" s="647"/>
      <c r="AL11" s="650">
        <v>6.6</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113109</v>
      </c>
      <c r="BH11" s="646"/>
      <c r="BI11" s="646"/>
      <c r="BJ11" s="646"/>
      <c r="BK11" s="646"/>
      <c r="BL11" s="646"/>
      <c r="BM11" s="646"/>
      <c r="BN11" s="647"/>
      <c r="BO11" s="648">
        <v>7</v>
      </c>
      <c r="BP11" s="648"/>
      <c r="BQ11" s="648"/>
      <c r="BR11" s="648"/>
      <c r="BS11" s="654" t="s">
        <v>128</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317421</v>
      </c>
      <c r="CS11" s="646"/>
      <c r="CT11" s="646"/>
      <c r="CU11" s="646"/>
      <c r="CV11" s="646"/>
      <c r="CW11" s="646"/>
      <c r="CX11" s="646"/>
      <c r="CY11" s="647"/>
      <c r="CZ11" s="648">
        <v>7</v>
      </c>
      <c r="DA11" s="648"/>
      <c r="DB11" s="648"/>
      <c r="DC11" s="648"/>
      <c r="DD11" s="654">
        <v>108732</v>
      </c>
      <c r="DE11" s="646"/>
      <c r="DF11" s="646"/>
      <c r="DG11" s="646"/>
      <c r="DH11" s="646"/>
      <c r="DI11" s="646"/>
      <c r="DJ11" s="646"/>
      <c r="DK11" s="646"/>
      <c r="DL11" s="646"/>
      <c r="DM11" s="646"/>
      <c r="DN11" s="646"/>
      <c r="DO11" s="646"/>
      <c r="DP11" s="647"/>
      <c r="DQ11" s="654">
        <v>164974</v>
      </c>
      <c r="DR11" s="646"/>
      <c r="DS11" s="646"/>
      <c r="DT11" s="646"/>
      <c r="DU11" s="646"/>
      <c r="DV11" s="646"/>
      <c r="DW11" s="646"/>
      <c r="DX11" s="646"/>
      <c r="DY11" s="646"/>
      <c r="DZ11" s="646"/>
      <c r="EA11" s="646"/>
      <c r="EB11" s="646"/>
      <c r="EC11" s="655"/>
    </row>
    <row r="12" spans="2:143" ht="11.25" customHeight="1" x14ac:dyDescent="0.15">
      <c r="B12" s="642" t="s">
        <v>250</v>
      </c>
      <c r="C12" s="643"/>
      <c r="D12" s="643"/>
      <c r="E12" s="643"/>
      <c r="F12" s="643"/>
      <c r="G12" s="643"/>
      <c r="H12" s="643"/>
      <c r="I12" s="643"/>
      <c r="J12" s="643"/>
      <c r="K12" s="643"/>
      <c r="L12" s="643"/>
      <c r="M12" s="643"/>
      <c r="N12" s="643"/>
      <c r="O12" s="643"/>
      <c r="P12" s="643"/>
      <c r="Q12" s="644"/>
      <c r="R12" s="645" t="s">
        <v>128</v>
      </c>
      <c r="S12" s="646"/>
      <c r="T12" s="646"/>
      <c r="U12" s="646"/>
      <c r="V12" s="646"/>
      <c r="W12" s="646"/>
      <c r="X12" s="646"/>
      <c r="Y12" s="647"/>
      <c r="Z12" s="648" t="s">
        <v>228</v>
      </c>
      <c r="AA12" s="648"/>
      <c r="AB12" s="648"/>
      <c r="AC12" s="648"/>
      <c r="AD12" s="649" t="s">
        <v>228</v>
      </c>
      <c r="AE12" s="649"/>
      <c r="AF12" s="649"/>
      <c r="AG12" s="649"/>
      <c r="AH12" s="649"/>
      <c r="AI12" s="649"/>
      <c r="AJ12" s="649"/>
      <c r="AK12" s="649"/>
      <c r="AL12" s="650" t="s">
        <v>228</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942920</v>
      </c>
      <c r="BH12" s="646"/>
      <c r="BI12" s="646"/>
      <c r="BJ12" s="646"/>
      <c r="BK12" s="646"/>
      <c r="BL12" s="646"/>
      <c r="BM12" s="646"/>
      <c r="BN12" s="647"/>
      <c r="BO12" s="648">
        <v>58.1</v>
      </c>
      <c r="BP12" s="648"/>
      <c r="BQ12" s="648"/>
      <c r="BR12" s="648"/>
      <c r="BS12" s="654" t="s">
        <v>128</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50311</v>
      </c>
      <c r="CS12" s="646"/>
      <c r="CT12" s="646"/>
      <c r="CU12" s="646"/>
      <c r="CV12" s="646"/>
      <c r="CW12" s="646"/>
      <c r="CX12" s="646"/>
      <c r="CY12" s="647"/>
      <c r="CZ12" s="648">
        <v>1.1000000000000001</v>
      </c>
      <c r="DA12" s="648"/>
      <c r="DB12" s="648"/>
      <c r="DC12" s="648"/>
      <c r="DD12" s="654" t="s">
        <v>128</v>
      </c>
      <c r="DE12" s="646"/>
      <c r="DF12" s="646"/>
      <c r="DG12" s="646"/>
      <c r="DH12" s="646"/>
      <c r="DI12" s="646"/>
      <c r="DJ12" s="646"/>
      <c r="DK12" s="646"/>
      <c r="DL12" s="646"/>
      <c r="DM12" s="646"/>
      <c r="DN12" s="646"/>
      <c r="DO12" s="646"/>
      <c r="DP12" s="647"/>
      <c r="DQ12" s="654">
        <v>48174</v>
      </c>
      <c r="DR12" s="646"/>
      <c r="DS12" s="646"/>
      <c r="DT12" s="646"/>
      <c r="DU12" s="646"/>
      <c r="DV12" s="646"/>
      <c r="DW12" s="646"/>
      <c r="DX12" s="646"/>
      <c r="DY12" s="646"/>
      <c r="DZ12" s="646"/>
      <c r="EA12" s="646"/>
      <c r="EB12" s="646"/>
      <c r="EC12" s="655"/>
    </row>
    <row r="13" spans="2:143" ht="11.25" customHeight="1" x14ac:dyDescent="0.15">
      <c r="B13" s="642" t="s">
        <v>253</v>
      </c>
      <c r="C13" s="643"/>
      <c r="D13" s="643"/>
      <c r="E13" s="643"/>
      <c r="F13" s="643"/>
      <c r="G13" s="643"/>
      <c r="H13" s="643"/>
      <c r="I13" s="643"/>
      <c r="J13" s="643"/>
      <c r="K13" s="643"/>
      <c r="L13" s="643"/>
      <c r="M13" s="643"/>
      <c r="N13" s="643"/>
      <c r="O13" s="643"/>
      <c r="P13" s="643"/>
      <c r="Q13" s="644"/>
      <c r="R13" s="645" t="s">
        <v>228</v>
      </c>
      <c r="S13" s="646"/>
      <c r="T13" s="646"/>
      <c r="U13" s="646"/>
      <c r="V13" s="646"/>
      <c r="W13" s="646"/>
      <c r="X13" s="646"/>
      <c r="Y13" s="647"/>
      <c r="Z13" s="648" t="s">
        <v>128</v>
      </c>
      <c r="AA13" s="648"/>
      <c r="AB13" s="648"/>
      <c r="AC13" s="648"/>
      <c r="AD13" s="649" t="s">
        <v>128</v>
      </c>
      <c r="AE13" s="649"/>
      <c r="AF13" s="649"/>
      <c r="AG13" s="649"/>
      <c r="AH13" s="649"/>
      <c r="AI13" s="649"/>
      <c r="AJ13" s="649"/>
      <c r="AK13" s="649"/>
      <c r="AL13" s="650" t="s">
        <v>228</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942920</v>
      </c>
      <c r="BH13" s="646"/>
      <c r="BI13" s="646"/>
      <c r="BJ13" s="646"/>
      <c r="BK13" s="646"/>
      <c r="BL13" s="646"/>
      <c r="BM13" s="646"/>
      <c r="BN13" s="647"/>
      <c r="BO13" s="648">
        <v>58.1</v>
      </c>
      <c r="BP13" s="648"/>
      <c r="BQ13" s="648"/>
      <c r="BR13" s="648"/>
      <c r="BS13" s="654" t="s">
        <v>128</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565980</v>
      </c>
      <c r="CS13" s="646"/>
      <c r="CT13" s="646"/>
      <c r="CU13" s="646"/>
      <c r="CV13" s="646"/>
      <c r="CW13" s="646"/>
      <c r="CX13" s="646"/>
      <c r="CY13" s="647"/>
      <c r="CZ13" s="648">
        <v>12.5</v>
      </c>
      <c r="DA13" s="648"/>
      <c r="DB13" s="648"/>
      <c r="DC13" s="648"/>
      <c r="DD13" s="654">
        <v>291362</v>
      </c>
      <c r="DE13" s="646"/>
      <c r="DF13" s="646"/>
      <c r="DG13" s="646"/>
      <c r="DH13" s="646"/>
      <c r="DI13" s="646"/>
      <c r="DJ13" s="646"/>
      <c r="DK13" s="646"/>
      <c r="DL13" s="646"/>
      <c r="DM13" s="646"/>
      <c r="DN13" s="646"/>
      <c r="DO13" s="646"/>
      <c r="DP13" s="647"/>
      <c r="DQ13" s="654">
        <v>440176</v>
      </c>
      <c r="DR13" s="646"/>
      <c r="DS13" s="646"/>
      <c r="DT13" s="646"/>
      <c r="DU13" s="646"/>
      <c r="DV13" s="646"/>
      <c r="DW13" s="646"/>
      <c r="DX13" s="646"/>
      <c r="DY13" s="646"/>
      <c r="DZ13" s="646"/>
      <c r="EA13" s="646"/>
      <c r="EB13" s="646"/>
      <c r="EC13" s="655"/>
    </row>
    <row r="14" spans="2:143" ht="11.25" customHeight="1" x14ac:dyDescent="0.15">
      <c r="B14" s="642" t="s">
        <v>256</v>
      </c>
      <c r="C14" s="643"/>
      <c r="D14" s="643"/>
      <c r="E14" s="643"/>
      <c r="F14" s="643"/>
      <c r="G14" s="643"/>
      <c r="H14" s="643"/>
      <c r="I14" s="643"/>
      <c r="J14" s="643"/>
      <c r="K14" s="643"/>
      <c r="L14" s="643"/>
      <c r="M14" s="643"/>
      <c r="N14" s="643"/>
      <c r="O14" s="643"/>
      <c r="P14" s="643"/>
      <c r="Q14" s="644"/>
      <c r="R14" s="645">
        <v>10691</v>
      </c>
      <c r="S14" s="646"/>
      <c r="T14" s="646"/>
      <c r="U14" s="646"/>
      <c r="V14" s="646"/>
      <c r="W14" s="646"/>
      <c r="X14" s="646"/>
      <c r="Y14" s="647"/>
      <c r="Z14" s="648">
        <v>0.2</v>
      </c>
      <c r="AA14" s="648"/>
      <c r="AB14" s="648"/>
      <c r="AC14" s="648"/>
      <c r="AD14" s="649">
        <v>10691</v>
      </c>
      <c r="AE14" s="649"/>
      <c r="AF14" s="649"/>
      <c r="AG14" s="649"/>
      <c r="AH14" s="649"/>
      <c r="AI14" s="649"/>
      <c r="AJ14" s="649"/>
      <c r="AK14" s="649"/>
      <c r="AL14" s="650">
        <v>0.4</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30442</v>
      </c>
      <c r="BH14" s="646"/>
      <c r="BI14" s="646"/>
      <c r="BJ14" s="646"/>
      <c r="BK14" s="646"/>
      <c r="BL14" s="646"/>
      <c r="BM14" s="646"/>
      <c r="BN14" s="647"/>
      <c r="BO14" s="648">
        <v>1.9</v>
      </c>
      <c r="BP14" s="648"/>
      <c r="BQ14" s="648"/>
      <c r="BR14" s="648"/>
      <c r="BS14" s="654" t="s">
        <v>228</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302897</v>
      </c>
      <c r="CS14" s="646"/>
      <c r="CT14" s="646"/>
      <c r="CU14" s="646"/>
      <c r="CV14" s="646"/>
      <c r="CW14" s="646"/>
      <c r="CX14" s="646"/>
      <c r="CY14" s="647"/>
      <c r="CZ14" s="648">
        <v>6.7</v>
      </c>
      <c r="DA14" s="648"/>
      <c r="DB14" s="648"/>
      <c r="DC14" s="648"/>
      <c r="DD14" s="654">
        <v>104679</v>
      </c>
      <c r="DE14" s="646"/>
      <c r="DF14" s="646"/>
      <c r="DG14" s="646"/>
      <c r="DH14" s="646"/>
      <c r="DI14" s="646"/>
      <c r="DJ14" s="646"/>
      <c r="DK14" s="646"/>
      <c r="DL14" s="646"/>
      <c r="DM14" s="646"/>
      <c r="DN14" s="646"/>
      <c r="DO14" s="646"/>
      <c r="DP14" s="647"/>
      <c r="DQ14" s="654">
        <v>219199</v>
      </c>
      <c r="DR14" s="646"/>
      <c r="DS14" s="646"/>
      <c r="DT14" s="646"/>
      <c r="DU14" s="646"/>
      <c r="DV14" s="646"/>
      <c r="DW14" s="646"/>
      <c r="DX14" s="646"/>
      <c r="DY14" s="646"/>
      <c r="DZ14" s="646"/>
      <c r="EA14" s="646"/>
      <c r="EB14" s="646"/>
      <c r="EC14" s="655"/>
    </row>
    <row r="15" spans="2:143" ht="11.25" customHeight="1" x14ac:dyDescent="0.15">
      <c r="B15" s="642" t="s">
        <v>259</v>
      </c>
      <c r="C15" s="643"/>
      <c r="D15" s="643"/>
      <c r="E15" s="643"/>
      <c r="F15" s="643"/>
      <c r="G15" s="643"/>
      <c r="H15" s="643"/>
      <c r="I15" s="643"/>
      <c r="J15" s="643"/>
      <c r="K15" s="643"/>
      <c r="L15" s="643"/>
      <c r="M15" s="643"/>
      <c r="N15" s="643"/>
      <c r="O15" s="643"/>
      <c r="P15" s="643"/>
      <c r="Q15" s="644"/>
      <c r="R15" s="645" t="s">
        <v>228</v>
      </c>
      <c r="S15" s="646"/>
      <c r="T15" s="646"/>
      <c r="U15" s="646"/>
      <c r="V15" s="646"/>
      <c r="W15" s="646"/>
      <c r="X15" s="646"/>
      <c r="Y15" s="647"/>
      <c r="Z15" s="648" t="s">
        <v>228</v>
      </c>
      <c r="AA15" s="648"/>
      <c r="AB15" s="648"/>
      <c r="AC15" s="648"/>
      <c r="AD15" s="649" t="s">
        <v>128</v>
      </c>
      <c r="AE15" s="649"/>
      <c r="AF15" s="649"/>
      <c r="AG15" s="649"/>
      <c r="AH15" s="649"/>
      <c r="AI15" s="649"/>
      <c r="AJ15" s="649"/>
      <c r="AK15" s="649"/>
      <c r="AL15" s="650" t="s">
        <v>228</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58455</v>
      </c>
      <c r="BH15" s="646"/>
      <c r="BI15" s="646"/>
      <c r="BJ15" s="646"/>
      <c r="BK15" s="646"/>
      <c r="BL15" s="646"/>
      <c r="BM15" s="646"/>
      <c r="BN15" s="647"/>
      <c r="BO15" s="648">
        <v>3.6</v>
      </c>
      <c r="BP15" s="648"/>
      <c r="BQ15" s="648"/>
      <c r="BR15" s="648"/>
      <c r="BS15" s="654" t="s">
        <v>128</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723829</v>
      </c>
      <c r="CS15" s="646"/>
      <c r="CT15" s="646"/>
      <c r="CU15" s="646"/>
      <c r="CV15" s="646"/>
      <c r="CW15" s="646"/>
      <c r="CX15" s="646"/>
      <c r="CY15" s="647"/>
      <c r="CZ15" s="648">
        <v>16</v>
      </c>
      <c r="DA15" s="648"/>
      <c r="DB15" s="648"/>
      <c r="DC15" s="648"/>
      <c r="DD15" s="654">
        <v>380993</v>
      </c>
      <c r="DE15" s="646"/>
      <c r="DF15" s="646"/>
      <c r="DG15" s="646"/>
      <c r="DH15" s="646"/>
      <c r="DI15" s="646"/>
      <c r="DJ15" s="646"/>
      <c r="DK15" s="646"/>
      <c r="DL15" s="646"/>
      <c r="DM15" s="646"/>
      <c r="DN15" s="646"/>
      <c r="DO15" s="646"/>
      <c r="DP15" s="647"/>
      <c r="DQ15" s="654">
        <v>348175</v>
      </c>
      <c r="DR15" s="646"/>
      <c r="DS15" s="646"/>
      <c r="DT15" s="646"/>
      <c r="DU15" s="646"/>
      <c r="DV15" s="646"/>
      <c r="DW15" s="646"/>
      <c r="DX15" s="646"/>
      <c r="DY15" s="646"/>
      <c r="DZ15" s="646"/>
      <c r="EA15" s="646"/>
      <c r="EB15" s="646"/>
      <c r="EC15" s="655"/>
    </row>
    <row r="16" spans="2:143" ht="11.25" customHeight="1" x14ac:dyDescent="0.15">
      <c r="B16" s="642" t="s">
        <v>262</v>
      </c>
      <c r="C16" s="643"/>
      <c r="D16" s="643"/>
      <c r="E16" s="643"/>
      <c r="F16" s="643"/>
      <c r="G16" s="643"/>
      <c r="H16" s="643"/>
      <c r="I16" s="643"/>
      <c r="J16" s="643"/>
      <c r="K16" s="643"/>
      <c r="L16" s="643"/>
      <c r="M16" s="643"/>
      <c r="N16" s="643"/>
      <c r="O16" s="643"/>
      <c r="P16" s="643"/>
      <c r="Q16" s="644"/>
      <c r="R16" s="645">
        <v>3168</v>
      </c>
      <c r="S16" s="646"/>
      <c r="T16" s="646"/>
      <c r="U16" s="646"/>
      <c r="V16" s="646"/>
      <c r="W16" s="646"/>
      <c r="X16" s="646"/>
      <c r="Y16" s="647"/>
      <c r="Z16" s="648">
        <v>0.1</v>
      </c>
      <c r="AA16" s="648"/>
      <c r="AB16" s="648"/>
      <c r="AC16" s="648"/>
      <c r="AD16" s="649">
        <v>3168</v>
      </c>
      <c r="AE16" s="649"/>
      <c r="AF16" s="649"/>
      <c r="AG16" s="649"/>
      <c r="AH16" s="649"/>
      <c r="AI16" s="649"/>
      <c r="AJ16" s="649"/>
      <c r="AK16" s="649"/>
      <c r="AL16" s="650">
        <v>0.1</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t="s">
        <v>228</v>
      </c>
      <c r="BH16" s="646"/>
      <c r="BI16" s="646"/>
      <c r="BJ16" s="646"/>
      <c r="BK16" s="646"/>
      <c r="BL16" s="646"/>
      <c r="BM16" s="646"/>
      <c r="BN16" s="647"/>
      <c r="BO16" s="648" t="s">
        <v>228</v>
      </c>
      <c r="BP16" s="648"/>
      <c r="BQ16" s="648"/>
      <c r="BR16" s="648"/>
      <c r="BS16" s="654" t="s">
        <v>228</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t="s">
        <v>128</v>
      </c>
      <c r="CS16" s="646"/>
      <c r="CT16" s="646"/>
      <c r="CU16" s="646"/>
      <c r="CV16" s="646"/>
      <c r="CW16" s="646"/>
      <c r="CX16" s="646"/>
      <c r="CY16" s="647"/>
      <c r="CZ16" s="648" t="s">
        <v>228</v>
      </c>
      <c r="DA16" s="648"/>
      <c r="DB16" s="648"/>
      <c r="DC16" s="648"/>
      <c r="DD16" s="654" t="s">
        <v>228</v>
      </c>
      <c r="DE16" s="646"/>
      <c r="DF16" s="646"/>
      <c r="DG16" s="646"/>
      <c r="DH16" s="646"/>
      <c r="DI16" s="646"/>
      <c r="DJ16" s="646"/>
      <c r="DK16" s="646"/>
      <c r="DL16" s="646"/>
      <c r="DM16" s="646"/>
      <c r="DN16" s="646"/>
      <c r="DO16" s="646"/>
      <c r="DP16" s="647"/>
      <c r="DQ16" s="654" t="s">
        <v>228</v>
      </c>
      <c r="DR16" s="646"/>
      <c r="DS16" s="646"/>
      <c r="DT16" s="646"/>
      <c r="DU16" s="646"/>
      <c r="DV16" s="646"/>
      <c r="DW16" s="646"/>
      <c r="DX16" s="646"/>
      <c r="DY16" s="646"/>
      <c r="DZ16" s="646"/>
      <c r="EA16" s="646"/>
      <c r="EB16" s="646"/>
      <c r="EC16" s="655"/>
    </row>
    <row r="17" spans="2:133" ht="11.25" customHeight="1" x14ac:dyDescent="0.15">
      <c r="B17" s="642" t="s">
        <v>265</v>
      </c>
      <c r="C17" s="643"/>
      <c r="D17" s="643"/>
      <c r="E17" s="643"/>
      <c r="F17" s="643"/>
      <c r="G17" s="643"/>
      <c r="H17" s="643"/>
      <c r="I17" s="643"/>
      <c r="J17" s="643"/>
      <c r="K17" s="643"/>
      <c r="L17" s="643"/>
      <c r="M17" s="643"/>
      <c r="N17" s="643"/>
      <c r="O17" s="643"/>
      <c r="P17" s="643"/>
      <c r="Q17" s="644"/>
      <c r="R17" s="645">
        <v>47521</v>
      </c>
      <c r="S17" s="646"/>
      <c r="T17" s="646"/>
      <c r="U17" s="646"/>
      <c r="V17" s="646"/>
      <c r="W17" s="646"/>
      <c r="X17" s="646"/>
      <c r="Y17" s="647"/>
      <c r="Z17" s="648">
        <v>1</v>
      </c>
      <c r="AA17" s="648"/>
      <c r="AB17" s="648"/>
      <c r="AC17" s="648"/>
      <c r="AD17" s="649">
        <v>47521</v>
      </c>
      <c r="AE17" s="649"/>
      <c r="AF17" s="649"/>
      <c r="AG17" s="649"/>
      <c r="AH17" s="649"/>
      <c r="AI17" s="649"/>
      <c r="AJ17" s="649"/>
      <c r="AK17" s="649"/>
      <c r="AL17" s="650">
        <v>1.7</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228</v>
      </c>
      <c r="BH17" s="646"/>
      <c r="BI17" s="646"/>
      <c r="BJ17" s="646"/>
      <c r="BK17" s="646"/>
      <c r="BL17" s="646"/>
      <c r="BM17" s="646"/>
      <c r="BN17" s="647"/>
      <c r="BO17" s="648" t="s">
        <v>228</v>
      </c>
      <c r="BP17" s="648"/>
      <c r="BQ17" s="648"/>
      <c r="BR17" s="648"/>
      <c r="BS17" s="654" t="s">
        <v>128</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287147</v>
      </c>
      <c r="CS17" s="646"/>
      <c r="CT17" s="646"/>
      <c r="CU17" s="646"/>
      <c r="CV17" s="646"/>
      <c r="CW17" s="646"/>
      <c r="CX17" s="646"/>
      <c r="CY17" s="647"/>
      <c r="CZ17" s="648">
        <v>6.4</v>
      </c>
      <c r="DA17" s="648"/>
      <c r="DB17" s="648"/>
      <c r="DC17" s="648"/>
      <c r="DD17" s="654" t="s">
        <v>128</v>
      </c>
      <c r="DE17" s="646"/>
      <c r="DF17" s="646"/>
      <c r="DG17" s="646"/>
      <c r="DH17" s="646"/>
      <c r="DI17" s="646"/>
      <c r="DJ17" s="646"/>
      <c r="DK17" s="646"/>
      <c r="DL17" s="646"/>
      <c r="DM17" s="646"/>
      <c r="DN17" s="646"/>
      <c r="DO17" s="646"/>
      <c r="DP17" s="647"/>
      <c r="DQ17" s="654">
        <v>287147</v>
      </c>
      <c r="DR17" s="646"/>
      <c r="DS17" s="646"/>
      <c r="DT17" s="646"/>
      <c r="DU17" s="646"/>
      <c r="DV17" s="646"/>
      <c r="DW17" s="646"/>
      <c r="DX17" s="646"/>
      <c r="DY17" s="646"/>
      <c r="DZ17" s="646"/>
      <c r="EA17" s="646"/>
      <c r="EB17" s="646"/>
      <c r="EC17" s="655"/>
    </row>
    <row r="18" spans="2:133" ht="11.25" customHeight="1" x14ac:dyDescent="0.15">
      <c r="B18" s="642" t="s">
        <v>268</v>
      </c>
      <c r="C18" s="643"/>
      <c r="D18" s="643"/>
      <c r="E18" s="643"/>
      <c r="F18" s="643"/>
      <c r="G18" s="643"/>
      <c r="H18" s="643"/>
      <c r="I18" s="643"/>
      <c r="J18" s="643"/>
      <c r="K18" s="643"/>
      <c r="L18" s="643"/>
      <c r="M18" s="643"/>
      <c r="N18" s="643"/>
      <c r="O18" s="643"/>
      <c r="P18" s="643"/>
      <c r="Q18" s="644"/>
      <c r="R18" s="645">
        <v>11102</v>
      </c>
      <c r="S18" s="646"/>
      <c r="T18" s="646"/>
      <c r="U18" s="646"/>
      <c r="V18" s="646"/>
      <c r="W18" s="646"/>
      <c r="X18" s="646"/>
      <c r="Y18" s="647"/>
      <c r="Z18" s="648">
        <v>0.2</v>
      </c>
      <c r="AA18" s="648"/>
      <c r="AB18" s="648"/>
      <c r="AC18" s="648"/>
      <c r="AD18" s="649">
        <v>11102</v>
      </c>
      <c r="AE18" s="649"/>
      <c r="AF18" s="649"/>
      <c r="AG18" s="649"/>
      <c r="AH18" s="649"/>
      <c r="AI18" s="649"/>
      <c r="AJ18" s="649"/>
      <c r="AK18" s="649"/>
      <c r="AL18" s="650">
        <v>0.4</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t="s">
        <v>228</v>
      </c>
      <c r="BH18" s="646"/>
      <c r="BI18" s="646"/>
      <c r="BJ18" s="646"/>
      <c r="BK18" s="646"/>
      <c r="BL18" s="646"/>
      <c r="BM18" s="646"/>
      <c r="BN18" s="647"/>
      <c r="BO18" s="648" t="s">
        <v>228</v>
      </c>
      <c r="BP18" s="648"/>
      <c r="BQ18" s="648"/>
      <c r="BR18" s="648"/>
      <c r="BS18" s="654" t="s">
        <v>228</v>
      </c>
      <c r="BT18" s="646"/>
      <c r="BU18" s="646"/>
      <c r="BV18" s="646"/>
      <c r="BW18" s="646"/>
      <c r="BX18" s="646"/>
      <c r="BY18" s="646"/>
      <c r="BZ18" s="646"/>
      <c r="CA18" s="646"/>
      <c r="CB18" s="655"/>
      <c r="CD18" s="660" t="s">
        <v>270</v>
      </c>
      <c r="CE18" s="661"/>
      <c r="CF18" s="661"/>
      <c r="CG18" s="661"/>
      <c r="CH18" s="661"/>
      <c r="CI18" s="661"/>
      <c r="CJ18" s="661"/>
      <c r="CK18" s="661"/>
      <c r="CL18" s="661"/>
      <c r="CM18" s="661"/>
      <c r="CN18" s="661"/>
      <c r="CO18" s="661"/>
      <c r="CP18" s="661"/>
      <c r="CQ18" s="662"/>
      <c r="CR18" s="645" t="s">
        <v>228</v>
      </c>
      <c r="CS18" s="646"/>
      <c r="CT18" s="646"/>
      <c r="CU18" s="646"/>
      <c r="CV18" s="646"/>
      <c r="CW18" s="646"/>
      <c r="CX18" s="646"/>
      <c r="CY18" s="647"/>
      <c r="CZ18" s="648" t="s">
        <v>228</v>
      </c>
      <c r="DA18" s="648"/>
      <c r="DB18" s="648"/>
      <c r="DC18" s="648"/>
      <c r="DD18" s="654" t="s">
        <v>228</v>
      </c>
      <c r="DE18" s="646"/>
      <c r="DF18" s="646"/>
      <c r="DG18" s="646"/>
      <c r="DH18" s="646"/>
      <c r="DI18" s="646"/>
      <c r="DJ18" s="646"/>
      <c r="DK18" s="646"/>
      <c r="DL18" s="646"/>
      <c r="DM18" s="646"/>
      <c r="DN18" s="646"/>
      <c r="DO18" s="646"/>
      <c r="DP18" s="647"/>
      <c r="DQ18" s="654" t="s">
        <v>228</v>
      </c>
      <c r="DR18" s="646"/>
      <c r="DS18" s="646"/>
      <c r="DT18" s="646"/>
      <c r="DU18" s="646"/>
      <c r="DV18" s="646"/>
      <c r="DW18" s="646"/>
      <c r="DX18" s="646"/>
      <c r="DY18" s="646"/>
      <c r="DZ18" s="646"/>
      <c r="EA18" s="646"/>
      <c r="EB18" s="646"/>
      <c r="EC18" s="655"/>
    </row>
    <row r="19" spans="2:133" ht="11.25" customHeight="1" x14ac:dyDescent="0.15">
      <c r="B19" s="642" t="s">
        <v>271</v>
      </c>
      <c r="C19" s="643"/>
      <c r="D19" s="643"/>
      <c r="E19" s="643"/>
      <c r="F19" s="643"/>
      <c r="G19" s="643"/>
      <c r="H19" s="643"/>
      <c r="I19" s="643"/>
      <c r="J19" s="643"/>
      <c r="K19" s="643"/>
      <c r="L19" s="643"/>
      <c r="M19" s="643"/>
      <c r="N19" s="643"/>
      <c r="O19" s="643"/>
      <c r="P19" s="643"/>
      <c r="Q19" s="644"/>
      <c r="R19" s="645" t="s">
        <v>228</v>
      </c>
      <c r="S19" s="646"/>
      <c r="T19" s="646"/>
      <c r="U19" s="646"/>
      <c r="V19" s="646"/>
      <c r="W19" s="646"/>
      <c r="X19" s="646"/>
      <c r="Y19" s="647"/>
      <c r="Z19" s="648" t="s">
        <v>228</v>
      </c>
      <c r="AA19" s="648"/>
      <c r="AB19" s="648"/>
      <c r="AC19" s="648"/>
      <c r="AD19" s="649" t="s">
        <v>228</v>
      </c>
      <c r="AE19" s="649"/>
      <c r="AF19" s="649"/>
      <c r="AG19" s="649"/>
      <c r="AH19" s="649"/>
      <c r="AI19" s="649"/>
      <c r="AJ19" s="649"/>
      <c r="AK19" s="649"/>
      <c r="AL19" s="650" t="s">
        <v>228</v>
      </c>
      <c r="AM19" s="651"/>
      <c r="AN19" s="651"/>
      <c r="AO19" s="652"/>
      <c r="AP19" s="642" t="s">
        <v>272</v>
      </c>
      <c r="AQ19" s="643"/>
      <c r="AR19" s="643"/>
      <c r="AS19" s="643"/>
      <c r="AT19" s="643"/>
      <c r="AU19" s="643"/>
      <c r="AV19" s="643"/>
      <c r="AW19" s="643"/>
      <c r="AX19" s="643"/>
      <c r="AY19" s="643"/>
      <c r="AZ19" s="643"/>
      <c r="BA19" s="643"/>
      <c r="BB19" s="643"/>
      <c r="BC19" s="643"/>
      <c r="BD19" s="643"/>
      <c r="BE19" s="643"/>
      <c r="BF19" s="644"/>
      <c r="BG19" s="645" t="s">
        <v>128</v>
      </c>
      <c r="BH19" s="646"/>
      <c r="BI19" s="646"/>
      <c r="BJ19" s="646"/>
      <c r="BK19" s="646"/>
      <c r="BL19" s="646"/>
      <c r="BM19" s="646"/>
      <c r="BN19" s="647"/>
      <c r="BO19" s="648" t="s">
        <v>228</v>
      </c>
      <c r="BP19" s="648"/>
      <c r="BQ19" s="648"/>
      <c r="BR19" s="648"/>
      <c r="BS19" s="654" t="s">
        <v>228</v>
      </c>
      <c r="BT19" s="646"/>
      <c r="BU19" s="646"/>
      <c r="BV19" s="646"/>
      <c r="BW19" s="646"/>
      <c r="BX19" s="646"/>
      <c r="BY19" s="646"/>
      <c r="BZ19" s="646"/>
      <c r="CA19" s="646"/>
      <c r="CB19" s="655"/>
      <c r="CD19" s="660" t="s">
        <v>273</v>
      </c>
      <c r="CE19" s="661"/>
      <c r="CF19" s="661"/>
      <c r="CG19" s="661"/>
      <c r="CH19" s="661"/>
      <c r="CI19" s="661"/>
      <c r="CJ19" s="661"/>
      <c r="CK19" s="661"/>
      <c r="CL19" s="661"/>
      <c r="CM19" s="661"/>
      <c r="CN19" s="661"/>
      <c r="CO19" s="661"/>
      <c r="CP19" s="661"/>
      <c r="CQ19" s="662"/>
      <c r="CR19" s="645" t="s">
        <v>228</v>
      </c>
      <c r="CS19" s="646"/>
      <c r="CT19" s="646"/>
      <c r="CU19" s="646"/>
      <c r="CV19" s="646"/>
      <c r="CW19" s="646"/>
      <c r="CX19" s="646"/>
      <c r="CY19" s="647"/>
      <c r="CZ19" s="648" t="s">
        <v>128</v>
      </c>
      <c r="DA19" s="648"/>
      <c r="DB19" s="648"/>
      <c r="DC19" s="648"/>
      <c r="DD19" s="654" t="s">
        <v>228</v>
      </c>
      <c r="DE19" s="646"/>
      <c r="DF19" s="646"/>
      <c r="DG19" s="646"/>
      <c r="DH19" s="646"/>
      <c r="DI19" s="646"/>
      <c r="DJ19" s="646"/>
      <c r="DK19" s="646"/>
      <c r="DL19" s="646"/>
      <c r="DM19" s="646"/>
      <c r="DN19" s="646"/>
      <c r="DO19" s="646"/>
      <c r="DP19" s="647"/>
      <c r="DQ19" s="654" t="s">
        <v>128</v>
      </c>
      <c r="DR19" s="646"/>
      <c r="DS19" s="646"/>
      <c r="DT19" s="646"/>
      <c r="DU19" s="646"/>
      <c r="DV19" s="646"/>
      <c r="DW19" s="646"/>
      <c r="DX19" s="646"/>
      <c r="DY19" s="646"/>
      <c r="DZ19" s="646"/>
      <c r="EA19" s="646"/>
      <c r="EB19" s="646"/>
      <c r="EC19" s="655"/>
    </row>
    <row r="20" spans="2:133" ht="11.25" customHeight="1" x14ac:dyDescent="0.15">
      <c r="B20" s="642" t="s">
        <v>274</v>
      </c>
      <c r="C20" s="643"/>
      <c r="D20" s="643"/>
      <c r="E20" s="643"/>
      <c r="F20" s="643"/>
      <c r="G20" s="643"/>
      <c r="H20" s="643"/>
      <c r="I20" s="643"/>
      <c r="J20" s="643"/>
      <c r="K20" s="643"/>
      <c r="L20" s="643"/>
      <c r="M20" s="643"/>
      <c r="N20" s="643"/>
      <c r="O20" s="643"/>
      <c r="P20" s="643"/>
      <c r="Q20" s="644"/>
      <c r="R20" s="645" t="s">
        <v>228</v>
      </c>
      <c r="S20" s="646"/>
      <c r="T20" s="646"/>
      <c r="U20" s="646"/>
      <c r="V20" s="646"/>
      <c r="W20" s="646"/>
      <c r="X20" s="646"/>
      <c r="Y20" s="647"/>
      <c r="Z20" s="648" t="s">
        <v>128</v>
      </c>
      <c r="AA20" s="648"/>
      <c r="AB20" s="648"/>
      <c r="AC20" s="648"/>
      <c r="AD20" s="649" t="s">
        <v>228</v>
      </c>
      <c r="AE20" s="649"/>
      <c r="AF20" s="649"/>
      <c r="AG20" s="649"/>
      <c r="AH20" s="649"/>
      <c r="AI20" s="649"/>
      <c r="AJ20" s="649"/>
      <c r="AK20" s="649"/>
      <c r="AL20" s="650" t="s">
        <v>228</v>
      </c>
      <c r="AM20" s="651"/>
      <c r="AN20" s="651"/>
      <c r="AO20" s="652"/>
      <c r="AP20" s="642" t="s">
        <v>275</v>
      </c>
      <c r="AQ20" s="643"/>
      <c r="AR20" s="643"/>
      <c r="AS20" s="643"/>
      <c r="AT20" s="643"/>
      <c r="AU20" s="643"/>
      <c r="AV20" s="643"/>
      <c r="AW20" s="643"/>
      <c r="AX20" s="643"/>
      <c r="AY20" s="643"/>
      <c r="AZ20" s="643"/>
      <c r="BA20" s="643"/>
      <c r="BB20" s="643"/>
      <c r="BC20" s="643"/>
      <c r="BD20" s="643"/>
      <c r="BE20" s="643"/>
      <c r="BF20" s="644"/>
      <c r="BG20" s="645" t="s">
        <v>228</v>
      </c>
      <c r="BH20" s="646"/>
      <c r="BI20" s="646"/>
      <c r="BJ20" s="646"/>
      <c r="BK20" s="646"/>
      <c r="BL20" s="646"/>
      <c r="BM20" s="646"/>
      <c r="BN20" s="647"/>
      <c r="BO20" s="648" t="s">
        <v>228</v>
      </c>
      <c r="BP20" s="648"/>
      <c r="BQ20" s="648"/>
      <c r="BR20" s="648"/>
      <c r="BS20" s="654" t="s">
        <v>228</v>
      </c>
      <c r="BT20" s="646"/>
      <c r="BU20" s="646"/>
      <c r="BV20" s="646"/>
      <c r="BW20" s="646"/>
      <c r="BX20" s="646"/>
      <c r="BY20" s="646"/>
      <c r="BZ20" s="646"/>
      <c r="CA20" s="646"/>
      <c r="CB20" s="655"/>
      <c r="CD20" s="660" t="s">
        <v>276</v>
      </c>
      <c r="CE20" s="661"/>
      <c r="CF20" s="661"/>
      <c r="CG20" s="661"/>
      <c r="CH20" s="661"/>
      <c r="CI20" s="661"/>
      <c r="CJ20" s="661"/>
      <c r="CK20" s="661"/>
      <c r="CL20" s="661"/>
      <c r="CM20" s="661"/>
      <c r="CN20" s="661"/>
      <c r="CO20" s="661"/>
      <c r="CP20" s="661"/>
      <c r="CQ20" s="662"/>
      <c r="CR20" s="645">
        <v>4521069</v>
      </c>
      <c r="CS20" s="646"/>
      <c r="CT20" s="646"/>
      <c r="CU20" s="646"/>
      <c r="CV20" s="646"/>
      <c r="CW20" s="646"/>
      <c r="CX20" s="646"/>
      <c r="CY20" s="647"/>
      <c r="CZ20" s="648">
        <v>100</v>
      </c>
      <c r="DA20" s="648"/>
      <c r="DB20" s="648"/>
      <c r="DC20" s="648"/>
      <c r="DD20" s="654">
        <v>933378</v>
      </c>
      <c r="DE20" s="646"/>
      <c r="DF20" s="646"/>
      <c r="DG20" s="646"/>
      <c r="DH20" s="646"/>
      <c r="DI20" s="646"/>
      <c r="DJ20" s="646"/>
      <c r="DK20" s="646"/>
      <c r="DL20" s="646"/>
      <c r="DM20" s="646"/>
      <c r="DN20" s="646"/>
      <c r="DO20" s="646"/>
      <c r="DP20" s="647"/>
      <c r="DQ20" s="654">
        <v>3227041</v>
      </c>
      <c r="DR20" s="646"/>
      <c r="DS20" s="646"/>
      <c r="DT20" s="646"/>
      <c r="DU20" s="646"/>
      <c r="DV20" s="646"/>
      <c r="DW20" s="646"/>
      <c r="DX20" s="646"/>
      <c r="DY20" s="646"/>
      <c r="DZ20" s="646"/>
      <c r="EA20" s="646"/>
      <c r="EB20" s="646"/>
      <c r="EC20" s="655"/>
    </row>
    <row r="21" spans="2:133" ht="11.25" customHeight="1" x14ac:dyDescent="0.15">
      <c r="B21" s="642" t="s">
        <v>277</v>
      </c>
      <c r="C21" s="643"/>
      <c r="D21" s="643"/>
      <c r="E21" s="643"/>
      <c r="F21" s="643"/>
      <c r="G21" s="643"/>
      <c r="H21" s="643"/>
      <c r="I21" s="643"/>
      <c r="J21" s="643"/>
      <c r="K21" s="643"/>
      <c r="L21" s="643"/>
      <c r="M21" s="643"/>
      <c r="N21" s="643"/>
      <c r="O21" s="643"/>
      <c r="P21" s="643"/>
      <c r="Q21" s="644"/>
      <c r="R21" s="645">
        <v>36419</v>
      </c>
      <c r="S21" s="646"/>
      <c r="T21" s="646"/>
      <c r="U21" s="646"/>
      <c r="V21" s="646"/>
      <c r="W21" s="646"/>
      <c r="X21" s="646"/>
      <c r="Y21" s="647"/>
      <c r="Z21" s="648">
        <v>0.8</v>
      </c>
      <c r="AA21" s="648"/>
      <c r="AB21" s="648"/>
      <c r="AC21" s="648"/>
      <c r="AD21" s="649">
        <v>36419</v>
      </c>
      <c r="AE21" s="649"/>
      <c r="AF21" s="649"/>
      <c r="AG21" s="649"/>
      <c r="AH21" s="649"/>
      <c r="AI21" s="649"/>
      <c r="AJ21" s="649"/>
      <c r="AK21" s="649"/>
      <c r="AL21" s="650">
        <v>1.3</v>
      </c>
      <c r="AM21" s="651"/>
      <c r="AN21" s="651"/>
      <c r="AO21" s="652"/>
      <c r="AP21" s="664" t="s">
        <v>278</v>
      </c>
      <c r="AQ21" s="665"/>
      <c r="AR21" s="665"/>
      <c r="AS21" s="665"/>
      <c r="AT21" s="665"/>
      <c r="AU21" s="665"/>
      <c r="AV21" s="665"/>
      <c r="AW21" s="665"/>
      <c r="AX21" s="665"/>
      <c r="AY21" s="665"/>
      <c r="AZ21" s="665"/>
      <c r="BA21" s="665"/>
      <c r="BB21" s="665"/>
      <c r="BC21" s="665"/>
      <c r="BD21" s="665"/>
      <c r="BE21" s="665"/>
      <c r="BF21" s="666"/>
      <c r="BG21" s="645" t="s">
        <v>228</v>
      </c>
      <c r="BH21" s="646"/>
      <c r="BI21" s="646"/>
      <c r="BJ21" s="646"/>
      <c r="BK21" s="646"/>
      <c r="BL21" s="646"/>
      <c r="BM21" s="646"/>
      <c r="BN21" s="647"/>
      <c r="BO21" s="648" t="s">
        <v>128</v>
      </c>
      <c r="BP21" s="648"/>
      <c r="BQ21" s="648"/>
      <c r="BR21" s="648"/>
      <c r="BS21" s="654" t="s">
        <v>128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279</v>
      </c>
      <c r="C22" s="643"/>
      <c r="D22" s="643"/>
      <c r="E22" s="643"/>
      <c r="F22" s="643"/>
      <c r="G22" s="643"/>
      <c r="H22" s="643"/>
      <c r="I22" s="643"/>
      <c r="J22" s="643"/>
      <c r="K22" s="643"/>
      <c r="L22" s="643"/>
      <c r="M22" s="643"/>
      <c r="N22" s="643"/>
      <c r="O22" s="643"/>
      <c r="P22" s="643"/>
      <c r="Q22" s="644"/>
      <c r="R22" s="645">
        <v>926164</v>
      </c>
      <c r="S22" s="646"/>
      <c r="T22" s="646"/>
      <c r="U22" s="646"/>
      <c r="V22" s="646"/>
      <c r="W22" s="646"/>
      <c r="X22" s="646"/>
      <c r="Y22" s="647"/>
      <c r="Z22" s="648">
        <v>19.899999999999999</v>
      </c>
      <c r="AA22" s="648"/>
      <c r="AB22" s="648"/>
      <c r="AC22" s="648"/>
      <c r="AD22" s="649">
        <v>846394</v>
      </c>
      <c r="AE22" s="649"/>
      <c r="AF22" s="649"/>
      <c r="AG22" s="649"/>
      <c r="AH22" s="649"/>
      <c r="AI22" s="649"/>
      <c r="AJ22" s="649"/>
      <c r="AK22" s="649"/>
      <c r="AL22" s="650">
        <v>30.2</v>
      </c>
      <c r="AM22" s="651"/>
      <c r="AN22" s="651"/>
      <c r="AO22" s="652"/>
      <c r="AP22" s="664" t="s">
        <v>280</v>
      </c>
      <c r="AQ22" s="665"/>
      <c r="AR22" s="665"/>
      <c r="AS22" s="665"/>
      <c r="AT22" s="665"/>
      <c r="AU22" s="665"/>
      <c r="AV22" s="665"/>
      <c r="AW22" s="665"/>
      <c r="AX22" s="665"/>
      <c r="AY22" s="665"/>
      <c r="AZ22" s="665"/>
      <c r="BA22" s="665"/>
      <c r="BB22" s="665"/>
      <c r="BC22" s="665"/>
      <c r="BD22" s="665"/>
      <c r="BE22" s="665"/>
      <c r="BF22" s="666"/>
      <c r="BG22" s="645" t="s">
        <v>228</v>
      </c>
      <c r="BH22" s="646"/>
      <c r="BI22" s="646"/>
      <c r="BJ22" s="646"/>
      <c r="BK22" s="646"/>
      <c r="BL22" s="646"/>
      <c r="BM22" s="646"/>
      <c r="BN22" s="647"/>
      <c r="BO22" s="648" t="s">
        <v>228</v>
      </c>
      <c r="BP22" s="648"/>
      <c r="BQ22" s="648"/>
      <c r="BR22" s="648"/>
      <c r="BS22" s="654" t="s">
        <v>228</v>
      </c>
      <c r="BT22" s="646"/>
      <c r="BU22" s="646"/>
      <c r="BV22" s="646"/>
      <c r="BW22" s="646"/>
      <c r="BX22" s="646"/>
      <c r="BY22" s="646"/>
      <c r="BZ22" s="646"/>
      <c r="CA22" s="646"/>
      <c r="CB22" s="655"/>
      <c r="CD22" s="627" t="s">
        <v>281</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282</v>
      </c>
      <c r="C23" s="643"/>
      <c r="D23" s="643"/>
      <c r="E23" s="643"/>
      <c r="F23" s="643"/>
      <c r="G23" s="643"/>
      <c r="H23" s="643"/>
      <c r="I23" s="643"/>
      <c r="J23" s="643"/>
      <c r="K23" s="643"/>
      <c r="L23" s="643"/>
      <c r="M23" s="643"/>
      <c r="N23" s="643"/>
      <c r="O23" s="643"/>
      <c r="P23" s="643"/>
      <c r="Q23" s="644"/>
      <c r="R23" s="645">
        <v>846394</v>
      </c>
      <c r="S23" s="646"/>
      <c r="T23" s="646"/>
      <c r="U23" s="646"/>
      <c r="V23" s="646"/>
      <c r="W23" s="646"/>
      <c r="X23" s="646"/>
      <c r="Y23" s="647"/>
      <c r="Z23" s="648">
        <v>18.2</v>
      </c>
      <c r="AA23" s="648"/>
      <c r="AB23" s="648"/>
      <c r="AC23" s="648"/>
      <c r="AD23" s="649">
        <v>846394</v>
      </c>
      <c r="AE23" s="649"/>
      <c r="AF23" s="649"/>
      <c r="AG23" s="649"/>
      <c r="AH23" s="649"/>
      <c r="AI23" s="649"/>
      <c r="AJ23" s="649"/>
      <c r="AK23" s="649"/>
      <c r="AL23" s="650">
        <v>30.2</v>
      </c>
      <c r="AM23" s="651"/>
      <c r="AN23" s="651"/>
      <c r="AO23" s="652"/>
      <c r="AP23" s="664" t="s">
        <v>283</v>
      </c>
      <c r="AQ23" s="665"/>
      <c r="AR23" s="665"/>
      <c r="AS23" s="665"/>
      <c r="AT23" s="665"/>
      <c r="AU23" s="665"/>
      <c r="AV23" s="665"/>
      <c r="AW23" s="665"/>
      <c r="AX23" s="665"/>
      <c r="AY23" s="665"/>
      <c r="AZ23" s="665"/>
      <c r="BA23" s="665"/>
      <c r="BB23" s="665"/>
      <c r="BC23" s="665"/>
      <c r="BD23" s="665"/>
      <c r="BE23" s="665"/>
      <c r="BF23" s="666"/>
      <c r="BG23" s="645" t="s">
        <v>128</v>
      </c>
      <c r="BH23" s="646"/>
      <c r="BI23" s="646"/>
      <c r="BJ23" s="646"/>
      <c r="BK23" s="646"/>
      <c r="BL23" s="646"/>
      <c r="BM23" s="646"/>
      <c r="BN23" s="647"/>
      <c r="BO23" s="648" t="s">
        <v>128</v>
      </c>
      <c r="BP23" s="648"/>
      <c r="BQ23" s="648"/>
      <c r="BR23" s="648"/>
      <c r="BS23" s="654" t="s">
        <v>228</v>
      </c>
      <c r="BT23" s="646"/>
      <c r="BU23" s="646"/>
      <c r="BV23" s="646"/>
      <c r="BW23" s="646"/>
      <c r="BX23" s="646"/>
      <c r="BY23" s="646"/>
      <c r="BZ23" s="646"/>
      <c r="CA23" s="646"/>
      <c r="CB23" s="655"/>
      <c r="CD23" s="627" t="s">
        <v>222</v>
      </c>
      <c r="CE23" s="628"/>
      <c r="CF23" s="628"/>
      <c r="CG23" s="628"/>
      <c r="CH23" s="628"/>
      <c r="CI23" s="628"/>
      <c r="CJ23" s="628"/>
      <c r="CK23" s="628"/>
      <c r="CL23" s="628"/>
      <c r="CM23" s="628"/>
      <c r="CN23" s="628"/>
      <c r="CO23" s="628"/>
      <c r="CP23" s="628"/>
      <c r="CQ23" s="629"/>
      <c r="CR23" s="627" t="s">
        <v>284</v>
      </c>
      <c r="CS23" s="628"/>
      <c r="CT23" s="628"/>
      <c r="CU23" s="628"/>
      <c r="CV23" s="628"/>
      <c r="CW23" s="628"/>
      <c r="CX23" s="628"/>
      <c r="CY23" s="629"/>
      <c r="CZ23" s="627" t="s">
        <v>285</v>
      </c>
      <c r="DA23" s="628"/>
      <c r="DB23" s="628"/>
      <c r="DC23" s="629"/>
      <c r="DD23" s="627" t="s">
        <v>286</v>
      </c>
      <c r="DE23" s="628"/>
      <c r="DF23" s="628"/>
      <c r="DG23" s="628"/>
      <c r="DH23" s="628"/>
      <c r="DI23" s="628"/>
      <c r="DJ23" s="628"/>
      <c r="DK23" s="629"/>
      <c r="DL23" s="676" t="s">
        <v>287</v>
      </c>
      <c r="DM23" s="677"/>
      <c r="DN23" s="677"/>
      <c r="DO23" s="677"/>
      <c r="DP23" s="677"/>
      <c r="DQ23" s="677"/>
      <c r="DR23" s="677"/>
      <c r="DS23" s="677"/>
      <c r="DT23" s="677"/>
      <c r="DU23" s="677"/>
      <c r="DV23" s="678"/>
      <c r="DW23" s="627" t="s">
        <v>288</v>
      </c>
      <c r="DX23" s="628"/>
      <c r="DY23" s="628"/>
      <c r="DZ23" s="628"/>
      <c r="EA23" s="628"/>
      <c r="EB23" s="628"/>
      <c r="EC23" s="629"/>
    </row>
    <row r="24" spans="2:133" ht="11.25" customHeight="1" x14ac:dyDescent="0.15">
      <c r="B24" s="642" t="s">
        <v>289</v>
      </c>
      <c r="C24" s="643"/>
      <c r="D24" s="643"/>
      <c r="E24" s="643"/>
      <c r="F24" s="643"/>
      <c r="G24" s="643"/>
      <c r="H24" s="643"/>
      <c r="I24" s="643"/>
      <c r="J24" s="643"/>
      <c r="K24" s="643"/>
      <c r="L24" s="643"/>
      <c r="M24" s="643"/>
      <c r="N24" s="643"/>
      <c r="O24" s="643"/>
      <c r="P24" s="643"/>
      <c r="Q24" s="644"/>
      <c r="R24" s="645">
        <v>79770</v>
      </c>
      <c r="S24" s="646"/>
      <c r="T24" s="646"/>
      <c r="U24" s="646"/>
      <c r="V24" s="646"/>
      <c r="W24" s="646"/>
      <c r="X24" s="646"/>
      <c r="Y24" s="647"/>
      <c r="Z24" s="648">
        <v>1.7</v>
      </c>
      <c r="AA24" s="648"/>
      <c r="AB24" s="648"/>
      <c r="AC24" s="648"/>
      <c r="AD24" s="649" t="s">
        <v>228</v>
      </c>
      <c r="AE24" s="649"/>
      <c r="AF24" s="649"/>
      <c r="AG24" s="649"/>
      <c r="AH24" s="649"/>
      <c r="AI24" s="649"/>
      <c r="AJ24" s="649"/>
      <c r="AK24" s="649"/>
      <c r="AL24" s="650" t="s">
        <v>128</v>
      </c>
      <c r="AM24" s="651"/>
      <c r="AN24" s="651"/>
      <c r="AO24" s="652"/>
      <c r="AP24" s="664" t="s">
        <v>290</v>
      </c>
      <c r="AQ24" s="665"/>
      <c r="AR24" s="665"/>
      <c r="AS24" s="665"/>
      <c r="AT24" s="665"/>
      <c r="AU24" s="665"/>
      <c r="AV24" s="665"/>
      <c r="AW24" s="665"/>
      <c r="AX24" s="665"/>
      <c r="AY24" s="665"/>
      <c r="AZ24" s="665"/>
      <c r="BA24" s="665"/>
      <c r="BB24" s="665"/>
      <c r="BC24" s="665"/>
      <c r="BD24" s="665"/>
      <c r="BE24" s="665"/>
      <c r="BF24" s="666"/>
      <c r="BG24" s="645" t="s">
        <v>228</v>
      </c>
      <c r="BH24" s="646"/>
      <c r="BI24" s="646"/>
      <c r="BJ24" s="646"/>
      <c r="BK24" s="646"/>
      <c r="BL24" s="646"/>
      <c r="BM24" s="646"/>
      <c r="BN24" s="647"/>
      <c r="BO24" s="648" t="s">
        <v>128</v>
      </c>
      <c r="BP24" s="648"/>
      <c r="BQ24" s="648"/>
      <c r="BR24" s="648"/>
      <c r="BS24" s="654" t="s">
        <v>228</v>
      </c>
      <c r="BT24" s="646"/>
      <c r="BU24" s="646"/>
      <c r="BV24" s="646"/>
      <c r="BW24" s="646"/>
      <c r="BX24" s="646"/>
      <c r="BY24" s="646"/>
      <c r="BZ24" s="646"/>
      <c r="CA24" s="646"/>
      <c r="CB24" s="655"/>
      <c r="CD24" s="656" t="s">
        <v>291</v>
      </c>
      <c r="CE24" s="657"/>
      <c r="CF24" s="657"/>
      <c r="CG24" s="657"/>
      <c r="CH24" s="657"/>
      <c r="CI24" s="657"/>
      <c r="CJ24" s="657"/>
      <c r="CK24" s="657"/>
      <c r="CL24" s="657"/>
      <c r="CM24" s="657"/>
      <c r="CN24" s="657"/>
      <c r="CO24" s="657"/>
      <c r="CP24" s="657"/>
      <c r="CQ24" s="658"/>
      <c r="CR24" s="634">
        <v>1410162</v>
      </c>
      <c r="CS24" s="635"/>
      <c r="CT24" s="635"/>
      <c r="CU24" s="635"/>
      <c r="CV24" s="635"/>
      <c r="CW24" s="635"/>
      <c r="CX24" s="635"/>
      <c r="CY24" s="636"/>
      <c r="CZ24" s="639">
        <v>31.2</v>
      </c>
      <c r="DA24" s="640"/>
      <c r="DB24" s="640"/>
      <c r="DC24" s="659"/>
      <c r="DD24" s="679">
        <v>979158</v>
      </c>
      <c r="DE24" s="635"/>
      <c r="DF24" s="635"/>
      <c r="DG24" s="635"/>
      <c r="DH24" s="635"/>
      <c r="DI24" s="635"/>
      <c r="DJ24" s="635"/>
      <c r="DK24" s="636"/>
      <c r="DL24" s="679">
        <v>950476</v>
      </c>
      <c r="DM24" s="635"/>
      <c r="DN24" s="635"/>
      <c r="DO24" s="635"/>
      <c r="DP24" s="635"/>
      <c r="DQ24" s="635"/>
      <c r="DR24" s="635"/>
      <c r="DS24" s="635"/>
      <c r="DT24" s="635"/>
      <c r="DU24" s="635"/>
      <c r="DV24" s="636"/>
      <c r="DW24" s="639">
        <v>32.299999999999997</v>
      </c>
      <c r="DX24" s="640"/>
      <c r="DY24" s="640"/>
      <c r="DZ24" s="640"/>
      <c r="EA24" s="640"/>
      <c r="EB24" s="640"/>
      <c r="EC24" s="641"/>
    </row>
    <row r="25" spans="2:133" ht="11.25" customHeight="1" x14ac:dyDescent="0.15">
      <c r="B25" s="642" t="s">
        <v>292</v>
      </c>
      <c r="C25" s="643"/>
      <c r="D25" s="643"/>
      <c r="E25" s="643"/>
      <c r="F25" s="643"/>
      <c r="G25" s="643"/>
      <c r="H25" s="643"/>
      <c r="I25" s="643"/>
      <c r="J25" s="643"/>
      <c r="K25" s="643"/>
      <c r="L25" s="643"/>
      <c r="M25" s="643"/>
      <c r="N25" s="643"/>
      <c r="O25" s="643"/>
      <c r="P25" s="643"/>
      <c r="Q25" s="644"/>
      <c r="R25" s="645" t="s">
        <v>128</v>
      </c>
      <c r="S25" s="646"/>
      <c r="T25" s="646"/>
      <c r="U25" s="646"/>
      <c r="V25" s="646"/>
      <c r="W25" s="646"/>
      <c r="X25" s="646"/>
      <c r="Y25" s="647"/>
      <c r="Z25" s="648" t="s">
        <v>228</v>
      </c>
      <c r="AA25" s="648"/>
      <c r="AB25" s="648"/>
      <c r="AC25" s="648"/>
      <c r="AD25" s="649" t="s">
        <v>228</v>
      </c>
      <c r="AE25" s="649"/>
      <c r="AF25" s="649"/>
      <c r="AG25" s="649"/>
      <c r="AH25" s="649"/>
      <c r="AI25" s="649"/>
      <c r="AJ25" s="649"/>
      <c r="AK25" s="649"/>
      <c r="AL25" s="650" t="s">
        <v>228</v>
      </c>
      <c r="AM25" s="651"/>
      <c r="AN25" s="651"/>
      <c r="AO25" s="652"/>
      <c r="AP25" s="664" t="s">
        <v>293</v>
      </c>
      <c r="AQ25" s="665"/>
      <c r="AR25" s="665"/>
      <c r="AS25" s="665"/>
      <c r="AT25" s="665"/>
      <c r="AU25" s="665"/>
      <c r="AV25" s="665"/>
      <c r="AW25" s="665"/>
      <c r="AX25" s="665"/>
      <c r="AY25" s="665"/>
      <c r="AZ25" s="665"/>
      <c r="BA25" s="665"/>
      <c r="BB25" s="665"/>
      <c r="BC25" s="665"/>
      <c r="BD25" s="665"/>
      <c r="BE25" s="665"/>
      <c r="BF25" s="666"/>
      <c r="BG25" s="645" t="s">
        <v>128</v>
      </c>
      <c r="BH25" s="646"/>
      <c r="BI25" s="646"/>
      <c r="BJ25" s="646"/>
      <c r="BK25" s="646"/>
      <c r="BL25" s="646"/>
      <c r="BM25" s="646"/>
      <c r="BN25" s="647"/>
      <c r="BO25" s="648" t="s">
        <v>128</v>
      </c>
      <c r="BP25" s="648"/>
      <c r="BQ25" s="648"/>
      <c r="BR25" s="648"/>
      <c r="BS25" s="654" t="s">
        <v>128</v>
      </c>
      <c r="BT25" s="646"/>
      <c r="BU25" s="646"/>
      <c r="BV25" s="646"/>
      <c r="BW25" s="646"/>
      <c r="BX25" s="646"/>
      <c r="BY25" s="646"/>
      <c r="BZ25" s="646"/>
      <c r="CA25" s="646"/>
      <c r="CB25" s="655"/>
      <c r="CD25" s="660" t="s">
        <v>294</v>
      </c>
      <c r="CE25" s="661"/>
      <c r="CF25" s="661"/>
      <c r="CG25" s="661"/>
      <c r="CH25" s="661"/>
      <c r="CI25" s="661"/>
      <c r="CJ25" s="661"/>
      <c r="CK25" s="661"/>
      <c r="CL25" s="661"/>
      <c r="CM25" s="661"/>
      <c r="CN25" s="661"/>
      <c r="CO25" s="661"/>
      <c r="CP25" s="661"/>
      <c r="CQ25" s="662"/>
      <c r="CR25" s="645">
        <v>658509</v>
      </c>
      <c r="CS25" s="682"/>
      <c r="CT25" s="682"/>
      <c r="CU25" s="682"/>
      <c r="CV25" s="682"/>
      <c r="CW25" s="682"/>
      <c r="CX25" s="682"/>
      <c r="CY25" s="683"/>
      <c r="CZ25" s="650">
        <v>14.6</v>
      </c>
      <c r="DA25" s="680"/>
      <c r="DB25" s="680"/>
      <c r="DC25" s="684"/>
      <c r="DD25" s="654">
        <v>538554</v>
      </c>
      <c r="DE25" s="682"/>
      <c r="DF25" s="682"/>
      <c r="DG25" s="682"/>
      <c r="DH25" s="682"/>
      <c r="DI25" s="682"/>
      <c r="DJ25" s="682"/>
      <c r="DK25" s="683"/>
      <c r="DL25" s="654">
        <v>535308</v>
      </c>
      <c r="DM25" s="682"/>
      <c r="DN25" s="682"/>
      <c r="DO25" s="682"/>
      <c r="DP25" s="682"/>
      <c r="DQ25" s="682"/>
      <c r="DR25" s="682"/>
      <c r="DS25" s="682"/>
      <c r="DT25" s="682"/>
      <c r="DU25" s="682"/>
      <c r="DV25" s="683"/>
      <c r="DW25" s="650">
        <v>18.2</v>
      </c>
      <c r="DX25" s="680"/>
      <c r="DY25" s="680"/>
      <c r="DZ25" s="680"/>
      <c r="EA25" s="680"/>
      <c r="EB25" s="680"/>
      <c r="EC25" s="681"/>
    </row>
    <row r="26" spans="2:133" ht="11.25" customHeight="1" x14ac:dyDescent="0.15">
      <c r="B26" s="642" t="s">
        <v>295</v>
      </c>
      <c r="C26" s="643"/>
      <c r="D26" s="643"/>
      <c r="E26" s="643"/>
      <c r="F26" s="643"/>
      <c r="G26" s="643"/>
      <c r="H26" s="643"/>
      <c r="I26" s="643"/>
      <c r="J26" s="643"/>
      <c r="K26" s="643"/>
      <c r="L26" s="643"/>
      <c r="M26" s="643"/>
      <c r="N26" s="643"/>
      <c r="O26" s="643"/>
      <c r="P26" s="643"/>
      <c r="Q26" s="644"/>
      <c r="R26" s="645">
        <v>2866881</v>
      </c>
      <c r="S26" s="646"/>
      <c r="T26" s="646"/>
      <c r="U26" s="646"/>
      <c r="V26" s="646"/>
      <c r="W26" s="646"/>
      <c r="X26" s="646"/>
      <c r="Y26" s="647"/>
      <c r="Z26" s="648">
        <v>61.6</v>
      </c>
      <c r="AA26" s="648"/>
      <c r="AB26" s="648"/>
      <c r="AC26" s="648"/>
      <c r="AD26" s="649">
        <v>2787111</v>
      </c>
      <c r="AE26" s="649"/>
      <c r="AF26" s="649"/>
      <c r="AG26" s="649"/>
      <c r="AH26" s="649"/>
      <c r="AI26" s="649"/>
      <c r="AJ26" s="649"/>
      <c r="AK26" s="649"/>
      <c r="AL26" s="650">
        <v>99.6</v>
      </c>
      <c r="AM26" s="651"/>
      <c r="AN26" s="651"/>
      <c r="AO26" s="652"/>
      <c r="AP26" s="664" t="s">
        <v>296</v>
      </c>
      <c r="AQ26" s="691"/>
      <c r="AR26" s="691"/>
      <c r="AS26" s="691"/>
      <c r="AT26" s="691"/>
      <c r="AU26" s="691"/>
      <c r="AV26" s="691"/>
      <c r="AW26" s="691"/>
      <c r="AX26" s="691"/>
      <c r="AY26" s="691"/>
      <c r="AZ26" s="691"/>
      <c r="BA26" s="691"/>
      <c r="BB26" s="691"/>
      <c r="BC26" s="691"/>
      <c r="BD26" s="691"/>
      <c r="BE26" s="691"/>
      <c r="BF26" s="666"/>
      <c r="BG26" s="645" t="s">
        <v>228</v>
      </c>
      <c r="BH26" s="646"/>
      <c r="BI26" s="646"/>
      <c r="BJ26" s="646"/>
      <c r="BK26" s="646"/>
      <c r="BL26" s="646"/>
      <c r="BM26" s="646"/>
      <c r="BN26" s="647"/>
      <c r="BO26" s="648" t="s">
        <v>128</v>
      </c>
      <c r="BP26" s="648"/>
      <c r="BQ26" s="648"/>
      <c r="BR26" s="648"/>
      <c r="BS26" s="654" t="s">
        <v>228</v>
      </c>
      <c r="BT26" s="646"/>
      <c r="BU26" s="646"/>
      <c r="BV26" s="646"/>
      <c r="BW26" s="646"/>
      <c r="BX26" s="646"/>
      <c r="BY26" s="646"/>
      <c r="BZ26" s="646"/>
      <c r="CA26" s="646"/>
      <c r="CB26" s="655"/>
      <c r="CD26" s="660" t="s">
        <v>297</v>
      </c>
      <c r="CE26" s="661"/>
      <c r="CF26" s="661"/>
      <c r="CG26" s="661"/>
      <c r="CH26" s="661"/>
      <c r="CI26" s="661"/>
      <c r="CJ26" s="661"/>
      <c r="CK26" s="661"/>
      <c r="CL26" s="661"/>
      <c r="CM26" s="661"/>
      <c r="CN26" s="661"/>
      <c r="CO26" s="661"/>
      <c r="CP26" s="661"/>
      <c r="CQ26" s="662"/>
      <c r="CR26" s="645">
        <v>438787</v>
      </c>
      <c r="CS26" s="646"/>
      <c r="CT26" s="646"/>
      <c r="CU26" s="646"/>
      <c r="CV26" s="646"/>
      <c r="CW26" s="646"/>
      <c r="CX26" s="646"/>
      <c r="CY26" s="647"/>
      <c r="CZ26" s="650">
        <v>9.6999999999999993</v>
      </c>
      <c r="DA26" s="680"/>
      <c r="DB26" s="680"/>
      <c r="DC26" s="684"/>
      <c r="DD26" s="654">
        <v>331280</v>
      </c>
      <c r="DE26" s="646"/>
      <c r="DF26" s="646"/>
      <c r="DG26" s="646"/>
      <c r="DH26" s="646"/>
      <c r="DI26" s="646"/>
      <c r="DJ26" s="646"/>
      <c r="DK26" s="647"/>
      <c r="DL26" s="654" t="s">
        <v>228</v>
      </c>
      <c r="DM26" s="646"/>
      <c r="DN26" s="646"/>
      <c r="DO26" s="646"/>
      <c r="DP26" s="646"/>
      <c r="DQ26" s="646"/>
      <c r="DR26" s="646"/>
      <c r="DS26" s="646"/>
      <c r="DT26" s="646"/>
      <c r="DU26" s="646"/>
      <c r="DV26" s="647"/>
      <c r="DW26" s="650" t="s">
        <v>228</v>
      </c>
      <c r="DX26" s="680"/>
      <c r="DY26" s="680"/>
      <c r="DZ26" s="680"/>
      <c r="EA26" s="680"/>
      <c r="EB26" s="680"/>
      <c r="EC26" s="681"/>
    </row>
    <row r="27" spans="2:133" ht="11.25" customHeight="1" x14ac:dyDescent="0.15">
      <c r="B27" s="642" t="s">
        <v>298</v>
      </c>
      <c r="C27" s="643"/>
      <c r="D27" s="643"/>
      <c r="E27" s="643"/>
      <c r="F27" s="643"/>
      <c r="G27" s="643"/>
      <c r="H27" s="643"/>
      <c r="I27" s="643"/>
      <c r="J27" s="643"/>
      <c r="K27" s="643"/>
      <c r="L27" s="643"/>
      <c r="M27" s="643"/>
      <c r="N27" s="643"/>
      <c r="O27" s="643"/>
      <c r="P27" s="643"/>
      <c r="Q27" s="644"/>
      <c r="R27" s="645">
        <v>997</v>
      </c>
      <c r="S27" s="646"/>
      <c r="T27" s="646"/>
      <c r="U27" s="646"/>
      <c r="V27" s="646"/>
      <c r="W27" s="646"/>
      <c r="X27" s="646"/>
      <c r="Y27" s="647"/>
      <c r="Z27" s="648">
        <v>0</v>
      </c>
      <c r="AA27" s="648"/>
      <c r="AB27" s="648"/>
      <c r="AC27" s="648"/>
      <c r="AD27" s="649">
        <v>997</v>
      </c>
      <c r="AE27" s="649"/>
      <c r="AF27" s="649"/>
      <c r="AG27" s="649"/>
      <c r="AH27" s="649"/>
      <c r="AI27" s="649"/>
      <c r="AJ27" s="649"/>
      <c r="AK27" s="649"/>
      <c r="AL27" s="650">
        <v>0</v>
      </c>
      <c r="AM27" s="651"/>
      <c r="AN27" s="651"/>
      <c r="AO27" s="652"/>
      <c r="AP27" s="642" t="s">
        <v>299</v>
      </c>
      <c r="AQ27" s="643"/>
      <c r="AR27" s="643"/>
      <c r="AS27" s="643"/>
      <c r="AT27" s="643"/>
      <c r="AU27" s="643"/>
      <c r="AV27" s="643"/>
      <c r="AW27" s="643"/>
      <c r="AX27" s="643"/>
      <c r="AY27" s="643"/>
      <c r="AZ27" s="643"/>
      <c r="BA27" s="643"/>
      <c r="BB27" s="643"/>
      <c r="BC27" s="643"/>
      <c r="BD27" s="643"/>
      <c r="BE27" s="643"/>
      <c r="BF27" s="644"/>
      <c r="BG27" s="645">
        <v>1621797</v>
      </c>
      <c r="BH27" s="646"/>
      <c r="BI27" s="646"/>
      <c r="BJ27" s="646"/>
      <c r="BK27" s="646"/>
      <c r="BL27" s="646"/>
      <c r="BM27" s="646"/>
      <c r="BN27" s="647"/>
      <c r="BO27" s="648">
        <v>100</v>
      </c>
      <c r="BP27" s="648"/>
      <c r="BQ27" s="648"/>
      <c r="BR27" s="648"/>
      <c r="BS27" s="654" t="s">
        <v>128</v>
      </c>
      <c r="BT27" s="646"/>
      <c r="BU27" s="646"/>
      <c r="BV27" s="646"/>
      <c r="BW27" s="646"/>
      <c r="BX27" s="646"/>
      <c r="BY27" s="646"/>
      <c r="BZ27" s="646"/>
      <c r="CA27" s="646"/>
      <c r="CB27" s="655"/>
      <c r="CD27" s="660" t="s">
        <v>300</v>
      </c>
      <c r="CE27" s="661"/>
      <c r="CF27" s="661"/>
      <c r="CG27" s="661"/>
      <c r="CH27" s="661"/>
      <c r="CI27" s="661"/>
      <c r="CJ27" s="661"/>
      <c r="CK27" s="661"/>
      <c r="CL27" s="661"/>
      <c r="CM27" s="661"/>
      <c r="CN27" s="661"/>
      <c r="CO27" s="661"/>
      <c r="CP27" s="661"/>
      <c r="CQ27" s="662"/>
      <c r="CR27" s="645">
        <v>464506</v>
      </c>
      <c r="CS27" s="682"/>
      <c r="CT27" s="682"/>
      <c r="CU27" s="682"/>
      <c r="CV27" s="682"/>
      <c r="CW27" s="682"/>
      <c r="CX27" s="682"/>
      <c r="CY27" s="683"/>
      <c r="CZ27" s="650">
        <v>10.3</v>
      </c>
      <c r="DA27" s="680"/>
      <c r="DB27" s="680"/>
      <c r="DC27" s="684"/>
      <c r="DD27" s="654">
        <v>153457</v>
      </c>
      <c r="DE27" s="682"/>
      <c r="DF27" s="682"/>
      <c r="DG27" s="682"/>
      <c r="DH27" s="682"/>
      <c r="DI27" s="682"/>
      <c r="DJ27" s="682"/>
      <c r="DK27" s="683"/>
      <c r="DL27" s="654">
        <v>153457</v>
      </c>
      <c r="DM27" s="682"/>
      <c r="DN27" s="682"/>
      <c r="DO27" s="682"/>
      <c r="DP27" s="682"/>
      <c r="DQ27" s="682"/>
      <c r="DR27" s="682"/>
      <c r="DS27" s="682"/>
      <c r="DT27" s="682"/>
      <c r="DU27" s="682"/>
      <c r="DV27" s="683"/>
      <c r="DW27" s="650">
        <v>5.2</v>
      </c>
      <c r="DX27" s="680"/>
      <c r="DY27" s="680"/>
      <c r="DZ27" s="680"/>
      <c r="EA27" s="680"/>
      <c r="EB27" s="680"/>
      <c r="EC27" s="681"/>
    </row>
    <row r="28" spans="2:133" ht="11.25" customHeight="1" x14ac:dyDescent="0.15">
      <c r="B28" s="642" t="s">
        <v>301</v>
      </c>
      <c r="C28" s="643"/>
      <c r="D28" s="643"/>
      <c r="E28" s="643"/>
      <c r="F28" s="643"/>
      <c r="G28" s="643"/>
      <c r="H28" s="643"/>
      <c r="I28" s="643"/>
      <c r="J28" s="643"/>
      <c r="K28" s="643"/>
      <c r="L28" s="643"/>
      <c r="M28" s="643"/>
      <c r="N28" s="643"/>
      <c r="O28" s="643"/>
      <c r="P28" s="643"/>
      <c r="Q28" s="644"/>
      <c r="R28" s="645">
        <v>33354</v>
      </c>
      <c r="S28" s="646"/>
      <c r="T28" s="646"/>
      <c r="U28" s="646"/>
      <c r="V28" s="646"/>
      <c r="W28" s="646"/>
      <c r="X28" s="646"/>
      <c r="Y28" s="647"/>
      <c r="Z28" s="648">
        <v>0.7</v>
      </c>
      <c r="AA28" s="648"/>
      <c r="AB28" s="648"/>
      <c r="AC28" s="648"/>
      <c r="AD28" s="649" t="s">
        <v>128</v>
      </c>
      <c r="AE28" s="649"/>
      <c r="AF28" s="649"/>
      <c r="AG28" s="649"/>
      <c r="AH28" s="649"/>
      <c r="AI28" s="649"/>
      <c r="AJ28" s="649"/>
      <c r="AK28" s="649"/>
      <c r="AL28" s="650" t="s">
        <v>228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302</v>
      </c>
      <c r="CE28" s="661"/>
      <c r="CF28" s="661"/>
      <c r="CG28" s="661"/>
      <c r="CH28" s="661"/>
      <c r="CI28" s="661"/>
      <c r="CJ28" s="661"/>
      <c r="CK28" s="661"/>
      <c r="CL28" s="661"/>
      <c r="CM28" s="661"/>
      <c r="CN28" s="661"/>
      <c r="CO28" s="661"/>
      <c r="CP28" s="661"/>
      <c r="CQ28" s="662"/>
      <c r="CR28" s="645">
        <v>287147</v>
      </c>
      <c r="CS28" s="646"/>
      <c r="CT28" s="646"/>
      <c r="CU28" s="646"/>
      <c r="CV28" s="646"/>
      <c r="CW28" s="646"/>
      <c r="CX28" s="646"/>
      <c r="CY28" s="647"/>
      <c r="CZ28" s="650">
        <v>6.4</v>
      </c>
      <c r="DA28" s="680"/>
      <c r="DB28" s="680"/>
      <c r="DC28" s="684"/>
      <c r="DD28" s="654">
        <v>287147</v>
      </c>
      <c r="DE28" s="646"/>
      <c r="DF28" s="646"/>
      <c r="DG28" s="646"/>
      <c r="DH28" s="646"/>
      <c r="DI28" s="646"/>
      <c r="DJ28" s="646"/>
      <c r="DK28" s="647"/>
      <c r="DL28" s="654">
        <v>261711</v>
      </c>
      <c r="DM28" s="646"/>
      <c r="DN28" s="646"/>
      <c r="DO28" s="646"/>
      <c r="DP28" s="646"/>
      <c r="DQ28" s="646"/>
      <c r="DR28" s="646"/>
      <c r="DS28" s="646"/>
      <c r="DT28" s="646"/>
      <c r="DU28" s="646"/>
      <c r="DV28" s="647"/>
      <c r="DW28" s="650">
        <v>8.9</v>
      </c>
      <c r="DX28" s="680"/>
      <c r="DY28" s="680"/>
      <c r="DZ28" s="680"/>
      <c r="EA28" s="680"/>
      <c r="EB28" s="680"/>
      <c r="EC28" s="681"/>
    </row>
    <row r="29" spans="2:133" ht="11.25" customHeight="1" x14ac:dyDescent="0.15">
      <c r="B29" s="642" t="s">
        <v>303</v>
      </c>
      <c r="C29" s="643"/>
      <c r="D29" s="643"/>
      <c r="E29" s="643"/>
      <c r="F29" s="643"/>
      <c r="G29" s="643"/>
      <c r="H29" s="643"/>
      <c r="I29" s="643"/>
      <c r="J29" s="643"/>
      <c r="K29" s="643"/>
      <c r="L29" s="643"/>
      <c r="M29" s="643"/>
      <c r="N29" s="643"/>
      <c r="O29" s="643"/>
      <c r="P29" s="643"/>
      <c r="Q29" s="644"/>
      <c r="R29" s="645">
        <v>49064</v>
      </c>
      <c r="S29" s="646"/>
      <c r="T29" s="646"/>
      <c r="U29" s="646"/>
      <c r="V29" s="646"/>
      <c r="W29" s="646"/>
      <c r="X29" s="646"/>
      <c r="Y29" s="647"/>
      <c r="Z29" s="648">
        <v>1.1000000000000001</v>
      </c>
      <c r="AA29" s="648"/>
      <c r="AB29" s="648"/>
      <c r="AC29" s="648"/>
      <c r="AD29" s="649">
        <v>8829</v>
      </c>
      <c r="AE29" s="649"/>
      <c r="AF29" s="649"/>
      <c r="AG29" s="649"/>
      <c r="AH29" s="649"/>
      <c r="AI29" s="649"/>
      <c r="AJ29" s="649"/>
      <c r="AK29" s="649"/>
      <c r="AL29" s="650">
        <v>0.3</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304</v>
      </c>
      <c r="CE29" s="686"/>
      <c r="CF29" s="660" t="s">
        <v>305</v>
      </c>
      <c r="CG29" s="661"/>
      <c r="CH29" s="661"/>
      <c r="CI29" s="661"/>
      <c r="CJ29" s="661"/>
      <c r="CK29" s="661"/>
      <c r="CL29" s="661"/>
      <c r="CM29" s="661"/>
      <c r="CN29" s="661"/>
      <c r="CO29" s="661"/>
      <c r="CP29" s="661"/>
      <c r="CQ29" s="662"/>
      <c r="CR29" s="645">
        <v>287146</v>
      </c>
      <c r="CS29" s="682"/>
      <c r="CT29" s="682"/>
      <c r="CU29" s="682"/>
      <c r="CV29" s="682"/>
      <c r="CW29" s="682"/>
      <c r="CX29" s="682"/>
      <c r="CY29" s="683"/>
      <c r="CZ29" s="650">
        <v>6.4</v>
      </c>
      <c r="DA29" s="680"/>
      <c r="DB29" s="680"/>
      <c r="DC29" s="684"/>
      <c r="DD29" s="654">
        <v>287146</v>
      </c>
      <c r="DE29" s="682"/>
      <c r="DF29" s="682"/>
      <c r="DG29" s="682"/>
      <c r="DH29" s="682"/>
      <c r="DI29" s="682"/>
      <c r="DJ29" s="682"/>
      <c r="DK29" s="683"/>
      <c r="DL29" s="654">
        <v>261710</v>
      </c>
      <c r="DM29" s="682"/>
      <c r="DN29" s="682"/>
      <c r="DO29" s="682"/>
      <c r="DP29" s="682"/>
      <c r="DQ29" s="682"/>
      <c r="DR29" s="682"/>
      <c r="DS29" s="682"/>
      <c r="DT29" s="682"/>
      <c r="DU29" s="682"/>
      <c r="DV29" s="683"/>
      <c r="DW29" s="650">
        <v>8.9</v>
      </c>
      <c r="DX29" s="680"/>
      <c r="DY29" s="680"/>
      <c r="DZ29" s="680"/>
      <c r="EA29" s="680"/>
      <c r="EB29" s="680"/>
      <c r="EC29" s="681"/>
    </row>
    <row r="30" spans="2:133" ht="11.25" customHeight="1" x14ac:dyDescent="0.15">
      <c r="B30" s="642" t="s">
        <v>306</v>
      </c>
      <c r="C30" s="643"/>
      <c r="D30" s="643"/>
      <c r="E30" s="643"/>
      <c r="F30" s="643"/>
      <c r="G30" s="643"/>
      <c r="H30" s="643"/>
      <c r="I30" s="643"/>
      <c r="J30" s="643"/>
      <c r="K30" s="643"/>
      <c r="L30" s="643"/>
      <c r="M30" s="643"/>
      <c r="N30" s="643"/>
      <c r="O30" s="643"/>
      <c r="P30" s="643"/>
      <c r="Q30" s="644"/>
      <c r="R30" s="645">
        <v>17495</v>
      </c>
      <c r="S30" s="646"/>
      <c r="T30" s="646"/>
      <c r="U30" s="646"/>
      <c r="V30" s="646"/>
      <c r="W30" s="646"/>
      <c r="X30" s="646"/>
      <c r="Y30" s="647"/>
      <c r="Z30" s="648">
        <v>0.4</v>
      </c>
      <c r="AA30" s="648"/>
      <c r="AB30" s="648"/>
      <c r="AC30" s="648"/>
      <c r="AD30" s="649" t="s">
        <v>228</v>
      </c>
      <c r="AE30" s="649"/>
      <c r="AF30" s="649"/>
      <c r="AG30" s="649"/>
      <c r="AH30" s="649"/>
      <c r="AI30" s="649"/>
      <c r="AJ30" s="649"/>
      <c r="AK30" s="649"/>
      <c r="AL30" s="650" t="s">
        <v>228</v>
      </c>
      <c r="AM30" s="651"/>
      <c r="AN30" s="651"/>
      <c r="AO30" s="652"/>
      <c r="AP30" s="624" t="s">
        <v>222</v>
      </c>
      <c r="AQ30" s="625"/>
      <c r="AR30" s="625"/>
      <c r="AS30" s="625"/>
      <c r="AT30" s="625"/>
      <c r="AU30" s="625"/>
      <c r="AV30" s="625"/>
      <c r="AW30" s="625"/>
      <c r="AX30" s="625"/>
      <c r="AY30" s="625"/>
      <c r="AZ30" s="625"/>
      <c r="BA30" s="625"/>
      <c r="BB30" s="625"/>
      <c r="BC30" s="625"/>
      <c r="BD30" s="625"/>
      <c r="BE30" s="625"/>
      <c r="BF30" s="626"/>
      <c r="BG30" s="624" t="s">
        <v>307</v>
      </c>
      <c r="BH30" s="692"/>
      <c r="BI30" s="692"/>
      <c r="BJ30" s="692"/>
      <c r="BK30" s="692"/>
      <c r="BL30" s="692"/>
      <c r="BM30" s="692"/>
      <c r="BN30" s="692"/>
      <c r="BO30" s="692"/>
      <c r="BP30" s="692"/>
      <c r="BQ30" s="693"/>
      <c r="BR30" s="624" t="s">
        <v>308</v>
      </c>
      <c r="BS30" s="692"/>
      <c r="BT30" s="692"/>
      <c r="BU30" s="692"/>
      <c r="BV30" s="692"/>
      <c r="BW30" s="692"/>
      <c r="BX30" s="692"/>
      <c r="BY30" s="692"/>
      <c r="BZ30" s="692"/>
      <c r="CA30" s="692"/>
      <c r="CB30" s="693"/>
      <c r="CD30" s="687"/>
      <c r="CE30" s="688"/>
      <c r="CF30" s="660" t="s">
        <v>309</v>
      </c>
      <c r="CG30" s="661"/>
      <c r="CH30" s="661"/>
      <c r="CI30" s="661"/>
      <c r="CJ30" s="661"/>
      <c r="CK30" s="661"/>
      <c r="CL30" s="661"/>
      <c r="CM30" s="661"/>
      <c r="CN30" s="661"/>
      <c r="CO30" s="661"/>
      <c r="CP30" s="661"/>
      <c r="CQ30" s="662"/>
      <c r="CR30" s="645">
        <v>272254</v>
      </c>
      <c r="CS30" s="646"/>
      <c r="CT30" s="646"/>
      <c r="CU30" s="646"/>
      <c r="CV30" s="646"/>
      <c r="CW30" s="646"/>
      <c r="CX30" s="646"/>
      <c r="CY30" s="647"/>
      <c r="CZ30" s="650">
        <v>6</v>
      </c>
      <c r="DA30" s="680"/>
      <c r="DB30" s="680"/>
      <c r="DC30" s="684"/>
      <c r="DD30" s="654">
        <v>272254</v>
      </c>
      <c r="DE30" s="646"/>
      <c r="DF30" s="646"/>
      <c r="DG30" s="646"/>
      <c r="DH30" s="646"/>
      <c r="DI30" s="646"/>
      <c r="DJ30" s="646"/>
      <c r="DK30" s="647"/>
      <c r="DL30" s="654">
        <v>246944</v>
      </c>
      <c r="DM30" s="646"/>
      <c r="DN30" s="646"/>
      <c r="DO30" s="646"/>
      <c r="DP30" s="646"/>
      <c r="DQ30" s="646"/>
      <c r="DR30" s="646"/>
      <c r="DS30" s="646"/>
      <c r="DT30" s="646"/>
      <c r="DU30" s="646"/>
      <c r="DV30" s="647"/>
      <c r="DW30" s="650">
        <v>8.4</v>
      </c>
      <c r="DX30" s="680"/>
      <c r="DY30" s="680"/>
      <c r="DZ30" s="680"/>
      <c r="EA30" s="680"/>
      <c r="EB30" s="680"/>
      <c r="EC30" s="681"/>
    </row>
    <row r="31" spans="2:133" ht="11.25" customHeight="1" x14ac:dyDescent="0.15">
      <c r="B31" s="642" t="s">
        <v>310</v>
      </c>
      <c r="C31" s="643"/>
      <c r="D31" s="643"/>
      <c r="E31" s="643"/>
      <c r="F31" s="643"/>
      <c r="G31" s="643"/>
      <c r="H31" s="643"/>
      <c r="I31" s="643"/>
      <c r="J31" s="643"/>
      <c r="K31" s="643"/>
      <c r="L31" s="643"/>
      <c r="M31" s="643"/>
      <c r="N31" s="643"/>
      <c r="O31" s="643"/>
      <c r="P31" s="643"/>
      <c r="Q31" s="644"/>
      <c r="R31" s="645">
        <v>340794</v>
      </c>
      <c r="S31" s="646"/>
      <c r="T31" s="646"/>
      <c r="U31" s="646"/>
      <c r="V31" s="646"/>
      <c r="W31" s="646"/>
      <c r="X31" s="646"/>
      <c r="Y31" s="647"/>
      <c r="Z31" s="648">
        <v>7.3</v>
      </c>
      <c r="AA31" s="648"/>
      <c r="AB31" s="648"/>
      <c r="AC31" s="648"/>
      <c r="AD31" s="649" t="s">
        <v>228</v>
      </c>
      <c r="AE31" s="649"/>
      <c r="AF31" s="649"/>
      <c r="AG31" s="649"/>
      <c r="AH31" s="649"/>
      <c r="AI31" s="649"/>
      <c r="AJ31" s="649"/>
      <c r="AK31" s="649"/>
      <c r="AL31" s="650" t="s">
        <v>228</v>
      </c>
      <c r="AM31" s="651"/>
      <c r="AN31" s="651"/>
      <c r="AO31" s="652"/>
      <c r="AP31" s="699" t="s">
        <v>311</v>
      </c>
      <c r="AQ31" s="700"/>
      <c r="AR31" s="700"/>
      <c r="AS31" s="700"/>
      <c r="AT31" s="705" t="s">
        <v>312</v>
      </c>
      <c r="AU31" s="231"/>
      <c r="AV31" s="231"/>
      <c r="AW31" s="231"/>
      <c r="AX31" s="631" t="s">
        <v>188</v>
      </c>
      <c r="AY31" s="632"/>
      <c r="AZ31" s="632"/>
      <c r="BA31" s="632"/>
      <c r="BB31" s="632"/>
      <c r="BC31" s="632"/>
      <c r="BD31" s="632"/>
      <c r="BE31" s="632"/>
      <c r="BF31" s="633"/>
      <c r="BG31" s="713">
        <v>98.8</v>
      </c>
      <c r="BH31" s="697"/>
      <c r="BI31" s="697"/>
      <c r="BJ31" s="697"/>
      <c r="BK31" s="697"/>
      <c r="BL31" s="697"/>
      <c r="BM31" s="640">
        <v>94.1</v>
      </c>
      <c r="BN31" s="697"/>
      <c r="BO31" s="697"/>
      <c r="BP31" s="697"/>
      <c r="BQ31" s="698"/>
      <c r="BR31" s="713">
        <v>98.5</v>
      </c>
      <c r="BS31" s="697"/>
      <c r="BT31" s="697"/>
      <c r="BU31" s="697"/>
      <c r="BV31" s="697"/>
      <c r="BW31" s="697"/>
      <c r="BX31" s="640">
        <v>94</v>
      </c>
      <c r="BY31" s="697"/>
      <c r="BZ31" s="697"/>
      <c r="CA31" s="697"/>
      <c r="CB31" s="698"/>
      <c r="CD31" s="687"/>
      <c r="CE31" s="688"/>
      <c r="CF31" s="660" t="s">
        <v>313</v>
      </c>
      <c r="CG31" s="661"/>
      <c r="CH31" s="661"/>
      <c r="CI31" s="661"/>
      <c r="CJ31" s="661"/>
      <c r="CK31" s="661"/>
      <c r="CL31" s="661"/>
      <c r="CM31" s="661"/>
      <c r="CN31" s="661"/>
      <c r="CO31" s="661"/>
      <c r="CP31" s="661"/>
      <c r="CQ31" s="662"/>
      <c r="CR31" s="645">
        <v>14892</v>
      </c>
      <c r="CS31" s="682"/>
      <c r="CT31" s="682"/>
      <c r="CU31" s="682"/>
      <c r="CV31" s="682"/>
      <c r="CW31" s="682"/>
      <c r="CX31" s="682"/>
      <c r="CY31" s="683"/>
      <c r="CZ31" s="650">
        <v>0.3</v>
      </c>
      <c r="DA31" s="680"/>
      <c r="DB31" s="680"/>
      <c r="DC31" s="684"/>
      <c r="DD31" s="654">
        <v>14892</v>
      </c>
      <c r="DE31" s="682"/>
      <c r="DF31" s="682"/>
      <c r="DG31" s="682"/>
      <c r="DH31" s="682"/>
      <c r="DI31" s="682"/>
      <c r="DJ31" s="682"/>
      <c r="DK31" s="683"/>
      <c r="DL31" s="654">
        <v>14766</v>
      </c>
      <c r="DM31" s="682"/>
      <c r="DN31" s="682"/>
      <c r="DO31" s="682"/>
      <c r="DP31" s="682"/>
      <c r="DQ31" s="682"/>
      <c r="DR31" s="682"/>
      <c r="DS31" s="682"/>
      <c r="DT31" s="682"/>
      <c r="DU31" s="682"/>
      <c r="DV31" s="683"/>
      <c r="DW31" s="650">
        <v>0.5</v>
      </c>
      <c r="DX31" s="680"/>
      <c r="DY31" s="680"/>
      <c r="DZ31" s="680"/>
      <c r="EA31" s="680"/>
      <c r="EB31" s="680"/>
      <c r="EC31" s="681"/>
    </row>
    <row r="32" spans="2:133" ht="11.25" customHeight="1" x14ac:dyDescent="0.15">
      <c r="B32" s="708" t="s">
        <v>314</v>
      </c>
      <c r="C32" s="709"/>
      <c r="D32" s="709"/>
      <c r="E32" s="709"/>
      <c r="F32" s="709"/>
      <c r="G32" s="709"/>
      <c r="H32" s="709"/>
      <c r="I32" s="709"/>
      <c r="J32" s="709"/>
      <c r="K32" s="709"/>
      <c r="L32" s="709"/>
      <c r="M32" s="709"/>
      <c r="N32" s="709"/>
      <c r="O32" s="709"/>
      <c r="P32" s="709"/>
      <c r="Q32" s="710"/>
      <c r="R32" s="645" t="s">
        <v>128</v>
      </c>
      <c r="S32" s="646"/>
      <c r="T32" s="646"/>
      <c r="U32" s="646"/>
      <c r="V32" s="646"/>
      <c r="W32" s="646"/>
      <c r="X32" s="646"/>
      <c r="Y32" s="647"/>
      <c r="Z32" s="648" t="s">
        <v>228</v>
      </c>
      <c r="AA32" s="648"/>
      <c r="AB32" s="648"/>
      <c r="AC32" s="648"/>
      <c r="AD32" s="649" t="s">
        <v>228</v>
      </c>
      <c r="AE32" s="649"/>
      <c r="AF32" s="649"/>
      <c r="AG32" s="649"/>
      <c r="AH32" s="649"/>
      <c r="AI32" s="649"/>
      <c r="AJ32" s="649"/>
      <c r="AK32" s="649"/>
      <c r="AL32" s="650" t="s">
        <v>228</v>
      </c>
      <c r="AM32" s="651"/>
      <c r="AN32" s="651"/>
      <c r="AO32" s="652"/>
      <c r="AP32" s="701"/>
      <c r="AQ32" s="702"/>
      <c r="AR32" s="702"/>
      <c r="AS32" s="702"/>
      <c r="AT32" s="706"/>
      <c r="AU32" s="230" t="s">
        <v>315</v>
      </c>
      <c r="AV32" s="230"/>
      <c r="AW32" s="230"/>
      <c r="AX32" s="642" t="s">
        <v>316</v>
      </c>
      <c r="AY32" s="643"/>
      <c r="AZ32" s="643"/>
      <c r="BA32" s="643"/>
      <c r="BB32" s="643"/>
      <c r="BC32" s="643"/>
      <c r="BD32" s="643"/>
      <c r="BE32" s="643"/>
      <c r="BF32" s="644"/>
      <c r="BG32" s="714">
        <v>98.8</v>
      </c>
      <c r="BH32" s="682"/>
      <c r="BI32" s="682"/>
      <c r="BJ32" s="682"/>
      <c r="BK32" s="682"/>
      <c r="BL32" s="682"/>
      <c r="BM32" s="651">
        <v>95.2</v>
      </c>
      <c r="BN32" s="711"/>
      <c r="BO32" s="711"/>
      <c r="BP32" s="711"/>
      <c r="BQ32" s="712"/>
      <c r="BR32" s="714">
        <v>98.7</v>
      </c>
      <c r="BS32" s="682"/>
      <c r="BT32" s="682"/>
      <c r="BU32" s="682"/>
      <c r="BV32" s="682"/>
      <c r="BW32" s="682"/>
      <c r="BX32" s="651">
        <v>95.4</v>
      </c>
      <c r="BY32" s="711"/>
      <c r="BZ32" s="711"/>
      <c r="CA32" s="711"/>
      <c r="CB32" s="712"/>
      <c r="CD32" s="689"/>
      <c r="CE32" s="690"/>
      <c r="CF32" s="660" t="s">
        <v>317</v>
      </c>
      <c r="CG32" s="661"/>
      <c r="CH32" s="661"/>
      <c r="CI32" s="661"/>
      <c r="CJ32" s="661"/>
      <c r="CK32" s="661"/>
      <c r="CL32" s="661"/>
      <c r="CM32" s="661"/>
      <c r="CN32" s="661"/>
      <c r="CO32" s="661"/>
      <c r="CP32" s="661"/>
      <c r="CQ32" s="662"/>
      <c r="CR32" s="645">
        <v>1</v>
      </c>
      <c r="CS32" s="646"/>
      <c r="CT32" s="646"/>
      <c r="CU32" s="646"/>
      <c r="CV32" s="646"/>
      <c r="CW32" s="646"/>
      <c r="CX32" s="646"/>
      <c r="CY32" s="647"/>
      <c r="CZ32" s="650">
        <v>0</v>
      </c>
      <c r="DA32" s="680"/>
      <c r="DB32" s="680"/>
      <c r="DC32" s="684"/>
      <c r="DD32" s="654">
        <v>1</v>
      </c>
      <c r="DE32" s="646"/>
      <c r="DF32" s="646"/>
      <c r="DG32" s="646"/>
      <c r="DH32" s="646"/>
      <c r="DI32" s="646"/>
      <c r="DJ32" s="646"/>
      <c r="DK32" s="647"/>
      <c r="DL32" s="654">
        <v>1</v>
      </c>
      <c r="DM32" s="646"/>
      <c r="DN32" s="646"/>
      <c r="DO32" s="646"/>
      <c r="DP32" s="646"/>
      <c r="DQ32" s="646"/>
      <c r="DR32" s="646"/>
      <c r="DS32" s="646"/>
      <c r="DT32" s="646"/>
      <c r="DU32" s="646"/>
      <c r="DV32" s="647"/>
      <c r="DW32" s="650">
        <v>0</v>
      </c>
      <c r="DX32" s="680"/>
      <c r="DY32" s="680"/>
      <c r="DZ32" s="680"/>
      <c r="EA32" s="680"/>
      <c r="EB32" s="680"/>
      <c r="EC32" s="681"/>
    </row>
    <row r="33" spans="2:133" ht="11.25" customHeight="1" x14ac:dyDescent="0.15">
      <c r="B33" s="642" t="s">
        <v>318</v>
      </c>
      <c r="C33" s="643"/>
      <c r="D33" s="643"/>
      <c r="E33" s="643"/>
      <c r="F33" s="643"/>
      <c r="G33" s="643"/>
      <c r="H33" s="643"/>
      <c r="I33" s="643"/>
      <c r="J33" s="643"/>
      <c r="K33" s="643"/>
      <c r="L33" s="643"/>
      <c r="M33" s="643"/>
      <c r="N33" s="643"/>
      <c r="O33" s="643"/>
      <c r="P33" s="643"/>
      <c r="Q33" s="644"/>
      <c r="R33" s="645">
        <v>289988</v>
      </c>
      <c r="S33" s="646"/>
      <c r="T33" s="646"/>
      <c r="U33" s="646"/>
      <c r="V33" s="646"/>
      <c r="W33" s="646"/>
      <c r="X33" s="646"/>
      <c r="Y33" s="647"/>
      <c r="Z33" s="648">
        <v>6.2</v>
      </c>
      <c r="AA33" s="648"/>
      <c r="AB33" s="648"/>
      <c r="AC33" s="648"/>
      <c r="AD33" s="649" t="s">
        <v>128</v>
      </c>
      <c r="AE33" s="649"/>
      <c r="AF33" s="649"/>
      <c r="AG33" s="649"/>
      <c r="AH33" s="649"/>
      <c r="AI33" s="649"/>
      <c r="AJ33" s="649"/>
      <c r="AK33" s="649"/>
      <c r="AL33" s="650" t="s">
        <v>228</v>
      </c>
      <c r="AM33" s="651"/>
      <c r="AN33" s="651"/>
      <c r="AO33" s="652"/>
      <c r="AP33" s="703"/>
      <c r="AQ33" s="704"/>
      <c r="AR33" s="704"/>
      <c r="AS33" s="704"/>
      <c r="AT33" s="707"/>
      <c r="AU33" s="232"/>
      <c r="AV33" s="232"/>
      <c r="AW33" s="232"/>
      <c r="AX33" s="694" t="s">
        <v>319</v>
      </c>
      <c r="AY33" s="695"/>
      <c r="AZ33" s="695"/>
      <c r="BA33" s="695"/>
      <c r="BB33" s="695"/>
      <c r="BC33" s="695"/>
      <c r="BD33" s="695"/>
      <c r="BE33" s="695"/>
      <c r="BF33" s="696"/>
      <c r="BG33" s="715">
        <v>98.7</v>
      </c>
      <c r="BH33" s="716"/>
      <c r="BI33" s="716"/>
      <c r="BJ33" s="716"/>
      <c r="BK33" s="716"/>
      <c r="BL33" s="716"/>
      <c r="BM33" s="717">
        <v>93.3</v>
      </c>
      <c r="BN33" s="716"/>
      <c r="BO33" s="716"/>
      <c r="BP33" s="716"/>
      <c r="BQ33" s="718"/>
      <c r="BR33" s="715">
        <v>98.3</v>
      </c>
      <c r="BS33" s="716"/>
      <c r="BT33" s="716"/>
      <c r="BU33" s="716"/>
      <c r="BV33" s="716"/>
      <c r="BW33" s="716"/>
      <c r="BX33" s="717">
        <v>92.9</v>
      </c>
      <c r="BY33" s="716"/>
      <c r="BZ33" s="716"/>
      <c r="CA33" s="716"/>
      <c r="CB33" s="718"/>
      <c r="CD33" s="660" t="s">
        <v>320</v>
      </c>
      <c r="CE33" s="661"/>
      <c r="CF33" s="661"/>
      <c r="CG33" s="661"/>
      <c r="CH33" s="661"/>
      <c r="CI33" s="661"/>
      <c r="CJ33" s="661"/>
      <c r="CK33" s="661"/>
      <c r="CL33" s="661"/>
      <c r="CM33" s="661"/>
      <c r="CN33" s="661"/>
      <c r="CO33" s="661"/>
      <c r="CP33" s="661"/>
      <c r="CQ33" s="662"/>
      <c r="CR33" s="645">
        <v>2177529</v>
      </c>
      <c r="CS33" s="682"/>
      <c r="CT33" s="682"/>
      <c r="CU33" s="682"/>
      <c r="CV33" s="682"/>
      <c r="CW33" s="682"/>
      <c r="CX33" s="682"/>
      <c r="CY33" s="683"/>
      <c r="CZ33" s="650">
        <v>48.2</v>
      </c>
      <c r="DA33" s="680"/>
      <c r="DB33" s="680"/>
      <c r="DC33" s="684"/>
      <c r="DD33" s="654">
        <v>1917580</v>
      </c>
      <c r="DE33" s="682"/>
      <c r="DF33" s="682"/>
      <c r="DG33" s="682"/>
      <c r="DH33" s="682"/>
      <c r="DI33" s="682"/>
      <c r="DJ33" s="682"/>
      <c r="DK33" s="683"/>
      <c r="DL33" s="654">
        <v>1321528</v>
      </c>
      <c r="DM33" s="682"/>
      <c r="DN33" s="682"/>
      <c r="DO33" s="682"/>
      <c r="DP33" s="682"/>
      <c r="DQ33" s="682"/>
      <c r="DR33" s="682"/>
      <c r="DS33" s="682"/>
      <c r="DT33" s="682"/>
      <c r="DU33" s="682"/>
      <c r="DV33" s="683"/>
      <c r="DW33" s="650">
        <v>44.9</v>
      </c>
      <c r="DX33" s="680"/>
      <c r="DY33" s="680"/>
      <c r="DZ33" s="680"/>
      <c r="EA33" s="680"/>
      <c r="EB33" s="680"/>
      <c r="EC33" s="681"/>
    </row>
    <row r="34" spans="2:133" ht="11.25" customHeight="1" x14ac:dyDescent="0.15">
      <c r="B34" s="642" t="s">
        <v>321</v>
      </c>
      <c r="C34" s="643"/>
      <c r="D34" s="643"/>
      <c r="E34" s="643"/>
      <c r="F34" s="643"/>
      <c r="G34" s="643"/>
      <c r="H34" s="643"/>
      <c r="I34" s="643"/>
      <c r="J34" s="643"/>
      <c r="K34" s="643"/>
      <c r="L34" s="643"/>
      <c r="M34" s="643"/>
      <c r="N34" s="643"/>
      <c r="O34" s="643"/>
      <c r="P34" s="643"/>
      <c r="Q34" s="644"/>
      <c r="R34" s="645">
        <v>22284</v>
      </c>
      <c r="S34" s="646"/>
      <c r="T34" s="646"/>
      <c r="U34" s="646"/>
      <c r="V34" s="646"/>
      <c r="W34" s="646"/>
      <c r="X34" s="646"/>
      <c r="Y34" s="647"/>
      <c r="Z34" s="648">
        <v>0.5</v>
      </c>
      <c r="AA34" s="648"/>
      <c r="AB34" s="648"/>
      <c r="AC34" s="648"/>
      <c r="AD34" s="649" t="s">
        <v>228</v>
      </c>
      <c r="AE34" s="649"/>
      <c r="AF34" s="649"/>
      <c r="AG34" s="649"/>
      <c r="AH34" s="649"/>
      <c r="AI34" s="649"/>
      <c r="AJ34" s="649"/>
      <c r="AK34" s="649"/>
      <c r="AL34" s="650" t="s">
        <v>228</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322</v>
      </c>
      <c r="CE34" s="661"/>
      <c r="CF34" s="661"/>
      <c r="CG34" s="661"/>
      <c r="CH34" s="661"/>
      <c r="CI34" s="661"/>
      <c r="CJ34" s="661"/>
      <c r="CK34" s="661"/>
      <c r="CL34" s="661"/>
      <c r="CM34" s="661"/>
      <c r="CN34" s="661"/>
      <c r="CO34" s="661"/>
      <c r="CP34" s="661"/>
      <c r="CQ34" s="662"/>
      <c r="CR34" s="645">
        <v>840099</v>
      </c>
      <c r="CS34" s="646"/>
      <c r="CT34" s="646"/>
      <c r="CU34" s="646"/>
      <c r="CV34" s="646"/>
      <c r="CW34" s="646"/>
      <c r="CX34" s="646"/>
      <c r="CY34" s="647"/>
      <c r="CZ34" s="650">
        <v>18.600000000000001</v>
      </c>
      <c r="DA34" s="680"/>
      <c r="DB34" s="680"/>
      <c r="DC34" s="684"/>
      <c r="DD34" s="654">
        <v>710931</v>
      </c>
      <c r="DE34" s="646"/>
      <c r="DF34" s="646"/>
      <c r="DG34" s="646"/>
      <c r="DH34" s="646"/>
      <c r="DI34" s="646"/>
      <c r="DJ34" s="646"/>
      <c r="DK34" s="647"/>
      <c r="DL34" s="654">
        <v>503791</v>
      </c>
      <c r="DM34" s="646"/>
      <c r="DN34" s="646"/>
      <c r="DO34" s="646"/>
      <c r="DP34" s="646"/>
      <c r="DQ34" s="646"/>
      <c r="DR34" s="646"/>
      <c r="DS34" s="646"/>
      <c r="DT34" s="646"/>
      <c r="DU34" s="646"/>
      <c r="DV34" s="647"/>
      <c r="DW34" s="650">
        <v>17.100000000000001</v>
      </c>
      <c r="DX34" s="680"/>
      <c r="DY34" s="680"/>
      <c r="DZ34" s="680"/>
      <c r="EA34" s="680"/>
      <c r="EB34" s="680"/>
      <c r="EC34" s="681"/>
    </row>
    <row r="35" spans="2:133" ht="11.25" customHeight="1" x14ac:dyDescent="0.15">
      <c r="B35" s="642" t="s">
        <v>323</v>
      </c>
      <c r="C35" s="643"/>
      <c r="D35" s="643"/>
      <c r="E35" s="643"/>
      <c r="F35" s="643"/>
      <c r="G35" s="643"/>
      <c r="H35" s="643"/>
      <c r="I35" s="643"/>
      <c r="J35" s="643"/>
      <c r="K35" s="643"/>
      <c r="L35" s="643"/>
      <c r="M35" s="643"/>
      <c r="N35" s="643"/>
      <c r="O35" s="643"/>
      <c r="P35" s="643"/>
      <c r="Q35" s="644"/>
      <c r="R35" s="645">
        <v>1419</v>
      </c>
      <c r="S35" s="646"/>
      <c r="T35" s="646"/>
      <c r="U35" s="646"/>
      <c r="V35" s="646"/>
      <c r="W35" s="646"/>
      <c r="X35" s="646"/>
      <c r="Y35" s="647"/>
      <c r="Z35" s="648">
        <v>0</v>
      </c>
      <c r="AA35" s="648"/>
      <c r="AB35" s="648"/>
      <c r="AC35" s="648"/>
      <c r="AD35" s="649" t="s">
        <v>128</v>
      </c>
      <c r="AE35" s="649"/>
      <c r="AF35" s="649"/>
      <c r="AG35" s="649"/>
      <c r="AH35" s="649"/>
      <c r="AI35" s="649"/>
      <c r="AJ35" s="649"/>
      <c r="AK35" s="649"/>
      <c r="AL35" s="650" t="s">
        <v>228</v>
      </c>
      <c r="AM35" s="651"/>
      <c r="AN35" s="651"/>
      <c r="AO35" s="652"/>
      <c r="AP35" s="235"/>
      <c r="AQ35" s="624" t="s">
        <v>324</v>
      </c>
      <c r="AR35" s="625"/>
      <c r="AS35" s="625"/>
      <c r="AT35" s="625"/>
      <c r="AU35" s="625"/>
      <c r="AV35" s="625"/>
      <c r="AW35" s="625"/>
      <c r="AX35" s="625"/>
      <c r="AY35" s="625"/>
      <c r="AZ35" s="625"/>
      <c r="BA35" s="625"/>
      <c r="BB35" s="625"/>
      <c r="BC35" s="625"/>
      <c r="BD35" s="625"/>
      <c r="BE35" s="625"/>
      <c r="BF35" s="626"/>
      <c r="BG35" s="624" t="s">
        <v>325</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326</v>
      </c>
      <c r="CE35" s="661"/>
      <c r="CF35" s="661"/>
      <c r="CG35" s="661"/>
      <c r="CH35" s="661"/>
      <c r="CI35" s="661"/>
      <c r="CJ35" s="661"/>
      <c r="CK35" s="661"/>
      <c r="CL35" s="661"/>
      <c r="CM35" s="661"/>
      <c r="CN35" s="661"/>
      <c r="CO35" s="661"/>
      <c r="CP35" s="661"/>
      <c r="CQ35" s="662"/>
      <c r="CR35" s="645">
        <v>16570</v>
      </c>
      <c r="CS35" s="682"/>
      <c r="CT35" s="682"/>
      <c r="CU35" s="682"/>
      <c r="CV35" s="682"/>
      <c r="CW35" s="682"/>
      <c r="CX35" s="682"/>
      <c r="CY35" s="683"/>
      <c r="CZ35" s="650">
        <v>0.4</v>
      </c>
      <c r="DA35" s="680"/>
      <c r="DB35" s="680"/>
      <c r="DC35" s="684"/>
      <c r="DD35" s="654">
        <v>16523</v>
      </c>
      <c r="DE35" s="682"/>
      <c r="DF35" s="682"/>
      <c r="DG35" s="682"/>
      <c r="DH35" s="682"/>
      <c r="DI35" s="682"/>
      <c r="DJ35" s="682"/>
      <c r="DK35" s="683"/>
      <c r="DL35" s="654">
        <v>16523</v>
      </c>
      <c r="DM35" s="682"/>
      <c r="DN35" s="682"/>
      <c r="DO35" s="682"/>
      <c r="DP35" s="682"/>
      <c r="DQ35" s="682"/>
      <c r="DR35" s="682"/>
      <c r="DS35" s="682"/>
      <c r="DT35" s="682"/>
      <c r="DU35" s="682"/>
      <c r="DV35" s="683"/>
      <c r="DW35" s="650">
        <v>0.6</v>
      </c>
      <c r="DX35" s="680"/>
      <c r="DY35" s="680"/>
      <c r="DZ35" s="680"/>
      <c r="EA35" s="680"/>
      <c r="EB35" s="680"/>
      <c r="EC35" s="681"/>
    </row>
    <row r="36" spans="2:133" ht="11.25" customHeight="1" x14ac:dyDescent="0.15">
      <c r="B36" s="642" t="s">
        <v>327</v>
      </c>
      <c r="C36" s="643"/>
      <c r="D36" s="643"/>
      <c r="E36" s="643"/>
      <c r="F36" s="643"/>
      <c r="G36" s="643"/>
      <c r="H36" s="643"/>
      <c r="I36" s="643"/>
      <c r="J36" s="643"/>
      <c r="K36" s="643"/>
      <c r="L36" s="643"/>
      <c r="M36" s="643"/>
      <c r="N36" s="643"/>
      <c r="O36" s="643"/>
      <c r="P36" s="643"/>
      <c r="Q36" s="644"/>
      <c r="R36" s="645">
        <v>422482</v>
      </c>
      <c r="S36" s="646"/>
      <c r="T36" s="646"/>
      <c r="U36" s="646"/>
      <c r="V36" s="646"/>
      <c r="W36" s="646"/>
      <c r="X36" s="646"/>
      <c r="Y36" s="647"/>
      <c r="Z36" s="648">
        <v>9.1</v>
      </c>
      <c r="AA36" s="648"/>
      <c r="AB36" s="648"/>
      <c r="AC36" s="648"/>
      <c r="AD36" s="649">
        <v>2670</v>
      </c>
      <c r="AE36" s="649"/>
      <c r="AF36" s="649"/>
      <c r="AG36" s="649"/>
      <c r="AH36" s="649"/>
      <c r="AI36" s="649"/>
      <c r="AJ36" s="649"/>
      <c r="AK36" s="649"/>
      <c r="AL36" s="650">
        <v>0.1</v>
      </c>
      <c r="AM36" s="651"/>
      <c r="AN36" s="651"/>
      <c r="AO36" s="652"/>
      <c r="AP36" s="235"/>
      <c r="AQ36" s="719" t="s">
        <v>328</v>
      </c>
      <c r="AR36" s="720"/>
      <c r="AS36" s="720"/>
      <c r="AT36" s="720"/>
      <c r="AU36" s="720"/>
      <c r="AV36" s="720"/>
      <c r="AW36" s="720"/>
      <c r="AX36" s="720"/>
      <c r="AY36" s="721"/>
      <c r="AZ36" s="634">
        <v>521770</v>
      </c>
      <c r="BA36" s="635"/>
      <c r="BB36" s="635"/>
      <c r="BC36" s="635"/>
      <c r="BD36" s="635"/>
      <c r="BE36" s="635"/>
      <c r="BF36" s="722"/>
      <c r="BG36" s="656" t="s">
        <v>329</v>
      </c>
      <c r="BH36" s="657"/>
      <c r="BI36" s="657"/>
      <c r="BJ36" s="657"/>
      <c r="BK36" s="657"/>
      <c r="BL36" s="657"/>
      <c r="BM36" s="657"/>
      <c r="BN36" s="657"/>
      <c r="BO36" s="657"/>
      <c r="BP36" s="657"/>
      <c r="BQ36" s="657"/>
      <c r="BR36" s="657"/>
      <c r="BS36" s="657"/>
      <c r="BT36" s="657"/>
      <c r="BU36" s="658"/>
      <c r="BV36" s="634">
        <v>26971</v>
      </c>
      <c r="BW36" s="635"/>
      <c r="BX36" s="635"/>
      <c r="BY36" s="635"/>
      <c r="BZ36" s="635"/>
      <c r="CA36" s="635"/>
      <c r="CB36" s="722"/>
      <c r="CD36" s="660" t="s">
        <v>330</v>
      </c>
      <c r="CE36" s="661"/>
      <c r="CF36" s="661"/>
      <c r="CG36" s="661"/>
      <c r="CH36" s="661"/>
      <c r="CI36" s="661"/>
      <c r="CJ36" s="661"/>
      <c r="CK36" s="661"/>
      <c r="CL36" s="661"/>
      <c r="CM36" s="661"/>
      <c r="CN36" s="661"/>
      <c r="CO36" s="661"/>
      <c r="CP36" s="661"/>
      <c r="CQ36" s="662"/>
      <c r="CR36" s="645">
        <v>639978</v>
      </c>
      <c r="CS36" s="646"/>
      <c r="CT36" s="646"/>
      <c r="CU36" s="646"/>
      <c r="CV36" s="646"/>
      <c r="CW36" s="646"/>
      <c r="CX36" s="646"/>
      <c r="CY36" s="647"/>
      <c r="CZ36" s="650">
        <v>14.2</v>
      </c>
      <c r="DA36" s="680"/>
      <c r="DB36" s="680"/>
      <c r="DC36" s="684"/>
      <c r="DD36" s="654">
        <v>553124</v>
      </c>
      <c r="DE36" s="646"/>
      <c r="DF36" s="646"/>
      <c r="DG36" s="646"/>
      <c r="DH36" s="646"/>
      <c r="DI36" s="646"/>
      <c r="DJ36" s="646"/>
      <c r="DK36" s="647"/>
      <c r="DL36" s="654">
        <v>377221</v>
      </c>
      <c r="DM36" s="646"/>
      <c r="DN36" s="646"/>
      <c r="DO36" s="646"/>
      <c r="DP36" s="646"/>
      <c r="DQ36" s="646"/>
      <c r="DR36" s="646"/>
      <c r="DS36" s="646"/>
      <c r="DT36" s="646"/>
      <c r="DU36" s="646"/>
      <c r="DV36" s="647"/>
      <c r="DW36" s="650">
        <v>12.8</v>
      </c>
      <c r="DX36" s="680"/>
      <c r="DY36" s="680"/>
      <c r="DZ36" s="680"/>
      <c r="EA36" s="680"/>
      <c r="EB36" s="680"/>
      <c r="EC36" s="681"/>
    </row>
    <row r="37" spans="2:133" ht="11.25" customHeight="1" x14ac:dyDescent="0.15">
      <c r="B37" s="642" t="s">
        <v>331</v>
      </c>
      <c r="C37" s="643"/>
      <c r="D37" s="643"/>
      <c r="E37" s="643"/>
      <c r="F37" s="643"/>
      <c r="G37" s="643"/>
      <c r="H37" s="643"/>
      <c r="I37" s="643"/>
      <c r="J37" s="643"/>
      <c r="K37" s="643"/>
      <c r="L37" s="643"/>
      <c r="M37" s="643"/>
      <c r="N37" s="643"/>
      <c r="O37" s="643"/>
      <c r="P37" s="643"/>
      <c r="Q37" s="644"/>
      <c r="R37" s="645">
        <v>131616</v>
      </c>
      <c r="S37" s="646"/>
      <c r="T37" s="646"/>
      <c r="U37" s="646"/>
      <c r="V37" s="646"/>
      <c r="W37" s="646"/>
      <c r="X37" s="646"/>
      <c r="Y37" s="647"/>
      <c r="Z37" s="648">
        <v>2.8</v>
      </c>
      <c r="AA37" s="648"/>
      <c r="AB37" s="648"/>
      <c r="AC37" s="648"/>
      <c r="AD37" s="649" t="s">
        <v>128</v>
      </c>
      <c r="AE37" s="649"/>
      <c r="AF37" s="649"/>
      <c r="AG37" s="649"/>
      <c r="AH37" s="649"/>
      <c r="AI37" s="649"/>
      <c r="AJ37" s="649"/>
      <c r="AK37" s="649"/>
      <c r="AL37" s="650" t="s">
        <v>228</v>
      </c>
      <c r="AM37" s="651"/>
      <c r="AN37" s="651"/>
      <c r="AO37" s="652"/>
      <c r="AQ37" s="723" t="s">
        <v>332</v>
      </c>
      <c r="AR37" s="724"/>
      <c r="AS37" s="724"/>
      <c r="AT37" s="724"/>
      <c r="AU37" s="724"/>
      <c r="AV37" s="724"/>
      <c r="AW37" s="724"/>
      <c r="AX37" s="724"/>
      <c r="AY37" s="725"/>
      <c r="AZ37" s="645">
        <v>218000</v>
      </c>
      <c r="BA37" s="646"/>
      <c r="BB37" s="646"/>
      <c r="BC37" s="646"/>
      <c r="BD37" s="682"/>
      <c r="BE37" s="682"/>
      <c r="BF37" s="712"/>
      <c r="BG37" s="660" t="s">
        <v>333</v>
      </c>
      <c r="BH37" s="661"/>
      <c r="BI37" s="661"/>
      <c r="BJ37" s="661"/>
      <c r="BK37" s="661"/>
      <c r="BL37" s="661"/>
      <c r="BM37" s="661"/>
      <c r="BN37" s="661"/>
      <c r="BO37" s="661"/>
      <c r="BP37" s="661"/>
      <c r="BQ37" s="661"/>
      <c r="BR37" s="661"/>
      <c r="BS37" s="661"/>
      <c r="BT37" s="661"/>
      <c r="BU37" s="662"/>
      <c r="BV37" s="645">
        <v>19893</v>
      </c>
      <c r="BW37" s="646"/>
      <c r="BX37" s="646"/>
      <c r="BY37" s="646"/>
      <c r="BZ37" s="646"/>
      <c r="CA37" s="646"/>
      <c r="CB37" s="655"/>
      <c r="CD37" s="660" t="s">
        <v>334</v>
      </c>
      <c r="CE37" s="661"/>
      <c r="CF37" s="661"/>
      <c r="CG37" s="661"/>
      <c r="CH37" s="661"/>
      <c r="CI37" s="661"/>
      <c r="CJ37" s="661"/>
      <c r="CK37" s="661"/>
      <c r="CL37" s="661"/>
      <c r="CM37" s="661"/>
      <c r="CN37" s="661"/>
      <c r="CO37" s="661"/>
      <c r="CP37" s="661"/>
      <c r="CQ37" s="662"/>
      <c r="CR37" s="645">
        <v>226508</v>
      </c>
      <c r="CS37" s="682"/>
      <c r="CT37" s="682"/>
      <c r="CU37" s="682"/>
      <c r="CV37" s="682"/>
      <c r="CW37" s="682"/>
      <c r="CX37" s="682"/>
      <c r="CY37" s="683"/>
      <c r="CZ37" s="650">
        <v>5</v>
      </c>
      <c r="DA37" s="680"/>
      <c r="DB37" s="680"/>
      <c r="DC37" s="684"/>
      <c r="DD37" s="654">
        <v>226508</v>
      </c>
      <c r="DE37" s="682"/>
      <c r="DF37" s="682"/>
      <c r="DG37" s="682"/>
      <c r="DH37" s="682"/>
      <c r="DI37" s="682"/>
      <c r="DJ37" s="682"/>
      <c r="DK37" s="683"/>
      <c r="DL37" s="654">
        <v>188834</v>
      </c>
      <c r="DM37" s="682"/>
      <c r="DN37" s="682"/>
      <c r="DO37" s="682"/>
      <c r="DP37" s="682"/>
      <c r="DQ37" s="682"/>
      <c r="DR37" s="682"/>
      <c r="DS37" s="682"/>
      <c r="DT37" s="682"/>
      <c r="DU37" s="682"/>
      <c r="DV37" s="683"/>
      <c r="DW37" s="650">
        <v>6.4</v>
      </c>
      <c r="DX37" s="680"/>
      <c r="DY37" s="680"/>
      <c r="DZ37" s="680"/>
      <c r="EA37" s="680"/>
      <c r="EB37" s="680"/>
      <c r="EC37" s="681"/>
    </row>
    <row r="38" spans="2:133" ht="11.25" customHeight="1" x14ac:dyDescent="0.15">
      <c r="B38" s="642" t="s">
        <v>335</v>
      </c>
      <c r="C38" s="643"/>
      <c r="D38" s="643"/>
      <c r="E38" s="643"/>
      <c r="F38" s="643"/>
      <c r="G38" s="643"/>
      <c r="H38" s="643"/>
      <c r="I38" s="643"/>
      <c r="J38" s="643"/>
      <c r="K38" s="643"/>
      <c r="L38" s="643"/>
      <c r="M38" s="643"/>
      <c r="N38" s="643"/>
      <c r="O38" s="643"/>
      <c r="P38" s="643"/>
      <c r="Q38" s="644"/>
      <c r="R38" s="645">
        <v>97153</v>
      </c>
      <c r="S38" s="646"/>
      <c r="T38" s="646"/>
      <c r="U38" s="646"/>
      <c r="V38" s="646"/>
      <c r="W38" s="646"/>
      <c r="X38" s="646"/>
      <c r="Y38" s="647"/>
      <c r="Z38" s="648">
        <v>2.1</v>
      </c>
      <c r="AA38" s="648"/>
      <c r="AB38" s="648"/>
      <c r="AC38" s="648"/>
      <c r="AD38" s="649">
        <v>17</v>
      </c>
      <c r="AE38" s="649"/>
      <c r="AF38" s="649"/>
      <c r="AG38" s="649"/>
      <c r="AH38" s="649"/>
      <c r="AI38" s="649"/>
      <c r="AJ38" s="649"/>
      <c r="AK38" s="649"/>
      <c r="AL38" s="650">
        <v>0</v>
      </c>
      <c r="AM38" s="651"/>
      <c r="AN38" s="651"/>
      <c r="AO38" s="652"/>
      <c r="AQ38" s="723" t="s">
        <v>336</v>
      </c>
      <c r="AR38" s="724"/>
      <c r="AS38" s="724"/>
      <c r="AT38" s="724"/>
      <c r="AU38" s="724"/>
      <c r="AV38" s="724"/>
      <c r="AW38" s="724"/>
      <c r="AX38" s="724"/>
      <c r="AY38" s="725"/>
      <c r="AZ38" s="645">
        <v>3735</v>
      </c>
      <c r="BA38" s="646"/>
      <c r="BB38" s="646"/>
      <c r="BC38" s="646"/>
      <c r="BD38" s="682"/>
      <c r="BE38" s="682"/>
      <c r="BF38" s="712"/>
      <c r="BG38" s="660" t="s">
        <v>337</v>
      </c>
      <c r="BH38" s="661"/>
      <c r="BI38" s="661"/>
      <c r="BJ38" s="661"/>
      <c r="BK38" s="661"/>
      <c r="BL38" s="661"/>
      <c r="BM38" s="661"/>
      <c r="BN38" s="661"/>
      <c r="BO38" s="661"/>
      <c r="BP38" s="661"/>
      <c r="BQ38" s="661"/>
      <c r="BR38" s="661"/>
      <c r="BS38" s="661"/>
      <c r="BT38" s="661"/>
      <c r="BU38" s="662"/>
      <c r="BV38" s="645">
        <v>1122</v>
      </c>
      <c r="BW38" s="646"/>
      <c r="BX38" s="646"/>
      <c r="BY38" s="646"/>
      <c r="BZ38" s="646"/>
      <c r="CA38" s="646"/>
      <c r="CB38" s="655"/>
      <c r="CD38" s="660" t="s">
        <v>338</v>
      </c>
      <c r="CE38" s="661"/>
      <c r="CF38" s="661"/>
      <c r="CG38" s="661"/>
      <c r="CH38" s="661"/>
      <c r="CI38" s="661"/>
      <c r="CJ38" s="661"/>
      <c r="CK38" s="661"/>
      <c r="CL38" s="661"/>
      <c r="CM38" s="661"/>
      <c r="CN38" s="661"/>
      <c r="CO38" s="661"/>
      <c r="CP38" s="661"/>
      <c r="CQ38" s="662"/>
      <c r="CR38" s="645">
        <v>519725</v>
      </c>
      <c r="CS38" s="646"/>
      <c r="CT38" s="646"/>
      <c r="CU38" s="646"/>
      <c r="CV38" s="646"/>
      <c r="CW38" s="646"/>
      <c r="CX38" s="646"/>
      <c r="CY38" s="647"/>
      <c r="CZ38" s="650">
        <v>11.5</v>
      </c>
      <c r="DA38" s="680"/>
      <c r="DB38" s="680"/>
      <c r="DC38" s="684"/>
      <c r="DD38" s="654">
        <v>478948</v>
      </c>
      <c r="DE38" s="646"/>
      <c r="DF38" s="646"/>
      <c r="DG38" s="646"/>
      <c r="DH38" s="646"/>
      <c r="DI38" s="646"/>
      <c r="DJ38" s="646"/>
      <c r="DK38" s="647"/>
      <c r="DL38" s="654">
        <v>423993</v>
      </c>
      <c r="DM38" s="646"/>
      <c r="DN38" s="646"/>
      <c r="DO38" s="646"/>
      <c r="DP38" s="646"/>
      <c r="DQ38" s="646"/>
      <c r="DR38" s="646"/>
      <c r="DS38" s="646"/>
      <c r="DT38" s="646"/>
      <c r="DU38" s="646"/>
      <c r="DV38" s="647"/>
      <c r="DW38" s="650">
        <v>14.4</v>
      </c>
      <c r="DX38" s="680"/>
      <c r="DY38" s="680"/>
      <c r="DZ38" s="680"/>
      <c r="EA38" s="680"/>
      <c r="EB38" s="680"/>
      <c r="EC38" s="681"/>
    </row>
    <row r="39" spans="2:133" ht="11.25" customHeight="1" x14ac:dyDescent="0.15">
      <c r="B39" s="642" t="s">
        <v>339</v>
      </c>
      <c r="C39" s="643"/>
      <c r="D39" s="643"/>
      <c r="E39" s="643"/>
      <c r="F39" s="643"/>
      <c r="G39" s="643"/>
      <c r="H39" s="643"/>
      <c r="I39" s="643"/>
      <c r="J39" s="643"/>
      <c r="K39" s="643"/>
      <c r="L39" s="643"/>
      <c r="M39" s="643"/>
      <c r="N39" s="643"/>
      <c r="O39" s="643"/>
      <c r="P39" s="643"/>
      <c r="Q39" s="644"/>
      <c r="R39" s="645">
        <v>382800</v>
      </c>
      <c r="S39" s="646"/>
      <c r="T39" s="646"/>
      <c r="U39" s="646"/>
      <c r="V39" s="646"/>
      <c r="W39" s="646"/>
      <c r="X39" s="646"/>
      <c r="Y39" s="647"/>
      <c r="Z39" s="648">
        <v>8.1999999999999993</v>
      </c>
      <c r="AA39" s="648"/>
      <c r="AB39" s="648"/>
      <c r="AC39" s="648"/>
      <c r="AD39" s="649" t="s">
        <v>128</v>
      </c>
      <c r="AE39" s="649"/>
      <c r="AF39" s="649"/>
      <c r="AG39" s="649"/>
      <c r="AH39" s="649"/>
      <c r="AI39" s="649"/>
      <c r="AJ39" s="649"/>
      <c r="AK39" s="649"/>
      <c r="AL39" s="650" t="s">
        <v>128</v>
      </c>
      <c r="AM39" s="651"/>
      <c r="AN39" s="651"/>
      <c r="AO39" s="652"/>
      <c r="AQ39" s="723" t="s">
        <v>340</v>
      </c>
      <c r="AR39" s="724"/>
      <c r="AS39" s="724"/>
      <c r="AT39" s="724"/>
      <c r="AU39" s="724"/>
      <c r="AV39" s="724"/>
      <c r="AW39" s="724"/>
      <c r="AX39" s="724"/>
      <c r="AY39" s="725"/>
      <c r="AZ39" s="645">
        <v>2045</v>
      </c>
      <c r="BA39" s="646"/>
      <c r="BB39" s="646"/>
      <c r="BC39" s="646"/>
      <c r="BD39" s="682"/>
      <c r="BE39" s="682"/>
      <c r="BF39" s="712"/>
      <c r="BG39" s="660" t="s">
        <v>341</v>
      </c>
      <c r="BH39" s="661"/>
      <c r="BI39" s="661"/>
      <c r="BJ39" s="661"/>
      <c r="BK39" s="661"/>
      <c r="BL39" s="661"/>
      <c r="BM39" s="661"/>
      <c r="BN39" s="661"/>
      <c r="BO39" s="661"/>
      <c r="BP39" s="661"/>
      <c r="BQ39" s="661"/>
      <c r="BR39" s="661"/>
      <c r="BS39" s="661"/>
      <c r="BT39" s="661"/>
      <c r="BU39" s="662"/>
      <c r="BV39" s="645">
        <v>1883</v>
      </c>
      <c r="BW39" s="646"/>
      <c r="BX39" s="646"/>
      <c r="BY39" s="646"/>
      <c r="BZ39" s="646"/>
      <c r="CA39" s="646"/>
      <c r="CB39" s="655"/>
      <c r="CD39" s="660" t="s">
        <v>342</v>
      </c>
      <c r="CE39" s="661"/>
      <c r="CF39" s="661"/>
      <c r="CG39" s="661"/>
      <c r="CH39" s="661"/>
      <c r="CI39" s="661"/>
      <c r="CJ39" s="661"/>
      <c r="CK39" s="661"/>
      <c r="CL39" s="661"/>
      <c r="CM39" s="661"/>
      <c r="CN39" s="661"/>
      <c r="CO39" s="661"/>
      <c r="CP39" s="661"/>
      <c r="CQ39" s="662"/>
      <c r="CR39" s="645">
        <v>160677</v>
      </c>
      <c r="CS39" s="682"/>
      <c r="CT39" s="682"/>
      <c r="CU39" s="682"/>
      <c r="CV39" s="682"/>
      <c r="CW39" s="682"/>
      <c r="CX39" s="682"/>
      <c r="CY39" s="683"/>
      <c r="CZ39" s="650">
        <v>3.6</v>
      </c>
      <c r="DA39" s="680"/>
      <c r="DB39" s="680"/>
      <c r="DC39" s="684"/>
      <c r="DD39" s="654">
        <v>158054</v>
      </c>
      <c r="DE39" s="682"/>
      <c r="DF39" s="682"/>
      <c r="DG39" s="682"/>
      <c r="DH39" s="682"/>
      <c r="DI39" s="682"/>
      <c r="DJ39" s="682"/>
      <c r="DK39" s="683"/>
      <c r="DL39" s="654" t="s">
        <v>128</v>
      </c>
      <c r="DM39" s="682"/>
      <c r="DN39" s="682"/>
      <c r="DO39" s="682"/>
      <c r="DP39" s="682"/>
      <c r="DQ39" s="682"/>
      <c r="DR39" s="682"/>
      <c r="DS39" s="682"/>
      <c r="DT39" s="682"/>
      <c r="DU39" s="682"/>
      <c r="DV39" s="683"/>
      <c r="DW39" s="650" t="s">
        <v>128</v>
      </c>
      <c r="DX39" s="680"/>
      <c r="DY39" s="680"/>
      <c r="DZ39" s="680"/>
      <c r="EA39" s="680"/>
      <c r="EB39" s="680"/>
      <c r="EC39" s="681"/>
    </row>
    <row r="40" spans="2:133" ht="11.25" customHeight="1" x14ac:dyDescent="0.15">
      <c r="B40" s="642" t="s">
        <v>343</v>
      </c>
      <c r="C40" s="643"/>
      <c r="D40" s="643"/>
      <c r="E40" s="643"/>
      <c r="F40" s="643"/>
      <c r="G40" s="643"/>
      <c r="H40" s="643"/>
      <c r="I40" s="643"/>
      <c r="J40" s="643"/>
      <c r="K40" s="643"/>
      <c r="L40" s="643"/>
      <c r="M40" s="643"/>
      <c r="N40" s="643"/>
      <c r="O40" s="643"/>
      <c r="P40" s="643"/>
      <c r="Q40" s="644"/>
      <c r="R40" s="645" t="s">
        <v>128</v>
      </c>
      <c r="S40" s="646"/>
      <c r="T40" s="646"/>
      <c r="U40" s="646"/>
      <c r="V40" s="646"/>
      <c r="W40" s="646"/>
      <c r="X40" s="646"/>
      <c r="Y40" s="647"/>
      <c r="Z40" s="648" t="s">
        <v>228</v>
      </c>
      <c r="AA40" s="648"/>
      <c r="AB40" s="648"/>
      <c r="AC40" s="648"/>
      <c r="AD40" s="649" t="s">
        <v>228</v>
      </c>
      <c r="AE40" s="649"/>
      <c r="AF40" s="649"/>
      <c r="AG40" s="649"/>
      <c r="AH40" s="649"/>
      <c r="AI40" s="649"/>
      <c r="AJ40" s="649"/>
      <c r="AK40" s="649"/>
      <c r="AL40" s="650" t="s">
        <v>228</v>
      </c>
      <c r="AM40" s="651"/>
      <c r="AN40" s="651"/>
      <c r="AO40" s="652"/>
      <c r="AQ40" s="723" t="s">
        <v>344</v>
      </c>
      <c r="AR40" s="724"/>
      <c r="AS40" s="724"/>
      <c r="AT40" s="724"/>
      <c r="AU40" s="724"/>
      <c r="AV40" s="724"/>
      <c r="AW40" s="724"/>
      <c r="AX40" s="724"/>
      <c r="AY40" s="725"/>
      <c r="AZ40" s="645" t="s">
        <v>128</v>
      </c>
      <c r="BA40" s="646"/>
      <c r="BB40" s="646"/>
      <c r="BC40" s="646"/>
      <c r="BD40" s="682"/>
      <c r="BE40" s="682"/>
      <c r="BF40" s="712"/>
      <c r="BG40" s="726" t="s">
        <v>345</v>
      </c>
      <c r="BH40" s="727"/>
      <c r="BI40" s="727"/>
      <c r="BJ40" s="727"/>
      <c r="BK40" s="727"/>
      <c r="BL40" s="236"/>
      <c r="BM40" s="661" t="s">
        <v>346</v>
      </c>
      <c r="BN40" s="661"/>
      <c r="BO40" s="661"/>
      <c r="BP40" s="661"/>
      <c r="BQ40" s="661"/>
      <c r="BR40" s="661"/>
      <c r="BS40" s="661"/>
      <c r="BT40" s="661"/>
      <c r="BU40" s="662"/>
      <c r="BV40" s="645">
        <v>105</v>
      </c>
      <c r="BW40" s="646"/>
      <c r="BX40" s="646"/>
      <c r="BY40" s="646"/>
      <c r="BZ40" s="646"/>
      <c r="CA40" s="646"/>
      <c r="CB40" s="655"/>
      <c r="CD40" s="660" t="s">
        <v>347</v>
      </c>
      <c r="CE40" s="661"/>
      <c r="CF40" s="661"/>
      <c r="CG40" s="661"/>
      <c r="CH40" s="661"/>
      <c r="CI40" s="661"/>
      <c r="CJ40" s="661"/>
      <c r="CK40" s="661"/>
      <c r="CL40" s="661"/>
      <c r="CM40" s="661"/>
      <c r="CN40" s="661"/>
      <c r="CO40" s="661"/>
      <c r="CP40" s="661"/>
      <c r="CQ40" s="662"/>
      <c r="CR40" s="645">
        <v>480</v>
      </c>
      <c r="CS40" s="646"/>
      <c r="CT40" s="646"/>
      <c r="CU40" s="646"/>
      <c r="CV40" s="646"/>
      <c r="CW40" s="646"/>
      <c r="CX40" s="646"/>
      <c r="CY40" s="647"/>
      <c r="CZ40" s="650">
        <v>0</v>
      </c>
      <c r="DA40" s="680"/>
      <c r="DB40" s="680"/>
      <c r="DC40" s="684"/>
      <c r="DD40" s="654" t="s">
        <v>128</v>
      </c>
      <c r="DE40" s="646"/>
      <c r="DF40" s="646"/>
      <c r="DG40" s="646"/>
      <c r="DH40" s="646"/>
      <c r="DI40" s="646"/>
      <c r="DJ40" s="646"/>
      <c r="DK40" s="647"/>
      <c r="DL40" s="654" t="s">
        <v>128</v>
      </c>
      <c r="DM40" s="646"/>
      <c r="DN40" s="646"/>
      <c r="DO40" s="646"/>
      <c r="DP40" s="646"/>
      <c r="DQ40" s="646"/>
      <c r="DR40" s="646"/>
      <c r="DS40" s="646"/>
      <c r="DT40" s="646"/>
      <c r="DU40" s="646"/>
      <c r="DV40" s="647"/>
      <c r="DW40" s="650" t="s">
        <v>228</v>
      </c>
      <c r="DX40" s="680"/>
      <c r="DY40" s="680"/>
      <c r="DZ40" s="680"/>
      <c r="EA40" s="680"/>
      <c r="EB40" s="680"/>
      <c r="EC40" s="681"/>
    </row>
    <row r="41" spans="2:133" ht="11.25" customHeight="1" x14ac:dyDescent="0.15">
      <c r="B41" s="642" t="s">
        <v>348</v>
      </c>
      <c r="C41" s="643"/>
      <c r="D41" s="643"/>
      <c r="E41" s="643"/>
      <c r="F41" s="643"/>
      <c r="G41" s="643"/>
      <c r="H41" s="643"/>
      <c r="I41" s="643"/>
      <c r="J41" s="643"/>
      <c r="K41" s="643"/>
      <c r="L41" s="643"/>
      <c r="M41" s="643"/>
      <c r="N41" s="643"/>
      <c r="O41" s="643"/>
      <c r="P41" s="643"/>
      <c r="Q41" s="644"/>
      <c r="R41" s="645">
        <v>145300</v>
      </c>
      <c r="S41" s="646"/>
      <c r="T41" s="646"/>
      <c r="U41" s="646"/>
      <c r="V41" s="646"/>
      <c r="W41" s="646"/>
      <c r="X41" s="646"/>
      <c r="Y41" s="647"/>
      <c r="Z41" s="648">
        <v>3.1</v>
      </c>
      <c r="AA41" s="648"/>
      <c r="AB41" s="648"/>
      <c r="AC41" s="648"/>
      <c r="AD41" s="649" t="s">
        <v>128</v>
      </c>
      <c r="AE41" s="649"/>
      <c r="AF41" s="649"/>
      <c r="AG41" s="649"/>
      <c r="AH41" s="649"/>
      <c r="AI41" s="649"/>
      <c r="AJ41" s="649"/>
      <c r="AK41" s="649"/>
      <c r="AL41" s="650" t="s">
        <v>228</v>
      </c>
      <c r="AM41" s="651"/>
      <c r="AN41" s="651"/>
      <c r="AO41" s="652"/>
      <c r="AQ41" s="723" t="s">
        <v>349</v>
      </c>
      <c r="AR41" s="724"/>
      <c r="AS41" s="724"/>
      <c r="AT41" s="724"/>
      <c r="AU41" s="724"/>
      <c r="AV41" s="724"/>
      <c r="AW41" s="724"/>
      <c r="AX41" s="724"/>
      <c r="AY41" s="725"/>
      <c r="AZ41" s="645">
        <v>68581</v>
      </c>
      <c r="BA41" s="646"/>
      <c r="BB41" s="646"/>
      <c r="BC41" s="646"/>
      <c r="BD41" s="682"/>
      <c r="BE41" s="682"/>
      <c r="BF41" s="712"/>
      <c r="BG41" s="726"/>
      <c r="BH41" s="727"/>
      <c r="BI41" s="727"/>
      <c r="BJ41" s="727"/>
      <c r="BK41" s="727"/>
      <c r="BL41" s="236"/>
      <c r="BM41" s="661" t="s">
        <v>350</v>
      </c>
      <c r="BN41" s="661"/>
      <c r="BO41" s="661"/>
      <c r="BP41" s="661"/>
      <c r="BQ41" s="661"/>
      <c r="BR41" s="661"/>
      <c r="BS41" s="661"/>
      <c r="BT41" s="661"/>
      <c r="BU41" s="662"/>
      <c r="BV41" s="645" t="s">
        <v>228</v>
      </c>
      <c r="BW41" s="646"/>
      <c r="BX41" s="646"/>
      <c r="BY41" s="646"/>
      <c r="BZ41" s="646"/>
      <c r="CA41" s="646"/>
      <c r="CB41" s="655"/>
      <c r="CD41" s="660" t="s">
        <v>351</v>
      </c>
      <c r="CE41" s="661"/>
      <c r="CF41" s="661"/>
      <c r="CG41" s="661"/>
      <c r="CH41" s="661"/>
      <c r="CI41" s="661"/>
      <c r="CJ41" s="661"/>
      <c r="CK41" s="661"/>
      <c r="CL41" s="661"/>
      <c r="CM41" s="661"/>
      <c r="CN41" s="661"/>
      <c r="CO41" s="661"/>
      <c r="CP41" s="661"/>
      <c r="CQ41" s="662"/>
      <c r="CR41" s="645" t="s">
        <v>128</v>
      </c>
      <c r="CS41" s="682"/>
      <c r="CT41" s="682"/>
      <c r="CU41" s="682"/>
      <c r="CV41" s="682"/>
      <c r="CW41" s="682"/>
      <c r="CX41" s="682"/>
      <c r="CY41" s="683"/>
      <c r="CZ41" s="650" t="s">
        <v>228</v>
      </c>
      <c r="DA41" s="680"/>
      <c r="DB41" s="680"/>
      <c r="DC41" s="684"/>
      <c r="DD41" s="654" t="s">
        <v>228</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4" t="s">
        <v>352</v>
      </c>
      <c r="C42" s="695"/>
      <c r="D42" s="695"/>
      <c r="E42" s="695"/>
      <c r="F42" s="695"/>
      <c r="G42" s="695"/>
      <c r="H42" s="695"/>
      <c r="I42" s="695"/>
      <c r="J42" s="695"/>
      <c r="K42" s="695"/>
      <c r="L42" s="695"/>
      <c r="M42" s="695"/>
      <c r="N42" s="695"/>
      <c r="O42" s="695"/>
      <c r="P42" s="695"/>
      <c r="Q42" s="696"/>
      <c r="R42" s="730">
        <v>4656327</v>
      </c>
      <c r="S42" s="731"/>
      <c r="T42" s="731"/>
      <c r="U42" s="731"/>
      <c r="V42" s="731"/>
      <c r="W42" s="731"/>
      <c r="X42" s="731"/>
      <c r="Y42" s="739"/>
      <c r="Z42" s="740">
        <v>100</v>
      </c>
      <c r="AA42" s="740"/>
      <c r="AB42" s="740"/>
      <c r="AC42" s="740"/>
      <c r="AD42" s="741">
        <v>2799624</v>
      </c>
      <c r="AE42" s="741"/>
      <c r="AF42" s="741"/>
      <c r="AG42" s="741"/>
      <c r="AH42" s="741"/>
      <c r="AI42" s="741"/>
      <c r="AJ42" s="741"/>
      <c r="AK42" s="741"/>
      <c r="AL42" s="742">
        <v>100</v>
      </c>
      <c r="AM42" s="717"/>
      <c r="AN42" s="717"/>
      <c r="AO42" s="743"/>
      <c r="AQ42" s="744" t="s">
        <v>353</v>
      </c>
      <c r="AR42" s="745"/>
      <c r="AS42" s="745"/>
      <c r="AT42" s="745"/>
      <c r="AU42" s="745"/>
      <c r="AV42" s="745"/>
      <c r="AW42" s="745"/>
      <c r="AX42" s="745"/>
      <c r="AY42" s="746"/>
      <c r="AZ42" s="730">
        <v>229409</v>
      </c>
      <c r="BA42" s="731"/>
      <c r="BB42" s="731"/>
      <c r="BC42" s="731"/>
      <c r="BD42" s="716"/>
      <c r="BE42" s="716"/>
      <c r="BF42" s="718"/>
      <c r="BG42" s="728"/>
      <c r="BH42" s="729"/>
      <c r="BI42" s="729"/>
      <c r="BJ42" s="729"/>
      <c r="BK42" s="729"/>
      <c r="BL42" s="237"/>
      <c r="BM42" s="671" t="s">
        <v>354</v>
      </c>
      <c r="BN42" s="671"/>
      <c r="BO42" s="671"/>
      <c r="BP42" s="671"/>
      <c r="BQ42" s="671"/>
      <c r="BR42" s="671"/>
      <c r="BS42" s="671"/>
      <c r="BT42" s="671"/>
      <c r="BU42" s="672"/>
      <c r="BV42" s="730">
        <v>338</v>
      </c>
      <c r="BW42" s="731"/>
      <c r="BX42" s="731"/>
      <c r="BY42" s="731"/>
      <c r="BZ42" s="731"/>
      <c r="CA42" s="731"/>
      <c r="CB42" s="738"/>
      <c r="CD42" s="642" t="s">
        <v>355</v>
      </c>
      <c r="CE42" s="643"/>
      <c r="CF42" s="643"/>
      <c r="CG42" s="643"/>
      <c r="CH42" s="643"/>
      <c r="CI42" s="643"/>
      <c r="CJ42" s="643"/>
      <c r="CK42" s="643"/>
      <c r="CL42" s="643"/>
      <c r="CM42" s="643"/>
      <c r="CN42" s="643"/>
      <c r="CO42" s="643"/>
      <c r="CP42" s="643"/>
      <c r="CQ42" s="644"/>
      <c r="CR42" s="645">
        <v>933378</v>
      </c>
      <c r="CS42" s="646"/>
      <c r="CT42" s="646"/>
      <c r="CU42" s="646"/>
      <c r="CV42" s="646"/>
      <c r="CW42" s="646"/>
      <c r="CX42" s="646"/>
      <c r="CY42" s="647"/>
      <c r="CZ42" s="650">
        <v>20.6</v>
      </c>
      <c r="DA42" s="651"/>
      <c r="DB42" s="651"/>
      <c r="DC42" s="663"/>
      <c r="DD42" s="654">
        <v>330303</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356</v>
      </c>
      <c r="CE43" s="643"/>
      <c r="CF43" s="643"/>
      <c r="CG43" s="643"/>
      <c r="CH43" s="643"/>
      <c r="CI43" s="643"/>
      <c r="CJ43" s="643"/>
      <c r="CK43" s="643"/>
      <c r="CL43" s="643"/>
      <c r="CM43" s="643"/>
      <c r="CN43" s="643"/>
      <c r="CO43" s="643"/>
      <c r="CP43" s="643"/>
      <c r="CQ43" s="644"/>
      <c r="CR43" s="645">
        <v>21746</v>
      </c>
      <c r="CS43" s="682"/>
      <c r="CT43" s="682"/>
      <c r="CU43" s="682"/>
      <c r="CV43" s="682"/>
      <c r="CW43" s="682"/>
      <c r="CX43" s="682"/>
      <c r="CY43" s="683"/>
      <c r="CZ43" s="650">
        <v>0.5</v>
      </c>
      <c r="DA43" s="680"/>
      <c r="DB43" s="680"/>
      <c r="DC43" s="684"/>
      <c r="DD43" s="654">
        <v>21746</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304</v>
      </c>
      <c r="CE44" s="758"/>
      <c r="CF44" s="642" t="s">
        <v>357</v>
      </c>
      <c r="CG44" s="643"/>
      <c r="CH44" s="643"/>
      <c r="CI44" s="643"/>
      <c r="CJ44" s="643"/>
      <c r="CK44" s="643"/>
      <c r="CL44" s="643"/>
      <c r="CM44" s="643"/>
      <c r="CN44" s="643"/>
      <c r="CO44" s="643"/>
      <c r="CP44" s="643"/>
      <c r="CQ44" s="644"/>
      <c r="CR44" s="645">
        <v>933378</v>
      </c>
      <c r="CS44" s="646"/>
      <c r="CT44" s="646"/>
      <c r="CU44" s="646"/>
      <c r="CV44" s="646"/>
      <c r="CW44" s="646"/>
      <c r="CX44" s="646"/>
      <c r="CY44" s="647"/>
      <c r="CZ44" s="650">
        <v>20.6</v>
      </c>
      <c r="DA44" s="651"/>
      <c r="DB44" s="651"/>
      <c r="DC44" s="663"/>
      <c r="DD44" s="654">
        <v>330303</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358</v>
      </c>
      <c r="CG45" s="643"/>
      <c r="CH45" s="643"/>
      <c r="CI45" s="643"/>
      <c r="CJ45" s="643"/>
      <c r="CK45" s="643"/>
      <c r="CL45" s="643"/>
      <c r="CM45" s="643"/>
      <c r="CN45" s="643"/>
      <c r="CO45" s="643"/>
      <c r="CP45" s="643"/>
      <c r="CQ45" s="644"/>
      <c r="CR45" s="645">
        <v>282598</v>
      </c>
      <c r="CS45" s="682"/>
      <c r="CT45" s="682"/>
      <c r="CU45" s="682"/>
      <c r="CV45" s="682"/>
      <c r="CW45" s="682"/>
      <c r="CX45" s="682"/>
      <c r="CY45" s="683"/>
      <c r="CZ45" s="650">
        <v>6.3</v>
      </c>
      <c r="DA45" s="680"/>
      <c r="DB45" s="680"/>
      <c r="DC45" s="684"/>
      <c r="DD45" s="654">
        <v>33571</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360</v>
      </c>
      <c r="CG46" s="643"/>
      <c r="CH46" s="643"/>
      <c r="CI46" s="643"/>
      <c r="CJ46" s="643"/>
      <c r="CK46" s="643"/>
      <c r="CL46" s="643"/>
      <c r="CM46" s="643"/>
      <c r="CN46" s="643"/>
      <c r="CO46" s="643"/>
      <c r="CP46" s="643"/>
      <c r="CQ46" s="644"/>
      <c r="CR46" s="645">
        <v>615852</v>
      </c>
      <c r="CS46" s="646"/>
      <c r="CT46" s="646"/>
      <c r="CU46" s="646"/>
      <c r="CV46" s="646"/>
      <c r="CW46" s="646"/>
      <c r="CX46" s="646"/>
      <c r="CY46" s="647"/>
      <c r="CZ46" s="650">
        <v>13.6</v>
      </c>
      <c r="DA46" s="651"/>
      <c r="DB46" s="651"/>
      <c r="DC46" s="663"/>
      <c r="DD46" s="654">
        <v>280804</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362</v>
      </c>
      <c r="CG47" s="643"/>
      <c r="CH47" s="643"/>
      <c r="CI47" s="643"/>
      <c r="CJ47" s="643"/>
      <c r="CK47" s="643"/>
      <c r="CL47" s="643"/>
      <c r="CM47" s="643"/>
      <c r="CN47" s="643"/>
      <c r="CO47" s="643"/>
      <c r="CP47" s="643"/>
      <c r="CQ47" s="644"/>
      <c r="CR47" s="645" t="s">
        <v>228</v>
      </c>
      <c r="CS47" s="682"/>
      <c r="CT47" s="682"/>
      <c r="CU47" s="682"/>
      <c r="CV47" s="682"/>
      <c r="CW47" s="682"/>
      <c r="CX47" s="682"/>
      <c r="CY47" s="683"/>
      <c r="CZ47" s="650" t="s">
        <v>228</v>
      </c>
      <c r="DA47" s="680"/>
      <c r="DB47" s="680"/>
      <c r="DC47" s="684"/>
      <c r="DD47" s="654" t="s">
        <v>228</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363</v>
      </c>
      <c r="CD48" s="761"/>
      <c r="CE48" s="762"/>
      <c r="CF48" s="642" t="s">
        <v>364</v>
      </c>
      <c r="CG48" s="643"/>
      <c r="CH48" s="643"/>
      <c r="CI48" s="643"/>
      <c r="CJ48" s="643"/>
      <c r="CK48" s="643"/>
      <c r="CL48" s="643"/>
      <c r="CM48" s="643"/>
      <c r="CN48" s="643"/>
      <c r="CO48" s="643"/>
      <c r="CP48" s="643"/>
      <c r="CQ48" s="644"/>
      <c r="CR48" s="645" t="s">
        <v>128</v>
      </c>
      <c r="CS48" s="646"/>
      <c r="CT48" s="646"/>
      <c r="CU48" s="646"/>
      <c r="CV48" s="646"/>
      <c r="CW48" s="646"/>
      <c r="CX48" s="646"/>
      <c r="CY48" s="647"/>
      <c r="CZ48" s="650" t="s">
        <v>228</v>
      </c>
      <c r="DA48" s="651"/>
      <c r="DB48" s="651"/>
      <c r="DC48" s="663"/>
      <c r="DD48" s="654" t="s">
        <v>228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4" t="s">
        <v>365</v>
      </c>
      <c r="CE49" s="695"/>
      <c r="CF49" s="695"/>
      <c r="CG49" s="695"/>
      <c r="CH49" s="695"/>
      <c r="CI49" s="695"/>
      <c r="CJ49" s="695"/>
      <c r="CK49" s="695"/>
      <c r="CL49" s="695"/>
      <c r="CM49" s="695"/>
      <c r="CN49" s="695"/>
      <c r="CO49" s="695"/>
      <c r="CP49" s="695"/>
      <c r="CQ49" s="696"/>
      <c r="CR49" s="730">
        <v>4521069</v>
      </c>
      <c r="CS49" s="716"/>
      <c r="CT49" s="716"/>
      <c r="CU49" s="716"/>
      <c r="CV49" s="716"/>
      <c r="CW49" s="716"/>
      <c r="CX49" s="716"/>
      <c r="CY49" s="747"/>
      <c r="CZ49" s="742">
        <v>100</v>
      </c>
      <c r="DA49" s="748"/>
      <c r="DB49" s="748"/>
      <c r="DC49" s="749"/>
      <c r="DD49" s="750">
        <v>3227041</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M5VHg1L4AYgTm2ryPlHrRT6zxn8r8o67uptqI4ily9maKfMGvoR+CfGwgjQoO0jReIZ57ZU9E7OlUmRmT5PK5w==" saltValue="SF4/6U7VBi0mtUpGe3DC3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367</v>
      </c>
      <c r="DK2" s="793"/>
      <c r="DL2" s="793"/>
      <c r="DM2" s="793"/>
      <c r="DN2" s="793"/>
      <c r="DO2" s="794"/>
      <c r="DP2" s="250"/>
      <c r="DQ2" s="792" t="s">
        <v>368</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369</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371</v>
      </c>
      <c r="B5" s="787"/>
      <c r="C5" s="787"/>
      <c r="D5" s="787"/>
      <c r="E5" s="787"/>
      <c r="F5" s="787"/>
      <c r="G5" s="787"/>
      <c r="H5" s="787"/>
      <c r="I5" s="787"/>
      <c r="J5" s="787"/>
      <c r="K5" s="787"/>
      <c r="L5" s="787"/>
      <c r="M5" s="787"/>
      <c r="N5" s="787"/>
      <c r="O5" s="787"/>
      <c r="P5" s="788"/>
      <c r="Q5" s="763" t="s">
        <v>372</v>
      </c>
      <c r="R5" s="764"/>
      <c r="S5" s="764"/>
      <c r="T5" s="764"/>
      <c r="U5" s="765"/>
      <c r="V5" s="763" t="s">
        <v>373</v>
      </c>
      <c r="W5" s="764"/>
      <c r="X5" s="764"/>
      <c r="Y5" s="764"/>
      <c r="Z5" s="765"/>
      <c r="AA5" s="763" t="s">
        <v>374</v>
      </c>
      <c r="AB5" s="764"/>
      <c r="AC5" s="764"/>
      <c r="AD5" s="764"/>
      <c r="AE5" s="764"/>
      <c r="AF5" s="796" t="s">
        <v>375</v>
      </c>
      <c r="AG5" s="764"/>
      <c r="AH5" s="764"/>
      <c r="AI5" s="764"/>
      <c r="AJ5" s="775"/>
      <c r="AK5" s="764" t="s">
        <v>376</v>
      </c>
      <c r="AL5" s="764"/>
      <c r="AM5" s="764"/>
      <c r="AN5" s="764"/>
      <c r="AO5" s="765"/>
      <c r="AP5" s="763" t="s">
        <v>377</v>
      </c>
      <c r="AQ5" s="764"/>
      <c r="AR5" s="764"/>
      <c r="AS5" s="764"/>
      <c r="AT5" s="765"/>
      <c r="AU5" s="763" t="s">
        <v>378</v>
      </c>
      <c r="AV5" s="764"/>
      <c r="AW5" s="764"/>
      <c r="AX5" s="764"/>
      <c r="AY5" s="775"/>
      <c r="AZ5" s="257"/>
      <c r="BA5" s="257"/>
      <c r="BB5" s="257"/>
      <c r="BC5" s="257"/>
      <c r="BD5" s="257"/>
      <c r="BE5" s="258"/>
      <c r="BF5" s="258"/>
      <c r="BG5" s="258"/>
      <c r="BH5" s="258"/>
      <c r="BI5" s="258"/>
      <c r="BJ5" s="258"/>
      <c r="BK5" s="258"/>
      <c r="BL5" s="258"/>
      <c r="BM5" s="258"/>
      <c r="BN5" s="258"/>
      <c r="BO5" s="258"/>
      <c r="BP5" s="258"/>
      <c r="BQ5" s="786" t="s">
        <v>379</v>
      </c>
      <c r="BR5" s="787"/>
      <c r="BS5" s="787"/>
      <c r="BT5" s="787"/>
      <c r="BU5" s="787"/>
      <c r="BV5" s="787"/>
      <c r="BW5" s="787"/>
      <c r="BX5" s="787"/>
      <c r="BY5" s="787"/>
      <c r="BZ5" s="787"/>
      <c r="CA5" s="787"/>
      <c r="CB5" s="787"/>
      <c r="CC5" s="787"/>
      <c r="CD5" s="787"/>
      <c r="CE5" s="787"/>
      <c r="CF5" s="787"/>
      <c r="CG5" s="788"/>
      <c r="CH5" s="763" t="s">
        <v>380</v>
      </c>
      <c r="CI5" s="764"/>
      <c r="CJ5" s="764"/>
      <c r="CK5" s="764"/>
      <c r="CL5" s="765"/>
      <c r="CM5" s="763" t="s">
        <v>381</v>
      </c>
      <c r="CN5" s="764"/>
      <c r="CO5" s="764"/>
      <c r="CP5" s="764"/>
      <c r="CQ5" s="765"/>
      <c r="CR5" s="763" t="s">
        <v>382</v>
      </c>
      <c r="CS5" s="764"/>
      <c r="CT5" s="764"/>
      <c r="CU5" s="764"/>
      <c r="CV5" s="765"/>
      <c r="CW5" s="763" t="s">
        <v>383</v>
      </c>
      <c r="CX5" s="764"/>
      <c r="CY5" s="764"/>
      <c r="CZ5" s="764"/>
      <c r="DA5" s="765"/>
      <c r="DB5" s="763" t="s">
        <v>384</v>
      </c>
      <c r="DC5" s="764"/>
      <c r="DD5" s="764"/>
      <c r="DE5" s="764"/>
      <c r="DF5" s="765"/>
      <c r="DG5" s="769" t="s">
        <v>385</v>
      </c>
      <c r="DH5" s="770"/>
      <c r="DI5" s="770"/>
      <c r="DJ5" s="770"/>
      <c r="DK5" s="771"/>
      <c r="DL5" s="769" t="s">
        <v>386</v>
      </c>
      <c r="DM5" s="770"/>
      <c r="DN5" s="770"/>
      <c r="DO5" s="770"/>
      <c r="DP5" s="771"/>
      <c r="DQ5" s="763" t="s">
        <v>387</v>
      </c>
      <c r="DR5" s="764"/>
      <c r="DS5" s="764"/>
      <c r="DT5" s="764"/>
      <c r="DU5" s="765"/>
      <c r="DV5" s="763" t="s">
        <v>378</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388</v>
      </c>
      <c r="C7" s="778"/>
      <c r="D7" s="778"/>
      <c r="E7" s="778"/>
      <c r="F7" s="778"/>
      <c r="G7" s="778"/>
      <c r="H7" s="778"/>
      <c r="I7" s="778"/>
      <c r="J7" s="778"/>
      <c r="K7" s="778"/>
      <c r="L7" s="778"/>
      <c r="M7" s="778"/>
      <c r="N7" s="778"/>
      <c r="O7" s="778"/>
      <c r="P7" s="779"/>
      <c r="Q7" s="780">
        <v>4643</v>
      </c>
      <c r="R7" s="781"/>
      <c r="S7" s="781"/>
      <c r="T7" s="781"/>
      <c r="U7" s="781"/>
      <c r="V7" s="781">
        <v>4508</v>
      </c>
      <c r="W7" s="781"/>
      <c r="X7" s="781"/>
      <c r="Y7" s="781"/>
      <c r="Z7" s="781"/>
      <c r="AA7" s="781">
        <v>135</v>
      </c>
      <c r="AB7" s="781"/>
      <c r="AC7" s="781"/>
      <c r="AD7" s="781"/>
      <c r="AE7" s="782"/>
      <c r="AF7" s="783">
        <v>135</v>
      </c>
      <c r="AG7" s="784"/>
      <c r="AH7" s="784"/>
      <c r="AI7" s="784"/>
      <c r="AJ7" s="785"/>
      <c r="AK7" s="820">
        <v>422</v>
      </c>
      <c r="AL7" s="821"/>
      <c r="AM7" s="821"/>
      <c r="AN7" s="821"/>
      <c r="AO7" s="821"/>
      <c r="AP7" s="821">
        <v>3214</v>
      </c>
      <c r="AQ7" s="821"/>
      <c r="AR7" s="821"/>
      <c r="AS7" s="821"/>
      <c r="AT7" s="821"/>
      <c r="AU7" s="822" t="s">
        <v>606</v>
      </c>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587</v>
      </c>
      <c r="BT7" s="825"/>
      <c r="BU7" s="825"/>
      <c r="BV7" s="825"/>
      <c r="BW7" s="825"/>
      <c r="BX7" s="825"/>
      <c r="BY7" s="825"/>
      <c r="BZ7" s="825"/>
      <c r="CA7" s="825"/>
      <c r="CB7" s="825"/>
      <c r="CC7" s="825"/>
      <c r="CD7" s="825"/>
      <c r="CE7" s="825"/>
      <c r="CF7" s="825"/>
      <c r="CG7" s="826"/>
      <c r="CH7" s="817">
        <v>290</v>
      </c>
      <c r="CI7" s="818"/>
      <c r="CJ7" s="818"/>
      <c r="CK7" s="818"/>
      <c r="CL7" s="819"/>
      <c r="CM7" s="817">
        <v>718</v>
      </c>
      <c r="CN7" s="818"/>
      <c r="CO7" s="818"/>
      <c r="CP7" s="818"/>
      <c r="CQ7" s="819"/>
      <c r="CR7" s="817">
        <v>5</v>
      </c>
      <c r="CS7" s="818"/>
      <c r="CT7" s="818"/>
      <c r="CU7" s="818"/>
      <c r="CV7" s="819"/>
      <c r="CW7" s="817" t="s">
        <v>607</v>
      </c>
      <c r="CX7" s="818"/>
      <c r="CY7" s="818"/>
      <c r="CZ7" s="818"/>
      <c r="DA7" s="819"/>
      <c r="DB7" s="817" t="s">
        <v>607</v>
      </c>
      <c r="DC7" s="818"/>
      <c r="DD7" s="818"/>
      <c r="DE7" s="818"/>
      <c r="DF7" s="819"/>
      <c r="DG7" s="817" t="s">
        <v>607</v>
      </c>
      <c r="DH7" s="818"/>
      <c r="DI7" s="818"/>
      <c r="DJ7" s="818"/>
      <c r="DK7" s="819"/>
      <c r="DL7" s="817" t="s">
        <v>607</v>
      </c>
      <c r="DM7" s="818"/>
      <c r="DN7" s="818"/>
      <c r="DO7" s="818"/>
      <c r="DP7" s="819"/>
      <c r="DQ7" s="817" t="s">
        <v>607</v>
      </c>
      <c r="DR7" s="818"/>
      <c r="DS7" s="818"/>
      <c r="DT7" s="818"/>
      <c r="DU7" s="819"/>
      <c r="DV7" s="798"/>
      <c r="DW7" s="799"/>
      <c r="DX7" s="799"/>
      <c r="DY7" s="799"/>
      <c r="DZ7" s="800"/>
      <c r="EA7" s="255"/>
    </row>
    <row r="8" spans="1:131" s="256" customFormat="1" ht="26.25" customHeight="1" x14ac:dyDescent="0.15">
      <c r="A8" s="262">
        <v>2</v>
      </c>
      <c r="B8" s="801" t="s">
        <v>389</v>
      </c>
      <c r="C8" s="802"/>
      <c r="D8" s="802"/>
      <c r="E8" s="802"/>
      <c r="F8" s="802"/>
      <c r="G8" s="802"/>
      <c r="H8" s="802"/>
      <c r="I8" s="802"/>
      <c r="J8" s="802"/>
      <c r="K8" s="802"/>
      <c r="L8" s="802"/>
      <c r="M8" s="802"/>
      <c r="N8" s="802"/>
      <c r="O8" s="802"/>
      <c r="P8" s="803"/>
      <c r="Q8" s="804">
        <v>13</v>
      </c>
      <c r="R8" s="805"/>
      <c r="S8" s="805"/>
      <c r="T8" s="805"/>
      <c r="U8" s="805"/>
      <c r="V8" s="805">
        <v>13</v>
      </c>
      <c r="W8" s="805"/>
      <c r="X8" s="805"/>
      <c r="Y8" s="805"/>
      <c r="Z8" s="805"/>
      <c r="AA8" s="805">
        <v>0</v>
      </c>
      <c r="AB8" s="805"/>
      <c r="AC8" s="805"/>
      <c r="AD8" s="805"/>
      <c r="AE8" s="806"/>
      <c r="AF8" s="807">
        <v>0</v>
      </c>
      <c r="AG8" s="808"/>
      <c r="AH8" s="808"/>
      <c r="AI8" s="808"/>
      <c r="AJ8" s="809"/>
      <c r="AK8" s="810" t="s">
        <v>607</v>
      </c>
      <c r="AL8" s="811"/>
      <c r="AM8" s="811"/>
      <c r="AN8" s="811"/>
      <c r="AO8" s="811"/>
      <c r="AP8" s="811" t="s">
        <v>607</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390</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391</v>
      </c>
      <c r="B23" s="836" t="s">
        <v>392</v>
      </c>
      <c r="C23" s="837"/>
      <c r="D23" s="837"/>
      <c r="E23" s="837"/>
      <c r="F23" s="837"/>
      <c r="G23" s="837"/>
      <c r="H23" s="837"/>
      <c r="I23" s="837"/>
      <c r="J23" s="837"/>
      <c r="K23" s="837"/>
      <c r="L23" s="837"/>
      <c r="M23" s="837"/>
      <c r="N23" s="837"/>
      <c r="O23" s="837"/>
      <c r="P23" s="838"/>
      <c r="Q23" s="839">
        <v>4656</v>
      </c>
      <c r="R23" s="840"/>
      <c r="S23" s="840"/>
      <c r="T23" s="840"/>
      <c r="U23" s="840"/>
      <c r="V23" s="840">
        <v>4521</v>
      </c>
      <c r="W23" s="840"/>
      <c r="X23" s="840"/>
      <c r="Y23" s="840"/>
      <c r="Z23" s="840"/>
      <c r="AA23" s="840">
        <v>135</v>
      </c>
      <c r="AB23" s="840"/>
      <c r="AC23" s="840"/>
      <c r="AD23" s="840"/>
      <c r="AE23" s="841"/>
      <c r="AF23" s="842">
        <v>135</v>
      </c>
      <c r="AG23" s="840"/>
      <c r="AH23" s="840"/>
      <c r="AI23" s="840"/>
      <c r="AJ23" s="843"/>
      <c r="AK23" s="844"/>
      <c r="AL23" s="845"/>
      <c r="AM23" s="845"/>
      <c r="AN23" s="845"/>
      <c r="AO23" s="845"/>
      <c r="AP23" s="840">
        <v>3214</v>
      </c>
      <c r="AQ23" s="840"/>
      <c r="AR23" s="840"/>
      <c r="AS23" s="840"/>
      <c r="AT23" s="840"/>
      <c r="AU23" s="846"/>
      <c r="AV23" s="846"/>
      <c r="AW23" s="846"/>
      <c r="AX23" s="846"/>
      <c r="AY23" s="847"/>
      <c r="AZ23" s="855" t="s">
        <v>393</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394</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395</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371</v>
      </c>
      <c r="B26" s="787"/>
      <c r="C26" s="787"/>
      <c r="D26" s="787"/>
      <c r="E26" s="787"/>
      <c r="F26" s="787"/>
      <c r="G26" s="787"/>
      <c r="H26" s="787"/>
      <c r="I26" s="787"/>
      <c r="J26" s="787"/>
      <c r="K26" s="787"/>
      <c r="L26" s="787"/>
      <c r="M26" s="787"/>
      <c r="N26" s="787"/>
      <c r="O26" s="787"/>
      <c r="P26" s="788"/>
      <c r="Q26" s="763" t="s">
        <v>396</v>
      </c>
      <c r="R26" s="764"/>
      <c r="S26" s="764"/>
      <c r="T26" s="764"/>
      <c r="U26" s="765"/>
      <c r="V26" s="763" t="s">
        <v>397</v>
      </c>
      <c r="W26" s="764"/>
      <c r="X26" s="764"/>
      <c r="Y26" s="764"/>
      <c r="Z26" s="765"/>
      <c r="AA26" s="763" t="s">
        <v>398</v>
      </c>
      <c r="AB26" s="764"/>
      <c r="AC26" s="764"/>
      <c r="AD26" s="764"/>
      <c r="AE26" s="764"/>
      <c r="AF26" s="858" t="s">
        <v>399</v>
      </c>
      <c r="AG26" s="859"/>
      <c r="AH26" s="859"/>
      <c r="AI26" s="859"/>
      <c r="AJ26" s="860"/>
      <c r="AK26" s="764" t="s">
        <v>400</v>
      </c>
      <c r="AL26" s="764"/>
      <c r="AM26" s="764"/>
      <c r="AN26" s="764"/>
      <c r="AO26" s="765"/>
      <c r="AP26" s="763" t="s">
        <v>401</v>
      </c>
      <c r="AQ26" s="764"/>
      <c r="AR26" s="764"/>
      <c r="AS26" s="764"/>
      <c r="AT26" s="765"/>
      <c r="AU26" s="763" t="s">
        <v>402</v>
      </c>
      <c r="AV26" s="764"/>
      <c r="AW26" s="764"/>
      <c r="AX26" s="764"/>
      <c r="AY26" s="765"/>
      <c r="AZ26" s="763" t="s">
        <v>403</v>
      </c>
      <c r="BA26" s="764"/>
      <c r="BB26" s="764"/>
      <c r="BC26" s="764"/>
      <c r="BD26" s="765"/>
      <c r="BE26" s="763" t="s">
        <v>378</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404</v>
      </c>
      <c r="C28" s="778"/>
      <c r="D28" s="778"/>
      <c r="E28" s="778"/>
      <c r="F28" s="778"/>
      <c r="G28" s="778"/>
      <c r="H28" s="778"/>
      <c r="I28" s="778"/>
      <c r="J28" s="778"/>
      <c r="K28" s="778"/>
      <c r="L28" s="778"/>
      <c r="M28" s="778"/>
      <c r="N28" s="778"/>
      <c r="O28" s="778"/>
      <c r="P28" s="779"/>
      <c r="Q28" s="868">
        <v>945</v>
      </c>
      <c r="R28" s="869"/>
      <c r="S28" s="869"/>
      <c r="T28" s="869"/>
      <c r="U28" s="869"/>
      <c r="V28" s="869">
        <v>918</v>
      </c>
      <c r="W28" s="869"/>
      <c r="X28" s="869"/>
      <c r="Y28" s="869"/>
      <c r="Z28" s="869"/>
      <c r="AA28" s="869">
        <v>27</v>
      </c>
      <c r="AB28" s="869"/>
      <c r="AC28" s="869"/>
      <c r="AD28" s="869"/>
      <c r="AE28" s="870"/>
      <c r="AF28" s="871">
        <v>27</v>
      </c>
      <c r="AG28" s="869"/>
      <c r="AH28" s="869"/>
      <c r="AI28" s="869"/>
      <c r="AJ28" s="872"/>
      <c r="AK28" s="873">
        <v>69</v>
      </c>
      <c r="AL28" s="864"/>
      <c r="AM28" s="864"/>
      <c r="AN28" s="864"/>
      <c r="AO28" s="864"/>
      <c r="AP28" s="864" t="s">
        <v>607</v>
      </c>
      <c r="AQ28" s="864"/>
      <c r="AR28" s="864"/>
      <c r="AS28" s="864"/>
      <c r="AT28" s="864"/>
      <c r="AU28" s="864" t="s">
        <v>607</v>
      </c>
      <c r="AV28" s="864"/>
      <c r="AW28" s="864"/>
      <c r="AX28" s="864"/>
      <c r="AY28" s="864"/>
      <c r="AZ28" s="865" t="s">
        <v>607</v>
      </c>
      <c r="BA28" s="865"/>
      <c r="BB28" s="865"/>
      <c r="BC28" s="865"/>
      <c r="BD28" s="865"/>
      <c r="BE28" s="866" t="s">
        <v>608</v>
      </c>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405</v>
      </c>
      <c r="C29" s="802"/>
      <c r="D29" s="802"/>
      <c r="E29" s="802"/>
      <c r="F29" s="802"/>
      <c r="G29" s="802"/>
      <c r="H29" s="802"/>
      <c r="I29" s="802"/>
      <c r="J29" s="802"/>
      <c r="K29" s="802"/>
      <c r="L29" s="802"/>
      <c r="M29" s="802"/>
      <c r="N29" s="802"/>
      <c r="O29" s="802"/>
      <c r="P29" s="803"/>
      <c r="Q29" s="804">
        <v>88</v>
      </c>
      <c r="R29" s="805"/>
      <c r="S29" s="805"/>
      <c r="T29" s="805"/>
      <c r="U29" s="805"/>
      <c r="V29" s="805">
        <v>88</v>
      </c>
      <c r="W29" s="805"/>
      <c r="X29" s="805"/>
      <c r="Y29" s="805"/>
      <c r="Z29" s="805"/>
      <c r="AA29" s="805">
        <v>0</v>
      </c>
      <c r="AB29" s="805"/>
      <c r="AC29" s="805"/>
      <c r="AD29" s="805"/>
      <c r="AE29" s="806"/>
      <c r="AF29" s="807">
        <v>0</v>
      </c>
      <c r="AG29" s="808"/>
      <c r="AH29" s="808"/>
      <c r="AI29" s="808"/>
      <c r="AJ29" s="809"/>
      <c r="AK29" s="876">
        <v>23</v>
      </c>
      <c r="AL29" s="877"/>
      <c r="AM29" s="877"/>
      <c r="AN29" s="877"/>
      <c r="AO29" s="877"/>
      <c r="AP29" s="877" t="s">
        <v>607</v>
      </c>
      <c r="AQ29" s="877"/>
      <c r="AR29" s="877"/>
      <c r="AS29" s="877"/>
      <c r="AT29" s="877"/>
      <c r="AU29" s="877" t="s">
        <v>607</v>
      </c>
      <c r="AV29" s="877"/>
      <c r="AW29" s="877"/>
      <c r="AX29" s="877"/>
      <c r="AY29" s="877"/>
      <c r="AZ29" s="878" t="s">
        <v>607</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406</v>
      </c>
      <c r="C30" s="802"/>
      <c r="D30" s="802"/>
      <c r="E30" s="802"/>
      <c r="F30" s="802"/>
      <c r="G30" s="802"/>
      <c r="H30" s="802"/>
      <c r="I30" s="802"/>
      <c r="J30" s="802"/>
      <c r="K30" s="802"/>
      <c r="L30" s="802"/>
      <c r="M30" s="802"/>
      <c r="N30" s="802"/>
      <c r="O30" s="802"/>
      <c r="P30" s="803"/>
      <c r="Q30" s="804">
        <v>127</v>
      </c>
      <c r="R30" s="805"/>
      <c r="S30" s="805"/>
      <c r="T30" s="805"/>
      <c r="U30" s="805"/>
      <c r="V30" s="805">
        <v>103</v>
      </c>
      <c r="W30" s="805"/>
      <c r="X30" s="805"/>
      <c r="Y30" s="805"/>
      <c r="Z30" s="805"/>
      <c r="AA30" s="805">
        <v>24</v>
      </c>
      <c r="AB30" s="805"/>
      <c r="AC30" s="805"/>
      <c r="AD30" s="805"/>
      <c r="AE30" s="806"/>
      <c r="AF30" s="807">
        <v>286</v>
      </c>
      <c r="AG30" s="808"/>
      <c r="AH30" s="808"/>
      <c r="AI30" s="808"/>
      <c r="AJ30" s="809"/>
      <c r="AK30" s="876">
        <v>2</v>
      </c>
      <c r="AL30" s="877"/>
      <c r="AM30" s="877"/>
      <c r="AN30" s="877"/>
      <c r="AO30" s="877"/>
      <c r="AP30" s="877">
        <v>319</v>
      </c>
      <c r="AQ30" s="877"/>
      <c r="AR30" s="877"/>
      <c r="AS30" s="877"/>
      <c r="AT30" s="877"/>
      <c r="AU30" s="877">
        <v>5</v>
      </c>
      <c r="AV30" s="877"/>
      <c r="AW30" s="877"/>
      <c r="AX30" s="877"/>
      <c r="AY30" s="877"/>
      <c r="AZ30" s="878" t="s">
        <v>607</v>
      </c>
      <c r="BA30" s="878"/>
      <c r="BB30" s="878"/>
      <c r="BC30" s="878"/>
      <c r="BD30" s="878"/>
      <c r="BE30" s="874" t="s">
        <v>407</v>
      </c>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408</v>
      </c>
      <c r="C31" s="802"/>
      <c r="D31" s="802"/>
      <c r="E31" s="802"/>
      <c r="F31" s="802"/>
      <c r="G31" s="802"/>
      <c r="H31" s="802"/>
      <c r="I31" s="802"/>
      <c r="J31" s="802"/>
      <c r="K31" s="802"/>
      <c r="L31" s="802"/>
      <c r="M31" s="802"/>
      <c r="N31" s="802"/>
      <c r="O31" s="802"/>
      <c r="P31" s="803"/>
      <c r="Q31" s="804">
        <v>613</v>
      </c>
      <c r="R31" s="805"/>
      <c r="S31" s="805"/>
      <c r="T31" s="805"/>
      <c r="U31" s="805"/>
      <c r="V31" s="805">
        <v>604</v>
      </c>
      <c r="W31" s="805"/>
      <c r="X31" s="805"/>
      <c r="Y31" s="805"/>
      <c r="Z31" s="805"/>
      <c r="AA31" s="805">
        <v>9</v>
      </c>
      <c r="AB31" s="805"/>
      <c r="AC31" s="805"/>
      <c r="AD31" s="805"/>
      <c r="AE31" s="806"/>
      <c r="AF31" s="807">
        <v>9</v>
      </c>
      <c r="AG31" s="808"/>
      <c r="AH31" s="808"/>
      <c r="AI31" s="808"/>
      <c r="AJ31" s="809"/>
      <c r="AK31" s="876">
        <v>218</v>
      </c>
      <c r="AL31" s="877"/>
      <c r="AM31" s="877"/>
      <c r="AN31" s="877"/>
      <c r="AO31" s="877"/>
      <c r="AP31" s="877">
        <v>3776</v>
      </c>
      <c r="AQ31" s="877"/>
      <c r="AR31" s="877"/>
      <c r="AS31" s="877"/>
      <c r="AT31" s="877"/>
      <c r="AU31" s="877">
        <v>3187</v>
      </c>
      <c r="AV31" s="877"/>
      <c r="AW31" s="877"/>
      <c r="AX31" s="877"/>
      <c r="AY31" s="877"/>
      <c r="AZ31" s="878" t="s">
        <v>607</v>
      </c>
      <c r="BA31" s="878"/>
      <c r="BB31" s="878"/>
      <c r="BC31" s="878"/>
      <c r="BD31" s="878"/>
      <c r="BE31" s="874" t="s">
        <v>409</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c r="C32" s="802"/>
      <c r="D32" s="802"/>
      <c r="E32" s="802"/>
      <c r="F32" s="802"/>
      <c r="G32" s="802"/>
      <c r="H32" s="802"/>
      <c r="I32" s="802"/>
      <c r="J32" s="802"/>
      <c r="K32" s="802"/>
      <c r="L32" s="802"/>
      <c r="M32" s="802"/>
      <c r="N32" s="802"/>
      <c r="O32" s="802"/>
      <c r="P32" s="803"/>
      <c r="Q32" s="804"/>
      <c r="R32" s="805"/>
      <c r="S32" s="805"/>
      <c r="T32" s="805"/>
      <c r="U32" s="805"/>
      <c r="V32" s="805"/>
      <c r="W32" s="805"/>
      <c r="X32" s="805"/>
      <c r="Y32" s="805"/>
      <c r="Z32" s="805"/>
      <c r="AA32" s="805"/>
      <c r="AB32" s="805"/>
      <c r="AC32" s="805"/>
      <c r="AD32" s="805"/>
      <c r="AE32" s="806"/>
      <c r="AF32" s="807"/>
      <c r="AG32" s="808"/>
      <c r="AH32" s="808"/>
      <c r="AI32" s="808"/>
      <c r="AJ32" s="809"/>
      <c r="AK32" s="876"/>
      <c r="AL32" s="877"/>
      <c r="AM32" s="877"/>
      <c r="AN32" s="877"/>
      <c r="AO32" s="877"/>
      <c r="AP32" s="877"/>
      <c r="AQ32" s="877"/>
      <c r="AR32" s="877"/>
      <c r="AS32" s="877"/>
      <c r="AT32" s="877"/>
      <c r="AU32" s="877"/>
      <c r="AV32" s="877"/>
      <c r="AW32" s="877"/>
      <c r="AX32" s="877"/>
      <c r="AY32" s="877"/>
      <c r="AZ32" s="878"/>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391</v>
      </c>
      <c r="B63" s="836" t="s">
        <v>411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322</v>
      </c>
      <c r="AG63" s="888"/>
      <c r="AH63" s="888"/>
      <c r="AI63" s="888"/>
      <c r="AJ63" s="889"/>
      <c r="AK63" s="890"/>
      <c r="AL63" s="885"/>
      <c r="AM63" s="885"/>
      <c r="AN63" s="885"/>
      <c r="AO63" s="885"/>
      <c r="AP63" s="888">
        <v>4095</v>
      </c>
      <c r="AQ63" s="888"/>
      <c r="AR63" s="888"/>
      <c r="AS63" s="888"/>
      <c r="AT63" s="888"/>
      <c r="AU63" s="888">
        <v>3192</v>
      </c>
      <c r="AV63" s="888"/>
      <c r="AW63" s="888"/>
      <c r="AX63" s="888"/>
      <c r="AY63" s="888"/>
      <c r="AZ63" s="892"/>
      <c r="BA63" s="892"/>
      <c r="BB63" s="892"/>
      <c r="BC63" s="892"/>
      <c r="BD63" s="892"/>
      <c r="BE63" s="893"/>
      <c r="BF63" s="893"/>
      <c r="BG63" s="893"/>
      <c r="BH63" s="893"/>
      <c r="BI63" s="894"/>
      <c r="BJ63" s="895" t="s">
        <v>412</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414</v>
      </c>
      <c r="B66" s="787"/>
      <c r="C66" s="787"/>
      <c r="D66" s="787"/>
      <c r="E66" s="787"/>
      <c r="F66" s="787"/>
      <c r="G66" s="787"/>
      <c r="H66" s="787"/>
      <c r="I66" s="787"/>
      <c r="J66" s="787"/>
      <c r="K66" s="787"/>
      <c r="L66" s="787"/>
      <c r="M66" s="787"/>
      <c r="N66" s="787"/>
      <c r="O66" s="787"/>
      <c r="P66" s="788"/>
      <c r="Q66" s="763" t="s">
        <v>415</v>
      </c>
      <c r="R66" s="764"/>
      <c r="S66" s="764"/>
      <c r="T66" s="764"/>
      <c r="U66" s="765"/>
      <c r="V66" s="763" t="s">
        <v>416</v>
      </c>
      <c r="W66" s="764"/>
      <c r="X66" s="764"/>
      <c r="Y66" s="764"/>
      <c r="Z66" s="765"/>
      <c r="AA66" s="763" t="s">
        <v>417</v>
      </c>
      <c r="AB66" s="764"/>
      <c r="AC66" s="764"/>
      <c r="AD66" s="764"/>
      <c r="AE66" s="765"/>
      <c r="AF66" s="898" t="s">
        <v>418</v>
      </c>
      <c r="AG66" s="859"/>
      <c r="AH66" s="859"/>
      <c r="AI66" s="859"/>
      <c r="AJ66" s="899"/>
      <c r="AK66" s="763" t="s">
        <v>419</v>
      </c>
      <c r="AL66" s="787"/>
      <c r="AM66" s="787"/>
      <c r="AN66" s="787"/>
      <c r="AO66" s="788"/>
      <c r="AP66" s="763" t="s">
        <v>401</v>
      </c>
      <c r="AQ66" s="764"/>
      <c r="AR66" s="764"/>
      <c r="AS66" s="764"/>
      <c r="AT66" s="765"/>
      <c r="AU66" s="763" t="s">
        <v>420</v>
      </c>
      <c r="AV66" s="764"/>
      <c r="AW66" s="764"/>
      <c r="AX66" s="764"/>
      <c r="AY66" s="765"/>
      <c r="AZ66" s="763" t="s">
        <v>378</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588</v>
      </c>
      <c r="C68" s="916"/>
      <c r="D68" s="916"/>
      <c r="E68" s="916"/>
      <c r="F68" s="916"/>
      <c r="G68" s="916"/>
      <c r="H68" s="916"/>
      <c r="I68" s="916"/>
      <c r="J68" s="916"/>
      <c r="K68" s="916"/>
      <c r="L68" s="916"/>
      <c r="M68" s="916"/>
      <c r="N68" s="916"/>
      <c r="O68" s="916"/>
      <c r="P68" s="917"/>
      <c r="Q68" s="918">
        <v>1413</v>
      </c>
      <c r="R68" s="912"/>
      <c r="S68" s="912"/>
      <c r="T68" s="912"/>
      <c r="U68" s="912"/>
      <c r="V68" s="912">
        <v>1352</v>
      </c>
      <c r="W68" s="912"/>
      <c r="X68" s="912"/>
      <c r="Y68" s="912"/>
      <c r="Z68" s="912"/>
      <c r="AA68" s="912">
        <v>61</v>
      </c>
      <c r="AB68" s="912"/>
      <c r="AC68" s="912"/>
      <c r="AD68" s="912"/>
      <c r="AE68" s="912"/>
      <c r="AF68" s="912">
        <v>61</v>
      </c>
      <c r="AG68" s="912"/>
      <c r="AH68" s="912"/>
      <c r="AI68" s="912"/>
      <c r="AJ68" s="912"/>
      <c r="AK68" s="912">
        <v>21</v>
      </c>
      <c r="AL68" s="912"/>
      <c r="AM68" s="912"/>
      <c r="AN68" s="912"/>
      <c r="AO68" s="912"/>
      <c r="AP68" s="912">
        <v>2159</v>
      </c>
      <c r="AQ68" s="912"/>
      <c r="AR68" s="912"/>
      <c r="AS68" s="912"/>
      <c r="AT68" s="912"/>
      <c r="AU68" s="912">
        <v>77</v>
      </c>
      <c r="AV68" s="912"/>
      <c r="AW68" s="912"/>
      <c r="AX68" s="912"/>
      <c r="AY68" s="912"/>
      <c r="AZ68" s="913" t="s">
        <v>609</v>
      </c>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589</v>
      </c>
      <c r="C69" s="920"/>
      <c r="D69" s="920"/>
      <c r="E69" s="920"/>
      <c r="F69" s="920"/>
      <c r="G69" s="920"/>
      <c r="H69" s="920"/>
      <c r="I69" s="920"/>
      <c r="J69" s="920"/>
      <c r="K69" s="920"/>
      <c r="L69" s="920"/>
      <c r="M69" s="920"/>
      <c r="N69" s="920"/>
      <c r="O69" s="920"/>
      <c r="P69" s="921"/>
      <c r="Q69" s="922">
        <v>2887</v>
      </c>
      <c r="R69" s="877"/>
      <c r="S69" s="877"/>
      <c r="T69" s="877"/>
      <c r="U69" s="877"/>
      <c r="V69" s="877">
        <v>2789</v>
      </c>
      <c r="W69" s="877"/>
      <c r="X69" s="877"/>
      <c r="Y69" s="877"/>
      <c r="Z69" s="877"/>
      <c r="AA69" s="877">
        <v>98</v>
      </c>
      <c r="AB69" s="877"/>
      <c r="AC69" s="877"/>
      <c r="AD69" s="877"/>
      <c r="AE69" s="877"/>
      <c r="AF69" s="877">
        <v>98</v>
      </c>
      <c r="AG69" s="877"/>
      <c r="AH69" s="877"/>
      <c r="AI69" s="877"/>
      <c r="AJ69" s="877"/>
      <c r="AK69" s="877">
        <v>116</v>
      </c>
      <c r="AL69" s="877"/>
      <c r="AM69" s="877"/>
      <c r="AN69" s="877"/>
      <c r="AO69" s="877"/>
      <c r="AP69" s="877">
        <v>1339</v>
      </c>
      <c r="AQ69" s="877"/>
      <c r="AR69" s="877"/>
      <c r="AS69" s="877"/>
      <c r="AT69" s="877"/>
      <c r="AU69" s="877">
        <v>75</v>
      </c>
      <c r="AV69" s="877"/>
      <c r="AW69" s="877"/>
      <c r="AX69" s="877"/>
      <c r="AY69" s="877"/>
      <c r="AZ69" s="923" t="s">
        <v>610</v>
      </c>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590</v>
      </c>
      <c r="C70" s="920"/>
      <c r="D70" s="920"/>
      <c r="E70" s="920"/>
      <c r="F70" s="920"/>
      <c r="G70" s="920"/>
      <c r="H70" s="920"/>
      <c r="I70" s="920"/>
      <c r="J70" s="920"/>
      <c r="K70" s="920"/>
      <c r="L70" s="920"/>
      <c r="M70" s="920"/>
      <c r="N70" s="920"/>
      <c r="O70" s="920"/>
      <c r="P70" s="921"/>
      <c r="Q70" s="922">
        <v>563</v>
      </c>
      <c r="R70" s="877"/>
      <c r="S70" s="877"/>
      <c r="T70" s="877"/>
      <c r="U70" s="877"/>
      <c r="V70" s="877">
        <v>485</v>
      </c>
      <c r="W70" s="877"/>
      <c r="X70" s="877"/>
      <c r="Y70" s="877"/>
      <c r="Z70" s="877"/>
      <c r="AA70" s="877">
        <v>77</v>
      </c>
      <c r="AB70" s="877"/>
      <c r="AC70" s="877"/>
      <c r="AD70" s="877"/>
      <c r="AE70" s="877"/>
      <c r="AF70" s="877">
        <v>77</v>
      </c>
      <c r="AG70" s="877"/>
      <c r="AH70" s="877"/>
      <c r="AI70" s="877"/>
      <c r="AJ70" s="877"/>
      <c r="AK70" s="877">
        <v>21</v>
      </c>
      <c r="AL70" s="877"/>
      <c r="AM70" s="877"/>
      <c r="AN70" s="877"/>
      <c r="AO70" s="877"/>
      <c r="AP70" s="877" t="s">
        <v>607</v>
      </c>
      <c r="AQ70" s="877"/>
      <c r="AR70" s="877"/>
      <c r="AS70" s="877"/>
      <c r="AT70" s="877"/>
      <c r="AU70" s="877" t="s">
        <v>607</v>
      </c>
      <c r="AV70" s="877"/>
      <c r="AW70" s="877"/>
      <c r="AX70" s="877"/>
      <c r="AY70" s="877"/>
      <c r="AZ70" s="923" t="s">
        <v>609</v>
      </c>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591</v>
      </c>
      <c r="C71" s="920"/>
      <c r="D71" s="920"/>
      <c r="E71" s="920"/>
      <c r="F71" s="920"/>
      <c r="G71" s="920"/>
      <c r="H71" s="920"/>
      <c r="I71" s="920"/>
      <c r="J71" s="920"/>
      <c r="K71" s="920"/>
      <c r="L71" s="920"/>
      <c r="M71" s="920"/>
      <c r="N71" s="920"/>
      <c r="O71" s="920"/>
      <c r="P71" s="921"/>
      <c r="Q71" s="922">
        <v>557</v>
      </c>
      <c r="R71" s="877"/>
      <c r="S71" s="877"/>
      <c r="T71" s="877"/>
      <c r="U71" s="877"/>
      <c r="V71" s="877">
        <v>507</v>
      </c>
      <c r="W71" s="877"/>
      <c r="X71" s="877"/>
      <c r="Y71" s="877"/>
      <c r="Z71" s="877"/>
      <c r="AA71" s="877">
        <v>50</v>
      </c>
      <c r="AB71" s="877"/>
      <c r="AC71" s="877"/>
      <c r="AD71" s="877"/>
      <c r="AE71" s="877"/>
      <c r="AF71" s="877">
        <v>50</v>
      </c>
      <c r="AG71" s="877"/>
      <c r="AH71" s="877"/>
      <c r="AI71" s="877"/>
      <c r="AJ71" s="877"/>
      <c r="AK71" s="877" t="s">
        <v>607</v>
      </c>
      <c r="AL71" s="877"/>
      <c r="AM71" s="877"/>
      <c r="AN71" s="877"/>
      <c r="AO71" s="877"/>
      <c r="AP71" s="877">
        <v>15</v>
      </c>
      <c r="AQ71" s="877"/>
      <c r="AR71" s="877"/>
      <c r="AS71" s="877"/>
      <c r="AT71" s="877"/>
      <c r="AU71" s="877">
        <v>1</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592</v>
      </c>
      <c r="C72" s="920"/>
      <c r="D72" s="920"/>
      <c r="E72" s="920"/>
      <c r="F72" s="920"/>
      <c r="G72" s="920"/>
      <c r="H72" s="920"/>
      <c r="I72" s="920"/>
      <c r="J72" s="920"/>
      <c r="K72" s="920"/>
      <c r="L72" s="920"/>
      <c r="M72" s="920"/>
      <c r="N72" s="920"/>
      <c r="O72" s="920"/>
      <c r="P72" s="921"/>
      <c r="Q72" s="922">
        <v>318</v>
      </c>
      <c r="R72" s="877"/>
      <c r="S72" s="877"/>
      <c r="T72" s="877"/>
      <c r="U72" s="877"/>
      <c r="V72" s="877">
        <v>313</v>
      </c>
      <c r="W72" s="877"/>
      <c r="X72" s="877"/>
      <c r="Y72" s="877"/>
      <c r="Z72" s="877"/>
      <c r="AA72" s="877">
        <v>5</v>
      </c>
      <c r="AB72" s="877"/>
      <c r="AC72" s="877"/>
      <c r="AD72" s="877"/>
      <c r="AE72" s="877"/>
      <c r="AF72" s="877">
        <v>5</v>
      </c>
      <c r="AG72" s="877"/>
      <c r="AH72" s="877"/>
      <c r="AI72" s="877"/>
      <c r="AJ72" s="877"/>
      <c r="AK72" s="877" t="s">
        <v>607</v>
      </c>
      <c r="AL72" s="877"/>
      <c r="AM72" s="877"/>
      <c r="AN72" s="877"/>
      <c r="AO72" s="877"/>
      <c r="AP72" s="877" t="s">
        <v>607</v>
      </c>
      <c r="AQ72" s="877"/>
      <c r="AR72" s="877"/>
      <c r="AS72" s="877"/>
      <c r="AT72" s="877"/>
      <c r="AU72" s="877" t="s">
        <v>607</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593</v>
      </c>
      <c r="C73" s="920"/>
      <c r="D73" s="920"/>
      <c r="E73" s="920"/>
      <c r="F73" s="920"/>
      <c r="G73" s="920"/>
      <c r="H73" s="920"/>
      <c r="I73" s="920"/>
      <c r="J73" s="920"/>
      <c r="K73" s="920"/>
      <c r="L73" s="920"/>
      <c r="M73" s="920"/>
      <c r="N73" s="920"/>
      <c r="O73" s="920"/>
      <c r="P73" s="921"/>
      <c r="Q73" s="922">
        <v>19</v>
      </c>
      <c r="R73" s="877"/>
      <c r="S73" s="877"/>
      <c r="T73" s="877"/>
      <c r="U73" s="877"/>
      <c r="V73" s="877">
        <v>19</v>
      </c>
      <c r="W73" s="877"/>
      <c r="X73" s="877"/>
      <c r="Y73" s="877"/>
      <c r="Z73" s="877"/>
      <c r="AA73" s="877">
        <v>0</v>
      </c>
      <c r="AB73" s="877"/>
      <c r="AC73" s="877"/>
      <c r="AD73" s="877"/>
      <c r="AE73" s="877"/>
      <c r="AF73" s="877">
        <v>0</v>
      </c>
      <c r="AG73" s="877"/>
      <c r="AH73" s="877"/>
      <c r="AI73" s="877"/>
      <c r="AJ73" s="877"/>
      <c r="AK73" s="877" t="s">
        <v>607</v>
      </c>
      <c r="AL73" s="877"/>
      <c r="AM73" s="877"/>
      <c r="AN73" s="877"/>
      <c r="AO73" s="877"/>
      <c r="AP73" s="877" t="s">
        <v>607</v>
      </c>
      <c r="AQ73" s="877"/>
      <c r="AR73" s="877"/>
      <c r="AS73" s="877"/>
      <c r="AT73" s="877"/>
      <c r="AU73" s="877" t="s">
        <v>607</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594</v>
      </c>
      <c r="C74" s="920"/>
      <c r="D74" s="920"/>
      <c r="E74" s="920"/>
      <c r="F74" s="920"/>
      <c r="G74" s="920"/>
      <c r="H74" s="920"/>
      <c r="I74" s="920"/>
      <c r="J74" s="920"/>
      <c r="K74" s="920"/>
      <c r="L74" s="920"/>
      <c r="M74" s="920"/>
      <c r="N74" s="920"/>
      <c r="O74" s="920"/>
      <c r="P74" s="921"/>
      <c r="Q74" s="922">
        <v>3598</v>
      </c>
      <c r="R74" s="877"/>
      <c r="S74" s="877"/>
      <c r="T74" s="877"/>
      <c r="U74" s="877"/>
      <c r="V74" s="877">
        <v>3516</v>
      </c>
      <c r="W74" s="877"/>
      <c r="X74" s="877"/>
      <c r="Y74" s="877"/>
      <c r="Z74" s="877"/>
      <c r="AA74" s="877">
        <v>82</v>
      </c>
      <c r="AB74" s="877"/>
      <c r="AC74" s="877"/>
      <c r="AD74" s="877"/>
      <c r="AE74" s="877"/>
      <c r="AF74" s="877">
        <v>82</v>
      </c>
      <c r="AG74" s="877"/>
      <c r="AH74" s="877"/>
      <c r="AI74" s="877"/>
      <c r="AJ74" s="877"/>
      <c r="AK74" s="877" t="s">
        <v>607</v>
      </c>
      <c r="AL74" s="877"/>
      <c r="AM74" s="877"/>
      <c r="AN74" s="877"/>
      <c r="AO74" s="877"/>
      <c r="AP74" s="877" t="s">
        <v>607</v>
      </c>
      <c r="AQ74" s="877"/>
      <c r="AR74" s="877"/>
      <c r="AS74" s="877"/>
      <c r="AT74" s="877"/>
      <c r="AU74" s="877" t="s">
        <v>607</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595</v>
      </c>
      <c r="C75" s="920"/>
      <c r="D75" s="920"/>
      <c r="E75" s="920"/>
      <c r="F75" s="920"/>
      <c r="G75" s="920"/>
      <c r="H75" s="920"/>
      <c r="I75" s="920"/>
      <c r="J75" s="920"/>
      <c r="K75" s="920"/>
      <c r="L75" s="920"/>
      <c r="M75" s="920"/>
      <c r="N75" s="920"/>
      <c r="O75" s="920"/>
      <c r="P75" s="921"/>
      <c r="Q75" s="925">
        <v>72</v>
      </c>
      <c r="R75" s="926"/>
      <c r="S75" s="926"/>
      <c r="T75" s="926"/>
      <c r="U75" s="876"/>
      <c r="V75" s="927">
        <v>69</v>
      </c>
      <c r="W75" s="926"/>
      <c r="X75" s="926"/>
      <c r="Y75" s="926"/>
      <c r="Z75" s="876"/>
      <c r="AA75" s="927">
        <v>3</v>
      </c>
      <c r="AB75" s="926"/>
      <c r="AC75" s="926"/>
      <c r="AD75" s="926"/>
      <c r="AE75" s="876"/>
      <c r="AF75" s="927">
        <v>3</v>
      </c>
      <c r="AG75" s="926"/>
      <c r="AH75" s="926"/>
      <c r="AI75" s="926"/>
      <c r="AJ75" s="876"/>
      <c r="AK75" s="877" t="s">
        <v>607</v>
      </c>
      <c r="AL75" s="877"/>
      <c r="AM75" s="877"/>
      <c r="AN75" s="877"/>
      <c r="AO75" s="877"/>
      <c r="AP75" s="877" t="s">
        <v>607</v>
      </c>
      <c r="AQ75" s="877"/>
      <c r="AR75" s="877"/>
      <c r="AS75" s="877"/>
      <c r="AT75" s="877"/>
      <c r="AU75" s="877" t="s">
        <v>607</v>
      </c>
      <c r="AV75" s="877"/>
      <c r="AW75" s="877"/>
      <c r="AX75" s="877"/>
      <c r="AY75" s="877"/>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596</v>
      </c>
      <c r="C76" s="920"/>
      <c r="D76" s="920"/>
      <c r="E76" s="920"/>
      <c r="F76" s="920"/>
      <c r="G76" s="920"/>
      <c r="H76" s="920"/>
      <c r="I76" s="920"/>
      <c r="J76" s="920"/>
      <c r="K76" s="920"/>
      <c r="L76" s="920"/>
      <c r="M76" s="920"/>
      <c r="N76" s="920"/>
      <c r="O76" s="920"/>
      <c r="P76" s="921"/>
      <c r="Q76" s="925">
        <v>10088</v>
      </c>
      <c r="R76" s="926"/>
      <c r="S76" s="926"/>
      <c r="T76" s="926"/>
      <c r="U76" s="876"/>
      <c r="V76" s="927">
        <v>10036</v>
      </c>
      <c r="W76" s="926"/>
      <c r="X76" s="926"/>
      <c r="Y76" s="926"/>
      <c r="Z76" s="876"/>
      <c r="AA76" s="927">
        <v>51</v>
      </c>
      <c r="AB76" s="926"/>
      <c r="AC76" s="926"/>
      <c r="AD76" s="926"/>
      <c r="AE76" s="876"/>
      <c r="AF76" s="927">
        <v>51</v>
      </c>
      <c r="AG76" s="926"/>
      <c r="AH76" s="926"/>
      <c r="AI76" s="926"/>
      <c r="AJ76" s="876"/>
      <c r="AK76" s="877" t="s">
        <v>607</v>
      </c>
      <c r="AL76" s="877"/>
      <c r="AM76" s="877"/>
      <c r="AN76" s="877"/>
      <c r="AO76" s="877"/>
      <c r="AP76" s="877" t="s">
        <v>607</v>
      </c>
      <c r="AQ76" s="877"/>
      <c r="AR76" s="877"/>
      <c r="AS76" s="877"/>
      <c r="AT76" s="877"/>
      <c r="AU76" s="877" t="s">
        <v>607</v>
      </c>
      <c r="AV76" s="877"/>
      <c r="AW76" s="877"/>
      <c r="AX76" s="877"/>
      <c r="AY76" s="877"/>
      <c r="AZ76" s="923" t="s">
        <v>611</v>
      </c>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597</v>
      </c>
      <c r="C77" s="920"/>
      <c r="D77" s="920"/>
      <c r="E77" s="920"/>
      <c r="F77" s="920"/>
      <c r="G77" s="920"/>
      <c r="H77" s="920"/>
      <c r="I77" s="920"/>
      <c r="J77" s="920"/>
      <c r="K77" s="920"/>
      <c r="L77" s="920"/>
      <c r="M77" s="920"/>
      <c r="N77" s="920"/>
      <c r="O77" s="920"/>
      <c r="P77" s="921"/>
      <c r="Q77" s="925">
        <v>271</v>
      </c>
      <c r="R77" s="926"/>
      <c r="S77" s="926"/>
      <c r="T77" s="926"/>
      <c r="U77" s="876"/>
      <c r="V77" s="927">
        <v>235</v>
      </c>
      <c r="W77" s="926"/>
      <c r="X77" s="926"/>
      <c r="Y77" s="926"/>
      <c r="Z77" s="876"/>
      <c r="AA77" s="927">
        <v>37</v>
      </c>
      <c r="AB77" s="926"/>
      <c r="AC77" s="926"/>
      <c r="AD77" s="926"/>
      <c r="AE77" s="876"/>
      <c r="AF77" s="927">
        <v>37</v>
      </c>
      <c r="AG77" s="926"/>
      <c r="AH77" s="926"/>
      <c r="AI77" s="926"/>
      <c r="AJ77" s="876"/>
      <c r="AK77" s="877" t="s">
        <v>607</v>
      </c>
      <c r="AL77" s="877"/>
      <c r="AM77" s="877"/>
      <c r="AN77" s="877"/>
      <c r="AO77" s="877"/>
      <c r="AP77" s="877" t="s">
        <v>607</v>
      </c>
      <c r="AQ77" s="877"/>
      <c r="AR77" s="877"/>
      <c r="AS77" s="877"/>
      <c r="AT77" s="877"/>
      <c r="AU77" s="877" t="s">
        <v>607</v>
      </c>
      <c r="AV77" s="877"/>
      <c r="AW77" s="877"/>
      <c r="AX77" s="877"/>
      <c r="AY77" s="877"/>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t="s">
        <v>598</v>
      </c>
      <c r="C78" s="920"/>
      <c r="D78" s="920"/>
      <c r="E78" s="920"/>
      <c r="F78" s="920"/>
      <c r="G78" s="920"/>
      <c r="H78" s="920"/>
      <c r="I78" s="920"/>
      <c r="J78" s="920"/>
      <c r="K78" s="920"/>
      <c r="L78" s="920"/>
      <c r="M78" s="920"/>
      <c r="N78" s="920"/>
      <c r="O78" s="920"/>
      <c r="P78" s="921"/>
      <c r="Q78" s="922">
        <v>261265</v>
      </c>
      <c r="R78" s="877"/>
      <c r="S78" s="877"/>
      <c r="T78" s="877"/>
      <c r="U78" s="877"/>
      <c r="V78" s="877">
        <v>253642</v>
      </c>
      <c r="W78" s="877"/>
      <c r="X78" s="877"/>
      <c r="Y78" s="877"/>
      <c r="Z78" s="877"/>
      <c r="AA78" s="877">
        <v>7623</v>
      </c>
      <c r="AB78" s="877"/>
      <c r="AC78" s="877"/>
      <c r="AD78" s="877"/>
      <c r="AE78" s="877"/>
      <c r="AF78" s="877">
        <v>7623</v>
      </c>
      <c r="AG78" s="877"/>
      <c r="AH78" s="877"/>
      <c r="AI78" s="877"/>
      <c r="AJ78" s="877"/>
      <c r="AK78" s="877" t="s">
        <v>607</v>
      </c>
      <c r="AL78" s="877"/>
      <c r="AM78" s="877"/>
      <c r="AN78" s="877"/>
      <c r="AO78" s="877"/>
      <c r="AP78" s="877" t="s">
        <v>607</v>
      </c>
      <c r="AQ78" s="877"/>
      <c r="AR78" s="877"/>
      <c r="AS78" s="877"/>
      <c r="AT78" s="877"/>
      <c r="AU78" s="877" t="s">
        <v>607</v>
      </c>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t="s">
        <v>599</v>
      </c>
      <c r="C79" s="920"/>
      <c r="D79" s="920"/>
      <c r="E79" s="920"/>
      <c r="F79" s="920"/>
      <c r="G79" s="920"/>
      <c r="H79" s="920"/>
      <c r="I79" s="920"/>
      <c r="J79" s="920"/>
      <c r="K79" s="920"/>
      <c r="L79" s="920"/>
      <c r="M79" s="920"/>
      <c r="N79" s="920"/>
      <c r="O79" s="920"/>
      <c r="P79" s="921"/>
      <c r="Q79" s="922">
        <v>52</v>
      </c>
      <c r="R79" s="877"/>
      <c r="S79" s="877"/>
      <c r="T79" s="877"/>
      <c r="U79" s="877"/>
      <c r="V79" s="877">
        <v>36</v>
      </c>
      <c r="W79" s="877"/>
      <c r="X79" s="877"/>
      <c r="Y79" s="877"/>
      <c r="Z79" s="877"/>
      <c r="AA79" s="877">
        <v>16</v>
      </c>
      <c r="AB79" s="877"/>
      <c r="AC79" s="877"/>
      <c r="AD79" s="877"/>
      <c r="AE79" s="877"/>
      <c r="AF79" s="877">
        <v>16</v>
      </c>
      <c r="AG79" s="877"/>
      <c r="AH79" s="877"/>
      <c r="AI79" s="877"/>
      <c r="AJ79" s="877"/>
      <c r="AK79" s="877" t="s">
        <v>607</v>
      </c>
      <c r="AL79" s="877"/>
      <c r="AM79" s="877"/>
      <c r="AN79" s="877"/>
      <c r="AO79" s="877"/>
      <c r="AP79" s="877" t="s">
        <v>607</v>
      </c>
      <c r="AQ79" s="877"/>
      <c r="AR79" s="877"/>
      <c r="AS79" s="877"/>
      <c r="AT79" s="877"/>
      <c r="AU79" s="877" t="s">
        <v>607</v>
      </c>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t="s">
        <v>600</v>
      </c>
      <c r="C80" s="920"/>
      <c r="D80" s="920"/>
      <c r="E80" s="920"/>
      <c r="F80" s="920"/>
      <c r="G80" s="920"/>
      <c r="H80" s="920"/>
      <c r="I80" s="920"/>
      <c r="J80" s="920"/>
      <c r="K80" s="920"/>
      <c r="L80" s="920"/>
      <c r="M80" s="920"/>
      <c r="N80" s="920"/>
      <c r="O80" s="920"/>
      <c r="P80" s="921"/>
      <c r="Q80" s="922">
        <v>82</v>
      </c>
      <c r="R80" s="877"/>
      <c r="S80" s="877"/>
      <c r="T80" s="877"/>
      <c r="U80" s="877"/>
      <c r="V80" s="877">
        <v>74</v>
      </c>
      <c r="W80" s="877"/>
      <c r="X80" s="877"/>
      <c r="Y80" s="877"/>
      <c r="Z80" s="877"/>
      <c r="AA80" s="877">
        <v>9</v>
      </c>
      <c r="AB80" s="877"/>
      <c r="AC80" s="877"/>
      <c r="AD80" s="877"/>
      <c r="AE80" s="877"/>
      <c r="AF80" s="877">
        <v>9</v>
      </c>
      <c r="AG80" s="877"/>
      <c r="AH80" s="877"/>
      <c r="AI80" s="877"/>
      <c r="AJ80" s="877"/>
      <c r="AK80" s="877" t="s">
        <v>607</v>
      </c>
      <c r="AL80" s="877"/>
      <c r="AM80" s="877"/>
      <c r="AN80" s="877"/>
      <c r="AO80" s="877"/>
      <c r="AP80" s="877" t="s">
        <v>607</v>
      </c>
      <c r="AQ80" s="877"/>
      <c r="AR80" s="877"/>
      <c r="AS80" s="877"/>
      <c r="AT80" s="877"/>
      <c r="AU80" s="877" t="s">
        <v>607</v>
      </c>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391</v>
      </c>
      <c r="B88" s="836" t="s">
        <v>421</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8112</v>
      </c>
      <c r="AG88" s="888"/>
      <c r="AH88" s="888"/>
      <c r="AI88" s="888"/>
      <c r="AJ88" s="888"/>
      <c r="AK88" s="885"/>
      <c r="AL88" s="885"/>
      <c r="AM88" s="885"/>
      <c r="AN88" s="885"/>
      <c r="AO88" s="885"/>
      <c r="AP88" s="888">
        <v>3513</v>
      </c>
      <c r="AQ88" s="888"/>
      <c r="AR88" s="888"/>
      <c r="AS88" s="888"/>
      <c r="AT88" s="888"/>
      <c r="AU88" s="888">
        <v>153</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36" t="s">
        <v>422</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5</v>
      </c>
      <c r="CS102" s="896"/>
      <c r="CT102" s="896"/>
      <c r="CU102" s="896"/>
      <c r="CV102" s="939"/>
      <c r="CW102" s="938" t="s">
        <v>607</v>
      </c>
      <c r="CX102" s="896"/>
      <c r="CY102" s="896"/>
      <c r="CZ102" s="896"/>
      <c r="DA102" s="939"/>
      <c r="DB102" s="938" t="s">
        <v>607</v>
      </c>
      <c r="DC102" s="896"/>
      <c r="DD102" s="896"/>
      <c r="DE102" s="896"/>
      <c r="DF102" s="939"/>
      <c r="DG102" s="938" t="s">
        <v>607</v>
      </c>
      <c r="DH102" s="896"/>
      <c r="DI102" s="896"/>
      <c r="DJ102" s="896"/>
      <c r="DK102" s="939"/>
      <c r="DL102" s="938" t="s">
        <v>607</v>
      </c>
      <c r="DM102" s="896"/>
      <c r="DN102" s="896"/>
      <c r="DO102" s="896"/>
      <c r="DP102" s="939"/>
      <c r="DQ102" s="938" t="s">
        <v>607</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429</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430</v>
      </c>
      <c r="AB109" s="941"/>
      <c r="AC109" s="941"/>
      <c r="AD109" s="941"/>
      <c r="AE109" s="942"/>
      <c r="AF109" s="940" t="s">
        <v>308</v>
      </c>
      <c r="AG109" s="941"/>
      <c r="AH109" s="941"/>
      <c r="AI109" s="941"/>
      <c r="AJ109" s="942"/>
      <c r="AK109" s="940" t="s">
        <v>307</v>
      </c>
      <c r="AL109" s="941"/>
      <c r="AM109" s="941"/>
      <c r="AN109" s="941"/>
      <c r="AO109" s="942"/>
      <c r="AP109" s="940" t="s">
        <v>431</v>
      </c>
      <c r="AQ109" s="941"/>
      <c r="AR109" s="941"/>
      <c r="AS109" s="941"/>
      <c r="AT109" s="943"/>
      <c r="AU109" s="960" t="s">
        <v>429</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430</v>
      </c>
      <c r="BR109" s="941"/>
      <c r="BS109" s="941"/>
      <c r="BT109" s="941"/>
      <c r="BU109" s="942"/>
      <c r="BV109" s="940" t="s">
        <v>308</v>
      </c>
      <c r="BW109" s="941"/>
      <c r="BX109" s="941"/>
      <c r="BY109" s="941"/>
      <c r="BZ109" s="942"/>
      <c r="CA109" s="940" t="s">
        <v>307</v>
      </c>
      <c r="CB109" s="941"/>
      <c r="CC109" s="941"/>
      <c r="CD109" s="941"/>
      <c r="CE109" s="942"/>
      <c r="CF109" s="961" t="s">
        <v>431</v>
      </c>
      <c r="CG109" s="961"/>
      <c r="CH109" s="961"/>
      <c r="CI109" s="961"/>
      <c r="CJ109" s="961"/>
      <c r="CK109" s="940" t="s">
        <v>432</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430</v>
      </c>
      <c r="DH109" s="941"/>
      <c r="DI109" s="941"/>
      <c r="DJ109" s="941"/>
      <c r="DK109" s="942"/>
      <c r="DL109" s="940" t="s">
        <v>308</v>
      </c>
      <c r="DM109" s="941"/>
      <c r="DN109" s="941"/>
      <c r="DO109" s="941"/>
      <c r="DP109" s="942"/>
      <c r="DQ109" s="940" t="s">
        <v>307</v>
      </c>
      <c r="DR109" s="941"/>
      <c r="DS109" s="941"/>
      <c r="DT109" s="941"/>
      <c r="DU109" s="942"/>
      <c r="DV109" s="940" t="s">
        <v>431</v>
      </c>
      <c r="DW109" s="941"/>
      <c r="DX109" s="941"/>
      <c r="DY109" s="941"/>
      <c r="DZ109" s="943"/>
    </row>
    <row r="110" spans="1:131" s="247" customFormat="1" ht="26.25" customHeight="1" x14ac:dyDescent="0.15">
      <c r="A110" s="944" t="s">
        <v>433</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236018</v>
      </c>
      <c r="AB110" s="948"/>
      <c r="AC110" s="948"/>
      <c r="AD110" s="948"/>
      <c r="AE110" s="949"/>
      <c r="AF110" s="950">
        <v>246097</v>
      </c>
      <c r="AG110" s="948"/>
      <c r="AH110" s="948"/>
      <c r="AI110" s="948"/>
      <c r="AJ110" s="949"/>
      <c r="AK110" s="950">
        <v>261710</v>
      </c>
      <c r="AL110" s="948"/>
      <c r="AM110" s="948"/>
      <c r="AN110" s="948"/>
      <c r="AO110" s="949"/>
      <c r="AP110" s="951">
        <v>10.199999999999999</v>
      </c>
      <c r="AQ110" s="952"/>
      <c r="AR110" s="952"/>
      <c r="AS110" s="952"/>
      <c r="AT110" s="953"/>
      <c r="AU110" s="954" t="s">
        <v>73</v>
      </c>
      <c r="AV110" s="955"/>
      <c r="AW110" s="955"/>
      <c r="AX110" s="955"/>
      <c r="AY110" s="955"/>
      <c r="AZ110" s="996" t="s">
        <v>434</v>
      </c>
      <c r="BA110" s="945"/>
      <c r="BB110" s="945"/>
      <c r="BC110" s="945"/>
      <c r="BD110" s="945"/>
      <c r="BE110" s="945"/>
      <c r="BF110" s="945"/>
      <c r="BG110" s="945"/>
      <c r="BH110" s="945"/>
      <c r="BI110" s="945"/>
      <c r="BJ110" s="945"/>
      <c r="BK110" s="945"/>
      <c r="BL110" s="945"/>
      <c r="BM110" s="945"/>
      <c r="BN110" s="945"/>
      <c r="BO110" s="945"/>
      <c r="BP110" s="946"/>
      <c r="BQ110" s="982">
        <v>3155533</v>
      </c>
      <c r="BR110" s="983"/>
      <c r="BS110" s="983"/>
      <c r="BT110" s="983"/>
      <c r="BU110" s="983"/>
      <c r="BV110" s="983">
        <v>3103789</v>
      </c>
      <c r="BW110" s="983"/>
      <c r="BX110" s="983"/>
      <c r="BY110" s="983"/>
      <c r="BZ110" s="983"/>
      <c r="CA110" s="983">
        <v>3214335</v>
      </c>
      <c r="CB110" s="983"/>
      <c r="CC110" s="983"/>
      <c r="CD110" s="983"/>
      <c r="CE110" s="983"/>
      <c r="CF110" s="997">
        <v>125.2</v>
      </c>
      <c r="CG110" s="998"/>
      <c r="CH110" s="998"/>
      <c r="CI110" s="998"/>
      <c r="CJ110" s="998"/>
      <c r="CK110" s="999" t="s">
        <v>435</v>
      </c>
      <c r="CL110" s="1000"/>
      <c r="CM110" s="979" t="s">
        <v>436</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437</v>
      </c>
      <c r="DH110" s="983"/>
      <c r="DI110" s="983"/>
      <c r="DJ110" s="983"/>
      <c r="DK110" s="983"/>
      <c r="DL110" s="983" t="s">
        <v>438</v>
      </c>
      <c r="DM110" s="983"/>
      <c r="DN110" s="983"/>
      <c r="DO110" s="983"/>
      <c r="DP110" s="983"/>
      <c r="DQ110" s="983" t="s">
        <v>439</v>
      </c>
      <c r="DR110" s="983"/>
      <c r="DS110" s="983"/>
      <c r="DT110" s="983"/>
      <c r="DU110" s="983"/>
      <c r="DV110" s="984" t="s">
        <v>440</v>
      </c>
      <c r="DW110" s="984"/>
      <c r="DX110" s="984"/>
      <c r="DY110" s="984"/>
      <c r="DZ110" s="985"/>
    </row>
    <row r="111" spans="1:131" s="247" customFormat="1" ht="26.25" customHeight="1" x14ac:dyDescent="0.15">
      <c r="A111" s="986" t="s">
        <v>441</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440</v>
      </c>
      <c r="AB111" s="990"/>
      <c r="AC111" s="990"/>
      <c r="AD111" s="990"/>
      <c r="AE111" s="991"/>
      <c r="AF111" s="992" t="s">
        <v>442</v>
      </c>
      <c r="AG111" s="990"/>
      <c r="AH111" s="990"/>
      <c r="AI111" s="990"/>
      <c r="AJ111" s="991"/>
      <c r="AK111" s="992" t="s">
        <v>440</v>
      </c>
      <c r="AL111" s="990"/>
      <c r="AM111" s="990"/>
      <c r="AN111" s="990"/>
      <c r="AO111" s="991"/>
      <c r="AP111" s="993" t="s">
        <v>443</v>
      </c>
      <c r="AQ111" s="994"/>
      <c r="AR111" s="994"/>
      <c r="AS111" s="994"/>
      <c r="AT111" s="995"/>
      <c r="AU111" s="956"/>
      <c r="AV111" s="957"/>
      <c r="AW111" s="957"/>
      <c r="AX111" s="957"/>
      <c r="AY111" s="957"/>
      <c r="AZ111" s="1005" t="s">
        <v>444</v>
      </c>
      <c r="BA111" s="1006"/>
      <c r="BB111" s="1006"/>
      <c r="BC111" s="1006"/>
      <c r="BD111" s="1006"/>
      <c r="BE111" s="1006"/>
      <c r="BF111" s="1006"/>
      <c r="BG111" s="1006"/>
      <c r="BH111" s="1006"/>
      <c r="BI111" s="1006"/>
      <c r="BJ111" s="1006"/>
      <c r="BK111" s="1006"/>
      <c r="BL111" s="1006"/>
      <c r="BM111" s="1006"/>
      <c r="BN111" s="1006"/>
      <c r="BO111" s="1006"/>
      <c r="BP111" s="1007"/>
      <c r="BQ111" s="975">
        <v>207165</v>
      </c>
      <c r="BR111" s="976"/>
      <c r="BS111" s="976"/>
      <c r="BT111" s="976"/>
      <c r="BU111" s="976"/>
      <c r="BV111" s="976">
        <v>172287</v>
      </c>
      <c r="BW111" s="976"/>
      <c r="BX111" s="976"/>
      <c r="BY111" s="976"/>
      <c r="BZ111" s="976"/>
      <c r="CA111" s="976">
        <v>141825</v>
      </c>
      <c r="CB111" s="976"/>
      <c r="CC111" s="976"/>
      <c r="CD111" s="976"/>
      <c r="CE111" s="976"/>
      <c r="CF111" s="970">
        <v>5.5</v>
      </c>
      <c r="CG111" s="971"/>
      <c r="CH111" s="971"/>
      <c r="CI111" s="971"/>
      <c r="CJ111" s="971"/>
      <c r="CK111" s="1001"/>
      <c r="CL111" s="1002"/>
      <c r="CM111" s="972" t="s">
        <v>445</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446</v>
      </c>
      <c r="DH111" s="976"/>
      <c r="DI111" s="976"/>
      <c r="DJ111" s="976"/>
      <c r="DK111" s="976"/>
      <c r="DL111" s="976" t="s">
        <v>442</v>
      </c>
      <c r="DM111" s="976"/>
      <c r="DN111" s="976"/>
      <c r="DO111" s="976"/>
      <c r="DP111" s="976"/>
      <c r="DQ111" s="976" t="s">
        <v>443</v>
      </c>
      <c r="DR111" s="976"/>
      <c r="DS111" s="976"/>
      <c r="DT111" s="976"/>
      <c r="DU111" s="976"/>
      <c r="DV111" s="977" t="s">
        <v>440</v>
      </c>
      <c r="DW111" s="977"/>
      <c r="DX111" s="977"/>
      <c r="DY111" s="977"/>
      <c r="DZ111" s="978"/>
    </row>
    <row r="112" spans="1:131" s="247" customFormat="1" ht="26.25" customHeight="1" x14ac:dyDescent="0.15">
      <c r="A112" s="1008" t="s">
        <v>447</v>
      </c>
      <c r="B112" s="1009"/>
      <c r="C112" s="1006" t="s">
        <v>448</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443</v>
      </c>
      <c r="AB112" s="1015"/>
      <c r="AC112" s="1015"/>
      <c r="AD112" s="1015"/>
      <c r="AE112" s="1016"/>
      <c r="AF112" s="1017" t="s">
        <v>449</v>
      </c>
      <c r="AG112" s="1015"/>
      <c r="AH112" s="1015"/>
      <c r="AI112" s="1015"/>
      <c r="AJ112" s="1016"/>
      <c r="AK112" s="1017" t="s">
        <v>450</v>
      </c>
      <c r="AL112" s="1015"/>
      <c r="AM112" s="1015"/>
      <c r="AN112" s="1015"/>
      <c r="AO112" s="1016"/>
      <c r="AP112" s="1018" t="s">
        <v>440</v>
      </c>
      <c r="AQ112" s="1019"/>
      <c r="AR112" s="1019"/>
      <c r="AS112" s="1019"/>
      <c r="AT112" s="1020"/>
      <c r="AU112" s="956"/>
      <c r="AV112" s="957"/>
      <c r="AW112" s="957"/>
      <c r="AX112" s="957"/>
      <c r="AY112" s="957"/>
      <c r="AZ112" s="1005" t="s">
        <v>451</v>
      </c>
      <c r="BA112" s="1006"/>
      <c r="BB112" s="1006"/>
      <c r="BC112" s="1006"/>
      <c r="BD112" s="1006"/>
      <c r="BE112" s="1006"/>
      <c r="BF112" s="1006"/>
      <c r="BG112" s="1006"/>
      <c r="BH112" s="1006"/>
      <c r="BI112" s="1006"/>
      <c r="BJ112" s="1006"/>
      <c r="BK112" s="1006"/>
      <c r="BL112" s="1006"/>
      <c r="BM112" s="1006"/>
      <c r="BN112" s="1006"/>
      <c r="BO112" s="1006"/>
      <c r="BP112" s="1007"/>
      <c r="BQ112" s="975">
        <v>3131659</v>
      </c>
      <c r="BR112" s="976"/>
      <c r="BS112" s="976"/>
      <c r="BT112" s="976"/>
      <c r="BU112" s="976"/>
      <c r="BV112" s="976">
        <v>3201308</v>
      </c>
      <c r="BW112" s="976"/>
      <c r="BX112" s="976"/>
      <c r="BY112" s="976"/>
      <c r="BZ112" s="976"/>
      <c r="CA112" s="976">
        <v>3191792</v>
      </c>
      <c r="CB112" s="976"/>
      <c r="CC112" s="976"/>
      <c r="CD112" s="976"/>
      <c r="CE112" s="976"/>
      <c r="CF112" s="970">
        <v>124.3</v>
      </c>
      <c r="CG112" s="971"/>
      <c r="CH112" s="971"/>
      <c r="CI112" s="971"/>
      <c r="CJ112" s="971"/>
      <c r="CK112" s="1001"/>
      <c r="CL112" s="1002"/>
      <c r="CM112" s="972" t="s">
        <v>452</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442</v>
      </c>
      <c r="DH112" s="976"/>
      <c r="DI112" s="976"/>
      <c r="DJ112" s="976"/>
      <c r="DK112" s="976"/>
      <c r="DL112" s="976" t="s">
        <v>440</v>
      </c>
      <c r="DM112" s="976"/>
      <c r="DN112" s="976"/>
      <c r="DO112" s="976"/>
      <c r="DP112" s="976"/>
      <c r="DQ112" s="976" t="s">
        <v>443</v>
      </c>
      <c r="DR112" s="976"/>
      <c r="DS112" s="976"/>
      <c r="DT112" s="976"/>
      <c r="DU112" s="976"/>
      <c r="DV112" s="977" t="s">
        <v>438</v>
      </c>
      <c r="DW112" s="977"/>
      <c r="DX112" s="977"/>
      <c r="DY112" s="977"/>
      <c r="DZ112" s="978"/>
    </row>
    <row r="113" spans="1:130" s="247" customFormat="1" ht="26.25" customHeight="1" x14ac:dyDescent="0.15">
      <c r="A113" s="1010"/>
      <c r="B113" s="1011"/>
      <c r="C113" s="1006" t="s">
        <v>453</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188226</v>
      </c>
      <c r="AB113" s="990"/>
      <c r="AC113" s="990"/>
      <c r="AD113" s="990"/>
      <c r="AE113" s="991"/>
      <c r="AF113" s="992">
        <v>181713</v>
      </c>
      <c r="AG113" s="990"/>
      <c r="AH113" s="990"/>
      <c r="AI113" s="990"/>
      <c r="AJ113" s="991"/>
      <c r="AK113" s="992">
        <v>191494</v>
      </c>
      <c r="AL113" s="990"/>
      <c r="AM113" s="990"/>
      <c r="AN113" s="990"/>
      <c r="AO113" s="991"/>
      <c r="AP113" s="993">
        <v>7.5</v>
      </c>
      <c r="AQ113" s="994"/>
      <c r="AR113" s="994"/>
      <c r="AS113" s="994"/>
      <c r="AT113" s="995"/>
      <c r="AU113" s="956"/>
      <c r="AV113" s="957"/>
      <c r="AW113" s="957"/>
      <c r="AX113" s="957"/>
      <c r="AY113" s="957"/>
      <c r="AZ113" s="1005" t="s">
        <v>454</v>
      </c>
      <c r="BA113" s="1006"/>
      <c r="BB113" s="1006"/>
      <c r="BC113" s="1006"/>
      <c r="BD113" s="1006"/>
      <c r="BE113" s="1006"/>
      <c r="BF113" s="1006"/>
      <c r="BG113" s="1006"/>
      <c r="BH113" s="1006"/>
      <c r="BI113" s="1006"/>
      <c r="BJ113" s="1006"/>
      <c r="BK113" s="1006"/>
      <c r="BL113" s="1006"/>
      <c r="BM113" s="1006"/>
      <c r="BN113" s="1006"/>
      <c r="BO113" s="1006"/>
      <c r="BP113" s="1007"/>
      <c r="BQ113" s="975">
        <v>150873</v>
      </c>
      <c r="BR113" s="976"/>
      <c r="BS113" s="976"/>
      <c r="BT113" s="976"/>
      <c r="BU113" s="976"/>
      <c r="BV113" s="976">
        <v>150912</v>
      </c>
      <c r="BW113" s="976"/>
      <c r="BX113" s="976"/>
      <c r="BY113" s="976"/>
      <c r="BZ113" s="976"/>
      <c r="CA113" s="976">
        <v>152546</v>
      </c>
      <c r="CB113" s="976"/>
      <c r="CC113" s="976"/>
      <c r="CD113" s="976"/>
      <c r="CE113" s="976"/>
      <c r="CF113" s="970">
        <v>5.9</v>
      </c>
      <c r="CG113" s="971"/>
      <c r="CH113" s="971"/>
      <c r="CI113" s="971"/>
      <c r="CJ113" s="971"/>
      <c r="CK113" s="1001"/>
      <c r="CL113" s="1002"/>
      <c r="CM113" s="972" t="s">
        <v>455</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412</v>
      </c>
      <c r="DH113" s="1015"/>
      <c r="DI113" s="1015"/>
      <c r="DJ113" s="1015"/>
      <c r="DK113" s="1016"/>
      <c r="DL113" s="1017" t="s">
        <v>443</v>
      </c>
      <c r="DM113" s="1015"/>
      <c r="DN113" s="1015"/>
      <c r="DO113" s="1015"/>
      <c r="DP113" s="1016"/>
      <c r="DQ113" s="1017" t="s">
        <v>440</v>
      </c>
      <c r="DR113" s="1015"/>
      <c r="DS113" s="1015"/>
      <c r="DT113" s="1015"/>
      <c r="DU113" s="1016"/>
      <c r="DV113" s="1018" t="s">
        <v>456</v>
      </c>
      <c r="DW113" s="1019"/>
      <c r="DX113" s="1019"/>
      <c r="DY113" s="1019"/>
      <c r="DZ113" s="1020"/>
    </row>
    <row r="114" spans="1:130" s="247" customFormat="1" ht="26.25" customHeight="1" x14ac:dyDescent="0.15">
      <c r="A114" s="1010"/>
      <c r="B114" s="1011"/>
      <c r="C114" s="1006" t="s">
        <v>457</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15380</v>
      </c>
      <c r="AB114" s="1015"/>
      <c r="AC114" s="1015"/>
      <c r="AD114" s="1015"/>
      <c r="AE114" s="1016"/>
      <c r="AF114" s="1017">
        <v>16680</v>
      </c>
      <c r="AG114" s="1015"/>
      <c r="AH114" s="1015"/>
      <c r="AI114" s="1015"/>
      <c r="AJ114" s="1016"/>
      <c r="AK114" s="1017">
        <v>13895</v>
      </c>
      <c r="AL114" s="1015"/>
      <c r="AM114" s="1015"/>
      <c r="AN114" s="1015"/>
      <c r="AO114" s="1016"/>
      <c r="AP114" s="1018">
        <v>0.5</v>
      </c>
      <c r="AQ114" s="1019"/>
      <c r="AR114" s="1019"/>
      <c r="AS114" s="1019"/>
      <c r="AT114" s="1020"/>
      <c r="AU114" s="956"/>
      <c r="AV114" s="957"/>
      <c r="AW114" s="957"/>
      <c r="AX114" s="957"/>
      <c r="AY114" s="957"/>
      <c r="AZ114" s="1005" t="s">
        <v>458</v>
      </c>
      <c r="BA114" s="1006"/>
      <c r="BB114" s="1006"/>
      <c r="BC114" s="1006"/>
      <c r="BD114" s="1006"/>
      <c r="BE114" s="1006"/>
      <c r="BF114" s="1006"/>
      <c r="BG114" s="1006"/>
      <c r="BH114" s="1006"/>
      <c r="BI114" s="1006"/>
      <c r="BJ114" s="1006"/>
      <c r="BK114" s="1006"/>
      <c r="BL114" s="1006"/>
      <c r="BM114" s="1006"/>
      <c r="BN114" s="1006"/>
      <c r="BO114" s="1006"/>
      <c r="BP114" s="1007"/>
      <c r="BQ114" s="975">
        <v>570133</v>
      </c>
      <c r="BR114" s="976"/>
      <c r="BS114" s="976"/>
      <c r="BT114" s="976"/>
      <c r="BU114" s="976"/>
      <c r="BV114" s="976">
        <v>549007</v>
      </c>
      <c r="BW114" s="976"/>
      <c r="BX114" s="976"/>
      <c r="BY114" s="976"/>
      <c r="BZ114" s="976"/>
      <c r="CA114" s="976">
        <v>551716</v>
      </c>
      <c r="CB114" s="976"/>
      <c r="CC114" s="976"/>
      <c r="CD114" s="976"/>
      <c r="CE114" s="976"/>
      <c r="CF114" s="970">
        <v>21.5</v>
      </c>
      <c r="CG114" s="971"/>
      <c r="CH114" s="971"/>
      <c r="CI114" s="971"/>
      <c r="CJ114" s="971"/>
      <c r="CK114" s="1001"/>
      <c r="CL114" s="1002"/>
      <c r="CM114" s="972" t="s">
        <v>459</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412</v>
      </c>
      <c r="DH114" s="1015"/>
      <c r="DI114" s="1015"/>
      <c r="DJ114" s="1015"/>
      <c r="DK114" s="1016"/>
      <c r="DL114" s="1017" t="s">
        <v>456</v>
      </c>
      <c r="DM114" s="1015"/>
      <c r="DN114" s="1015"/>
      <c r="DO114" s="1015"/>
      <c r="DP114" s="1016"/>
      <c r="DQ114" s="1017" t="s">
        <v>412</v>
      </c>
      <c r="DR114" s="1015"/>
      <c r="DS114" s="1015"/>
      <c r="DT114" s="1015"/>
      <c r="DU114" s="1016"/>
      <c r="DV114" s="1018" t="s">
        <v>443</v>
      </c>
      <c r="DW114" s="1019"/>
      <c r="DX114" s="1019"/>
      <c r="DY114" s="1019"/>
      <c r="DZ114" s="1020"/>
    </row>
    <row r="115" spans="1:130" s="247" customFormat="1" ht="26.25" customHeight="1" x14ac:dyDescent="0.15">
      <c r="A115" s="1010"/>
      <c r="B115" s="1011"/>
      <c r="C115" s="1006" t="s">
        <v>460</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35491</v>
      </c>
      <c r="AB115" s="990"/>
      <c r="AC115" s="990"/>
      <c r="AD115" s="990"/>
      <c r="AE115" s="991"/>
      <c r="AF115" s="992">
        <v>35485</v>
      </c>
      <c r="AG115" s="990"/>
      <c r="AH115" s="990"/>
      <c r="AI115" s="990"/>
      <c r="AJ115" s="991"/>
      <c r="AK115" s="992">
        <v>30970</v>
      </c>
      <c r="AL115" s="990"/>
      <c r="AM115" s="990"/>
      <c r="AN115" s="990"/>
      <c r="AO115" s="991"/>
      <c r="AP115" s="993">
        <v>1.2</v>
      </c>
      <c r="AQ115" s="994"/>
      <c r="AR115" s="994"/>
      <c r="AS115" s="994"/>
      <c r="AT115" s="995"/>
      <c r="AU115" s="956"/>
      <c r="AV115" s="957"/>
      <c r="AW115" s="957"/>
      <c r="AX115" s="957"/>
      <c r="AY115" s="957"/>
      <c r="AZ115" s="1005" t="s">
        <v>461</v>
      </c>
      <c r="BA115" s="1006"/>
      <c r="BB115" s="1006"/>
      <c r="BC115" s="1006"/>
      <c r="BD115" s="1006"/>
      <c r="BE115" s="1006"/>
      <c r="BF115" s="1006"/>
      <c r="BG115" s="1006"/>
      <c r="BH115" s="1006"/>
      <c r="BI115" s="1006"/>
      <c r="BJ115" s="1006"/>
      <c r="BK115" s="1006"/>
      <c r="BL115" s="1006"/>
      <c r="BM115" s="1006"/>
      <c r="BN115" s="1006"/>
      <c r="BO115" s="1006"/>
      <c r="BP115" s="1007"/>
      <c r="BQ115" s="975" t="s">
        <v>450</v>
      </c>
      <c r="BR115" s="976"/>
      <c r="BS115" s="976"/>
      <c r="BT115" s="976"/>
      <c r="BU115" s="976"/>
      <c r="BV115" s="976" t="s">
        <v>440</v>
      </c>
      <c r="BW115" s="976"/>
      <c r="BX115" s="976"/>
      <c r="BY115" s="976"/>
      <c r="BZ115" s="976"/>
      <c r="CA115" s="976" t="s">
        <v>443</v>
      </c>
      <c r="CB115" s="976"/>
      <c r="CC115" s="976"/>
      <c r="CD115" s="976"/>
      <c r="CE115" s="976"/>
      <c r="CF115" s="970" t="s">
        <v>442</v>
      </c>
      <c r="CG115" s="971"/>
      <c r="CH115" s="971"/>
      <c r="CI115" s="971"/>
      <c r="CJ115" s="971"/>
      <c r="CK115" s="1001"/>
      <c r="CL115" s="1002"/>
      <c r="CM115" s="1005" t="s">
        <v>462</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446</v>
      </c>
      <c r="DH115" s="1015"/>
      <c r="DI115" s="1015"/>
      <c r="DJ115" s="1015"/>
      <c r="DK115" s="1016"/>
      <c r="DL115" s="1017" t="s">
        <v>443</v>
      </c>
      <c r="DM115" s="1015"/>
      <c r="DN115" s="1015"/>
      <c r="DO115" s="1015"/>
      <c r="DP115" s="1016"/>
      <c r="DQ115" s="1017" t="s">
        <v>412</v>
      </c>
      <c r="DR115" s="1015"/>
      <c r="DS115" s="1015"/>
      <c r="DT115" s="1015"/>
      <c r="DU115" s="1016"/>
      <c r="DV115" s="1018" t="s">
        <v>437</v>
      </c>
      <c r="DW115" s="1019"/>
      <c r="DX115" s="1019"/>
      <c r="DY115" s="1019"/>
      <c r="DZ115" s="1020"/>
    </row>
    <row r="116" spans="1:130" s="247" customFormat="1" ht="26.25" customHeight="1" x14ac:dyDescent="0.15">
      <c r="A116" s="1012"/>
      <c r="B116" s="1013"/>
      <c r="C116" s="1021" t="s">
        <v>463</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443</v>
      </c>
      <c r="AB116" s="1015"/>
      <c r="AC116" s="1015"/>
      <c r="AD116" s="1015"/>
      <c r="AE116" s="1016"/>
      <c r="AF116" s="1017" t="s">
        <v>443</v>
      </c>
      <c r="AG116" s="1015"/>
      <c r="AH116" s="1015"/>
      <c r="AI116" s="1015"/>
      <c r="AJ116" s="1016"/>
      <c r="AK116" s="1017" t="s">
        <v>440</v>
      </c>
      <c r="AL116" s="1015"/>
      <c r="AM116" s="1015"/>
      <c r="AN116" s="1015"/>
      <c r="AO116" s="1016"/>
      <c r="AP116" s="1018" t="s">
        <v>440</v>
      </c>
      <c r="AQ116" s="1019"/>
      <c r="AR116" s="1019"/>
      <c r="AS116" s="1019"/>
      <c r="AT116" s="1020"/>
      <c r="AU116" s="956"/>
      <c r="AV116" s="957"/>
      <c r="AW116" s="957"/>
      <c r="AX116" s="957"/>
      <c r="AY116" s="957"/>
      <c r="AZ116" s="1023" t="s">
        <v>464</v>
      </c>
      <c r="BA116" s="1024"/>
      <c r="BB116" s="1024"/>
      <c r="BC116" s="1024"/>
      <c r="BD116" s="1024"/>
      <c r="BE116" s="1024"/>
      <c r="BF116" s="1024"/>
      <c r="BG116" s="1024"/>
      <c r="BH116" s="1024"/>
      <c r="BI116" s="1024"/>
      <c r="BJ116" s="1024"/>
      <c r="BK116" s="1024"/>
      <c r="BL116" s="1024"/>
      <c r="BM116" s="1024"/>
      <c r="BN116" s="1024"/>
      <c r="BO116" s="1024"/>
      <c r="BP116" s="1025"/>
      <c r="BQ116" s="975" t="s">
        <v>443</v>
      </c>
      <c r="BR116" s="976"/>
      <c r="BS116" s="976"/>
      <c r="BT116" s="976"/>
      <c r="BU116" s="976"/>
      <c r="BV116" s="976" t="s">
        <v>443</v>
      </c>
      <c r="BW116" s="976"/>
      <c r="BX116" s="976"/>
      <c r="BY116" s="976"/>
      <c r="BZ116" s="976"/>
      <c r="CA116" s="976" t="s">
        <v>443</v>
      </c>
      <c r="CB116" s="976"/>
      <c r="CC116" s="976"/>
      <c r="CD116" s="976"/>
      <c r="CE116" s="976"/>
      <c r="CF116" s="970" t="s">
        <v>443</v>
      </c>
      <c r="CG116" s="971"/>
      <c r="CH116" s="971"/>
      <c r="CI116" s="971"/>
      <c r="CJ116" s="971"/>
      <c r="CK116" s="1001"/>
      <c r="CL116" s="1002"/>
      <c r="CM116" s="972" t="s">
        <v>465</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438</v>
      </c>
      <c r="DH116" s="1015"/>
      <c r="DI116" s="1015"/>
      <c r="DJ116" s="1015"/>
      <c r="DK116" s="1016"/>
      <c r="DL116" s="1017" t="s">
        <v>446</v>
      </c>
      <c r="DM116" s="1015"/>
      <c r="DN116" s="1015"/>
      <c r="DO116" s="1015"/>
      <c r="DP116" s="1016"/>
      <c r="DQ116" s="1017" t="s">
        <v>442</v>
      </c>
      <c r="DR116" s="1015"/>
      <c r="DS116" s="1015"/>
      <c r="DT116" s="1015"/>
      <c r="DU116" s="1016"/>
      <c r="DV116" s="1018" t="s">
        <v>443</v>
      </c>
      <c r="DW116" s="1019"/>
      <c r="DX116" s="1019"/>
      <c r="DY116" s="1019"/>
      <c r="DZ116" s="1020"/>
    </row>
    <row r="117" spans="1:130" s="247" customFormat="1" ht="26.25" customHeight="1" x14ac:dyDescent="0.15">
      <c r="A117" s="960" t="s">
        <v>188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466</v>
      </c>
      <c r="Z117" s="942"/>
      <c r="AA117" s="1032">
        <v>475115</v>
      </c>
      <c r="AB117" s="1033"/>
      <c r="AC117" s="1033"/>
      <c r="AD117" s="1033"/>
      <c r="AE117" s="1034"/>
      <c r="AF117" s="1035">
        <v>479975</v>
      </c>
      <c r="AG117" s="1033"/>
      <c r="AH117" s="1033"/>
      <c r="AI117" s="1033"/>
      <c r="AJ117" s="1034"/>
      <c r="AK117" s="1035">
        <v>498069</v>
      </c>
      <c r="AL117" s="1033"/>
      <c r="AM117" s="1033"/>
      <c r="AN117" s="1033"/>
      <c r="AO117" s="1034"/>
      <c r="AP117" s="1036"/>
      <c r="AQ117" s="1037"/>
      <c r="AR117" s="1037"/>
      <c r="AS117" s="1037"/>
      <c r="AT117" s="1038"/>
      <c r="AU117" s="956"/>
      <c r="AV117" s="957"/>
      <c r="AW117" s="957"/>
      <c r="AX117" s="957"/>
      <c r="AY117" s="957"/>
      <c r="AZ117" s="1023" t="s">
        <v>467</v>
      </c>
      <c r="BA117" s="1024"/>
      <c r="BB117" s="1024"/>
      <c r="BC117" s="1024"/>
      <c r="BD117" s="1024"/>
      <c r="BE117" s="1024"/>
      <c r="BF117" s="1024"/>
      <c r="BG117" s="1024"/>
      <c r="BH117" s="1024"/>
      <c r="BI117" s="1024"/>
      <c r="BJ117" s="1024"/>
      <c r="BK117" s="1024"/>
      <c r="BL117" s="1024"/>
      <c r="BM117" s="1024"/>
      <c r="BN117" s="1024"/>
      <c r="BO117" s="1024"/>
      <c r="BP117" s="1025"/>
      <c r="BQ117" s="975" t="s">
        <v>443</v>
      </c>
      <c r="BR117" s="976"/>
      <c r="BS117" s="976"/>
      <c r="BT117" s="976"/>
      <c r="BU117" s="976"/>
      <c r="BV117" s="976" t="s">
        <v>442</v>
      </c>
      <c r="BW117" s="976"/>
      <c r="BX117" s="976"/>
      <c r="BY117" s="976"/>
      <c r="BZ117" s="976"/>
      <c r="CA117" s="976" t="s">
        <v>438</v>
      </c>
      <c r="CB117" s="976"/>
      <c r="CC117" s="976"/>
      <c r="CD117" s="976"/>
      <c r="CE117" s="976"/>
      <c r="CF117" s="970" t="s">
        <v>412</v>
      </c>
      <c r="CG117" s="971"/>
      <c r="CH117" s="971"/>
      <c r="CI117" s="971"/>
      <c r="CJ117" s="971"/>
      <c r="CK117" s="1001"/>
      <c r="CL117" s="1002"/>
      <c r="CM117" s="972" t="s">
        <v>468</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443</v>
      </c>
      <c r="DH117" s="1015"/>
      <c r="DI117" s="1015"/>
      <c r="DJ117" s="1015"/>
      <c r="DK117" s="1016"/>
      <c r="DL117" s="1017" t="s">
        <v>442</v>
      </c>
      <c r="DM117" s="1015"/>
      <c r="DN117" s="1015"/>
      <c r="DO117" s="1015"/>
      <c r="DP117" s="1016"/>
      <c r="DQ117" s="1017" t="s">
        <v>456</v>
      </c>
      <c r="DR117" s="1015"/>
      <c r="DS117" s="1015"/>
      <c r="DT117" s="1015"/>
      <c r="DU117" s="1016"/>
      <c r="DV117" s="1018" t="s">
        <v>442</v>
      </c>
      <c r="DW117" s="1019"/>
      <c r="DX117" s="1019"/>
      <c r="DY117" s="1019"/>
      <c r="DZ117" s="1020"/>
    </row>
    <row r="118" spans="1:130" s="247" customFormat="1" ht="26.25" customHeight="1" x14ac:dyDescent="0.15">
      <c r="A118" s="960" t="s">
        <v>432</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430</v>
      </c>
      <c r="AB118" s="941"/>
      <c r="AC118" s="941"/>
      <c r="AD118" s="941"/>
      <c r="AE118" s="942"/>
      <c r="AF118" s="940" t="s">
        <v>308</v>
      </c>
      <c r="AG118" s="941"/>
      <c r="AH118" s="941"/>
      <c r="AI118" s="941"/>
      <c r="AJ118" s="942"/>
      <c r="AK118" s="940" t="s">
        <v>307</v>
      </c>
      <c r="AL118" s="941"/>
      <c r="AM118" s="941"/>
      <c r="AN118" s="941"/>
      <c r="AO118" s="942"/>
      <c r="AP118" s="1027" t="s">
        <v>431</v>
      </c>
      <c r="AQ118" s="1028"/>
      <c r="AR118" s="1028"/>
      <c r="AS118" s="1028"/>
      <c r="AT118" s="1029"/>
      <c r="AU118" s="956"/>
      <c r="AV118" s="957"/>
      <c r="AW118" s="957"/>
      <c r="AX118" s="957"/>
      <c r="AY118" s="957"/>
      <c r="AZ118" s="1030" t="s">
        <v>469</v>
      </c>
      <c r="BA118" s="1021"/>
      <c r="BB118" s="1021"/>
      <c r="BC118" s="1021"/>
      <c r="BD118" s="1021"/>
      <c r="BE118" s="1021"/>
      <c r="BF118" s="1021"/>
      <c r="BG118" s="1021"/>
      <c r="BH118" s="1021"/>
      <c r="BI118" s="1021"/>
      <c r="BJ118" s="1021"/>
      <c r="BK118" s="1021"/>
      <c r="BL118" s="1021"/>
      <c r="BM118" s="1021"/>
      <c r="BN118" s="1021"/>
      <c r="BO118" s="1021"/>
      <c r="BP118" s="1022"/>
      <c r="BQ118" s="1053" t="s">
        <v>443</v>
      </c>
      <c r="BR118" s="1054"/>
      <c r="BS118" s="1054"/>
      <c r="BT118" s="1054"/>
      <c r="BU118" s="1054"/>
      <c r="BV118" s="1054" t="s">
        <v>412</v>
      </c>
      <c r="BW118" s="1054"/>
      <c r="BX118" s="1054"/>
      <c r="BY118" s="1054"/>
      <c r="BZ118" s="1054"/>
      <c r="CA118" s="1054" t="s">
        <v>442</v>
      </c>
      <c r="CB118" s="1054"/>
      <c r="CC118" s="1054"/>
      <c r="CD118" s="1054"/>
      <c r="CE118" s="1054"/>
      <c r="CF118" s="970" t="s">
        <v>412</v>
      </c>
      <c r="CG118" s="971"/>
      <c r="CH118" s="971"/>
      <c r="CI118" s="971"/>
      <c r="CJ118" s="971"/>
      <c r="CK118" s="1001"/>
      <c r="CL118" s="1002"/>
      <c r="CM118" s="972" t="s">
        <v>470</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456</v>
      </c>
      <c r="DH118" s="1015"/>
      <c r="DI118" s="1015"/>
      <c r="DJ118" s="1015"/>
      <c r="DK118" s="1016"/>
      <c r="DL118" s="1017" t="s">
        <v>456</v>
      </c>
      <c r="DM118" s="1015"/>
      <c r="DN118" s="1015"/>
      <c r="DO118" s="1015"/>
      <c r="DP118" s="1016"/>
      <c r="DQ118" s="1017" t="s">
        <v>412</v>
      </c>
      <c r="DR118" s="1015"/>
      <c r="DS118" s="1015"/>
      <c r="DT118" s="1015"/>
      <c r="DU118" s="1016"/>
      <c r="DV118" s="1018" t="s">
        <v>442</v>
      </c>
      <c r="DW118" s="1019"/>
      <c r="DX118" s="1019"/>
      <c r="DY118" s="1019"/>
      <c r="DZ118" s="1020"/>
    </row>
    <row r="119" spans="1:130" s="247" customFormat="1" ht="26.25" customHeight="1" x14ac:dyDescent="0.15">
      <c r="A119" s="1114" t="s">
        <v>435</v>
      </c>
      <c r="B119" s="1000"/>
      <c r="C119" s="979" t="s">
        <v>436</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412</v>
      </c>
      <c r="AB119" s="948"/>
      <c r="AC119" s="948"/>
      <c r="AD119" s="948"/>
      <c r="AE119" s="949"/>
      <c r="AF119" s="950" t="s">
        <v>442</v>
      </c>
      <c r="AG119" s="948"/>
      <c r="AH119" s="948"/>
      <c r="AI119" s="948"/>
      <c r="AJ119" s="949"/>
      <c r="AK119" s="950" t="s">
        <v>450</v>
      </c>
      <c r="AL119" s="948"/>
      <c r="AM119" s="948"/>
      <c r="AN119" s="948"/>
      <c r="AO119" s="949"/>
      <c r="AP119" s="951" t="s">
        <v>456</v>
      </c>
      <c r="AQ119" s="952"/>
      <c r="AR119" s="952"/>
      <c r="AS119" s="952"/>
      <c r="AT119" s="953"/>
      <c r="AU119" s="958"/>
      <c r="AV119" s="959"/>
      <c r="AW119" s="959"/>
      <c r="AX119" s="959"/>
      <c r="AY119" s="959"/>
      <c r="AZ119" s="278" t="s">
        <v>188</v>
      </c>
      <c r="BA119" s="278"/>
      <c r="BB119" s="278"/>
      <c r="BC119" s="278"/>
      <c r="BD119" s="278"/>
      <c r="BE119" s="278"/>
      <c r="BF119" s="278"/>
      <c r="BG119" s="278"/>
      <c r="BH119" s="278"/>
      <c r="BI119" s="278"/>
      <c r="BJ119" s="278"/>
      <c r="BK119" s="278"/>
      <c r="BL119" s="278"/>
      <c r="BM119" s="278"/>
      <c r="BN119" s="278"/>
      <c r="BO119" s="1031" t="s">
        <v>471</v>
      </c>
      <c r="BP119" s="1062"/>
      <c r="BQ119" s="1053">
        <v>7215363</v>
      </c>
      <c r="BR119" s="1054"/>
      <c r="BS119" s="1054"/>
      <c r="BT119" s="1054"/>
      <c r="BU119" s="1054"/>
      <c r="BV119" s="1054">
        <v>7177303</v>
      </c>
      <c r="BW119" s="1054"/>
      <c r="BX119" s="1054"/>
      <c r="BY119" s="1054"/>
      <c r="BZ119" s="1054"/>
      <c r="CA119" s="1054">
        <v>7252214</v>
      </c>
      <c r="CB119" s="1054"/>
      <c r="CC119" s="1054"/>
      <c r="CD119" s="1054"/>
      <c r="CE119" s="1054"/>
      <c r="CF119" s="1055"/>
      <c r="CG119" s="1056"/>
      <c r="CH119" s="1056"/>
      <c r="CI119" s="1056"/>
      <c r="CJ119" s="1057"/>
      <c r="CK119" s="1003"/>
      <c r="CL119" s="1004"/>
      <c r="CM119" s="1058" t="s">
        <v>472</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207165</v>
      </c>
      <c r="DH119" s="1040"/>
      <c r="DI119" s="1040"/>
      <c r="DJ119" s="1040"/>
      <c r="DK119" s="1041"/>
      <c r="DL119" s="1039">
        <v>172287</v>
      </c>
      <c r="DM119" s="1040"/>
      <c r="DN119" s="1040"/>
      <c r="DO119" s="1040"/>
      <c r="DP119" s="1041"/>
      <c r="DQ119" s="1039">
        <v>141825</v>
      </c>
      <c r="DR119" s="1040"/>
      <c r="DS119" s="1040"/>
      <c r="DT119" s="1040"/>
      <c r="DU119" s="1041"/>
      <c r="DV119" s="1042">
        <v>5.5</v>
      </c>
      <c r="DW119" s="1043"/>
      <c r="DX119" s="1043"/>
      <c r="DY119" s="1043"/>
      <c r="DZ119" s="1044"/>
    </row>
    <row r="120" spans="1:130" s="247" customFormat="1" ht="26.25" customHeight="1" x14ac:dyDescent="0.15">
      <c r="A120" s="1115"/>
      <c r="B120" s="1002"/>
      <c r="C120" s="972" t="s">
        <v>445</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442</v>
      </c>
      <c r="AB120" s="1015"/>
      <c r="AC120" s="1015"/>
      <c r="AD120" s="1015"/>
      <c r="AE120" s="1016"/>
      <c r="AF120" s="1017" t="s">
        <v>437</v>
      </c>
      <c r="AG120" s="1015"/>
      <c r="AH120" s="1015"/>
      <c r="AI120" s="1015"/>
      <c r="AJ120" s="1016"/>
      <c r="AK120" s="1017" t="s">
        <v>442</v>
      </c>
      <c r="AL120" s="1015"/>
      <c r="AM120" s="1015"/>
      <c r="AN120" s="1015"/>
      <c r="AO120" s="1016"/>
      <c r="AP120" s="1018" t="s">
        <v>443</v>
      </c>
      <c r="AQ120" s="1019"/>
      <c r="AR120" s="1019"/>
      <c r="AS120" s="1019"/>
      <c r="AT120" s="1020"/>
      <c r="AU120" s="1045" t="s">
        <v>473</v>
      </c>
      <c r="AV120" s="1046"/>
      <c r="AW120" s="1046"/>
      <c r="AX120" s="1046"/>
      <c r="AY120" s="1047"/>
      <c r="AZ120" s="996" t="s">
        <v>474</v>
      </c>
      <c r="BA120" s="945"/>
      <c r="BB120" s="945"/>
      <c r="BC120" s="945"/>
      <c r="BD120" s="945"/>
      <c r="BE120" s="945"/>
      <c r="BF120" s="945"/>
      <c r="BG120" s="945"/>
      <c r="BH120" s="945"/>
      <c r="BI120" s="945"/>
      <c r="BJ120" s="945"/>
      <c r="BK120" s="945"/>
      <c r="BL120" s="945"/>
      <c r="BM120" s="945"/>
      <c r="BN120" s="945"/>
      <c r="BO120" s="945"/>
      <c r="BP120" s="946"/>
      <c r="BQ120" s="982">
        <v>2244245</v>
      </c>
      <c r="BR120" s="983"/>
      <c r="BS120" s="983"/>
      <c r="BT120" s="983"/>
      <c r="BU120" s="983"/>
      <c r="BV120" s="983">
        <v>2380211</v>
      </c>
      <c r="BW120" s="983"/>
      <c r="BX120" s="983"/>
      <c r="BY120" s="983"/>
      <c r="BZ120" s="983"/>
      <c r="CA120" s="983">
        <v>2151903</v>
      </c>
      <c r="CB120" s="983"/>
      <c r="CC120" s="983"/>
      <c r="CD120" s="983"/>
      <c r="CE120" s="983"/>
      <c r="CF120" s="997">
        <v>83.8</v>
      </c>
      <c r="CG120" s="998"/>
      <c r="CH120" s="998"/>
      <c r="CI120" s="998"/>
      <c r="CJ120" s="998"/>
      <c r="CK120" s="1063" t="s">
        <v>475</v>
      </c>
      <c r="CL120" s="1064"/>
      <c r="CM120" s="1064"/>
      <c r="CN120" s="1064"/>
      <c r="CO120" s="1065"/>
      <c r="CP120" s="1071" t="s">
        <v>476</v>
      </c>
      <c r="CQ120" s="1072"/>
      <c r="CR120" s="1072"/>
      <c r="CS120" s="1072"/>
      <c r="CT120" s="1072"/>
      <c r="CU120" s="1072"/>
      <c r="CV120" s="1072"/>
      <c r="CW120" s="1072"/>
      <c r="CX120" s="1072"/>
      <c r="CY120" s="1072"/>
      <c r="CZ120" s="1072"/>
      <c r="DA120" s="1072"/>
      <c r="DB120" s="1072"/>
      <c r="DC120" s="1072"/>
      <c r="DD120" s="1072"/>
      <c r="DE120" s="1072"/>
      <c r="DF120" s="1073"/>
      <c r="DG120" s="982">
        <v>3125530</v>
      </c>
      <c r="DH120" s="983"/>
      <c r="DI120" s="983"/>
      <c r="DJ120" s="983"/>
      <c r="DK120" s="983"/>
      <c r="DL120" s="983">
        <v>3195529</v>
      </c>
      <c r="DM120" s="983"/>
      <c r="DN120" s="983"/>
      <c r="DO120" s="983"/>
      <c r="DP120" s="983"/>
      <c r="DQ120" s="983">
        <v>3186688</v>
      </c>
      <c r="DR120" s="983"/>
      <c r="DS120" s="983"/>
      <c r="DT120" s="983"/>
      <c r="DU120" s="983"/>
      <c r="DV120" s="984">
        <v>124.1</v>
      </c>
      <c r="DW120" s="984"/>
      <c r="DX120" s="984"/>
      <c r="DY120" s="984"/>
      <c r="DZ120" s="985"/>
    </row>
    <row r="121" spans="1:130" s="247" customFormat="1" ht="26.25" customHeight="1" x14ac:dyDescent="0.15">
      <c r="A121" s="1115"/>
      <c r="B121" s="1002"/>
      <c r="C121" s="1023" t="s">
        <v>477</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443</v>
      </c>
      <c r="AB121" s="1015"/>
      <c r="AC121" s="1015"/>
      <c r="AD121" s="1015"/>
      <c r="AE121" s="1016"/>
      <c r="AF121" s="1017" t="s">
        <v>443</v>
      </c>
      <c r="AG121" s="1015"/>
      <c r="AH121" s="1015"/>
      <c r="AI121" s="1015"/>
      <c r="AJ121" s="1016"/>
      <c r="AK121" s="1017" t="s">
        <v>442</v>
      </c>
      <c r="AL121" s="1015"/>
      <c r="AM121" s="1015"/>
      <c r="AN121" s="1015"/>
      <c r="AO121" s="1016"/>
      <c r="AP121" s="1018" t="s">
        <v>456</v>
      </c>
      <c r="AQ121" s="1019"/>
      <c r="AR121" s="1019"/>
      <c r="AS121" s="1019"/>
      <c r="AT121" s="1020"/>
      <c r="AU121" s="1048"/>
      <c r="AV121" s="1049"/>
      <c r="AW121" s="1049"/>
      <c r="AX121" s="1049"/>
      <c r="AY121" s="1050"/>
      <c r="AZ121" s="1005" t="s">
        <v>478</v>
      </c>
      <c r="BA121" s="1006"/>
      <c r="BB121" s="1006"/>
      <c r="BC121" s="1006"/>
      <c r="BD121" s="1006"/>
      <c r="BE121" s="1006"/>
      <c r="BF121" s="1006"/>
      <c r="BG121" s="1006"/>
      <c r="BH121" s="1006"/>
      <c r="BI121" s="1006"/>
      <c r="BJ121" s="1006"/>
      <c r="BK121" s="1006"/>
      <c r="BL121" s="1006"/>
      <c r="BM121" s="1006"/>
      <c r="BN121" s="1006"/>
      <c r="BO121" s="1006"/>
      <c r="BP121" s="1007"/>
      <c r="BQ121" s="975" t="s">
        <v>450</v>
      </c>
      <c r="BR121" s="976"/>
      <c r="BS121" s="976"/>
      <c r="BT121" s="976"/>
      <c r="BU121" s="976"/>
      <c r="BV121" s="976" t="s">
        <v>412</v>
      </c>
      <c r="BW121" s="976"/>
      <c r="BX121" s="976"/>
      <c r="BY121" s="976"/>
      <c r="BZ121" s="976"/>
      <c r="CA121" s="976" t="s">
        <v>443</v>
      </c>
      <c r="CB121" s="976"/>
      <c r="CC121" s="976"/>
      <c r="CD121" s="976"/>
      <c r="CE121" s="976"/>
      <c r="CF121" s="970" t="s">
        <v>443</v>
      </c>
      <c r="CG121" s="971"/>
      <c r="CH121" s="971"/>
      <c r="CI121" s="971"/>
      <c r="CJ121" s="971"/>
      <c r="CK121" s="1066"/>
      <c r="CL121" s="1067"/>
      <c r="CM121" s="1067"/>
      <c r="CN121" s="1067"/>
      <c r="CO121" s="1068"/>
      <c r="CP121" s="1076" t="s">
        <v>479</v>
      </c>
      <c r="CQ121" s="1077"/>
      <c r="CR121" s="1077"/>
      <c r="CS121" s="1077"/>
      <c r="CT121" s="1077"/>
      <c r="CU121" s="1077"/>
      <c r="CV121" s="1077"/>
      <c r="CW121" s="1077"/>
      <c r="CX121" s="1077"/>
      <c r="CY121" s="1077"/>
      <c r="CZ121" s="1077"/>
      <c r="DA121" s="1077"/>
      <c r="DB121" s="1077"/>
      <c r="DC121" s="1077"/>
      <c r="DD121" s="1077"/>
      <c r="DE121" s="1077"/>
      <c r="DF121" s="1078"/>
      <c r="DG121" s="975">
        <v>6129</v>
      </c>
      <c r="DH121" s="976"/>
      <c r="DI121" s="976"/>
      <c r="DJ121" s="976"/>
      <c r="DK121" s="976"/>
      <c r="DL121" s="976">
        <v>5779</v>
      </c>
      <c r="DM121" s="976"/>
      <c r="DN121" s="976"/>
      <c r="DO121" s="976"/>
      <c r="DP121" s="976"/>
      <c r="DQ121" s="976">
        <v>5104</v>
      </c>
      <c r="DR121" s="976"/>
      <c r="DS121" s="976"/>
      <c r="DT121" s="976"/>
      <c r="DU121" s="976"/>
      <c r="DV121" s="977">
        <v>0.2</v>
      </c>
      <c r="DW121" s="977"/>
      <c r="DX121" s="977"/>
      <c r="DY121" s="977"/>
      <c r="DZ121" s="978"/>
    </row>
    <row r="122" spans="1:130" s="247" customFormat="1" ht="26.25" customHeight="1" x14ac:dyDescent="0.15">
      <c r="A122" s="1115"/>
      <c r="B122" s="1002"/>
      <c r="C122" s="972" t="s">
        <v>459</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412</v>
      </c>
      <c r="AB122" s="1015"/>
      <c r="AC122" s="1015"/>
      <c r="AD122" s="1015"/>
      <c r="AE122" s="1016"/>
      <c r="AF122" s="1017" t="s">
        <v>456</v>
      </c>
      <c r="AG122" s="1015"/>
      <c r="AH122" s="1015"/>
      <c r="AI122" s="1015"/>
      <c r="AJ122" s="1016"/>
      <c r="AK122" s="1017" t="s">
        <v>450</v>
      </c>
      <c r="AL122" s="1015"/>
      <c r="AM122" s="1015"/>
      <c r="AN122" s="1015"/>
      <c r="AO122" s="1016"/>
      <c r="AP122" s="1018" t="s">
        <v>456</v>
      </c>
      <c r="AQ122" s="1019"/>
      <c r="AR122" s="1019"/>
      <c r="AS122" s="1019"/>
      <c r="AT122" s="1020"/>
      <c r="AU122" s="1048"/>
      <c r="AV122" s="1049"/>
      <c r="AW122" s="1049"/>
      <c r="AX122" s="1049"/>
      <c r="AY122" s="1050"/>
      <c r="AZ122" s="1030" t="s">
        <v>480</v>
      </c>
      <c r="BA122" s="1021"/>
      <c r="BB122" s="1021"/>
      <c r="BC122" s="1021"/>
      <c r="BD122" s="1021"/>
      <c r="BE122" s="1021"/>
      <c r="BF122" s="1021"/>
      <c r="BG122" s="1021"/>
      <c r="BH122" s="1021"/>
      <c r="BI122" s="1021"/>
      <c r="BJ122" s="1021"/>
      <c r="BK122" s="1021"/>
      <c r="BL122" s="1021"/>
      <c r="BM122" s="1021"/>
      <c r="BN122" s="1021"/>
      <c r="BO122" s="1021"/>
      <c r="BP122" s="1022"/>
      <c r="BQ122" s="1053">
        <v>4571900</v>
      </c>
      <c r="BR122" s="1054"/>
      <c r="BS122" s="1054"/>
      <c r="BT122" s="1054"/>
      <c r="BU122" s="1054"/>
      <c r="BV122" s="1054">
        <v>4545794</v>
      </c>
      <c r="BW122" s="1054"/>
      <c r="BX122" s="1054"/>
      <c r="BY122" s="1054"/>
      <c r="BZ122" s="1054"/>
      <c r="CA122" s="1054">
        <v>4575691</v>
      </c>
      <c r="CB122" s="1054"/>
      <c r="CC122" s="1054"/>
      <c r="CD122" s="1054"/>
      <c r="CE122" s="1054"/>
      <c r="CF122" s="1074">
        <v>178.2</v>
      </c>
      <c r="CG122" s="1075"/>
      <c r="CH122" s="1075"/>
      <c r="CI122" s="1075"/>
      <c r="CJ122" s="1075"/>
      <c r="CK122" s="1066"/>
      <c r="CL122" s="1067"/>
      <c r="CM122" s="1067"/>
      <c r="CN122" s="1067"/>
      <c r="CO122" s="1068"/>
      <c r="CP122" s="1076" t="s">
        <v>481</v>
      </c>
      <c r="CQ122" s="1077"/>
      <c r="CR122" s="1077"/>
      <c r="CS122" s="1077"/>
      <c r="CT122" s="1077"/>
      <c r="CU122" s="1077"/>
      <c r="CV122" s="1077"/>
      <c r="CW122" s="1077"/>
      <c r="CX122" s="1077"/>
      <c r="CY122" s="1077"/>
      <c r="CZ122" s="1077"/>
      <c r="DA122" s="1077"/>
      <c r="DB122" s="1077"/>
      <c r="DC122" s="1077"/>
      <c r="DD122" s="1077"/>
      <c r="DE122" s="1077"/>
      <c r="DF122" s="1078"/>
      <c r="DG122" s="975" t="s">
        <v>449</v>
      </c>
      <c r="DH122" s="976"/>
      <c r="DI122" s="976"/>
      <c r="DJ122" s="976"/>
      <c r="DK122" s="976"/>
      <c r="DL122" s="976" t="s">
        <v>456</v>
      </c>
      <c r="DM122" s="976"/>
      <c r="DN122" s="976"/>
      <c r="DO122" s="976"/>
      <c r="DP122" s="976"/>
      <c r="DQ122" s="976" t="s">
        <v>412</v>
      </c>
      <c r="DR122" s="976"/>
      <c r="DS122" s="976"/>
      <c r="DT122" s="976"/>
      <c r="DU122" s="976"/>
      <c r="DV122" s="977" t="s">
        <v>456</v>
      </c>
      <c r="DW122" s="977"/>
      <c r="DX122" s="977"/>
      <c r="DY122" s="977"/>
      <c r="DZ122" s="978"/>
    </row>
    <row r="123" spans="1:130" s="247" customFormat="1" ht="26.25" customHeight="1" x14ac:dyDescent="0.15">
      <c r="A123" s="1115"/>
      <c r="B123" s="1002"/>
      <c r="C123" s="972" t="s">
        <v>465</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442</v>
      </c>
      <c r="AB123" s="1015"/>
      <c r="AC123" s="1015"/>
      <c r="AD123" s="1015"/>
      <c r="AE123" s="1016"/>
      <c r="AF123" s="1017" t="s">
        <v>450</v>
      </c>
      <c r="AG123" s="1015"/>
      <c r="AH123" s="1015"/>
      <c r="AI123" s="1015"/>
      <c r="AJ123" s="1016"/>
      <c r="AK123" s="1017" t="s">
        <v>443</v>
      </c>
      <c r="AL123" s="1015"/>
      <c r="AM123" s="1015"/>
      <c r="AN123" s="1015"/>
      <c r="AO123" s="1016"/>
      <c r="AP123" s="1018" t="s">
        <v>443</v>
      </c>
      <c r="AQ123" s="1019"/>
      <c r="AR123" s="1019"/>
      <c r="AS123" s="1019"/>
      <c r="AT123" s="1020"/>
      <c r="AU123" s="1051"/>
      <c r="AV123" s="1052"/>
      <c r="AW123" s="1052"/>
      <c r="AX123" s="1052"/>
      <c r="AY123" s="1052"/>
      <c r="AZ123" s="278" t="s">
        <v>188</v>
      </c>
      <c r="BA123" s="278"/>
      <c r="BB123" s="278"/>
      <c r="BC123" s="278"/>
      <c r="BD123" s="278"/>
      <c r="BE123" s="278"/>
      <c r="BF123" s="278"/>
      <c r="BG123" s="278"/>
      <c r="BH123" s="278"/>
      <c r="BI123" s="278"/>
      <c r="BJ123" s="278"/>
      <c r="BK123" s="278"/>
      <c r="BL123" s="278"/>
      <c r="BM123" s="278"/>
      <c r="BN123" s="278"/>
      <c r="BO123" s="1031" t="s">
        <v>482</v>
      </c>
      <c r="BP123" s="1062"/>
      <c r="BQ123" s="1121">
        <v>6816145</v>
      </c>
      <c r="BR123" s="1122"/>
      <c r="BS123" s="1122"/>
      <c r="BT123" s="1122"/>
      <c r="BU123" s="1122"/>
      <c r="BV123" s="1122">
        <v>6926005</v>
      </c>
      <c r="BW123" s="1122"/>
      <c r="BX123" s="1122"/>
      <c r="BY123" s="1122"/>
      <c r="BZ123" s="1122"/>
      <c r="CA123" s="1122">
        <v>6727594</v>
      </c>
      <c r="CB123" s="1122"/>
      <c r="CC123" s="1122"/>
      <c r="CD123" s="1122"/>
      <c r="CE123" s="1122"/>
      <c r="CF123" s="1055"/>
      <c r="CG123" s="1056"/>
      <c r="CH123" s="1056"/>
      <c r="CI123" s="1056"/>
      <c r="CJ123" s="1057"/>
      <c r="CK123" s="1066"/>
      <c r="CL123" s="1067"/>
      <c r="CM123" s="1067"/>
      <c r="CN123" s="1067"/>
      <c r="CO123" s="1068"/>
      <c r="CP123" s="1076" t="s">
        <v>483</v>
      </c>
      <c r="CQ123" s="1077"/>
      <c r="CR123" s="1077"/>
      <c r="CS123" s="1077"/>
      <c r="CT123" s="1077"/>
      <c r="CU123" s="1077"/>
      <c r="CV123" s="1077"/>
      <c r="CW123" s="1077"/>
      <c r="CX123" s="1077"/>
      <c r="CY123" s="1077"/>
      <c r="CZ123" s="1077"/>
      <c r="DA123" s="1077"/>
      <c r="DB123" s="1077"/>
      <c r="DC123" s="1077"/>
      <c r="DD123" s="1077"/>
      <c r="DE123" s="1077"/>
      <c r="DF123" s="1078"/>
      <c r="DG123" s="1014" t="s">
        <v>442</v>
      </c>
      <c r="DH123" s="1015"/>
      <c r="DI123" s="1015"/>
      <c r="DJ123" s="1015"/>
      <c r="DK123" s="1016"/>
      <c r="DL123" s="1017" t="s">
        <v>442</v>
      </c>
      <c r="DM123" s="1015"/>
      <c r="DN123" s="1015"/>
      <c r="DO123" s="1015"/>
      <c r="DP123" s="1016"/>
      <c r="DQ123" s="1017" t="s">
        <v>450</v>
      </c>
      <c r="DR123" s="1015"/>
      <c r="DS123" s="1015"/>
      <c r="DT123" s="1015"/>
      <c r="DU123" s="1016"/>
      <c r="DV123" s="1018" t="s">
        <v>443</v>
      </c>
      <c r="DW123" s="1019"/>
      <c r="DX123" s="1019"/>
      <c r="DY123" s="1019"/>
      <c r="DZ123" s="1020"/>
    </row>
    <row r="124" spans="1:130" s="247" customFormat="1" ht="26.25" customHeight="1" thickBot="1" x14ac:dyDescent="0.2">
      <c r="A124" s="1115"/>
      <c r="B124" s="1002"/>
      <c r="C124" s="972" t="s">
        <v>468</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442</v>
      </c>
      <c r="AB124" s="1015"/>
      <c r="AC124" s="1015"/>
      <c r="AD124" s="1015"/>
      <c r="AE124" s="1016"/>
      <c r="AF124" s="1017" t="s">
        <v>449</v>
      </c>
      <c r="AG124" s="1015"/>
      <c r="AH124" s="1015"/>
      <c r="AI124" s="1015"/>
      <c r="AJ124" s="1016"/>
      <c r="AK124" s="1017" t="s">
        <v>443</v>
      </c>
      <c r="AL124" s="1015"/>
      <c r="AM124" s="1015"/>
      <c r="AN124" s="1015"/>
      <c r="AO124" s="1016"/>
      <c r="AP124" s="1018" t="s">
        <v>443</v>
      </c>
      <c r="AQ124" s="1019"/>
      <c r="AR124" s="1019"/>
      <c r="AS124" s="1019"/>
      <c r="AT124" s="1020"/>
      <c r="AU124" s="1117" t="s">
        <v>484</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15.5</v>
      </c>
      <c r="BR124" s="1084"/>
      <c r="BS124" s="1084"/>
      <c r="BT124" s="1084"/>
      <c r="BU124" s="1084"/>
      <c r="BV124" s="1084">
        <v>9.6999999999999993</v>
      </c>
      <c r="BW124" s="1084"/>
      <c r="BX124" s="1084"/>
      <c r="BY124" s="1084"/>
      <c r="BZ124" s="1084"/>
      <c r="CA124" s="1084">
        <v>20.399999999999999</v>
      </c>
      <c r="CB124" s="1084"/>
      <c r="CC124" s="1084"/>
      <c r="CD124" s="1084"/>
      <c r="CE124" s="1084"/>
      <c r="CF124" s="1085"/>
      <c r="CG124" s="1086"/>
      <c r="CH124" s="1086"/>
      <c r="CI124" s="1086"/>
      <c r="CJ124" s="1087"/>
      <c r="CK124" s="1069"/>
      <c r="CL124" s="1069"/>
      <c r="CM124" s="1069"/>
      <c r="CN124" s="1069"/>
      <c r="CO124" s="1070"/>
      <c r="CP124" s="1076" t="s">
        <v>485</v>
      </c>
      <c r="CQ124" s="1077"/>
      <c r="CR124" s="1077"/>
      <c r="CS124" s="1077"/>
      <c r="CT124" s="1077"/>
      <c r="CU124" s="1077"/>
      <c r="CV124" s="1077"/>
      <c r="CW124" s="1077"/>
      <c r="CX124" s="1077"/>
      <c r="CY124" s="1077"/>
      <c r="CZ124" s="1077"/>
      <c r="DA124" s="1077"/>
      <c r="DB124" s="1077"/>
      <c r="DC124" s="1077"/>
      <c r="DD124" s="1077"/>
      <c r="DE124" s="1077"/>
      <c r="DF124" s="1078"/>
      <c r="DG124" s="1061" t="s">
        <v>443</v>
      </c>
      <c r="DH124" s="1040"/>
      <c r="DI124" s="1040"/>
      <c r="DJ124" s="1040"/>
      <c r="DK124" s="1041"/>
      <c r="DL124" s="1039" t="s">
        <v>437</v>
      </c>
      <c r="DM124" s="1040"/>
      <c r="DN124" s="1040"/>
      <c r="DO124" s="1040"/>
      <c r="DP124" s="1041"/>
      <c r="DQ124" s="1039" t="s">
        <v>443</v>
      </c>
      <c r="DR124" s="1040"/>
      <c r="DS124" s="1040"/>
      <c r="DT124" s="1040"/>
      <c r="DU124" s="1041"/>
      <c r="DV124" s="1042" t="s">
        <v>437</v>
      </c>
      <c r="DW124" s="1043"/>
      <c r="DX124" s="1043"/>
      <c r="DY124" s="1043"/>
      <c r="DZ124" s="1044"/>
    </row>
    <row r="125" spans="1:130" s="247" customFormat="1" ht="26.25" customHeight="1" x14ac:dyDescent="0.15">
      <c r="A125" s="1115"/>
      <c r="B125" s="1002"/>
      <c r="C125" s="972" t="s">
        <v>470</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443</v>
      </c>
      <c r="AB125" s="1015"/>
      <c r="AC125" s="1015"/>
      <c r="AD125" s="1015"/>
      <c r="AE125" s="1016"/>
      <c r="AF125" s="1017" t="s">
        <v>437</v>
      </c>
      <c r="AG125" s="1015"/>
      <c r="AH125" s="1015"/>
      <c r="AI125" s="1015"/>
      <c r="AJ125" s="1016"/>
      <c r="AK125" s="1017" t="s">
        <v>443</v>
      </c>
      <c r="AL125" s="1015"/>
      <c r="AM125" s="1015"/>
      <c r="AN125" s="1015"/>
      <c r="AO125" s="1016"/>
      <c r="AP125" s="1018" t="s">
        <v>443</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486</v>
      </c>
      <c r="CL125" s="1064"/>
      <c r="CM125" s="1064"/>
      <c r="CN125" s="1064"/>
      <c r="CO125" s="1065"/>
      <c r="CP125" s="996" t="s">
        <v>487</v>
      </c>
      <c r="CQ125" s="945"/>
      <c r="CR125" s="945"/>
      <c r="CS125" s="945"/>
      <c r="CT125" s="945"/>
      <c r="CU125" s="945"/>
      <c r="CV125" s="945"/>
      <c r="CW125" s="945"/>
      <c r="CX125" s="945"/>
      <c r="CY125" s="945"/>
      <c r="CZ125" s="945"/>
      <c r="DA125" s="945"/>
      <c r="DB125" s="945"/>
      <c r="DC125" s="945"/>
      <c r="DD125" s="945"/>
      <c r="DE125" s="945"/>
      <c r="DF125" s="946"/>
      <c r="DG125" s="982" t="s">
        <v>443</v>
      </c>
      <c r="DH125" s="983"/>
      <c r="DI125" s="983"/>
      <c r="DJ125" s="983"/>
      <c r="DK125" s="983"/>
      <c r="DL125" s="983" t="s">
        <v>443</v>
      </c>
      <c r="DM125" s="983"/>
      <c r="DN125" s="983"/>
      <c r="DO125" s="983"/>
      <c r="DP125" s="983"/>
      <c r="DQ125" s="983" t="s">
        <v>437</v>
      </c>
      <c r="DR125" s="983"/>
      <c r="DS125" s="983"/>
      <c r="DT125" s="983"/>
      <c r="DU125" s="983"/>
      <c r="DV125" s="984" t="s">
        <v>437</v>
      </c>
      <c r="DW125" s="984"/>
      <c r="DX125" s="984"/>
      <c r="DY125" s="984"/>
      <c r="DZ125" s="985"/>
    </row>
    <row r="126" spans="1:130" s="247" customFormat="1" ht="26.25" customHeight="1" thickBot="1" x14ac:dyDescent="0.2">
      <c r="A126" s="1115"/>
      <c r="B126" s="1002"/>
      <c r="C126" s="972" t="s">
        <v>472</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35491</v>
      </c>
      <c r="AB126" s="1015"/>
      <c r="AC126" s="1015"/>
      <c r="AD126" s="1015"/>
      <c r="AE126" s="1016"/>
      <c r="AF126" s="1017">
        <v>35485</v>
      </c>
      <c r="AG126" s="1015"/>
      <c r="AH126" s="1015"/>
      <c r="AI126" s="1015"/>
      <c r="AJ126" s="1016"/>
      <c r="AK126" s="1017">
        <v>30970</v>
      </c>
      <c r="AL126" s="1015"/>
      <c r="AM126" s="1015"/>
      <c r="AN126" s="1015"/>
      <c r="AO126" s="1016"/>
      <c r="AP126" s="1018">
        <v>1.2</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488</v>
      </c>
      <c r="CQ126" s="1006"/>
      <c r="CR126" s="1006"/>
      <c r="CS126" s="1006"/>
      <c r="CT126" s="1006"/>
      <c r="CU126" s="1006"/>
      <c r="CV126" s="1006"/>
      <c r="CW126" s="1006"/>
      <c r="CX126" s="1006"/>
      <c r="CY126" s="1006"/>
      <c r="CZ126" s="1006"/>
      <c r="DA126" s="1006"/>
      <c r="DB126" s="1006"/>
      <c r="DC126" s="1006"/>
      <c r="DD126" s="1006"/>
      <c r="DE126" s="1006"/>
      <c r="DF126" s="1007"/>
      <c r="DG126" s="975" t="s">
        <v>443</v>
      </c>
      <c r="DH126" s="976"/>
      <c r="DI126" s="976"/>
      <c r="DJ126" s="976"/>
      <c r="DK126" s="976"/>
      <c r="DL126" s="976" t="s">
        <v>437</v>
      </c>
      <c r="DM126" s="976"/>
      <c r="DN126" s="976"/>
      <c r="DO126" s="976"/>
      <c r="DP126" s="976"/>
      <c r="DQ126" s="976" t="s">
        <v>443</v>
      </c>
      <c r="DR126" s="976"/>
      <c r="DS126" s="976"/>
      <c r="DT126" s="976"/>
      <c r="DU126" s="976"/>
      <c r="DV126" s="977" t="s">
        <v>443</v>
      </c>
      <c r="DW126" s="977"/>
      <c r="DX126" s="977"/>
      <c r="DY126" s="977"/>
      <c r="DZ126" s="978"/>
    </row>
    <row r="127" spans="1:130" s="247" customFormat="1" ht="26.25" customHeight="1" x14ac:dyDescent="0.15">
      <c r="A127" s="1116"/>
      <c r="B127" s="1004"/>
      <c r="C127" s="1058" t="s">
        <v>489</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443</v>
      </c>
      <c r="AB127" s="1015"/>
      <c r="AC127" s="1015"/>
      <c r="AD127" s="1015"/>
      <c r="AE127" s="1016"/>
      <c r="AF127" s="1017" t="s">
        <v>443</v>
      </c>
      <c r="AG127" s="1015"/>
      <c r="AH127" s="1015"/>
      <c r="AI127" s="1015"/>
      <c r="AJ127" s="1016"/>
      <c r="AK127" s="1017" t="s">
        <v>443</v>
      </c>
      <c r="AL127" s="1015"/>
      <c r="AM127" s="1015"/>
      <c r="AN127" s="1015"/>
      <c r="AO127" s="1016"/>
      <c r="AP127" s="1018" t="s">
        <v>443</v>
      </c>
      <c r="AQ127" s="1019"/>
      <c r="AR127" s="1019"/>
      <c r="AS127" s="1019"/>
      <c r="AT127" s="1020"/>
      <c r="AU127" s="283"/>
      <c r="AV127" s="283"/>
      <c r="AW127" s="283"/>
      <c r="AX127" s="1088" t="s">
        <v>490</v>
      </c>
      <c r="AY127" s="1089"/>
      <c r="AZ127" s="1089"/>
      <c r="BA127" s="1089"/>
      <c r="BB127" s="1089"/>
      <c r="BC127" s="1089"/>
      <c r="BD127" s="1089"/>
      <c r="BE127" s="1090"/>
      <c r="BF127" s="1091" t="s">
        <v>491</v>
      </c>
      <c r="BG127" s="1089"/>
      <c r="BH127" s="1089"/>
      <c r="BI127" s="1089"/>
      <c r="BJ127" s="1089"/>
      <c r="BK127" s="1089"/>
      <c r="BL127" s="1090"/>
      <c r="BM127" s="1091" t="s">
        <v>492</v>
      </c>
      <c r="BN127" s="1089"/>
      <c r="BO127" s="1089"/>
      <c r="BP127" s="1089"/>
      <c r="BQ127" s="1089"/>
      <c r="BR127" s="1089"/>
      <c r="BS127" s="1090"/>
      <c r="BT127" s="1091" t="s">
        <v>493</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494</v>
      </c>
      <c r="CQ127" s="1006"/>
      <c r="CR127" s="1006"/>
      <c r="CS127" s="1006"/>
      <c r="CT127" s="1006"/>
      <c r="CU127" s="1006"/>
      <c r="CV127" s="1006"/>
      <c r="CW127" s="1006"/>
      <c r="CX127" s="1006"/>
      <c r="CY127" s="1006"/>
      <c r="CZ127" s="1006"/>
      <c r="DA127" s="1006"/>
      <c r="DB127" s="1006"/>
      <c r="DC127" s="1006"/>
      <c r="DD127" s="1006"/>
      <c r="DE127" s="1006"/>
      <c r="DF127" s="1007"/>
      <c r="DG127" s="975" t="s">
        <v>443</v>
      </c>
      <c r="DH127" s="976"/>
      <c r="DI127" s="976"/>
      <c r="DJ127" s="976"/>
      <c r="DK127" s="976"/>
      <c r="DL127" s="976" t="s">
        <v>443</v>
      </c>
      <c r="DM127" s="976"/>
      <c r="DN127" s="976"/>
      <c r="DO127" s="976"/>
      <c r="DP127" s="976"/>
      <c r="DQ127" s="976" t="s">
        <v>443</v>
      </c>
      <c r="DR127" s="976"/>
      <c r="DS127" s="976"/>
      <c r="DT127" s="976"/>
      <c r="DU127" s="976"/>
      <c r="DV127" s="977" t="s">
        <v>437</v>
      </c>
      <c r="DW127" s="977"/>
      <c r="DX127" s="977"/>
      <c r="DY127" s="977"/>
      <c r="DZ127" s="978"/>
    </row>
    <row r="128" spans="1:130" s="247" customFormat="1" ht="26.25" customHeight="1" thickBot="1" x14ac:dyDescent="0.2">
      <c r="A128" s="1099" t="s">
        <v>495</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496</v>
      </c>
      <c r="X128" s="1101"/>
      <c r="Y128" s="1101"/>
      <c r="Z128" s="1102"/>
      <c r="AA128" s="1103" t="s">
        <v>443</v>
      </c>
      <c r="AB128" s="1104"/>
      <c r="AC128" s="1104"/>
      <c r="AD128" s="1104"/>
      <c r="AE128" s="1105"/>
      <c r="AF128" s="1106" t="s">
        <v>443</v>
      </c>
      <c r="AG128" s="1104"/>
      <c r="AH128" s="1104"/>
      <c r="AI128" s="1104"/>
      <c r="AJ128" s="1105"/>
      <c r="AK128" s="1106" t="s">
        <v>443</v>
      </c>
      <c r="AL128" s="1104"/>
      <c r="AM128" s="1104"/>
      <c r="AN128" s="1104"/>
      <c r="AO128" s="1105"/>
      <c r="AP128" s="1107"/>
      <c r="AQ128" s="1108"/>
      <c r="AR128" s="1108"/>
      <c r="AS128" s="1108"/>
      <c r="AT128" s="1109"/>
      <c r="AU128" s="283"/>
      <c r="AV128" s="283"/>
      <c r="AW128" s="283"/>
      <c r="AX128" s="944" t="s">
        <v>497</v>
      </c>
      <c r="AY128" s="945"/>
      <c r="AZ128" s="945"/>
      <c r="BA128" s="945"/>
      <c r="BB128" s="945"/>
      <c r="BC128" s="945"/>
      <c r="BD128" s="945"/>
      <c r="BE128" s="946"/>
      <c r="BF128" s="1110" t="s">
        <v>440</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498</v>
      </c>
      <c r="CQ128" s="1093"/>
      <c r="CR128" s="1093"/>
      <c r="CS128" s="1093"/>
      <c r="CT128" s="1093"/>
      <c r="CU128" s="1093"/>
      <c r="CV128" s="1093"/>
      <c r="CW128" s="1093"/>
      <c r="CX128" s="1093"/>
      <c r="CY128" s="1093"/>
      <c r="CZ128" s="1093"/>
      <c r="DA128" s="1093"/>
      <c r="DB128" s="1093"/>
      <c r="DC128" s="1093"/>
      <c r="DD128" s="1093"/>
      <c r="DE128" s="1093"/>
      <c r="DF128" s="1094"/>
      <c r="DG128" s="1095" t="s">
        <v>499</v>
      </c>
      <c r="DH128" s="1096"/>
      <c r="DI128" s="1096"/>
      <c r="DJ128" s="1096"/>
      <c r="DK128" s="1096"/>
      <c r="DL128" s="1096" t="s">
        <v>440</v>
      </c>
      <c r="DM128" s="1096"/>
      <c r="DN128" s="1096"/>
      <c r="DO128" s="1096"/>
      <c r="DP128" s="1096"/>
      <c r="DQ128" s="1096" t="s">
        <v>500</v>
      </c>
      <c r="DR128" s="1096"/>
      <c r="DS128" s="1096"/>
      <c r="DT128" s="1096"/>
      <c r="DU128" s="1096"/>
      <c r="DV128" s="1097" t="s">
        <v>412</v>
      </c>
      <c r="DW128" s="1097"/>
      <c r="DX128" s="1097"/>
      <c r="DY128" s="1097"/>
      <c r="DZ128" s="1098"/>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501</v>
      </c>
      <c r="X129" s="1130"/>
      <c r="Y129" s="1130"/>
      <c r="Z129" s="1131"/>
      <c r="AA129" s="1014">
        <v>2897204</v>
      </c>
      <c r="AB129" s="1015"/>
      <c r="AC129" s="1015"/>
      <c r="AD129" s="1015"/>
      <c r="AE129" s="1016"/>
      <c r="AF129" s="1017">
        <v>2925828</v>
      </c>
      <c r="AG129" s="1015"/>
      <c r="AH129" s="1015"/>
      <c r="AI129" s="1015"/>
      <c r="AJ129" s="1016"/>
      <c r="AK129" s="1017">
        <v>2913643</v>
      </c>
      <c r="AL129" s="1015"/>
      <c r="AM129" s="1015"/>
      <c r="AN129" s="1015"/>
      <c r="AO129" s="1016"/>
      <c r="AP129" s="1132"/>
      <c r="AQ129" s="1133"/>
      <c r="AR129" s="1133"/>
      <c r="AS129" s="1133"/>
      <c r="AT129" s="1134"/>
      <c r="AU129" s="285"/>
      <c r="AV129" s="285"/>
      <c r="AW129" s="285"/>
      <c r="AX129" s="1123" t="s">
        <v>502</v>
      </c>
      <c r="AY129" s="1006"/>
      <c r="AZ129" s="1006"/>
      <c r="BA129" s="1006"/>
      <c r="BB129" s="1006"/>
      <c r="BC129" s="1006"/>
      <c r="BD129" s="1006"/>
      <c r="BE129" s="1007"/>
      <c r="BF129" s="1124" t="s">
        <v>503</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504</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505</v>
      </c>
      <c r="X130" s="1130"/>
      <c r="Y130" s="1130"/>
      <c r="Z130" s="1131"/>
      <c r="AA130" s="1014">
        <v>332299</v>
      </c>
      <c r="AB130" s="1015"/>
      <c r="AC130" s="1015"/>
      <c r="AD130" s="1015"/>
      <c r="AE130" s="1016"/>
      <c r="AF130" s="1017">
        <v>340469</v>
      </c>
      <c r="AG130" s="1015"/>
      <c r="AH130" s="1015"/>
      <c r="AI130" s="1015"/>
      <c r="AJ130" s="1016"/>
      <c r="AK130" s="1017">
        <v>346192</v>
      </c>
      <c r="AL130" s="1015"/>
      <c r="AM130" s="1015"/>
      <c r="AN130" s="1015"/>
      <c r="AO130" s="1016"/>
      <c r="AP130" s="1132"/>
      <c r="AQ130" s="1133"/>
      <c r="AR130" s="1133"/>
      <c r="AS130" s="1133"/>
      <c r="AT130" s="1134"/>
      <c r="AU130" s="285"/>
      <c r="AV130" s="285"/>
      <c r="AW130" s="285"/>
      <c r="AX130" s="1123" t="s">
        <v>506</v>
      </c>
      <c r="AY130" s="1006"/>
      <c r="AZ130" s="1006"/>
      <c r="BA130" s="1006"/>
      <c r="BB130" s="1006"/>
      <c r="BC130" s="1006"/>
      <c r="BD130" s="1006"/>
      <c r="BE130" s="1007"/>
      <c r="BF130" s="1160">
        <v>5.6</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507</v>
      </c>
      <c r="X131" s="1168"/>
      <c r="Y131" s="1168"/>
      <c r="Z131" s="1169"/>
      <c r="AA131" s="1061">
        <v>2564905</v>
      </c>
      <c r="AB131" s="1040"/>
      <c r="AC131" s="1040"/>
      <c r="AD131" s="1040"/>
      <c r="AE131" s="1041"/>
      <c r="AF131" s="1039">
        <v>2585359</v>
      </c>
      <c r="AG131" s="1040"/>
      <c r="AH131" s="1040"/>
      <c r="AI131" s="1040"/>
      <c r="AJ131" s="1041"/>
      <c r="AK131" s="1039">
        <v>2567451</v>
      </c>
      <c r="AL131" s="1040"/>
      <c r="AM131" s="1040"/>
      <c r="AN131" s="1040"/>
      <c r="AO131" s="1041"/>
      <c r="AP131" s="1170"/>
      <c r="AQ131" s="1171"/>
      <c r="AR131" s="1171"/>
      <c r="AS131" s="1171"/>
      <c r="AT131" s="1172"/>
      <c r="AU131" s="285"/>
      <c r="AV131" s="285"/>
      <c r="AW131" s="285"/>
      <c r="AX131" s="1142" t="s">
        <v>508</v>
      </c>
      <c r="AY131" s="1093"/>
      <c r="AZ131" s="1093"/>
      <c r="BA131" s="1093"/>
      <c r="BB131" s="1093"/>
      <c r="BC131" s="1093"/>
      <c r="BD131" s="1093"/>
      <c r="BE131" s="1094"/>
      <c r="BF131" s="1143">
        <v>20.399999999999999</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509</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510</v>
      </c>
      <c r="W132" s="1153"/>
      <c r="X132" s="1153"/>
      <c r="Y132" s="1153"/>
      <c r="Z132" s="1154"/>
      <c r="AA132" s="1155">
        <v>5.568081469</v>
      </c>
      <c r="AB132" s="1156"/>
      <c r="AC132" s="1156"/>
      <c r="AD132" s="1156"/>
      <c r="AE132" s="1157"/>
      <c r="AF132" s="1158">
        <v>5.3960010970000001</v>
      </c>
      <c r="AG132" s="1156"/>
      <c r="AH132" s="1156"/>
      <c r="AI132" s="1156"/>
      <c r="AJ132" s="1157"/>
      <c r="AK132" s="1158">
        <v>5.9154780359999997</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511</v>
      </c>
      <c r="W133" s="1136"/>
      <c r="X133" s="1136"/>
      <c r="Y133" s="1136"/>
      <c r="Z133" s="1137"/>
      <c r="AA133" s="1138">
        <v>4.7</v>
      </c>
      <c r="AB133" s="1139"/>
      <c r="AC133" s="1139"/>
      <c r="AD133" s="1139"/>
      <c r="AE133" s="1140"/>
      <c r="AF133" s="1138">
        <v>5.0999999999999996</v>
      </c>
      <c r="AG133" s="1139"/>
      <c r="AH133" s="1139"/>
      <c r="AI133" s="1139"/>
      <c r="AJ133" s="1140"/>
      <c r="AK133" s="1138">
        <v>5.6</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x24sj06E0XOt9ghCd2I9TqVdNCGZ5z+Iow01AmdXitGDQdds0iGF+5Aj5ZcNxJhfGIuAmLugdbgH1AoqZoImw==" saltValue="vVoOl1a0x1UYpLi94Jynh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ekd42D4enEW5YitFv+VXzqq5j/FTF5uiodPKcLVYXRAvhKkTSn74ezB0HXALF5ouM0kF31e9yJguL1SJUe4HQ==" saltValue="uQ8lHfS8D9HlPtNG1MBu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4HROpled8YxQdrkt5ti9mwo55s+4tSKqXp+JnQKxPcqNlZHIpr9zxr1i4N/kwwp6rrAuFCkbbJ0K2pqzA6qFg==" saltValue="jLYpU+LlvuF/vT485/Bu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515</v>
      </c>
      <c r="AP7" s="304"/>
      <c r="AQ7" s="305" t="s">
        <v>516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517</v>
      </c>
      <c r="AQ8" s="311" t="s">
        <v>518</v>
      </c>
      <c r="AR8" s="312" t="s">
        <v>519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520</v>
      </c>
      <c r="AL9" s="1179"/>
      <c r="AM9" s="1179"/>
      <c r="AN9" s="1180"/>
      <c r="AO9" s="313">
        <v>658509</v>
      </c>
      <c r="AP9" s="313">
        <v>68140</v>
      </c>
      <c r="AQ9" s="314">
        <v>114878</v>
      </c>
      <c r="AR9" s="315">
        <v>-40.700000000000003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521</v>
      </c>
      <c r="AL10" s="1179"/>
      <c r="AM10" s="1179"/>
      <c r="AN10" s="1180"/>
      <c r="AO10" s="316">
        <v>124711</v>
      </c>
      <c r="AP10" s="316">
        <v>12905</v>
      </c>
      <c r="AQ10" s="317">
        <v>13315</v>
      </c>
      <c r="AR10" s="318">
        <v>-3.1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522</v>
      </c>
      <c r="AL11" s="1179"/>
      <c r="AM11" s="1179"/>
      <c r="AN11" s="1180"/>
      <c r="AO11" s="316">
        <v>122767</v>
      </c>
      <c r="AP11" s="316">
        <v>12704</v>
      </c>
      <c r="AQ11" s="317">
        <v>14277</v>
      </c>
      <c r="AR11" s="318">
        <v>-11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523</v>
      </c>
      <c r="AL12" s="1179"/>
      <c r="AM12" s="1179"/>
      <c r="AN12" s="1180"/>
      <c r="AO12" s="316" t="s">
        <v>524</v>
      </c>
      <c r="AP12" s="316" t="s">
        <v>524</v>
      </c>
      <c r="AQ12" s="317">
        <v>1942</v>
      </c>
      <c r="AR12" s="318" t="s">
        <v>524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525</v>
      </c>
      <c r="AL13" s="1179"/>
      <c r="AM13" s="1179"/>
      <c r="AN13" s="1180"/>
      <c r="AO13" s="316" t="s">
        <v>524</v>
      </c>
      <c r="AP13" s="316" t="s">
        <v>524</v>
      </c>
      <c r="AQ13" s="317" t="s">
        <v>524</v>
      </c>
      <c r="AR13" s="318" t="s">
        <v>524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526</v>
      </c>
      <c r="AL14" s="1179"/>
      <c r="AM14" s="1179"/>
      <c r="AN14" s="1180"/>
      <c r="AO14" s="316">
        <v>51629</v>
      </c>
      <c r="AP14" s="316">
        <v>5342</v>
      </c>
      <c r="AQ14" s="317">
        <v>4702</v>
      </c>
      <c r="AR14" s="318">
        <v>13.6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527</v>
      </c>
      <c r="AL15" s="1179"/>
      <c r="AM15" s="1179"/>
      <c r="AN15" s="1180"/>
      <c r="AO15" s="316">
        <v>21746</v>
      </c>
      <c r="AP15" s="316">
        <v>2250</v>
      </c>
      <c r="AQ15" s="317">
        <v>3059</v>
      </c>
      <c r="AR15" s="318">
        <v>-26.4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528</v>
      </c>
      <c r="AL16" s="1182"/>
      <c r="AM16" s="1182"/>
      <c r="AN16" s="1183"/>
      <c r="AO16" s="316">
        <v>-45729</v>
      </c>
      <c r="AP16" s="316">
        <v>-4732</v>
      </c>
      <c r="AQ16" s="317">
        <v>-10160</v>
      </c>
      <c r="AR16" s="318">
        <v>-53.4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188</v>
      </c>
      <c r="AL17" s="1182"/>
      <c r="AM17" s="1182"/>
      <c r="AN17" s="1183"/>
      <c r="AO17" s="316">
        <v>933633</v>
      </c>
      <c r="AP17" s="316">
        <v>96609</v>
      </c>
      <c r="AQ17" s="317">
        <v>142011</v>
      </c>
      <c r="AR17" s="318">
        <v>-32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533</v>
      </c>
      <c r="AL21" s="1174"/>
      <c r="AM21" s="1174"/>
      <c r="AN21" s="1175"/>
      <c r="AO21" s="328">
        <v>9.2100000000000009</v>
      </c>
      <c r="AP21" s="329">
        <v>13.22</v>
      </c>
      <c r="AQ21" s="330">
        <v>-4.01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534</v>
      </c>
      <c r="AL22" s="1174"/>
      <c r="AM22" s="1174"/>
      <c r="AN22" s="1175"/>
      <c r="AO22" s="333">
        <v>94.1</v>
      </c>
      <c r="AP22" s="334">
        <v>95.9</v>
      </c>
      <c r="AQ22" s="335">
        <v>-1.8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515</v>
      </c>
      <c r="AP30" s="304"/>
      <c r="AQ30" s="305" t="s">
        <v>516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517</v>
      </c>
      <c r="AQ31" s="311" t="s">
        <v>518</v>
      </c>
      <c r="AR31" s="312" t="s">
        <v>519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538</v>
      </c>
      <c r="AL32" s="1190"/>
      <c r="AM32" s="1190"/>
      <c r="AN32" s="1191"/>
      <c r="AO32" s="343">
        <v>261710</v>
      </c>
      <c r="AP32" s="343">
        <v>27081</v>
      </c>
      <c r="AQ32" s="344">
        <v>72897</v>
      </c>
      <c r="AR32" s="345">
        <v>-62.9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539</v>
      </c>
      <c r="AL33" s="1190"/>
      <c r="AM33" s="1190"/>
      <c r="AN33" s="1191"/>
      <c r="AO33" s="343" t="s">
        <v>524</v>
      </c>
      <c r="AP33" s="343" t="s">
        <v>524</v>
      </c>
      <c r="AQ33" s="344" t="s">
        <v>524</v>
      </c>
      <c r="AR33" s="345" t="s">
        <v>524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540</v>
      </c>
      <c r="AL34" s="1190"/>
      <c r="AM34" s="1190"/>
      <c r="AN34" s="1191"/>
      <c r="AO34" s="343" t="s">
        <v>524</v>
      </c>
      <c r="AP34" s="343" t="s">
        <v>524</v>
      </c>
      <c r="AQ34" s="344">
        <v>43</v>
      </c>
      <c r="AR34" s="345" t="s">
        <v>524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541</v>
      </c>
      <c r="AL35" s="1190"/>
      <c r="AM35" s="1190"/>
      <c r="AN35" s="1191"/>
      <c r="AO35" s="343">
        <v>191494</v>
      </c>
      <c r="AP35" s="343">
        <v>19815</v>
      </c>
      <c r="AQ35" s="344">
        <v>23889</v>
      </c>
      <c r="AR35" s="345">
        <v>-17.100000000000001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542</v>
      </c>
      <c r="AL36" s="1190"/>
      <c r="AM36" s="1190"/>
      <c r="AN36" s="1191"/>
      <c r="AO36" s="343">
        <v>13895</v>
      </c>
      <c r="AP36" s="343">
        <v>1438</v>
      </c>
      <c r="AQ36" s="344">
        <v>3700</v>
      </c>
      <c r="AR36" s="345">
        <v>-61.1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543</v>
      </c>
      <c r="AL37" s="1190"/>
      <c r="AM37" s="1190"/>
      <c r="AN37" s="1191"/>
      <c r="AO37" s="343">
        <v>30970</v>
      </c>
      <c r="AP37" s="343">
        <v>3205</v>
      </c>
      <c r="AQ37" s="344">
        <v>740</v>
      </c>
      <c r="AR37" s="345">
        <v>333.1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544</v>
      </c>
      <c r="AL38" s="1193"/>
      <c r="AM38" s="1193"/>
      <c r="AN38" s="1194"/>
      <c r="AO38" s="346" t="s">
        <v>524</v>
      </c>
      <c r="AP38" s="346" t="s">
        <v>524</v>
      </c>
      <c r="AQ38" s="347">
        <v>3</v>
      </c>
      <c r="AR38" s="335" t="s">
        <v>524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545</v>
      </c>
      <c r="AL39" s="1193"/>
      <c r="AM39" s="1193"/>
      <c r="AN39" s="1194"/>
      <c r="AO39" s="343" t="s">
        <v>524</v>
      </c>
      <c r="AP39" s="343" t="s">
        <v>524</v>
      </c>
      <c r="AQ39" s="344">
        <v>-2140</v>
      </c>
      <c r="AR39" s="345" t="s">
        <v>524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546</v>
      </c>
      <c r="AL40" s="1190"/>
      <c r="AM40" s="1190"/>
      <c r="AN40" s="1191"/>
      <c r="AO40" s="343">
        <v>-346192</v>
      </c>
      <c r="AP40" s="343">
        <v>-35823</v>
      </c>
      <c r="AQ40" s="344">
        <v>-70880</v>
      </c>
      <c r="AR40" s="345">
        <v>-49.5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299</v>
      </c>
      <c r="AL41" s="1196"/>
      <c r="AM41" s="1196"/>
      <c r="AN41" s="1197"/>
      <c r="AO41" s="343">
        <v>151877</v>
      </c>
      <c r="AP41" s="343">
        <v>15716</v>
      </c>
      <c r="AQ41" s="344">
        <v>28253</v>
      </c>
      <c r="AR41" s="345">
        <v>-44.4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515</v>
      </c>
      <c r="AN49" s="1186" t="s">
        <v>550</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551</v>
      </c>
      <c r="AO50" s="360" t="s">
        <v>552</v>
      </c>
      <c r="AP50" s="361" t="s">
        <v>553</v>
      </c>
      <c r="AQ50" s="362" t="s">
        <v>554</v>
      </c>
      <c r="AR50" s="363" t="s">
        <v>555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560953</v>
      </c>
      <c r="AN51" s="365">
        <v>56417</v>
      </c>
      <c r="AO51" s="366">
        <v>-22.9</v>
      </c>
      <c r="AP51" s="367">
        <v>128611</v>
      </c>
      <c r="AQ51" s="368">
        <v>-18.899999999999999</v>
      </c>
      <c r="AR51" s="369">
        <v>-4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382377</v>
      </c>
      <c r="AN52" s="373">
        <v>38457</v>
      </c>
      <c r="AO52" s="374">
        <v>-39.1</v>
      </c>
      <c r="AP52" s="375">
        <v>61552</v>
      </c>
      <c r="AQ52" s="376">
        <v>27.1</v>
      </c>
      <c r="AR52" s="377">
        <v>-66.2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796963</v>
      </c>
      <c r="AN53" s="365">
        <v>80404</v>
      </c>
      <c r="AO53" s="366">
        <v>42.5</v>
      </c>
      <c r="AP53" s="367">
        <v>138651</v>
      </c>
      <c r="AQ53" s="368">
        <v>7.8</v>
      </c>
      <c r="AR53" s="369">
        <v>34.700000000000003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537673</v>
      </c>
      <c r="AN54" s="373">
        <v>54245</v>
      </c>
      <c r="AO54" s="374">
        <v>41.1</v>
      </c>
      <c r="AP54" s="375">
        <v>71211</v>
      </c>
      <c r="AQ54" s="376">
        <v>15.7</v>
      </c>
      <c r="AR54" s="377">
        <v>25.4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603619</v>
      </c>
      <c r="AN55" s="365">
        <v>61695</v>
      </c>
      <c r="AO55" s="366">
        <v>-23.3</v>
      </c>
      <c r="AP55" s="367">
        <v>122882</v>
      </c>
      <c r="AQ55" s="368">
        <v>-11.4</v>
      </c>
      <c r="AR55" s="369">
        <v>-11.9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373963</v>
      </c>
      <c r="AN56" s="373">
        <v>38222</v>
      </c>
      <c r="AO56" s="374">
        <v>-29.5</v>
      </c>
      <c r="AP56" s="375">
        <v>65785</v>
      </c>
      <c r="AQ56" s="376">
        <v>-7.6</v>
      </c>
      <c r="AR56" s="377">
        <v>-21.9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589235</v>
      </c>
      <c r="AN57" s="365">
        <v>60206</v>
      </c>
      <c r="AO57" s="366">
        <v>-2.4</v>
      </c>
      <c r="AP57" s="367">
        <v>114790</v>
      </c>
      <c r="AQ57" s="368">
        <v>-6.6</v>
      </c>
      <c r="AR57" s="369">
        <v>4.2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530815</v>
      </c>
      <c r="AN58" s="373">
        <v>54237</v>
      </c>
      <c r="AO58" s="374">
        <v>41.9</v>
      </c>
      <c r="AP58" s="375">
        <v>55601</v>
      </c>
      <c r="AQ58" s="376">
        <v>-15.5</v>
      </c>
      <c r="AR58" s="377">
        <v>57.4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933378</v>
      </c>
      <c r="AN59" s="365">
        <v>96583</v>
      </c>
      <c r="AO59" s="366">
        <v>60.4</v>
      </c>
      <c r="AP59" s="367">
        <v>126262</v>
      </c>
      <c r="AQ59" s="368">
        <v>10</v>
      </c>
      <c r="AR59" s="369">
        <v>50.4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615852</v>
      </c>
      <c r="AN60" s="373">
        <v>63726</v>
      </c>
      <c r="AO60" s="374">
        <v>17.5</v>
      </c>
      <c r="AP60" s="375">
        <v>56769</v>
      </c>
      <c r="AQ60" s="376">
        <v>2.1</v>
      </c>
      <c r="AR60" s="377">
        <v>15.4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696830</v>
      </c>
      <c r="AN61" s="380">
        <v>71061</v>
      </c>
      <c r="AO61" s="381">
        <v>10.9</v>
      </c>
      <c r="AP61" s="382">
        <v>126239</v>
      </c>
      <c r="AQ61" s="383">
        <v>-3.8</v>
      </c>
      <c r="AR61" s="369">
        <v>14.7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488136</v>
      </c>
      <c r="AN62" s="373">
        <v>49777</v>
      </c>
      <c r="AO62" s="374">
        <v>6.4</v>
      </c>
      <c r="AP62" s="375">
        <v>62184</v>
      </c>
      <c r="AQ62" s="376">
        <v>4.4000000000000004</v>
      </c>
      <c r="AR62" s="377">
        <v>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rQ3fMKF9eqaNcgJJ8Us8ewvrq5rLCoLApyStghMFDuHgJdqNeG9bkeP1W8sDjOTVhosufSKO+WQigD/thakIfA==" saltValue="kTlAYktEK8xRc7XXaDdTO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20" spans="125:125" ht="13.5" hidden="1" customHeight="1" x14ac:dyDescent="0.15"/>
    <row r="121" spans="125:125" ht="13.5" hidden="1" customHeight="1" x14ac:dyDescent="0.15">
      <c r="DU121" s="291"/>
    </row>
  </sheetData>
  <sheetProtection algorithmName="SHA-512" hashValue="JJBhtA/Zs8bzaMV7hFQCFMCcSCt/w17R+ToTr92kflk3lCq0rNH1SoyiEHdPw6Z61mNH/EfQ+C2BSsrv+EWbPA==" saltValue="4J/ateXHHd8kTFmz6oR/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sheetData>
  <sheetProtection algorithmName="SHA-512" hashValue="9Mt3bzRF2ym1t52B1iBQGG005eb5ffRbc/8+W7dCUUzn68eBwhOine+Rgyfdute32ymipTi1Hh+rLsUDUOixmg==" saltValue="TslH+8gMvwG/ZHtGvG3O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98" t="s">
        <v>3</v>
      </c>
      <c r="D47" s="1198"/>
      <c r="E47" s="1199"/>
      <c r="F47" s="11">
        <v>26.34</v>
      </c>
      <c r="G47" s="12">
        <v>26.25</v>
      </c>
      <c r="H47" s="12">
        <v>25.98</v>
      </c>
      <c r="I47" s="12">
        <v>25.83</v>
      </c>
      <c r="J47" s="13">
        <v>25.79</v>
      </c>
    </row>
    <row r="48" spans="2:10" ht="57.75" customHeight="1" x14ac:dyDescent="0.15">
      <c r="B48" s="14"/>
      <c r="C48" s="1200" t="s">
        <v>4</v>
      </c>
      <c r="D48" s="1200"/>
      <c r="E48" s="1201"/>
      <c r="F48" s="15">
        <v>11.34</v>
      </c>
      <c r="G48" s="16">
        <v>10.59</v>
      </c>
      <c r="H48" s="16">
        <v>8.51</v>
      </c>
      <c r="I48" s="16">
        <v>4.5</v>
      </c>
      <c r="J48" s="17">
        <v>4.6399999999999997</v>
      </c>
    </row>
    <row r="49" spans="2:10" ht="57.75" customHeight="1" thickBot="1" x14ac:dyDescent="0.2">
      <c r="B49" s="18"/>
      <c r="C49" s="1202" t="s">
        <v>5</v>
      </c>
      <c r="D49" s="1202"/>
      <c r="E49" s="1203"/>
      <c r="F49" s="19">
        <v>0.27</v>
      </c>
      <c r="G49" s="20" t="s">
        <v>571</v>
      </c>
      <c r="H49" s="20">
        <v>0.32</v>
      </c>
      <c r="I49" s="20" t="s">
        <v>572</v>
      </c>
      <c r="J49" s="21">
        <v>0.84</v>
      </c>
    </row>
    <row r="50" spans="2:10" ht="13.5" customHeight="1" x14ac:dyDescent="0.15"/>
  </sheetData>
  <sheetProtection algorithmName="SHA-512" hashValue="H7+K5L7dEpB6APOeT249S3pUNW0TsL4jpw0SJdDxFSxVW3Pamk3miX+A9nvv4bUXLhPlJ2hO4n209pVAdO+KhQ==" saltValue="TITTmQsW35Y7F/AfVNrV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2021-03-09T08:02:22Z</cp:lastPrinted>
  <dcterms:created xsi:type="dcterms:W3CDTF">2021-02-05T02:47:09Z</dcterms:created>
  <dcterms:modified xsi:type="dcterms:W3CDTF">2021-09-21T02:30:51Z</dcterms:modified>
  <cp:category/>
</cp:coreProperties>
</file>