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15360" windowHeight="7640" tabRatio="707"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<sst xmlns="http://schemas.openxmlformats.org/spreadsheetml/2006/main" count="1184" uniqueCount="626">
  <si>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</si>
  <si>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</si>
  <si>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</si>
  <si>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</si>
  <si>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</si>
  <si>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</si>
  <si>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</si>
  <si>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</si>
  <si>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</si>
  <si>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</si>
  <si>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</si>
  <si>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</si>
  <si>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</si>
  <si>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</si>
  <si>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</si>
  <si>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</si>
  <si>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</si>
  <si>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</si>
  <si>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</si>
  <si>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</si>
  <si>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</si>
  <si>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</si>
  <si>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</si>
  <si>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</si>
  <si>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</si>
  <si>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</si>
  <si>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</si>
  <si>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</si>
  <si>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</si>
  <si>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</si>
  <si>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</si>
  <si>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</si>
  <si>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</si>
  <si>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</si>
  <si>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</si>
  <si>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</si>
  <si>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</si>
  <si>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</si>
  <si>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</si>
  <si>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</si>
  <si>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</si>
  <si>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</si>
  <si>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</si>
  <si>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</si>
  <si>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</si>
  <si>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</si>
  <si>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</si>
  <si>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</si>
  <si>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</si>
  <si>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</si>
  <si>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</si>
  <si>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</si>
  <si>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</si>
  <si>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</si>
  <si>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</si>
  <si>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</si>
  <si>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</si>
  <si>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</si>
  <si>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</si>
  <si>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</si>
  <si>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</si>
  <si>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</si>
  <si>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</si>
  <si>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</si>
  <si>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</si>
  <si>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</si>
  <si>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</si>
  <si>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</si>
  <si>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</si>
  <si>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</si>
  <si>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</si>
  <si>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</si>
  <si>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</si>
  <si>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</si>
  <si>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</si>
  <si>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</si>
  <si>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</si>
  <si>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</si>
  <si>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</si>
  <si>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</si>
  <si>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</si>
  <si>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</si>
  <si>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</si>
  <si>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</si>
  <si>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</si>
  <si>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</si>
  <si>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</si>
  <si>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</si>
  <si>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</si>
  <si>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</si>
  <si>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</si>
  <si>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</si>
  <si>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</si>
  <si>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</si>
  <si>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</si>
  <si>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</si>
  <si>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</si>
  <si>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</si>
  <si>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瑞穂市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</si>
  <si>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</si>
  <si>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</si>
  <si>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</si>
  <si>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</si>
  <si>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</si>
  <si>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</si>
  <si>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</si>
  <si>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</si>
  <si>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</si>
  <si>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</si>
  <si>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</si>
  <si>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</si>
  <si>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</si>
  <si>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</si>
  <si>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</si>
  <si>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</si>
  <si>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</si>
  <si>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</si>
  <si>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</si>
  <si>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</si>
  <si>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</si>
  <si>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</si>
  <si>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</si>
  <si>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</si>
  <si>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</si>
  <si>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</si>
  <si>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</si>
  <si>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</si>
  <si>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</si>
  <si>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</si>
  <si>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</si>
  <si>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</si>
  <si>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</si>
  <si>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</si>
  <si>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</si>
  <si>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</si>
  <si>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</si>
  <si>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</si>
  <si>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</si>
  <si>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</si>
  <si>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</si>
  <si>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</si>
  <si>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</si>
  <si>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</si>
  <si>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</si>
  <si>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</si>
  <si>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</si>
  <si>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</si>
  <si>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</si>
  <si>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</si>
  <si>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</si>
  <si>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</si>
  <si>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</si>
  <si>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</si>
  <si>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</si>
  <si>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</si>
  <si>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</si>
  <si>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</si>
  <si>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</si>
  <si>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</si>
  <si>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</si>
  <si>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</si>
  <si>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</si>
  <si>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</si>
  <si>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</si>
  <si>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</si>
  <si>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</si>
  <si>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</si>
  <si>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</si>
  <si>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</si>
  <si>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</si>
  <si>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</si>
  <si>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</si>
  <si>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</si>
  <si>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</si>
  <si>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</si>
  <si>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</si>
  <si>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</si>
  <si>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</si>
  <si>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</si>
  <si>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</si>
  <si>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</si>
  <si>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</si>
  <si>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</si>
  <si>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</si>
  <si>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</si>
  <si>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</si>
  <si>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</si>
  <si>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</si>
  <si>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</si>
  <si>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</si>
  <si>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</si>
  <si>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</si>
  <si>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</si>
  <si>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</si>
  <si>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</si>
  <si>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</si>
  <si>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</si>
  <si>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</si>
  <si>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</si>
  <si>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</si>
  <si>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</si>
  <si>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</si>
  <si>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</si>
  <si>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</si>
  <si>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</si>
  <si>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</si>
  <si>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</si>
  <si>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</si>
  <si>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</si>
  <si>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</si>
  <si>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</si>
  <si>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岐阜県瑞穂市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</si>
  <si>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</si>
  <si>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</si>
  <si>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</si>
  <si>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</si>
  <si>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</si>
  <si>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</si>
  <si>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</si>
  <si>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</si>
  <si>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</si>
  <si>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</si>
  <si>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</si>
  <si>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</si>
  <si>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</si>
  <si>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</si>
  <si>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</si>
  <si>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</si>
  <si>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</si>
  <si>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</si>
  <si>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</si>
  <si>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</si>
  <si>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</si>
  <si>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</si>
  <si>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</si>
  <si>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</si>
  <si>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</si>
  <si>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</si>
  <si>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</si>
  <si>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</si>
  <si>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</si>
  <si>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</si>
  <si>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</si>
  <si>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</si>
  <si>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</si>
  <si>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</si>
  <si>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</si>
  <si>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</si>
  <si>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</si>
  <si>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</si>
  <si>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</si>
  <si>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</si>
  <si>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</si>
  <si>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</si>
  <si>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</si>
  <si>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</si>
  <si>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</si>
  <si>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</si>
  <si>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</si>
  <si>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</si>
  <si>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</si>
  <si>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</si>
  <si>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</si>
  <si>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</si>
  <si>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</si>
  <si>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</si>
  <si>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</si>
  <si>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</si>
  <si>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</si>
  <si>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</si>
  <si>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</si>
  <si>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</si>
  <si>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</si>
  <si>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</si>
  <si>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</si>
  <si>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</si>
  <si>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</si>
  <si>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</si>
  <si>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</si>
  <si>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</si>
  <si>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</si>
  <si>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</si>
  <si>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</si>
  <si>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</si>
  <si>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</si>
  <si>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</si>
  <si>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</si>
  <si>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</si>
  <si>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</si>
  <si>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</si>
  <si>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</si>
  <si>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</si>
  <si>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</si>
  <si>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</si>
  <si>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</si>
  <si>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</si>
  <si>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</si>
  <si>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</si>
  <si>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</si>
  <si>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</si>
  <si>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</si>
  <si>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</si>
  <si>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</si>
  <si>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</si>
  <si>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</si>
  <si>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</si>
  <si>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</si>
  <si>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</si>
  <si>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</si>
  <si>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</si>
  <si>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</si>
  <si>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</si>
  <si>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</si>
  <si>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</si>
  <si>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</si>
  <si>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</si>
  <si>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</si>
  <si>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</si>
  <si>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</si>
  <si>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</si>
  <si>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</si>
  <si>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</si>
  <si>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</si>
  <si>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</si>
  <si>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</si>
  <si>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</si>
  <si>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</si>
  <si>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</si>
  <si>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</si>
  <si>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</si>
  <si>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</si>
  <si>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</si>
  <si>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</si>
  <si>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</si>
  <si>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</si>
  <si>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</si>
  <si>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</si>
  <si>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</si>
  <si>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</si>
  <si>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</si>
  <si>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</si>
  <si>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</si>
  <si>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</si>
  <si>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</si>
  <si>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</si>
  <si>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</si>
  <si>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</si>
  <si>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</si>
  <si>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</si>
  <si>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</si>
  <si>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</si>
  <si>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</si>
  <si>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</si>
  <si>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</si>
  <si>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</si>
  <si>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</si>
  <si>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</si>
  <si>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</si>
  <si>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</si>
  <si>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</si>
  <si>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</si>
  <si>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</si>
  <si>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</si>
  <si>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</si>
  <si>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</si>
  <si>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</si>
  <si>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岐阜県瑞穂市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</si>
  <si>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</si>
  <si>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</si>
  <si>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</si>
  <si>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</si>
  <si>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</si>
  <si>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</si>
  <si>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</si>
  <si>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</si>
  <si>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</si>
  <si>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</si>
  <si>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</si>
  <si>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</si>
  <si>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</si>
  <si>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</si>
  <si>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</si>
  <si>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</si>
  <si>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</si>
  <si>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</si>
  <si>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</si>
  <si>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</si>
  <si>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</si>
  <si>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</si>
  <si>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</si>
  <si>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</si>
  <si>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</si>
  <si>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</si>
  <si>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</si>
  <si>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</si>
  <si>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</si>
  <si>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</si>
  <si>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</si>
  <si>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</si>
  <si>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</si>
  <si>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</si>
  <si>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</si>
  <si>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</si>
  <si>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</si>
  <si>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</si>
  <si>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</si>
  <si>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</si>
  <si>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</si>
  <si>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</si>
  <si>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</si>
  <si>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</si>
  <si>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</si>
  <si>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</si>
  <si>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</si>
  <si>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</si>
  <si>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</si>
  <si>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</si>
  <si>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</si>
  <si>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</si>
  <si>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</si>
  <si>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</si>
  <si>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</si>
  <si>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</si>
  <si>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</si>
  <si>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</si>
  <si>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</si>
  <si>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</si>
  <si>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</si>
  <si>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</si>
  <si>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</si>
  <si>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</si>
  <si>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</si>
  <si>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</si>
  <si>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</si>
  <si>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</si>
  <si>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</si>
  <si>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</si>
  <si>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</si>
  <si>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</si>
  <si>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</si>
  <si>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</si>
  <si>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</si>
  <si>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</si>
  <si>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</si>
  <si>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</si>
  <si>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</si>
  <si>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</si>
  <si>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</si>
  <si>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</si>
  <si>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</si>
  <si>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</si>
  <si>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</si>
  <si>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</si>
  <si>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</si>
  <si>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</si>
  <si>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</si>
  <si>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</si>
  <si>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</si>
  <si>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</si>
  <si>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</si>
  <si>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</si>
  <si>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</si>
  <si>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</si>
  <si>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</si>
  <si>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</si>
  <si>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</si>
  <si>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</si>
  <si>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</si>
  <si>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</si>
  <si>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</si>
  <si>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</si>
  <si>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</si>
  <si>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</si>
  <si>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</si>
  <si>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</si>
  <si>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</si>
  <si>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</si>
  <si>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</si>
  <si>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</si>
  <si>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</si>
  <si>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</si>
  <si>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</si>
  <si>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</si>
  <si>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</si>
  <si>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</si>
  <si>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</si>
  <si>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</si>
  <si>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</si>
  <si>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</si>
  <si>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</si>
  <si>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</si>
  <si>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</si>
  <si>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</si>
  <si>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</si>
  <si>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</si>
  <si>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</si>
  <si>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</si>
  <si>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</si>
  <si>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</si>
  <si>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</si>
  <si>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</si>
  <si>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</si>
  <si>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</si>
  <si>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</si>
  <si>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</si>
  <si>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</si>
  <si>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</si>
  <si>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</si>
  <si>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</si>
  <si>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</si>
  <si>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</si>
  <si>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</si>
  <si>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</si>
  <si>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</si>
  <si>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</si>
  <si>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</si>
  <si>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</si>
  <si>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</si>
  <si>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</si>
  <si>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</si>
  <si>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</si>
  <si>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</si>
  <si>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</si>
  <si>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</si>
  <si>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</si>
  <si>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</si>
  <si>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</si>
  <si>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</si>
  <si>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</si>
  <si>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</si>
  <si>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</si>
  <si>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</si>
  <si>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</si>
  <si>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</si>
  <si>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</si>
  <si>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</si>
  <si>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</si>
  <si>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</si>
  <si>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</si>
  <si>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</si>
  <si>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</si>
  <si>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</si>
  <si>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</si>
  <si>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</si>
  <si>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</si>
  <si>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</si>
  <si>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</si>
  <si>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</si>
  <si>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</si>
  <si>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</si>
  <si>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</si>
  <si>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</si>
  <si>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</si>
  <si>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</si>
  <si>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</si>
  <si>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</si>
  <si>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</si>
  <si>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</si>
  <si>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</si>
  <si>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</si>
  <si>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</si>
  <si>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</si>
  <si>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</si>
  <si>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</si>
  <si>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</si>
  <si>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</si>
  <si>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学校給食事業特別会計</t>
  </si>
  <si>
    <t>▲ 0.02</t>
  </si>
  <si>
    <t>水道事業会計</t>
  </si>
  <si>
    <t>一般会計</t>
  </si>
  <si>
    <t>国民健康保険事業特別会計</t>
  </si>
  <si>
    <t>下水道事業会計</t>
  </si>
  <si>
    <t>後期高齢者医療事業特別会計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</si>
  <si>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</si>
  <si>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</si>
  <si>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</si>
  <si>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</si>
  <si>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</si>
  <si>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</si>
  <si>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</si>
  <si>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</si>
  <si>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</si>
  <si>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</si>
  <si>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基金繰入509千円</t>
    <rPh sb="0" eb="2">
      <t>キキン</t>
    </rPh>
    <rPh sb="2" eb="4">
      <t>クリイレ</t>
    </rPh>
    <rPh sb="7" eb="8">
      <t>セン</t>
    </rPh>
    <rPh sb="8" eb="9">
      <t>エン</t>
    </rPh>
    <phoneticPr fontId="2"/>
  </si>
  <si>
    <t>-</t>
    <phoneticPr fontId="2"/>
  </si>
  <si>
    <t>-</t>
    <phoneticPr fontId="2"/>
  </si>
  <si>
    <t>基金繰入77百万円</t>
    <rPh sb="0" eb="2">
      <t>キキン</t>
    </rPh>
    <rPh sb="2" eb="4">
      <t>クリイレ</t>
    </rPh>
    <rPh sb="6" eb="9">
      <t>ヒャクマンエン</t>
    </rPh>
    <phoneticPr fontId="2"/>
  </si>
  <si>
    <t>もとす広域連合（一般会計）</t>
    <rPh sb="3" eb="5">
      <t>コウイキ</t>
    </rPh>
    <rPh sb="5" eb="7">
      <t>レンゴウ</t>
    </rPh>
    <rPh sb="8" eb="10">
      <t>イッパン</t>
    </rPh>
    <rPh sb="10" eb="12">
      <t>カイケイ</t>
    </rPh>
    <phoneticPr fontId="2"/>
  </si>
  <si>
    <t>もとす広域連合（介護保険特別会計）</t>
    <rPh sb="3" eb="7">
      <t>コウイキレンゴウ</t>
    </rPh>
    <rPh sb="8" eb="10">
      <t>カイゴ</t>
    </rPh>
    <rPh sb="10" eb="12">
      <t>ホケン</t>
    </rPh>
    <rPh sb="12" eb="14">
      <t>トクベツ</t>
    </rPh>
    <rPh sb="14" eb="16">
      <t>カイケイ</t>
    </rPh>
    <phoneticPr fontId="2"/>
  </si>
  <si>
    <t>もとす広域連合（福祉施設特別会計）</t>
    <rPh sb="3" eb="7">
      <t>コウイキレンゴウ</t>
    </rPh>
    <rPh sb="8" eb="10">
      <t>フクシ</t>
    </rPh>
    <rPh sb="10" eb="12">
      <t>シセツ</t>
    </rPh>
    <rPh sb="12" eb="14">
      <t>トクベツ</t>
    </rPh>
    <rPh sb="14" eb="16">
      <t>カイケイ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</si>
  <si>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</si>
  <si>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岐阜県後期高齢者医療広域連合（後期高齢者医療特別会計）</t>
    <rPh sb="0" eb="3">
      <t>ギフケン</t>
    </rPh>
    <rPh sb="3" eb="10">
      <t>コウキコウレイシャイリョウ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</si>
  <si>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</si>
  <si>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</si>
  <si>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岐阜県地域児童発達支援センター組合</t>
    <rPh sb="0" eb="3">
      <t>ギフケン</t>
    </rPh>
    <rPh sb="3" eb="5">
      <t>チイキ</t>
    </rPh>
    <rPh sb="5" eb="7">
      <t>ジドウ</t>
    </rPh>
    <rPh sb="7" eb="9">
      <t>ハッタツ</t>
    </rPh>
    <rPh sb="9" eb="11">
      <t>シエン</t>
    </rPh>
    <rPh sb="15" eb="17">
      <t>クミアイ</t>
    </rPh>
    <phoneticPr fontId="2"/>
  </si>
  <si>
    <t>基金から10百万円繰入</t>
    <rPh sb="0" eb="2">
      <t>キキン</t>
    </rPh>
    <rPh sb="6" eb="9">
      <t>ヒャクマンエン</t>
    </rPh>
    <rPh sb="9" eb="11">
      <t>クリイレ</t>
    </rPh>
    <phoneticPr fontId="2"/>
  </si>
  <si>
    <t>-</t>
    <phoneticPr fontId="2"/>
  </si>
  <si>
    <t>-</t>
    <phoneticPr fontId="2"/>
  </si>
  <si>
    <t>西濃環境整備組合</t>
    <rPh sb="0" eb="2">
      <t>セイノウ</t>
    </rPh>
    <rPh sb="2" eb="4">
      <t>カンキョウ</t>
    </rPh>
    <rPh sb="4" eb="6">
      <t>セイビ</t>
    </rPh>
    <rPh sb="6" eb="8">
      <t>クミアイ</t>
    </rPh>
    <phoneticPr fontId="2"/>
  </si>
  <si>
    <t>基金から80百万円繰入</t>
    <phoneticPr fontId="2"/>
  </si>
  <si>
    <t>基金から21百万円繰入</t>
    <phoneticPr fontId="2"/>
  </si>
  <si>
    <t>瑞穂市土地開発公社</t>
    <rPh sb="0" eb="3">
      <t>ミズホシ</t>
    </rPh>
    <rPh sb="3" eb="5">
      <t>トチ</t>
    </rPh>
    <rPh sb="5" eb="7">
      <t>カイハツ</t>
    </rPh>
    <rPh sb="7" eb="9">
      <t>コウシャ</t>
    </rPh>
    <phoneticPr fontId="2"/>
  </si>
  <si>
    <t>樽見鉄道㈱</t>
    <rPh sb="0" eb="2">
      <t>タルミ</t>
    </rPh>
    <rPh sb="2" eb="4">
      <t>テツドウ</t>
    </rPh>
    <phoneticPr fontId="2"/>
  </si>
  <si>
    <t>-</t>
    <phoneticPr fontId="2"/>
  </si>
  <si>
    <t>（一財）瑞穂市ふれあい公共公社</t>
    <rPh sb="1" eb="2">
      <t>イチ</t>
    </rPh>
    <rPh sb="2" eb="3">
      <t>ザイ</t>
    </rPh>
    <rPh sb="4" eb="7">
      <t>ミズホシ</t>
    </rPh>
    <rPh sb="11" eb="13">
      <t>コウキョウ</t>
    </rPh>
    <rPh sb="13" eb="15">
      <t>コウシャ</t>
    </rPh>
    <phoneticPr fontId="2"/>
  </si>
  <si>
    <t>-</t>
    <phoneticPr fontId="2"/>
  </si>
  <si>
    <t>ふるさと応援基金</t>
    <rPh sb="4" eb="8">
      <t>オウエンキキン</t>
    </rPh>
    <phoneticPr fontId="5"/>
  </si>
  <si>
    <t>庁舎建設基金</t>
    <rPh sb="0" eb="2">
      <t>チョウシャ</t>
    </rPh>
    <rPh sb="2" eb="4">
      <t>ケンセツ</t>
    </rPh>
    <rPh sb="4" eb="6">
      <t>キキン</t>
    </rPh>
    <phoneticPr fontId="5"/>
  </si>
  <si>
    <t>下水道事業対策金</t>
    <rPh sb="0" eb="3">
      <t>ゲスイドウ</t>
    </rPh>
    <rPh sb="3" eb="5">
      <t>ジギョウ</t>
    </rPh>
    <rPh sb="5" eb="7">
      <t>タイサク</t>
    </rPh>
    <rPh sb="7" eb="8">
      <t>キン</t>
    </rPh>
    <phoneticPr fontId="5"/>
  </si>
  <si>
    <t>公共施設整備基金</t>
    <rPh sb="0" eb="2">
      <t>コウキョウ</t>
    </rPh>
    <rPh sb="2" eb="4">
      <t>シセツ</t>
    </rPh>
    <rPh sb="4" eb="6">
      <t>セイビ</t>
    </rPh>
    <rPh sb="6" eb="8">
      <t>キキン</t>
    </rPh>
    <phoneticPr fontId="5"/>
  </si>
  <si>
    <t>森林環境整備促進基金</t>
    <rPh sb="0" eb="2">
      <t>シンリン</t>
    </rPh>
    <rPh sb="2" eb="4">
      <t>カンキョウ</t>
    </rPh>
    <rPh sb="4" eb="6">
      <t>セイビ</t>
    </rPh>
    <rPh sb="6" eb="8">
      <t>ソクシン</t>
    </rPh>
    <rPh sb="8" eb="10">
      <t>キキン</t>
    </rPh>
    <phoneticPr fontId="5"/>
  </si>
  <si>
    <t>-</t>
    <phoneticPr fontId="2"/>
  </si>
  <si>
    <t>-</t>
    <phoneticPr fontId="2"/>
  </si>
  <si>
    <t>基金から13百万円繰入</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</si>
  <si>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</si>
  <si>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</si>
  <si>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</si>
  <si>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</si>
  <si>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</si>
  <si>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実質公債費比率は、償還完了や繰上償還の実施により公債費が抑えられ、類似団体中、良好な水準を維持しています。
将来負担比率については、平成30年度には地方債償還額が地方債発行額を超えましたが、令和元年度には地方債償還額が地方債発行額を下回ったため、前年よりはやや高くなっています。今後も引き続き適正な市債管理に努めてまいります。</t>
    <rPh sb="124" eb="126">
      <t>ゼンネン</t>
    </rPh>
    <rPh sb="131" eb="132">
      <t>タカ</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</si>
  <si>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</si>
  <si>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</si>
  <si>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</si>
  <si>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将来負担比率については、基準財政需要額算入見込額を含めた場合に充当可能財源等が将来負担額を上回る状態が続き、黒字の状態となっています。
　有形固定資産減価償却率については、類似団体内の平均値や岐阜県の平均値を上回っていることから、今後は建物系公共施設個別施設計画に基づいた施設の維持管理を適切に進めてまいります。
</t>
    <rPh sb="12" eb="14">
      <t>キジュン</t>
    </rPh>
    <rPh sb="14" eb="16">
      <t>ザイセイ</t>
    </rPh>
    <rPh sb="16" eb="18">
      <t>ジュヨウ</t>
    </rPh>
    <rPh sb="18" eb="19">
      <t>ガク</t>
    </rPh>
    <rPh sb="19" eb="21">
      <t>サンニュウ</t>
    </rPh>
    <rPh sb="21" eb="23">
      <t>ミコミ</t>
    </rPh>
    <rPh sb="23" eb="24">
      <t>ガク</t>
    </rPh>
    <rPh sb="25" eb="26">
      <t>フク</t>
    </rPh>
    <rPh sb="28" eb="30">
      <t>バアイ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</si>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</sst>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4B7A-49C5-A528-DA763281B7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56005</c:v>
                </c:pt>
                <c:pt idx="1">
                  <c:v>42095</c:v>
                </c:pt>
                <c:pt idx="2">
                  <c:v>44657</c:v>
                </c:pt>
                <c:pt idx="3">
                  <c:v>42790</c:v>
                </c:pt>
                <c:pt idx="4">
                  <c:v>29460</c:v>
                </c:pt>
              </c:numCache>
            </c:numRef>
          </c:val>
          <c:smooth val="0"/>
          <c:extLst>
            <c:ext xmlns:c16="http://schemas.microsoft.com/office/drawing/2014/chart" uri="{C3380CC4-5D6E-409C-BE32-E72D297353CC}">
              <c16:uniqueId val="{00000001-4B7A-49C5-A528-DA763281B7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8.3699999999999992</c:v>
                </c:pt>
                <c:pt idx="1">
                  <c:v>6.38</c:v>
                </c:pt>
                <c:pt idx="2">
                  <c:v>6.22</c:v>
                </c:pt>
                <c:pt idx="3">
                  <c:v>7.05</c:v>
                </c:pt>
                <c:pt idx="4">
                  <c:v>6.01</c:v>
                </c:pt>
              </c:numCache>
            </c:numRef>
          </c:val>
          <c:extLst>
            <c:ext xmlns:c16="http://schemas.microsoft.com/office/drawing/2014/chart" uri="{C3380CC4-5D6E-409C-BE32-E72D297353CC}">
              <c16:uniqueId val="{00000000-C119-4745-99B9-C3787B9C57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21.71</c:v>
                </c:pt>
                <c:pt idx="1">
                  <c:v>23.55</c:v>
                </c:pt>
                <c:pt idx="2">
                  <c:v>23.5</c:v>
                </c:pt>
                <c:pt idx="3">
                  <c:v>21.08</c:v>
                </c:pt>
                <c:pt idx="4">
                  <c:v>24.98</c:v>
                </c:pt>
              </c:numCache>
            </c:numRef>
          </c:val>
          <c:extLst>
            <c:ext xmlns:c16="http://schemas.microsoft.com/office/drawing/2014/chart" uri="{C3380CC4-5D6E-409C-BE32-E72D297353CC}">
              <c16:uniqueId val="{00000001-C119-4745-99B9-C3787B9C57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6.43</c:v>
                </c:pt>
                <c:pt idx="1">
                  <c:v>1.57</c:v>
                </c:pt>
                <c:pt idx="2">
                  <c:v>2.14</c:v>
                </c:pt>
                <c:pt idx="3">
                  <c:v>0.44</c:v>
                </c:pt>
                <c:pt idx="4">
                  <c:v>2.79</c:v>
                </c:pt>
              </c:numCache>
            </c:numRef>
          </c:val>
          <c:smooth val="0"/>
          <c:extLst>
            <c:ext xmlns:c16="http://schemas.microsoft.com/office/drawing/2014/chart" uri="{C3380CC4-5D6E-409C-BE32-E72D297353CC}">
              <c16:uniqueId val="{00000002-C119-4745-99B9-C3787B9C57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0.06</c:v>
                </c:pt>
                <c:pt idx="4">
                  <c:v>#N/A</c:v>
                </c:pt>
                <c:pt idx="5">
                  <c:v>0.05</c:v>
                </c:pt>
                <c:pt idx="6">
                  <c:v>#N/A</c:v>
                </c:pt>
                <c:pt idx="7">
                  <c:v>0.18</c:v>
                </c:pt>
                <c:pt idx="8">
                  <c:v>0</c:v>
                </c:pt>
                <c:pt idx="9">
                  <c:v>0</c:v>
                </c:pt>
              </c:numCache>
            </c:numRef>
          </c:val>
          <c:extLst>
            <c:ext xmlns:c16="http://schemas.microsoft.com/office/drawing/2014/chart" uri="{C3380CC4-5D6E-409C-BE32-E72D297353CC}">
              <c16:uniqueId val="{00000000-1AA8-4438-B534-98852A5429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A8-4438-B534-98852A54295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A8-4438-B534-98852A54295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1AA8-4438-B534-98852A54295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0.09</c:v>
                </c:pt>
                <c:pt idx="4">
                  <c:v>#N/A</c:v>
                </c:pt>
                <c:pt idx="5">
                  <c:v>0.04</c:v>
                </c:pt>
                <c:pt idx="6">
                  <c:v>#N/A</c:v>
                </c:pt>
                <c:pt idx="7">
                  <c:v>7.0000000000000007E-2</c:v>
                </c:pt>
                <c:pt idx="8">
                  <c:v>#N/A</c:v>
                </c:pt>
                <c:pt idx="9">
                  <c:v>0.08</c:v>
                </c:pt>
              </c:numCache>
            </c:numRef>
          </c:val>
          <c:extLst>
            <c:ext xmlns:c16="http://schemas.microsoft.com/office/drawing/2014/chart" uri="{C3380CC4-5D6E-409C-BE32-E72D297353CC}">
              <c16:uniqueId val="{00000004-1AA8-4438-B534-98852A54295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0.15</c:v>
                </c:pt>
              </c:numCache>
            </c:numRef>
          </c:val>
          <c:extLst>
            <c:ext xmlns:c16="http://schemas.microsoft.com/office/drawing/2014/chart" uri="{C3380CC4-5D6E-409C-BE32-E72D297353CC}">
              <c16:uniqueId val="{00000005-1AA8-4438-B534-98852A54295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3.6</c:v>
                </c:pt>
                <c:pt idx="2">
                  <c:v>#N/A</c:v>
                </c:pt>
                <c:pt idx="3">
                  <c:v>4.3</c:v>
                </c:pt>
                <c:pt idx="4">
                  <c:v>#N/A</c:v>
                </c:pt>
                <c:pt idx="5">
                  <c:v>4.7300000000000004</c:v>
                </c:pt>
                <c:pt idx="6">
                  <c:v>#N/A</c:v>
                </c:pt>
                <c:pt idx="7">
                  <c:v>2.37</c:v>
                </c:pt>
                <c:pt idx="8">
                  <c:v>#N/A</c:v>
                </c:pt>
                <c:pt idx="9">
                  <c:v>0.77</c:v>
                </c:pt>
              </c:numCache>
            </c:numRef>
          </c:val>
          <c:extLst>
            <c:ext xmlns:c16="http://schemas.microsoft.com/office/drawing/2014/chart" uri="{C3380CC4-5D6E-409C-BE32-E72D297353CC}">
              <c16:uniqueId val="{00000006-1AA8-4438-B534-98852A54295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8.34</c:v>
                </c:pt>
                <c:pt idx="2">
                  <c:v>#N/A</c:v>
                </c:pt>
                <c:pt idx="3">
                  <c:v>6.29</c:v>
                </c:pt>
                <c:pt idx="4">
                  <c:v>#N/A</c:v>
                </c:pt>
                <c:pt idx="5">
                  <c:v>6.19</c:v>
                </c:pt>
                <c:pt idx="6">
                  <c:v>#N/A</c:v>
                </c:pt>
                <c:pt idx="7">
                  <c:v>7.03</c:v>
                </c:pt>
                <c:pt idx="8">
                  <c:v>#N/A</c:v>
                </c:pt>
                <c:pt idx="9">
                  <c:v>6.03</c:v>
                </c:pt>
              </c:numCache>
            </c:numRef>
          </c:val>
          <c:extLst>
            <c:ext xmlns:c16="http://schemas.microsoft.com/office/drawing/2014/chart" uri="{C3380CC4-5D6E-409C-BE32-E72D297353CC}">
              <c16:uniqueId val="{00000007-1AA8-4438-B534-98852A54295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14.24</c:v>
                </c:pt>
                <c:pt idx="2">
                  <c:v>#N/A</c:v>
                </c:pt>
                <c:pt idx="3">
                  <c:v>11.03</c:v>
                </c:pt>
                <c:pt idx="4">
                  <c:v>#N/A</c:v>
                </c:pt>
                <c:pt idx="5">
                  <c:v>11.29</c:v>
                </c:pt>
                <c:pt idx="6">
                  <c:v>#N/A</c:v>
                </c:pt>
                <c:pt idx="7">
                  <c:v>10.86</c:v>
                </c:pt>
                <c:pt idx="8">
                  <c:v>#N/A</c:v>
                </c:pt>
                <c:pt idx="9">
                  <c:v>10.47</c:v>
                </c:pt>
              </c:numCache>
            </c:numRef>
          </c:val>
          <c:extLst>
            <c:ext xmlns:c16="http://schemas.microsoft.com/office/drawing/2014/chart" uri="{C3380CC4-5D6E-409C-BE32-E72D297353CC}">
              <c16:uniqueId val="{00000008-1AA8-4438-B534-98852A542958}"/>
            </c:ext>
          </c:extLst>
        </c:ser>
        <c:ser>
          <c:idx val="9"/>
          <c:order val="9"/>
          <c:tx>
            <c:strRef>
              <c:f>データシート!$A$36</c:f>
              <c:strCache>
                <c:ptCount val="1"/>
                <c:pt idx="0">
                  <c:v>学校給食事業特別会計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0.02</c:v>
                </c:pt>
                <c:pt idx="2">
                  <c:v>#N/A</c:v>
                </c:pt>
                <c:pt idx="3">
                  <c:v>0.08</c:v>
                </c:pt>
                <c:pt idx="4">
                  <c:v>#N/A</c:v>
                </c:pt>
                <c:pt idx="5">
                  <c:v>0.02</c:v>
                </c:pt>
                <c:pt idx="6">
                  <c:v>#N/A</c:v>
                </c:pt>
                <c:pt idx="7">
                  <c:v>0</c:v>
                </c:pt>
                <c:pt idx="8">
                  <c:v>0.02</c:v>
                </c:pt>
                <c:pt idx="9">
                  <c:v>#N/A</c:v>
                </c:pt>
              </c:numCache>
            </c:numRef>
          </c:val>
          <c:extLst>
            <c:ext xmlns:c16="http://schemas.microsoft.com/office/drawing/2014/chart" uri="{C3380CC4-5D6E-409C-BE32-E72D297353CC}">
              <c16:uniqueId val="{00000009-1AA8-4438-B534-98852A5429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1371</c:v>
                </c:pt>
                <c:pt idx="5">
                  <c:v>1419</c:v>
                </c:pt>
                <c:pt idx="8">
                  <c:v>1371</c:v>
                </c:pt>
                <c:pt idx="11">
                  <c:v>1155</c:v>
                </c:pt>
                <c:pt idx="14">
                  <c:v>1082</c:v>
                </c:pt>
              </c:numCache>
            </c:numRef>
          </c:val>
          <c:extLst>
            <c:ext xmlns:c16="http://schemas.microsoft.com/office/drawing/2014/chart" uri="{C3380CC4-5D6E-409C-BE32-E72D297353CC}">
              <c16:uniqueId val="{00000000-5B99-41FE-BEAC-712A7969F9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99-41FE-BEAC-712A7969F9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B99-41FE-BEAC-712A7969F9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77</c:v>
                </c:pt>
                <c:pt idx="3">
                  <c:v>78</c:v>
                </c:pt>
                <c:pt idx="6">
                  <c:v>74</c:v>
                </c:pt>
                <c:pt idx="9">
                  <c:v>76</c:v>
                </c:pt>
                <c:pt idx="12">
                  <c:v>57</c:v>
                </c:pt>
              </c:numCache>
            </c:numRef>
          </c:val>
          <c:extLst>
            <c:ext xmlns:c16="http://schemas.microsoft.com/office/drawing/2014/chart" uri="{C3380CC4-5D6E-409C-BE32-E72D297353CC}">
              <c16:uniqueId val="{00000003-5B99-41FE-BEAC-712A7969F9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125</c:v>
                </c:pt>
                <c:pt idx="3">
                  <c:v>127</c:v>
                </c:pt>
                <c:pt idx="6">
                  <c:v>125</c:v>
                </c:pt>
                <c:pt idx="9">
                  <c:v>122</c:v>
                </c:pt>
                <c:pt idx="12">
                  <c:v>110</c:v>
                </c:pt>
              </c:numCache>
            </c:numRef>
          </c:val>
          <c:extLst>
            <c:ext xmlns:c16="http://schemas.microsoft.com/office/drawing/2014/chart" uri="{C3380CC4-5D6E-409C-BE32-E72D297353CC}">
              <c16:uniqueId val="{00000004-5B99-41FE-BEAC-712A7969F9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99-41FE-BEAC-712A7969F9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99-41FE-BEAC-712A7969F9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1336</c:v>
                </c:pt>
                <c:pt idx="3">
                  <c:v>1377</c:v>
                </c:pt>
                <c:pt idx="6">
                  <c:v>1314</c:v>
                </c:pt>
                <c:pt idx="9">
                  <c:v>971</c:v>
                </c:pt>
                <c:pt idx="12">
                  <c:v>946</c:v>
                </c:pt>
              </c:numCache>
            </c:numRef>
          </c:val>
          <c:extLst>
            <c:ext xmlns:c16="http://schemas.microsoft.com/office/drawing/2014/chart" uri="{C3380CC4-5D6E-409C-BE32-E72D297353CC}">
              <c16:uniqueId val="{00000007-5B99-41FE-BEAC-712A7969F9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167</c:v>
                </c:pt>
                <c:pt idx="2">
                  <c:v>#N/A</c:v>
                </c:pt>
                <c:pt idx="3">
                  <c:v>#N/A</c:v>
                </c:pt>
                <c:pt idx="4">
                  <c:v>163</c:v>
                </c:pt>
                <c:pt idx="5">
                  <c:v>#N/A</c:v>
                </c:pt>
                <c:pt idx="6">
                  <c:v>#N/A</c:v>
                </c:pt>
                <c:pt idx="7">
                  <c:v>142</c:v>
                </c:pt>
                <c:pt idx="8">
                  <c:v>#N/A</c:v>
                </c:pt>
                <c:pt idx="9">
                  <c:v>#N/A</c:v>
                </c:pt>
                <c:pt idx="10">
                  <c:v>14</c:v>
                </c:pt>
                <c:pt idx="11">
                  <c:v>#N/A</c:v>
                </c:pt>
                <c:pt idx="12">
                  <c:v>#N/A</c:v>
                </c:pt>
                <c:pt idx="13">
                  <c:v>31</c:v>
                </c:pt>
                <c:pt idx="14">
                  <c:v>#N/A</c:v>
                </c:pt>
              </c:numCache>
            </c:numRef>
          </c:val>
          <c:smooth val="0"/>
          <c:extLst>
            <c:ext xmlns:c16="http://schemas.microsoft.com/office/drawing/2014/chart" uri="{C3380CC4-5D6E-409C-BE32-E72D297353CC}">
              <c16:uniqueId val="{00000008-5B99-41FE-BEAC-712A7969F9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14016</c:v>
                </c:pt>
                <c:pt idx="5">
                  <c:v>13906</c:v>
                </c:pt>
                <c:pt idx="8">
                  <c:v>13419</c:v>
                </c:pt>
                <c:pt idx="11">
                  <c:v>13084</c:v>
                </c:pt>
                <c:pt idx="14">
                  <c:v>12781</c:v>
                </c:pt>
              </c:numCache>
            </c:numRef>
          </c:val>
          <c:extLst>
            <c:ext xmlns:c16="http://schemas.microsoft.com/office/drawing/2014/chart" uri="{C3380CC4-5D6E-409C-BE32-E72D297353CC}">
              <c16:uniqueId val="{00000000-0C65-4373-98C1-33A51EEFC8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c:v>
                </c:pt>
                <c:pt idx="5">
                  <c:v>13</c:v>
                </c:pt>
                <c:pt idx="8">
                  <c:v>4</c:v>
                </c:pt>
                <c:pt idx="11">
                  <c:v>0</c:v>
                </c:pt>
                <c:pt idx="14">
                  <c:v>0</c:v>
                </c:pt>
              </c:numCache>
            </c:numRef>
          </c:val>
          <c:extLst>
            <c:ext xmlns:c16="http://schemas.microsoft.com/office/drawing/2014/chart" uri="{C3380CC4-5D6E-409C-BE32-E72D297353CC}">
              <c16:uniqueId val="{00000001-0C65-4373-98C1-33A51EEFC8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10332</c:v>
                </c:pt>
                <c:pt idx="5">
                  <c:v>10762</c:v>
                </c:pt>
                <c:pt idx="8">
                  <c:v>11046</c:v>
                </c:pt>
                <c:pt idx="11">
                  <c:v>11032</c:v>
                </c:pt>
                <c:pt idx="14">
                  <c:v>11918</c:v>
                </c:pt>
              </c:numCache>
            </c:numRef>
          </c:val>
          <c:extLst>
            <c:ext xmlns:c16="http://schemas.microsoft.com/office/drawing/2014/chart" uri="{C3380CC4-5D6E-409C-BE32-E72D297353CC}">
              <c16:uniqueId val="{00000002-0C65-4373-98C1-33A51EEFC8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65-4373-98C1-33A51EEFC8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65-4373-98C1-33A51EEFC8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65-4373-98C1-33A51EEFC8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447</c:v>
                </c:pt>
                <c:pt idx="3">
                  <c:v>215</c:v>
                </c:pt>
                <c:pt idx="6">
                  <c:v>0</c:v>
                </c:pt>
                <c:pt idx="9">
                  <c:v>0</c:v>
                </c:pt>
                <c:pt idx="12">
                  <c:v>0</c:v>
                </c:pt>
              </c:numCache>
            </c:numRef>
          </c:val>
          <c:extLst>
            <c:ext xmlns:c16="http://schemas.microsoft.com/office/drawing/2014/chart" uri="{C3380CC4-5D6E-409C-BE32-E72D297353CC}">
              <c16:uniqueId val="{00000006-0C65-4373-98C1-33A51EEFC8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483</c:v>
                </c:pt>
                <c:pt idx="3">
                  <c:v>638</c:v>
                </c:pt>
                <c:pt idx="6">
                  <c:v>669</c:v>
                </c:pt>
                <c:pt idx="9">
                  <c:v>587</c:v>
                </c:pt>
                <c:pt idx="12">
                  <c:v>513</c:v>
                </c:pt>
              </c:numCache>
            </c:numRef>
          </c:val>
          <c:extLst>
            <c:ext xmlns:c16="http://schemas.microsoft.com/office/drawing/2014/chart" uri="{C3380CC4-5D6E-409C-BE32-E72D297353CC}">
              <c16:uniqueId val="{00000007-0C65-4373-98C1-33A51EEFC8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1579</c:v>
                </c:pt>
                <c:pt idx="3">
                  <c:v>1547</c:v>
                </c:pt>
                <c:pt idx="6">
                  <c:v>1445</c:v>
                </c:pt>
                <c:pt idx="9">
                  <c:v>1338</c:v>
                </c:pt>
                <c:pt idx="12">
                  <c:v>1174</c:v>
                </c:pt>
              </c:numCache>
            </c:numRef>
          </c:val>
          <c:extLst>
            <c:ext xmlns:c16="http://schemas.microsoft.com/office/drawing/2014/chart" uri="{C3380CC4-5D6E-409C-BE32-E72D297353CC}">
              <c16:uniqueId val="{00000008-0C65-4373-98C1-33A51EEFC8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65-4373-98C1-33A51EEFC8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12505</c:v>
                </c:pt>
                <c:pt idx="3">
                  <c:v>12026</c:v>
                </c:pt>
                <c:pt idx="6">
                  <c:v>11710</c:v>
                </c:pt>
                <c:pt idx="9">
                  <c:v>11525</c:v>
                </c:pt>
                <c:pt idx="12">
                  <c:v>11632</c:v>
                </c:pt>
              </c:numCache>
            </c:numRef>
          </c:val>
          <c:extLst>
            <c:ext xmlns:c16="http://schemas.microsoft.com/office/drawing/2014/chart" uri="{C3380CC4-5D6E-409C-BE32-E72D297353CC}">
              <c16:uniqueId val="{0000000A-0C65-4373-98C1-33A51EEFC8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C65-4373-98C1-33A51EEFC8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2594</c:v>
                </c:pt>
                <c:pt idx="1">
                  <c:v>2283</c:v>
                </c:pt>
                <c:pt idx="2">
                  <c:v>2699</c:v>
                </c:pt>
              </c:numCache>
            </c:numRef>
          </c:val>
          <c:extLst>
            <c:ext xmlns:c16="http://schemas.microsoft.com/office/drawing/2014/chart" uri="{C3380CC4-5D6E-409C-BE32-E72D297353CC}">
              <c16:uniqueId val="{00000000-B654-404D-9D63-AA9CCB035D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1207</c:v>
                </c:pt>
                <c:pt idx="1">
                  <c:v>1208</c:v>
                </c:pt>
                <c:pt idx="2">
                  <c:v>1208</c:v>
                </c:pt>
              </c:numCache>
            </c:numRef>
          </c:val>
          <c:extLst>
            <c:ext xmlns:c16="http://schemas.microsoft.com/office/drawing/2014/chart" uri="{C3380CC4-5D6E-409C-BE32-E72D297353CC}">
              <c16:uniqueId val="{00000001-B654-404D-9D63-AA9CCB035D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6469</c:v>
                </c:pt>
                <c:pt idx="1">
                  <c:v>6516</c:v>
                </c:pt>
                <c:pt idx="2">
                  <c:v>6843</c:v>
                </c:pt>
              </c:numCache>
            </c:numRef>
          </c:val>
          <c:extLst>
            <c:ext xmlns:c16="http://schemas.microsoft.com/office/drawing/2014/chart" uri="{C3380CC4-5D6E-409C-BE32-E72D297353CC}">
              <c16:uniqueId val="{00000002-B654-404D-9D63-AA9CCB035D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{0A528D94-D49C-4050-903D-8E0E3F29BE1E}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F38-4BDE-A748-E1AAF6D0C6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{92ECA59D-3466-4944-8E43-9678794630EF}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38-4BDE-A748-E1AAF6D0C6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{EC52AE82-4E47-4FE5-9E33-C627E4797C5B}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38-4BDE-A748-E1AAF6D0C6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{1708F3DB-C13C-44AC-B4CB-6C94240A2E3F}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38-4BDE-A748-E1AAF6D0C6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{C5F390E2-6778-430A-8CBD-FA8803DD1EF9}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38-4BDE-A748-E1AAF6D0C61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{4163BEBE-7FF6-47F0-B938-7836BA08C6EC}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F38-4BDE-A748-E1AAF6D0C61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{69E77AF4-35B2-4E63-AE71-42B8CB685CC6}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F38-4BDE-A748-E1AAF6D0C61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{F6FB9BB7-CB54-4ABC-86A6-2BFD423AA3BF}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F38-4BDE-A748-E1AAF6D0C61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{395E2877-376C-49D4-8650-4831D3B1B161}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F38-4BDE-A748-E1AAF6D0C6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59.5</c:v>
                </c:pt>
                <c:pt idx="16">
                  <c:v>61.2</c:v>
                </c:pt>
                <c:pt idx="24">
                  <c:v>61.9</c:v>
                </c:pt>
                <c:pt idx="32">
                  <c:v>62.8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F38-4BDE-A748-E1AAF6D0C6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{0F26FE29-9B64-40FD-A8B7-A0328BB69818}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F38-4BDE-A748-E1AAF6D0C6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{3B7CA112-8A5D-4137-9E3D-C842CE5616A8}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38-4BDE-A748-E1AAF6D0C6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{24CCB76E-29AA-424A-9737-90ACFAC4B92C}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38-4BDE-A748-E1AAF6D0C6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{3E9914E0-D34C-464E-8688-B07DAE6E503E}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38-4BDE-A748-E1AAF6D0C6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{7BA1BB67-E75B-40F8-A297-A920C76813E3}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38-4BDE-A748-E1AAF6D0C61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{32A54856-64F5-4215-B0F6-479E07B78C11}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F38-4BDE-A748-E1AAF6D0C61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{79EAC873-54BA-4F7F-815A-B1DDE092B3BA}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F38-4BDE-A748-E1AAF6D0C61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{361DD50C-FA84-4734-B0A2-BC5807C2E5AD}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F38-4BDE-A748-E1AAF6D0C61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{1C3AE1B4-E68D-4324-973E-176C8AE6DE4C}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F38-4BDE-A748-E1AAF6D0C6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2F38-4BDE-A748-E1AAF6D0C614}"/>
            </c:ext>
          </c:extLst>
        </c:ser>
        <c:dLbls>
          <c:showLegendKey val="0"/>
          <c:showVal val="1"/>
          <c:showCatName val="0"/>
          <c:showSerName val="0"/>
          <c:showPercent val="0"/>
          <c:showBubbleSize val="0"/>
        </c:dLbls>
        <c:axId val="46179840"/>
        <c:axId val="46181760"/>
      </c:scatterChart>
      <c:valAx>
        <c:axId val="46179840"/>
        <c:scaling>
          <c:orientation val="minMax"/>
          <c:max val="60.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{E0123E4D-E3AE-4F73-8938-CE8A02BC68CB}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FDC-49F7-81BC-753169CF25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{F7862F10-41BB-4B80-9FF8-5E681EADF178}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DC-49F7-81BC-753169CF25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{48041A31-FB07-4C0E-A940-AED985F9C13B}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DC-49F7-81BC-753169CF25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{16B8D859-50EC-4C49-B0B8-F7D77B4B92F9}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DC-49F7-81BC-753169CF25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{ABB99ED5-0FF4-48EF-97B8-DB9F60D9E8C9}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DC-49F7-81BC-753169CF25A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{1E5F5CEA-B070-48E2-9D88-C6F0674F5E82}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FDC-49F7-81BC-753169CF25A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{0AEF77D1-816F-4054-B2E2-5985844A49A5}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FDC-49F7-81BC-753169CF25A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{AE167FC9-DE18-45D9-B868-1206116F10E9}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FDC-49F7-81BC-753169CF25A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{1AD530FF-355F-4E77-9962-DBC7422D66B7}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FDC-49F7-81BC-753169CF25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1.5</c:v>
                </c:pt>
                <c:pt idx="16">
                  <c:v>1.6</c:v>
                </c:pt>
                <c:pt idx="24">
                  <c:v>1.1000000000000001</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FDC-49F7-81BC-753169CF25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{7163124D-D826-4F82-9CB9-31ADAD62A124}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FDC-49F7-81BC-753169CF25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{DA4CEC7D-8DC3-4F38-A72E-0C7046FE06BD}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DC-49F7-81BC-753169CF25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{3FDFF613-F34D-4DA2-858F-42CA93BDEAFC}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DC-49F7-81BC-753169CF25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{9ABE3ACD-0859-4B41-A36D-3859622DBE5B}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DC-49F7-81BC-753169CF25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{56682859-1D67-4DD0-8A03-B50FA90663A5}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DC-49F7-81BC-753169CF25A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{5B0D25DE-084A-4A23-BFE5-1398BC29BCC9}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FDC-49F7-81BC-753169CF25A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{7C03B611-6812-4451-95AC-305815BE99DF}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FDC-49F7-81BC-753169CF25A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{743059A6-3DAA-4D71-926B-784E7F1ACAF1}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FDC-49F7-81BC-753169CF25A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{40560E2A-0631-49E5-A130-B211D1049E81}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FDC-49F7-81BC-753169CF25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4FDC-49F7-81BC-753169CF25A5}"/>
            </c:ext>
          </c:extLst>
        </c:ser>
        <c:dLbls>
          <c:showLegendKey val="0"/>
          <c:showVal val="1"/>
          <c:showCatName val="0"/>
          <c:showSerName val="0"/>
          <c:showPercent val="0"/>
          <c:showBubbleSize val="0"/>
        </c:dLbls>
        <c:axId val="84219776"/>
        <c:axId val="84234240"/>
      </c:scatterChart>
      <c:valAx>
        <c:axId val="84219776"/>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55,055
52,619
28.19
18,157,270
17,460,603
649,341
10,806,402
11,632,441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前年度</a:t>
          </a:r>
          <a:r>
            <a:rPr lang="ja-JP" altLang="en-US" sz="1100" b="0">
              <a:solidFill>
                <a:schemeClr val="dk1"/>
              </a:solidFill>
              <a:effectLst/>
              <a:latin typeface="+mn-lt"/>
              <a:ea typeface="+mn-ea"/>
              <a:cs typeface="+mn-cs"/>
            </a:rPr>
            <a:t>と同水準となっています</a:t>
          </a:r>
          <a:r>
            <a:rPr lang="ja-JP" altLang="ja-JP" sz="1100" b="0">
              <a:solidFill>
                <a:schemeClr val="dk1"/>
              </a:solidFill>
              <a:effectLst/>
              <a:latin typeface="+mn-lt"/>
              <a:ea typeface="+mn-ea"/>
              <a:cs typeface="+mn-cs"/>
            </a:rPr>
            <a:t>。</a:t>
          </a:r>
          <a:r>
            <a:rPr lang="ja-JP" altLang="en-US" sz="1100" b="0">
              <a:solidFill>
                <a:schemeClr val="dk1"/>
              </a:solidFill>
              <a:effectLst/>
              <a:latin typeface="+mn-lt"/>
              <a:ea typeface="+mn-ea"/>
              <a:cs typeface="+mn-cs"/>
            </a:rPr>
            <a:t>令和元</a:t>
          </a:r>
          <a:r>
            <a:rPr lang="ja-JP" altLang="ja-JP" sz="1100" b="0">
              <a:solidFill>
                <a:schemeClr val="dk1"/>
              </a:solidFill>
              <a:effectLst/>
              <a:latin typeface="+mn-lt"/>
              <a:ea typeface="+mn-ea"/>
              <a:cs typeface="+mn-cs"/>
            </a:rPr>
            <a:t>年度は、分子である基準財政収入額の</a:t>
          </a:r>
          <a:r>
            <a:rPr lang="ja-JP" altLang="en-US" sz="1100" b="0">
              <a:solidFill>
                <a:schemeClr val="dk1"/>
              </a:solidFill>
              <a:effectLst/>
              <a:latin typeface="+mn-lt"/>
              <a:ea typeface="+mn-ea"/>
              <a:cs typeface="+mn-cs"/>
            </a:rPr>
            <a:t>減</a:t>
          </a:r>
          <a:r>
            <a:rPr lang="ja-JP" altLang="ja-JP" sz="1100" b="0">
              <a:solidFill>
                <a:schemeClr val="dk1"/>
              </a:solidFill>
              <a:effectLst/>
              <a:latin typeface="+mn-lt"/>
              <a:ea typeface="+mn-ea"/>
              <a:cs typeface="+mn-cs"/>
            </a:rPr>
            <a:t>に対して分母である基準財政需要額は</a:t>
          </a:r>
          <a:r>
            <a:rPr lang="ja-JP" altLang="en-US" sz="1100" b="0">
              <a:solidFill>
                <a:schemeClr val="dk1"/>
              </a:solidFill>
              <a:effectLst/>
              <a:latin typeface="+mn-lt"/>
              <a:ea typeface="+mn-ea"/>
              <a:cs typeface="+mn-cs"/>
            </a:rPr>
            <a:t>増加した結果</a:t>
          </a:r>
          <a:r>
            <a:rPr lang="ja-JP" altLang="ja-JP" sz="1100" b="0">
              <a:solidFill>
                <a:schemeClr val="dk1"/>
              </a:solidFill>
              <a:effectLst/>
              <a:latin typeface="+mn-lt"/>
              <a:ea typeface="+mn-ea"/>
              <a:cs typeface="+mn-cs"/>
            </a:rPr>
            <a:t>、単年度で</a:t>
          </a:r>
          <a:r>
            <a:rPr lang="ja-JP" altLang="en-US" sz="1100" b="0">
              <a:solidFill>
                <a:schemeClr val="dk1"/>
              </a:solidFill>
              <a:effectLst/>
              <a:latin typeface="+mn-lt"/>
              <a:ea typeface="+mn-ea"/>
              <a:cs typeface="+mn-cs"/>
            </a:rPr>
            <a:t>は</a:t>
          </a:r>
          <a:r>
            <a:rPr lang="ja-JP" altLang="ja-JP" sz="1100" b="0">
              <a:solidFill>
                <a:schemeClr val="dk1"/>
              </a:solidFill>
              <a:effectLst/>
              <a:latin typeface="+mn-lt"/>
              <a:ea typeface="+mn-ea"/>
              <a:cs typeface="+mn-cs"/>
            </a:rPr>
            <a:t>数値は</a:t>
          </a:r>
          <a:r>
            <a:rPr lang="ja-JP" altLang="en-US" sz="1100" b="0">
              <a:solidFill>
                <a:schemeClr val="dk1"/>
              </a:solidFill>
              <a:effectLst/>
              <a:latin typeface="+mn-lt"/>
              <a:ea typeface="+mn-ea"/>
              <a:cs typeface="+mn-cs"/>
            </a:rPr>
            <a:t>減少</a:t>
          </a:r>
          <a:r>
            <a:rPr lang="ja-JP" altLang="ja-JP" sz="1100" b="0">
              <a:solidFill>
                <a:schemeClr val="dk1"/>
              </a:solidFill>
              <a:effectLst/>
              <a:latin typeface="+mn-lt"/>
              <a:ea typeface="+mn-ea"/>
              <a:cs typeface="+mn-cs"/>
            </a:rPr>
            <a:t>しています</a:t>
          </a:r>
          <a:r>
            <a:rPr lang="ja-JP" altLang="en-US" sz="1100" b="0">
              <a:solidFill>
                <a:schemeClr val="dk1"/>
              </a:solidFill>
              <a:effectLst/>
              <a:latin typeface="+mn-lt"/>
              <a:ea typeface="+mn-ea"/>
              <a:cs typeface="+mn-cs"/>
            </a:rPr>
            <a:t>。</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市第</a:t>
          </a:r>
          <a:r>
            <a:rPr lang="en-US" altLang="ja-JP" sz="1100" b="0">
              <a:solidFill>
                <a:schemeClr val="dk1"/>
              </a:solidFill>
              <a:effectLst/>
              <a:latin typeface="+mn-lt"/>
              <a:ea typeface="+mn-ea"/>
              <a:cs typeface="+mn-cs"/>
            </a:rPr>
            <a:t>2</a:t>
          </a:r>
          <a:r>
            <a:rPr lang="ja-JP" altLang="ja-JP" sz="1100" b="0">
              <a:solidFill>
                <a:schemeClr val="dk1"/>
              </a:solidFill>
              <a:effectLst/>
              <a:latin typeface="+mn-lt"/>
              <a:ea typeface="+mn-ea"/>
              <a:cs typeface="+mn-cs"/>
            </a:rPr>
            <a:t>次総合計画では計画最終年度（令和</a:t>
          </a:r>
          <a:r>
            <a:rPr lang="en-US" altLang="ja-JP" sz="1100" b="0">
              <a:solidFill>
                <a:schemeClr val="dk1"/>
              </a:solidFill>
              <a:effectLst/>
              <a:latin typeface="+mn-lt"/>
              <a:ea typeface="+mn-ea"/>
              <a:cs typeface="+mn-cs"/>
            </a:rPr>
            <a:t>7</a:t>
          </a:r>
          <a:r>
            <a:rPr lang="ja-JP" altLang="ja-JP" sz="1100" b="0">
              <a:solidFill>
                <a:schemeClr val="dk1"/>
              </a:solidFill>
              <a:effectLst/>
              <a:latin typeface="+mn-lt"/>
              <a:ea typeface="+mn-ea"/>
              <a:cs typeface="+mn-cs"/>
            </a:rPr>
            <a:t>年度）の目標値を</a:t>
          </a:r>
          <a:r>
            <a:rPr lang="en-US" altLang="ja-JP" sz="1100" b="0">
              <a:solidFill>
                <a:schemeClr val="dk1"/>
              </a:solidFill>
              <a:effectLst/>
              <a:latin typeface="+mn-lt"/>
              <a:ea typeface="+mn-ea"/>
              <a:cs typeface="+mn-cs"/>
            </a:rPr>
            <a:t>0.82</a:t>
          </a:r>
          <a:r>
            <a:rPr lang="ja-JP" altLang="ja-JP" sz="1100" b="0">
              <a:solidFill>
                <a:schemeClr val="dk1"/>
              </a:solidFill>
              <a:effectLst/>
              <a:latin typeface="+mn-lt"/>
              <a:ea typeface="+mn-ea"/>
              <a:cs typeface="+mn-cs"/>
            </a:rPr>
            <a:t>としており、引き続き財政基盤の強化に努めてまいります。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143228</xdr:rowOff>
    </xdr:to>
    <xdr:cxnSp macro="">
      <xdr:nvCxnSpPr>
        <xdr:cNvPr id="72" name="直線コネクタ 71"/>
        <xdr:cNvCxnSpPr/>
      </xdr:nvCxnSpPr>
      <xdr:spPr>
        <a:xfrm flipV="1">
          <a:off x="3225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5" name="直線コネクタ 74"/>
        <xdr:cNvCxnSpPr/>
      </xdr:nvCxnSpPr>
      <xdr:spPr>
        <a:xfrm>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129822</xdr:rowOff>
    </xdr:to>
    <xdr:cxnSp macro="">
      <xdr:nvCxnSpPr>
        <xdr:cNvPr id="78" name="直線コネクタ 77"/>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比率算定の分母となる経常一般財源が臨時財政対策債の</a:t>
          </a:r>
          <a:r>
            <a:rPr lang="ja-JP" altLang="en-US" sz="1100" b="0">
              <a:solidFill>
                <a:schemeClr val="dk1"/>
              </a:solidFill>
              <a:effectLst/>
              <a:latin typeface="+mn-lt"/>
              <a:ea typeface="+mn-ea"/>
              <a:cs typeface="+mn-cs"/>
            </a:rPr>
            <a:t>増加</a:t>
          </a:r>
          <a:r>
            <a:rPr lang="ja-JP" altLang="ja-JP" sz="1100" b="0">
              <a:solidFill>
                <a:schemeClr val="dk1"/>
              </a:solidFill>
              <a:effectLst/>
              <a:latin typeface="+mn-lt"/>
              <a:ea typeface="+mn-ea"/>
              <a:cs typeface="+mn-cs"/>
            </a:rPr>
            <a:t>により対前年度比</a:t>
          </a:r>
          <a:r>
            <a:rPr lang="en-US" altLang="ja-JP" sz="1100" b="0">
              <a:solidFill>
                <a:schemeClr val="dk1"/>
              </a:solidFill>
              <a:effectLst/>
              <a:latin typeface="+mn-lt"/>
              <a:ea typeface="+mn-ea"/>
              <a:cs typeface="+mn-cs"/>
            </a:rPr>
            <a:t>251,496</a:t>
          </a:r>
          <a:r>
            <a:rPr lang="ja-JP" altLang="ja-JP" sz="1100" b="0">
              <a:solidFill>
                <a:schemeClr val="dk1"/>
              </a:solidFill>
              <a:effectLst/>
              <a:latin typeface="+mn-lt"/>
              <a:ea typeface="+mn-ea"/>
              <a:cs typeface="+mn-cs"/>
            </a:rPr>
            <a:t>千円の</a:t>
          </a:r>
          <a:r>
            <a:rPr lang="ja-JP" altLang="en-US" sz="1100" b="0">
              <a:solidFill>
                <a:schemeClr val="dk1"/>
              </a:solidFill>
              <a:effectLst/>
              <a:latin typeface="+mn-lt"/>
              <a:ea typeface="+mn-ea"/>
              <a:cs typeface="+mn-cs"/>
            </a:rPr>
            <a:t>増</a:t>
          </a:r>
          <a:r>
            <a:rPr lang="ja-JP" altLang="ja-JP" sz="1100" b="0">
              <a:solidFill>
                <a:schemeClr val="dk1"/>
              </a:solidFill>
              <a:effectLst/>
              <a:latin typeface="+mn-lt"/>
              <a:ea typeface="+mn-ea"/>
              <a:cs typeface="+mn-cs"/>
            </a:rPr>
            <a:t>となりましたが、分子となる経常的経費に充当した一般財源も</a:t>
          </a:r>
          <a:r>
            <a:rPr lang="ja-JP" altLang="en-US" sz="1100" b="0">
              <a:solidFill>
                <a:schemeClr val="dk1"/>
              </a:solidFill>
              <a:effectLst/>
              <a:latin typeface="+mn-lt"/>
              <a:ea typeface="+mn-ea"/>
              <a:cs typeface="+mn-cs"/>
            </a:rPr>
            <a:t>扶助</a:t>
          </a:r>
          <a:r>
            <a:rPr lang="ja-JP" altLang="ja-JP" sz="1100" b="0">
              <a:solidFill>
                <a:schemeClr val="dk1"/>
              </a:solidFill>
              <a:effectLst/>
              <a:latin typeface="+mn-lt"/>
              <a:ea typeface="+mn-ea"/>
              <a:cs typeface="+mn-cs"/>
            </a:rPr>
            <a:t>費</a:t>
          </a:r>
          <a:r>
            <a:rPr lang="ja-JP" altLang="en-US" sz="1100" b="0">
              <a:solidFill>
                <a:schemeClr val="dk1"/>
              </a:solidFill>
              <a:effectLst/>
              <a:latin typeface="+mn-lt"/>
              <a:ea typeface="+mn-ea"/>
              <a:cs typeface="+mn-cs"/>
            </a:rPr>
            <a:t>や物件費</a:t>
          </a:r>
          <a:r>
            <a:rPr lang="ja-JP" altLang="ja-JP" sz="1100" b="0">
              <a:solidFill>
                <a:schemeClr val="dk1"/>
              </a:solidFill>
              <a:effectLst/>
              <a:latin typeface="+mn-lt"/>
              <a:ea typeface="+mn-ea"/>
              <a:cs typeface="+mn-cs"/>
            </a:rPr>
            <a:t>の</a:t>
          </a:r>
          <a:r>
            <a:rPr lang="ja-JP" altLang="en-US" sz="1100" b="0">
              <a:solidFill>
                <a:schemeClr val="dk1"/>
              </a:solidFill>
              <a:effectLst/>
              <a:latin typeface="+mn-lt"/>
              <a:ea typeface="+mn-ea"/>
              <a:cs typeface="+mn-cs"/>
            </a:rPr>
            <a:t>増加に</a:t>
          </a:r>
          <a:r>
            <a:rPr lang="ja-JP" altLang="ja-JP" sz="1100" b="0">
              <a:solidFill>
                <a:schemeClr val="dk1"/>
              </a:solidFill>
              <a:effectLst/>
              <a:latin typeface="+mn-lt"/>
              <a:ea typeface="+mn-ea"/>
              <a:cs typeface="+mn-cs"/>
            </a:rPr>
            <a:t>より同</a:t>
          </a:r>
          <a:r>
            <a:rPr lang="en-US" altLang="ja-JP" sz="1100" b="0">
              <a:solidFill>
                <a:schemeClr val="dk1"/>
              </a:solidFill>
              <a:effectLst/>
              <a:latin typeface="+mn-lt"/>
              <a:ea typeface="+mn-ea"/>
              <a:cs typeface="+mn-cs"/>
            </a:rPr>
            <a:t>282,717</a:t>
          </a:r>
          <a:r>
            <a:rPr lang="ja-JP" altLang="ja-JP" sz="1100" b="0">
              <a:solidFill>
                <a:schemeClr val="dk1"/>
              </a:solidFill>
              <a:effectLst/>
              <a:latin typeface="+mn-lt"/>
              <a:ea typeface="+mn-ea"/>
              <a:cs typeface="+mn-cs"/>
            </a:rPr>
            <a:t>千円の</a:t>
          </a:r>
          <a:r>
            <a:rPr lang="ja-JP" altLang="en-US" sz="1100" b="0">
              <a:solidFill>
                <a:schemeClr val="dk1"/>
              </a:solidFill>
              <a:effectLst/>
              <a:latin typeface="+mn-lt"/>
              <a:ea typeface="+mn-ea"/>
              <a:cs typeface="+mn-cs"/>
            </a:rPr>
            <a:t>増</a:t>
          </a:r>
          <a:r>
            <a:rPr lang="ja-JP" altLang="ja-JP" sz="1100" b="0">
              <a:solidFill>
                <a:schemeClr val="dk1"/>
              </a:solidFill>
              <a:effectLst/>
              <a:latin typeface="+mn-lt"/>
              <a:ea typeface="+mn-ea"/>
              <a:cs typeface="+mn-cs"/>
            </a:rPr>
            <a:t>となったことから、</a:t>
          </a:r>
          <a:r>
            <a:rPr lang="en-US" altLang="ja-JP" sz="1100" b="0">
              <a:solidFill>
                <a:schemeClr val="dk1"/>
              </a:solidFill>
              <a:effectLst/>
              <a:latin typeface="+mn-lt"/>
              <a:ea typeface="+mn-ea"/>
              <a:cs typeface="+mn-cs"/>
            </a:rPr>
            <a:t>0.6</a:t>
          </a:r>
          <a:r>
            <a:rPr lang="ja-JP" altLang="ja-JP" sz="1100" b="0">
              <a:solidFill>
                <a:schemeClr val="dk1"/>
              </a:solidFill>
              <a:effectLst/>
              <a:latin typeface="+mn-lt"/>
              <a:ea typeface="+mn-ea"/>
              <a:cs typeface="+mn-cs"/>
            </a:rPr>
            <a:t>ポイントの</a:t>
          </a:r>
          <a:r>
            <a:rPr lang="ja-JP" altLang="en-US" sz="1100" b="0">
              <a:solidFill>
                <a:schemeClr val="dk1"/>
              </a:solidFill>
              <a:effectLst/>
              <a:latin typeface="+mn-lt"/>
              <a:ea typeface="+mn-ea"/>
              <a:cs typeface="+mn-cs"/>
            </a:rPr>
            <a:t>増</a:t>
          </a:r>
          <a:r>
            <a:rPr lang="ja-JP" altLang="ja-JP" sz="1100" b="0">
              <a:solidFill>
                <a:schemeClr val="dk1"/>
              </a:solidFill>
              <a:effectLst/>
              <a:latin typeface="+mn-lt"/>
              <a:ea typeface="+mn-ea"/>
              <a:cs typeface="+mn-cs"/>
            </a:rPr>
            <a:t>となりました。</a:t>
          </a:r>
          <a:endParaRPr lang="ja-JP" altLang="ja-JP" sz="1400">
            <a:effectLst/>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依然として類似団体内平均値を下回っていますが、今後も事務事業の見直し等を更に進め、経常経費の削減に努めてまいります。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62</xdr:row>
      <xdr:rowOff>12277</xdr:rowOff>
    </xdr:to>
    <xdr:cxnSp macro="">
      <xdr:nvCxnSpPr>
        <xdr:cNvPr id="132" name="直線コネクタ 131"/>
        <xdr:cNvCxnSpPr/>
      </xdr:nvCxnSpPr>
      <xdr:spPr>
        <a:xfrm>
          <a:off x="4114800" y="106180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62</xdr:row>
      <xdr:rowOff>52494</xdr:rowOff>
    </xdr:to>
    <xdr:cxnSp macro="">
      <xdr:nvCxnSpPr>
        <xdr:cNvPr id="135" name="直線コネクタ 134"/>
        <xdr:cNvCxnSpPr/>
      </xdr:nvCxnSpPr>
      <xdr:spPr>
        <a:xfrm flipV="1">
          <a:off x="3225800" y="106180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62</xdr:row>
      <xdr:rowOff>52494</xdr:rowOff>
    </xdr:to>
    <xdr:cxnSp macro="">
      <xdr:nvCxnSpPr>
        <xdr:cNvPr id="138" name="直線コネクタ 137"/>
        <xdr:cNvCxnSpPr/>
      </xdr:nvCxnSpPr>
      <xdr:spPr>
        <a:xfrm>
          <a:off x="2336800" y="1058587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61</xdr:row>
      <xdr:rowOff>127423</xdr:rowOff>
    </xdr:to>
    <xdr:cxnSp macro="">
      <xdr:nvCxnSpPr>
        <xdr:cNvPr id="141" name="直線コネクタ 140"/>
        <xdr:cNvCxnSpPr/>
      </xdr:nvCxnSpPr>
      <xdr:spPr>
        <a:xfrm>
          <a:off x="1447800" y="1038479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1" name="楕円 150"/>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2" name="財政構造の弾力性該当値テキスト"/>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3" name="楕円 152"/>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4" name="テキスト ボックス 153"/>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5" name="楕円 154"/>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56" name="テキスト ボックス 155"/>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76623</xdr:rowOff>
    </xdr:from>
    <xdr:to>
      <xdr:col>11</xdr:col>
      <xdr:colOff>82550</xdr:colOff>
      <xdr:row>62</xdr:row>
      <xdr:rowOff>6773</xdr:rowOff>
    </xdr:to>
    <xdr:sp macro="" textlink="">
      <xdr:nvSpPr>
        <xdr:cNvPr id="157" name="楕円 156"/>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16950</xdr:rowOff>
    </xdr:from>
    <xdr:ext cx="762000" cy="259045"/>
    <xdr:sp macro="" textlink="">
      <xdr:nvSpPr>
        <xdr:cNvPr id="158" name="テキスト ボックス 157"/>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9" name="楕円 158"/>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60" name="テキスト ボックス 159"/>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令和元</a:t>
          </a:r>
          <a:r>
            <a:rPr lang="ja-JP" altLang="ja-JP" sz="1100" b="0">
              <a:solidFill>
                <a:schemeClr val="dk1"/>
              </a:solidFill>
              <a:effectLst/>
              <a:latin typeface="+mn-lt"/>
              <a:ea typeface="+mn-ea"/>
              <a:cs typeface="+mn-cs"/>
            </a:rPr>
            <a:t>年度は、人件費</a:t>
          </a:r>
          <a:r>
            <a:rPr lang="ja-JP" altLang="en-US" sz="1100" b="0">
              <a:solidFill>
                <a:schemeClr val="dk1"/>
              </a:solidFill>
              <a:effectLst/>
              <a:latin typeface="+mn-lt"/>
              <a:ea typeface="+mn-ea"/>
              <a:cs typeface="+mn-cs"/>
            </a:rPr>
            <a:t>は減少</a:t>
          </a:r>
          <a:r>
            <a:rPr lang="ja-JP" altLang="ja-JP" sz="1100" b="0">
              <a:solidFill>
                <a:schemeClr val="dk1"/>
              </a:solidFill>
              <a:effectLst/>
              <a:latin typeface="+mn-lt"/>
              <a:ea typeface="+mn-ea"/>
              <a:cs typeface="+mn-cs"/>
            </a:rPr>
            <a:t>、物件費</a:t>
          </a:r>
          <a:r>
            <a:rPr lang="ja-JP" altLang="en-US" sz="1100" b="0">
              <a:solidFill>
                <a:schemeClr val="dk1"/>
              </a:solidFill>
              <a:effectLst/>
              <a:latin typeface="+mn-lt"/>
              <a:ea typeface="+mn-ea"/>
              <a:cs typeface="+mn-cs"/>
            </a:rPr>
            <a:t>は増加</a:t>
          </a:r>
          <a:r>
            <a:rPr lang="ja-JP" altLang="ja-JP" sz="1100" b="0">
              <a:solidFill>
                <a:schemeClr val="dk1"/>
              </a:solidFill>
              <a:effectLst/>
              <a:latin typeface="+mn-lt"/>
              <a:ea typeface="+mn-ea"/>
              <a:cs typeface="+mn-cs"/>
            </a:rPr>
            <a:t>、維持補修費</a:t>
          </a:r>
          <a:r>
            <a:rPr lang="ja-JP" altLang="en-US" sz="1100" b="0">
              <a:solidFill>
                <a:schemeClr val="dk1"/>
              </a:solidFill>
              <a:effectLst/>
              <a:latin typeface="+mn-lt"/>
              <a:ea typeface="+mn-ea"/>
              <a:cs typeface="+mn-cs"/>
            </a:rPr>
            <a:t>は減少となり</a:t>
          </a:r>
          <a:r>
            <a:rPr lang="ja-JP" altLang="ja-JP" sz="1100" b="0">
              <a:solidFill>
                <a:schemeClr val="dk1"/>
              </a:solidFill>
              <a:effectLst/>
              <a:latin typeface="+mn-lt"/>
              <a:ea typeface="+mn-ea"/>
              <a:cs typeface="+mn-cs"/>
            </a:rPr>
            <a:t>ました。</a:t>
          </a:r>
          <a:r>
            <a:rPr lang="ja-JP" altLang="en-US" sz="1100" b="0">
              <a:solidFill>
                <a:schemeClr val="dk1"/>
              </a:solidFill>
              <a:effectLst/>
              <a:latin typeface="+mn-lt"/>
              <a:ea typeface="+mn-ea"/>
              <a:cs typeface="+mn-cs"/>
            </a:rPr>
            <a:t>数値の減少には人件費の</a:t>
          </a:r>
          <a:r>
            <a:rPr lang="en-US" altLang="ja-JP" sz="1100" b="0">
              <a:solidFill>
                <a:schemeClr val="dk1"/>
              </a:solidFill>
              <a:effectLst/>
              <a:latin typeface="+mn-lt"/>
              <a:ea typeface="+mn-ea"/>
              <a:cs typeface="+mn-cs"/>
            </a:rPr>
            <a:t>467,980</a:t>
          </a:r>
          <a:r>
            <a:rPr lang="ja-JP" altLang="en-US" sz="1100" b="0">
              <a:solidFill>
                <a:schemeClr val="dk1"/>
              </a:solidFill>
              <a:effectLst/>
              <a:latin typeface="+mn-lt"/>
              <a:ea typeface="+mn-ea"/>
              <a:cs typeface="+mn-cs"/>
            </a:rPr>
            <a:t>千円の減少の影響が大きく、これは常備消防職員が岐阜市へ移籍したことによるものです</a:t>
          </a:r>
          <a:r>
            <a:rPr lang="ja-JP" altLang="ja-JP" sz="1100" b="0">
              <a:solidFill>
                <a:schemeClr val="dk1"/>
              </a:solidFill>
              <a:effectLst/>
              <a:latin typeface="+mn-lt"/>
              <a:ea typeface="+mn-ea"/>
              <a:cs typeface="+mn-cs"/>
            </a:rPr>
            <a:t>。</a:t>
          </a:r>
          <a:endParaRPr lang="ja-JP" altLang="ja-JP" sz="1400">
            <a:effectLst/>
          </a:endParaRPr>
        </a:p>
        <a:p>
          <a:r>
            <a:rPr lang="ja-JP" altLang="ja-JP" sz="1100" b="0">
              <a:solidFill>
                <a:schemeClr val="dk1"/>
              </a:solidFill>
              <a:effectLst/>
              <a:latin typeface="+mn-lt"/>
              <a:ea typeface="+mn-ea"/>
              <a:cs typeface="+mn-cs"/>
            </a:rPr>
            <a:t>　引き続き、民間主導による事業展開等を検討し、コスト削減に努めてまいります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94706</xdr:rowOff>
    </xdr:from>
    <xdr:to>
      <xdr:col>23</xdr:col>
      <xdr:colOff>133350</xdr:colOff>
      <xdr:row>82</xdr:row>
      <xdr:rowOff>10066</xdr:rowOff>
    </xdr:to>
    <xdr:cxnSp macro="">
      <xdr:nvCxnSpPr>
        <xdr:cNvPr id="193" name="直線コネクタ 192"/>
        <xdr:cNvCxnSpPr/>
      </xdr:nvCxnSpPr>
      <xdr:spPr>
        <a:xfrm flipV="1">
          <a:off x="4114800" y="13982156"/>
          <a:ext cx="838200" cy="8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112621</xdr:rowOff>
    </xdr:from>
    <xdr:to>
      <xdr:col>19</xdr:col>
      <xdr:colOff>133350</xdr:colOff>
      <xdr:row>82</xdr:row>
      <xdr:rowOff>10066</xdr:rowOff>
    </xdr:to>
    <xdr:cxnSp macro="">
      <xdr:nvCxnSpPr>
        <xdr:cNvPr id="196" name="直線コネクタ 195"/>
        <xdr:cNvCxnSpPr/>
      </xdr:nvCxnSpPr>
      <xdr:spPr>
        <a:xfrm>
          <a:off x="3225800" y="14000071"/>
          <a:ext cx="889000" cy="6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57517</xdr:rowOff>
    </xdr:from>
    <xdr:to>
      <xdr:col>15</xdr:col>
      <xdr:colOff>82550</xdr:colOff>
      <xdr:row>81</xdr:row>
      <xdr:rowOff>112621</xdr:rowOff>
    </xdr:to>
    <xdr:cxnSp macro="">
      <xdr:nvCxnSpPr>
        <xdr:cNvPr id="199" name="直線コネクタ 198"/>
        <xdr:cNvCxnSpPr/>
      </xdr:nvCxnSpPr>
      <xdr:spPr>
        <a:xfrm>
          <a:off x="2336800" y="13944967"/>
          <a:ext cx="889000" cy="5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50268</xdr:rowOff>
    </xdr:from>
    <xdr:to>
      <xdr:col>11</xdr:col>
      <xdr:colOff>31750</xdr:colOff>
      <xdr:row>81</xdr:row>
      <xdr:rowOff>57517</xdr:rowOff>
    </xdr:to>
    <xdr:cxnSp macro="">
      <xdr:nvCxnSpPr>
        <xdr:cNvPr id="202" name="直線コネクタ 201"/>
        <xdr:cNvCxnSpPr/>
      </xdr:nvCxnSpPr>
      <xdr:spPr>
        <a:xfrm>
          <a:off x="1447800" y="13937718"/>
          <a:ext cx="8890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43906</xdr:rowOff>
    </xdr:from>
    <xdr:to>
      <xdr:col>23</xdr:col>
      <xdr:colOff>184150</xdr:colOff>
      <xdr:row>81</xdr:row>
      <xdr:rowOff>145506</xdr:rowOff>
    </xdr:to>
    <xdr:sp macro="" textlink="">
      <xdr:nvSpPr>
        <xdr:cNvPr id="212" name="楕円 211"/>
        <xdr:cNvSpPr/>
      </xdr:nvSpPr>
      <xdr:spPr>
        <a:xfrm>
          <a:off x="4902200" y="139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60433</xdr:rowOff>
    </xdr:from>
    <xdr:ext cx="762000" cy="259045"/>
    <xdr:sp macro="" textlink="">
      <xdr:nvSpPr>
        <xdr:cNvPr id="213" name="人件費・物件費等の状況該当値テキスト"/>
        <xdr:cNvSpPr txBox="1"/>
      </xdr:nvSpPr>
      <xdr:spPr>
        <a:xfrm>
          <a:off x="5041900" y="1377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130716</xdr:rowOff>
    </xdr:from>
    <xdr:to>
      <xdr:col>19</xdr:col>
      <xdr:colOff>184150</xdr:colOff>
      <xdr:row>82</xdr:row>
      <xdr:rowOff>60866</xdr:rowOff>
    </xdr:to>
    <xdr:sp macro="" textlink="">
      <xdr:nvSpPr>
        <xdr:cNvPr id="214" name="楕円 213"/>
        <xdr:cNvSpPr/>
      </xdr:nvSpPr>
      <xdr:spPr>
        <a:xfrm>
          <a:off x="4064000" y="140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71043</xdr:rowOff>
    </xdr:from>
    <xdr:ext cx="736600" cy="259045"/>
    <xdr:sp macro="" textlink="">
      <xdr:nvSpPr>
        <xdr:cNvPr id="215" name="テキスト ボックス 214"/>
        <xdr:cNvSpPr txBox="1"/>
      </xdr:nvSpPr>
      <xdr:spPr>
        <a:xfrm>
          <a:off x="3733800" y="1378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61821</xdr:rowOff>
    </xdr:from>
    <xdr:to>
      <xdr:col>15</xdr:col>
      <xdr:colOff>133350</xdr:colOff>
      <xdr:row>81</xdr:row>
      <xdr:rowOff>163421</xdr:rowOff>
    </xdr:to>
    <xdr:sp macro="" textlink="">
      <xdr:nvSpPr>
        <xdr:cNvPr id="216" name="楕円 215"/>
        <xdr:cNvSpPr/>
      </xdr:nvSpPr>
      <xdr:spPr>
        <a:xfrm>
          <a:off x="3175000" y="1394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2148</xdr:rowOff>
    </xdr:from>
    <xdr:ext cx="762000" cy="259045"/>
    <xdr:sp macro="" textlink="">
      <xdr:nvSpPr>
        <xdr:cNvPr id="217" name="テキスト ボックス 216"/>
        <xdr:cNvSpPr txBox="1"/>
      </xdr:nvSpPr>
      <xdr:spPr>
        <a:xfrm>
          <a:off x="2844800" y="1371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6717</xdr:rowOff>
    </xdr:from>
    <xdr:to>
      <xdr:col>11</xdr:col>
      <xdr:colOff>82550</xdr:colOff>
      <xdr:row>81</xdr:row>
      <xdr:rowOff>108317</xdr:rowOff>
    </xdr:to>
    <xdr:sp macro="" textlink="">
      <xdr:nvSpPr>
        <xdr:cNvPr id="218" name="楕円 217"/>
        <xdr:cNvSpPr/>
      </xdr:nvSpPr>
      <xdr:spPr>
        <a:xfrm>
          <a:off x="2286000" y="138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118494</xdr:rowOff>
    </xdr:from>
    <xdr:ext cx="762000" cy="259045"/>
    <xdr:sp macro="" textlink="">
      <xdr:nvSpPr>
        <xdr:cNvPr id="219" name="テキスト ボックス 218"/>
        <xdr:cNvSpPr txBox="1"/>
      </xdr:nvSpPr>
      <xdr:spPr>
        <a:xfrm>
          <a:off x="1955800" y="1366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170918</xdr:rowOff>
    </xdr:from>
    <xdr:to>
      <xdr:col>7</xdr:col>
      <xdr:colOff>31750</xdr:colOff>
      <xdr:row>81</xdr:row>
      <xdr:rowOff>101068</xdr:rowOff>
    </xdr:to>
    <xdr:sp macro="" textlink="">
      <xdr:nvSpPr>
        <xdr:cNvPr id="220" name="楕円 219"/>
        <xdr:cNvSpPr/>
      </xdr:nvSpPr>
      <xdr:spPr>
        <a:xfrm>
          <a:off x="1397000" y="138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111245</xdr:rowOff>
    </xdr:from>
    <xdr:ext cx="762000" cy="259045"/>
    <xdr:sp macro="" textlink="">
      <xdr:nvSpPr>
        <xdr:cNvPr id="221" name="テキスト ボックス 220"/>
        <xdr:cNvSpPr txBox="1"/>
      </xdr:nvSpPr>
      <xdr:spPr>
        <a:xfrm>
          <a:off x="1066800" y="1365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学歴、年齢など職員構成区分の変動等により前年度比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％の上昇となりました。</a:t>
          </a:r>
          <a:endParaRPr lang="ja-JP" altLang="ja-JP">
            <a:effectLst/>
          </a:endParaRPr>
        </a:p>
        <a:p>
          <a:r>
            <a:rPr kumimoji="1" lang="ja-JP" altLang="ja-JP" sz="1100">
              <a:solidFill>
                <a:schemeClr val="dk1"/>
              </a:solidFill>
              <a:effectLst/>
              <a:latin typeface="+mn-lt"/>
              <a:ea typeface="+mn-ea"/>
              <a:cs typeface="+mn-cs"/>
            </a:rPr>
            <a:t>　高年齢層職員の昇給抑制を引き続き実施する等、今後もより一層の給与の適正化に努めてまいります。</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7862</xdr:rowOff>
    </xdr:from>
    <xdr:to>
      <xdr:col>81</xdr:col>
      <xdr:colOff>44450</xdr:colOff>
      <xdr:row>84</xdr:row>
      <xdr:rowOff>157238</xdr:rowOff>
    </xdr:to>
    <xdr:cxnSp macro="">
      <xdr:nvCxnSpPr>
        <xdr:cNvPr id="257" name="直線コネクタ 256"/>
        <xdr:cNvCxnSpPr/>
      </xdr:nvCxnSpPr>
      <xdr:spPr>
        <a:xfrm>
          <a:off x="16179800" y="14409662"/>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84</xdr:row>
      <xdr:rowOff>19352</xdr:rowOff>
    </xdr:to>
    <xdr:cxnSp macro="">
      <xdr:nvCxnSpPr>
        <xdr:cNvPr id="260" name="直線コネクタ 259"/>
        <xdr:cNvCxnSpPr/>
      </xdr:nvCxnSpPr>
      <xdr:spPr>
        <a:xfrm flipV="1">
          <a:off x="15290800" y="144096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19352</xdr:rowOff>
    </xdr:to>
    <xdr:cxnSp macro="">
      <xdr:nvCxnSpPr>
        <xdr:cNvPr id="263" name="直線コネクタ 262"/>
        <xdr:cNvCxnSpPr/>
      </xdr:nvCxnSpPr>
      <xdr:spPr>
        <a:xfrm>
          <a:off x="14401800" y="143637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133350</xdr:rowOff>
    </xdr:to>
    <xdr:cxnSp macro="">
      <xdr:nvCxnSpPr>
        <xdr:cNvPr id="266" name="直線コネクタ 265"/>
        <xdr:cNvCxnSpPr/>
      </xdr:nvCxnSpPr>
      <xdr:spPr>
        <a:xfrm>
          <a:off x="13512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76" name="楕円 275"/>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77" name="給与水準   （国との比較）該当値テキスト"/>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128512</xdr:rowOff>
    </xdr:from>
    <xdr:to>
      <xdr:col>77</xdr:col>
      <xdr:colOff>95250</xdr:colOff>
      <xdr:row>84</xdr:row>
      <xdr:rowOff>58662</xdr:rowOff>
    </xdr:to>
    <xdr:sp macro="" textlink="">
      <xdr:nvSpPr>
        <xdr:cNvPr id="278" name="楕円 277"/>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68839</xdr:rowOff>
    </xdr:from>
    <xdr:ext cx="736600" cy="259045"/>
    <xdr:sp macro="" textlink="">
      <xdr:nvSpPr>
        <xdr:cNvPr id="279" name="テキスト ボックス 278"/>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140002</xdr:rowOff>
    </xdr:from>
    <xdr:to>
      <xdr:col>73</xdr:col>
      <xdr:colOff>44450</xdr:colOff>
      <xdr:row>84</xdr:row>
      <xdr:rowOff>70152</xdr:rowOff>
    </xdr:to>
    <xdr:sp macro="" textlink="">
      <xdr:nvSpPr>
        <xdr:cNvPr id="280" name="楕円 279"/>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81" name="テキスト ボックス 280"/>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4" name="楕円 283"/>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5" name="テキスト ボックス 284"/>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人口が増加傾向にある中で、採用者数よりも退職者数のほうが多く、必要な職員数の確保ができなかったことにより、結果として減少となりました。</a:t>
          </a:r>
          <a:endParaRPr lang="ja-JP" altLang="ja-JP">
            <a:effectLst/>
          </a:endParaRPr>
        </a:p>
        <a:p>
          <a:r>
            <a:rPr kumimoji="1" lang="ja-JP" altLang="ja-JP" sz="1100">
              <a:solidFill>
                <a:schemeClr val="dk1"/>
              </a:solidFill>
              <a:effectLst/>
              <a:latin typeface="+mn-lt"/>
              <a:ea typeface="+mn-ea"/>
              <a:cs typeface="+mn-cs"/>
            </a:rPr>
            <a:t>　地方分権の推進や高度化・多様化する行政需要への対応のため、専門職の配置等、必要な職員数は年々増加傾向にあります。市定員管理計画においても、令和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年間では、職員数の微増を見込んでいます。</a:t>
          </a:r>
          <a:endParaRPr lang="ja-JP" altLang="ja-JP">
            <a:effectLst/>
          </a:endParaRPr>
        </a:p>
        <a:p>
          <a:r>
            <a:rPr kumimoji="1" lang="ja-JP" altLang="ja-JP" sz="1100">
              <a:solidFill>
                <a:schemeClr val="dk1"/>
              </a:solidFill>
              <a:effectLst/>
              <a:latin typeface="+mn-lt"/>
              <a:ea typeface="+mn-ea"/>
              <a:cs typeface="+mn-cs"/>
            </a:rPr>
            <a:t>　今後も、事業の民営化等を検討しつつ、適正な定員管理に努めてまいります。</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57573</xdr:rowOff>
    </xdr:from>
    <xdr:to>
      <xdr:col>81</xdr:col>
      <xdr:colOff>44450</xdr:colOff>
      <xdr:row>60</xdr:row>
      <xdr:rowOff>97790</xdr:rowOff>
    </xdr:to>
    <xdr:cxnSp macro="">
      <xdr:nvCxnSpPr>
        <xdr:cNvPr id="320" name="直線コネクタ 319"/>
        <xdr:cNvCxnSpPr/>
      </xdr:nvCxnSpPr>
      <xdr:spPr>
        <a:xfrm flipV="1">
          <a:off x="16179800" y="1034457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97790</xdr:rowOff>
    </xdr:from>
    <xdr:to>
      <xdr:col>77</xdr:col>
      <xdr:colOff>44450</xdr:colOff>
      <xdr:row>62</xdr:row>
      <xdr:rowOff>20320</xdr:rowOff>
    </xdr:to>
    <xdr:cxnSp macro="">
      <xdr:nvCxnSpPr>
        <xdr:cNvPr id="323" name="直線コネクタ 322"/>
        <xdr:cNvCxnSpPr/>
      </xdr:nvCxnSpPr>
      <xdr:spPr>
        <a:xfrm flipV="1">
          <a:off x="15290800" y="1038479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20320</xdr:rowOff>
    </xdr:from>
    <xdr:to>
      <xdr:col>72</xdr:col>
      <xdr:colOff>203200</xdr:colOff>
      <xdr:row>62</xdr:row>
      <xdr:rowOff>46461</xdr:rowOff>
    </xdr:to>
    <xdr:cxnSp macro="">
      <xdr:nvCxnSpPr>
        <xdr:cNvPr id="326" name="直線コネクタ 325"/>
        <xdr:cNvCxnSpPr/>
      </xdr:nvCxnSpPr>
      <xdr:spPr>
        <a:xfrm flipV="1">
          <a:off x="14401800" y="1065022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42439</xdr:rowOff>
    </xdr:from>
    <xdr:to>
      <xdr:col>68</xdr:col>
      <xdr:colOff>152400</xdr:colOff>
      <xdr:row>62</xdr:row>
      <xdr:rowOff>46461</xdr:rowOff>
    </xdr:to>
    <xdr:cxnSp macro="">
      <xdr:nvCxnSpPr>
        <xdr:cNvPr id="329" name="直線コネクタ 328"/>
        <xdr:cNvCxnSpPr/>
      </xdr:nvCxnSpPr>
      <xdr:spPr>
        <a:xfrm>
          <a:off x="13512800" y="1067233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6773</xdr:rowOff>
    </xdr:from>
    <xdr:to>
      <xdr:col>81</xdr:col>
      <xdr:colOff>95250</xdr:colOff>
      <xdr:row>60</xdr:row>
      <xdr:rowOff>108373</xdr:rowOff>
    </xdr:to>
    <xdr:sp macro="" textlink="">
      <xdr:nvSpPr>
        <xdr:cNvPr id="339" name="楕円 338"/>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23300</xdr:rowOff>
    </xdr:from>
    <xdr:ext cx="762000" cy="259045"/>
    <xdr:sp macro="" textlink="">
      <xdr:nvSpPr>
        <xdr:cNvPr id="340" name="定員管理の状況該当値テキスト"/>
        <xdr:cNvSpPr txBox="1"/>
      </xdr:nvSpPr>
      <xdr:spPr>
        <a:xfrm>
          <a:off x="17106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41" name="楕円 340"/>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42" name="テキスト ボックス 341"/>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3" name="楕円 342"/>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55897</xdr:rowOff>
    </xdr:from>
    <xdr:ext cx="762000" cy="259045"/>
    <xdr:sp macro="" textlink="">
      <xdr:nvSpPr>
        <xdr:cNvPr id="344" name="テキスト ボックス 343"/>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167111</xdr:rowOff>
    </xdr:from>
    <xdr:to>
      <xdr:col>68</xdr:col>
      <xdr:colOff>203200</xdr:colOff>
      <xdr:row>62</xdr:row>
      <xdr:rowOff>97261</xdr:rowOff>
    </xdr:to>
    <xdr:sp macro="" textlink="">
      <xdr:nvSpPr>
        <xdr:cNvPr id="345" name="楕円 344"/>
        <xdr:cNvSpPr/>
      </xdr:nvSpPr>
      <xdr:spPr>
        <a:xfrm>
          <a:off x="14351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46" name="テキスト ボックス 345"/>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163089</xdr:rowOff>
    </xdr:from>
    <xdr:to>
      <xdr:col>64</xdr:col>
      <xdr:colOff>152400</xdr:colOff>
      <xdr:row>62</xdr:row>
      <xdr:rowOff>93239</xdr:rowOff>
    </xdr:to>
    <xdr:sp macro="" textlink="">
      <xdr:nvSpPr>
        <xdr:cNvPr id="347" name="楕円 346"/>
        <xdr:cNvSpPr/>
      </xdr:nvSpPr>
      <xdr:spPr>
        <a:xfrm>
          <a:off x="13462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78016</xdr:rowOff>
    </xdr:from>
    <xdr:ext cx="762000" cy="259045"/>
    <xdr:sp macro="" textlink="">
      <xdr:nvSpPr>
        <xdr:cNvPr id="348" name="テキスト ボックス 347"/>
        <xdr:cNvSpPr txBox="1"/>
      </xdr:nvSpPr>
      <xdr:spPr>
        <a:xfrm>
          <a:off x="13131800" y="1070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償還が完了した地方債もあり、公債費は抑えられ、類似団体中、良好な水準を維持しています。</a:t>
          </a:r>
          <a:endParaRPr lang="ja-JP" altLang="ja-JP" sz="1400">
            <a:effectLst/>
          </a:endParaRPr>
        </a:p>
        <a:p>
          <a:r>
            <a:rPr lang="ja-JP" altLang="en-US" sz="1100" b="0">
              <a:solidFill>
                <a:schemeClr val="dk1"/>
              </a:solidFill>
              <a:effectLst/>
              <a:latin typeface="+mn-lt"/>
              <a:ea typeface="+mn-ea"/>
              <a:cs typeface="+mn-cs"/>
            </a:rPr>
            <a:t>　しかしながら</a:t>
          </a:r>
          <a:r>
            <a:rPr lang="ja-JP" altLang="ja-JP" sz="1100" b="0">
              <a:solidFill>
                <a:schemeClr val="dk1"/>
              </a:solidFill>
              <a:effectLst/>
              <a:latin typeface="+mn-lt"/>
              <a:ea typeface="+mn-ea"/>
              <a:cs typeface="+mn-cs"/>
            </a:rPr>
            <a:t>単年度の比率（</a:t>
          </a:r>
          <a:r>
            <a:rPr lang="en-US" altLang="ja-JP" sz="1100" b="0">
              <a:solidFill>
                <a:schemeClr val="dk1"/>
              </a:solidFill>
              <a:effectLst/>
              <a:latin typeface="+mn-lt"/>
              <a:ea typeface="+mn-ea"/>
              <a:cs typeface="+mn-cs"/>
            </a:rPr>
            <a:t>0.30715</a:t>
          </a:r>
          <a:r>
            <a:rPr lang="ja-JP" altLang="ja-JP" sz="1100" b="0">
              <a:solidFill>
                <a:schemeClr val="dk1"/>
              </a:solidFill>
              <a:effectLst/>
              <a:latin typeface="+mn-lt"/>
              <a:ea typeface="+mn-ea"/>
              <a:cs typeface="+mn-cs"/>
            </a:rPr>
            <a:t>）</a:t>
          </a:r>
          <a:r>
            <a:rPr lang="ja-JP" altLang="en-US" sz="1100" b="0">
              <a:solidFill>
                <a:schemeClr val="dk1"/>
              </a:solidFill>
              <a:effectLst/>
              <a:latin typeface="+mn-lt"/>
              <a:ea typeface="+mn-ea"/>
              <a:cs typeface="+mn-cs"/>
            </a:rPr>
            <a:t>は上昇しています。３か年平均は昨年度の低い比率のため</a:t>
          </a:r>
          <a:r>
            <a:rPr lang="en-US" altLang="ja-JP" sz="1100" b="0">
              <a:solidFill>
                <a:schemeClr val="dk1"/>
              </a:solidFill>
              <a:effectLst/>
              <a:latin typeface="+mn-lt"/>
              <a:ea typeface="+mn-ea"/>
              <a:cs typeface="+mn-cs"/>
            </a:rPr>
            <a:t>0.5</a:t>
          </a:r>
          <a:r>
            <a:rPr lang="ja-JP" altLang="ja-JP" sz="1100" b="0">
              <a:solidFill>
                <a:schemeClr val="dk1"/>
              </a:solidFill>
              <a:effectLst/>
              <a:latin typeface="+mn-lt"/>
              <a:ea typeface="+mn-ea"/>
              <a:cs typeface="+mn-cs"/>
            </a:rPr>
            <a:t>ポイント減少する結果となりました。市第</a:t>
          </a:r>
          <a:r>
            <a:rPr lang="en-US" altLang="ja-JP" sz="1100" b="0">
              <a:solidFill>
                <a:schemeClr val="dk1"/>
              </a:solidFill>
              <a:effectLst/>
              <a:latin typeface="+mn-lt"/>
              <a:ea typeface="+mn-ea"/>
              <a:cs typeface="+mn-cs"/>
            </a:rPr>
            <a:t>2</a:t>
          </a:r>
          <a:r>
            <a:rPr lang="ja-JP" altLang="ja-JP" sz="1100" b="0">
              <a:solidFill>
                <a:schemeClr val="dk1"/>
              </a:solidFill>
              <a:effectLst/>
              <a:latin typeface="+mn-lt"/>
              <a:ea typeface="+mn-ea"/>
              <a:cs typeface="+mn-cs"/>
            </a:rPr>
            <a:t>次総合計画の、計画最終年度（令和</a:t>
          </a:r>
          <a:r>
            <a:rPr lang="en-US" altLang="ja-JP" sz="1100" b="0">
              <a:solidFill>
                <a:schemeClr val="dk1"/>
              </a:solidFill>
              <a:effectLst/>
              <a:latin typeface="+mn-lt"/>
              <a:ea typeface="+mn-ea"/>
              <a:cs typeface="+mn-cs"/>
            </a:rPr>
            <a:t>7</a:t>
          </a:r>
          <a:r>
            <a:rPr lang="ja-JP" altLang="ja-JP" sz="1100" b="0">
              <a:solidFill>
                <a:schemeClr val="dk1"/>
              </a:solidFill>
              <a:effectLst/>
              <a:latin typeface="+mn-lt"/>
              <a:ea typeface="+mn-ea"/>
              <a:cs typeface="+mn-cs"/>
            </a:rPr>
            <a:t>年度）の目標値</a:t>
          </a:r>
          <a:r>
            <a:rPr lang="en-US" altLang="ja-JP" sz="1100" b="0">
              <a:solidFill>
                <a:schemeClr val="dk1"/>
              </a:solidFill>
              <a:effectLst/>
              <a:latin typeface="+mn-lt"/>
              <a:ea typeface="+mn-ea"/>
              <a:cs typeface="+mn-cs"/>
            </a:rPr>
            <a:t>3.0</a:t>
          </a:r>
          <a:r>
            <a:rPr lang="ja-JP" altLang="ja-JP" sz="1100" b="0">
              <a:solidFill>
                <a:schemeClr val="dk1"/>
              </a:solidFill>
              <a:effectLst/>
              <a:latin typeface="+mn-lt"/>
              <a:ea typeface="+mn-ea"/>
              <a:cs typeface="+mn-cs"/>
            </a:rPr>
            <a:t>は大幅に下回っていますが、</a:t>
          </a:r>
          <a:r>
            <a:rPr lang="ja-JP" altLang="en-US" sz="1100" b="0">
              <a:solidFill>
                <a:schemeClr val="dk1"/>
              </a:solidFill>
              <a:effectLst/>
              <a:latin typeface="+mn-lt"/>
              <a:ea typeface="+mn-ea"/>
              <a:cs typeface="+mn-cs"/>
            </a:rPr>
            <a:t>今後上昇の懸念もあり、</a:t>
          </a:r>
          <a:r>
            <a:rPr lang="ja-JP" altLang="ja-JP" sz="1100" b="0">
              <a:solidFill>
                <a:schemeClr val="dk1"/>
              </a:solidFill>
              <a:effectLst/>
              <a:latin typeface="+mn-lt"/>
              <a:ea typeface="+mn-ea"/>
              <a:cs typeface="+mn-cs"/>
            </a:rPr>
            <a:t>引き続き適正な市債管理に努めてまいります。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38</xdr:row>
      <xdr:rowOff>156210</xdr:rowOff>
    </xdr:to>
    <xdr:cxnSp macro="">
      <xdr:nvCxnSpPr>
        <xdr:cNvPr id="381" name="直線コネクタ 380"/>
        <xdr:cNvCxnSpPr/>
      </xdr:nvCxnSpPr>
      <xdr:spPr>
        <a:xfrm flipV="1">
          <a:off x="16179800" y="66310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24977</xdr:rowOff>
    </xdr:to>
    <xdr:cxnSp macro="">
      <xdr:nvCxnSpPr>
        <xdr:cNvPr id="384" name="直線コネクタ 383"/>
        <xdr:cNvCxnSpPr/>
      </xdr:nvCxnSpPr>
      <xdr:spPr>
        <a:xfrm flipV="1">
          <a:off x="15290800" y="66713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24977</xdr:rowOff>
    </xdr:to>
    <xdr:cxnSp macro="">
      <xdr:nvCxnSpPr>
        <xdr:cNvPr id="387" name="直線コネクタ 386"/>
        <xdr:cNvCxnSpPr/>
      </xdr:nvCxnSpPr>
      <xdr:spPr>
        <a:xfrm>
          <a:off x="14401800" y="67034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39</xdr:row>
      <xdr:rowOff>16933</xdr:rowOff>
    </xdr:to>
    <xdr:cxnSp macro="">
      <xdr:nvCxnSpPr>
        <xdr:cNvPr id="390" name="直線コネクタ 389"/>
        <xdr:cNvCxnSpPr/>
      </xdr:nvCxnSpPr>
      <xdr:spPr>
        <a:xfrm>
          <a:off x="13512800" y="66793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65194</xdr:rowOff>
    </xdr:from>
    <xdr:to>
      <xdr:col>81</xdr:col>
      <xdr:colOff>95250</xdr:colOff>
      <xdr:row>38</xdr:row>
      <xdr:rowOff>166794</xdr:rowOff>
    </xdr:to>
    <xdr:sp macro="" textlink="">
      <xdr:nvSpPr>
        <xdr:cNvPr id="400" name="楕円 399"/>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81720</xdr:rowOff>
    </xdr:from>
    <xdr:ext cx="762000" cy="259045"/>
    <xdr:sp macro="" textlink="">
      <xdr:nvSpPr>
        <xdr:cNvPr id="401" name="公債費負担の状況該当値テキスト"/>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402" name="楕円 401"/>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403" name="テキスト ボックス 402"/>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404" name="楕円 403"/>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405" name="テキスト ボックス 404"/>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6" name="楕円 405"/>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7" name="テキスト ボックス 406"/>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08" name="楕円 407"/>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09" name="テキスト ボックス 408"/>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前年度に引き続き、充当可能財源等が将来負担額を上回る黒字の状態が</a:t>
          </a:r>
          <a:r>
            <a:rPr lang="ja-JP" altLang="en-US" sz="1100" b="0">
              <a:solidFill>
                <a:schemeClr val="dk1"/>
              </a:solidFill>
              <a:effectLst/>
              <a:latin typeface="+mn-lt"/>
              <a:ea typeface="+mn-ea"/>
              <a:cs typeface="+mn-cs"/>
            </a:rPr>
            <a:t>続き、同水準となっています</a:t>
          </a:r>
          <a:r>
            <a:rPr lang="ja-JP" altLang="ja-JP" sz="1100" b="0">
              <a:solidFill>
                <a:schemeClr val="dk1"/>
              </a:solidFill>
              <a:effectLst/>
              <a:latin typeface="+mn-lt"/>
              <a:ea typeface="+mn-ea"/>
              <a:cs typeface="+mn-cs"/>
            </a:rPr>
            <a:t>。</a:t>
          </a:r>
          <a:endParaRPr lang="ja-JP" altLang="ja-JP" sz="1400">
            <a:effectLst/>
          </a:endParaRPr>
        </a:p>
        <a:p>
          <a:r>
            <a:rPr lang="ja-JP" altLang="en-US" sz="1100" b="0">
              <a:solidFill>
                <a:schemeClr val="dk1"/>
              </a:solidFill>
              <a:effectLst/>
              <a:latin typeface="+mn-lt"/>
              <a:ea typeface="+mn-ea"/>
              <a:cs typeface="+mn-cs"/>
            </a:rPr>
            <a:t>　令和元</a:t>
          </a:r>
          <a:r>
            <a:rPr lang="ja-JP" altLang="ja-JP" sz="1100" b="0">
              <a:solidFill>
                <a:schemeClr val="dk1"/>
              </a:solidFill>
              <a:effectLst/>
              <a:latin typeface="+mn-lt"/>
              <a:ea typeface="+mn-ea"/>
              <a:cs typeface="+mn-cs"/>
            </a:rPr>
            <a:t>年度末の地方債残高</a:t>
          </a:r>
          <a:r>
            <a:rPr lang="ja-JP" altLang="en-US" sz="1100" b="0">
              <a:solidFill>
                <a:schemeClr val="dk1"/>
              </a:solidFill>
              <a:effectLst/>
              <a:latin typeface="+mn-lt"/>
              <a:ea typeface="+mn-ea"/>
              <a:cs typeface="+mn-cs"/>
            </a:rPr>
            <a:t>は</a:t>
          </a:r>
          <a:r>
            <a:rPr lang="en-US" altLang="ja-JP" sz="1100" b="0">
              <a:solidFill>
                <a:schemeClr val="dk1"/>
              </a:solidFill>
              <a:effectLst/>
              <a:latin typeface="+mn-lt"/>
              <a:ea typeface="+mn-ea"/>
              <a:cs typeface="+mn-cs"/>
            </a:rPr>
            <a:t>107,539</a:t>
          </a:r>
          <a:r>
            <a:rPr lang="ja-JP" altLang="ja-JP" sz="1100" b="0">
              <a:solidFill>
                <a:schemeClr val="dk1"/>
              </a:solidFill>
              <a:effectLst/>
              <a:latin typeface="+mn-lt"/>
              <a:ea typeface="+mn-ea"/>
              <a:cs typeface="+mn-cs"/>
            </a:rPr>
            <a:t>千円</a:t>
          </a:r>
          <a:r>
            <a:rPr lang="ja-JP" altLang="en-US" sz="1100" b="0">
              <a:solidFill>
                <a:schemeClr val="dk1"/>
              </a:solidFill>
              <a:effectLst/>
              <a:latin typeface="+mn-lt"/>
              <a:ea typeface="+mn-ea"/>
              <a:cs typeface="+mn-cs"/>
            </a:rPr>
            <a:t>増加</a:t>
          </a:r>
          <a:r>
            <a:rPr lang="ja-JP" altLang="ja-JP" sz="1100" b="0">
              <a:solidFill>
                <a:schemeClr val="dk1"/>
              </a:solidFill>
              <a:effectLst/>
              <a:latin typeface="+mn-lt"/>
              <a:ea typeface="+mn-ea"/>
              <a:cs typeface="+mn-cs"/>
            </a:rPr>
            <a:t>し、将来負担額</a:t>
          </a:r>
          <a:r>
            <a:rPr lang="ja-JP" altLang="en-US" sz="1100" b="0">
              <a:solidFill>
                <a:schemeClr val="dk1"/>
              </a:solidFill>
              <a:effectLst/>
              <a:latin typeface="+mn-lt"/>
              <a:ea typeface="+mn-ea"/>
              <a:cs typeface="+mn-cs"/>
            </a:rPr>
            <a:t>は</a:t>
          </a:r>
          <a:r>
            <a:rPr lang="en-US" altLang="ja-JP" sz="1100" b="0">
              <a:solidFill>
                <a:schemeClr val="dk1"/>
              </a:solidFill>
              <a:effectLst/>
              <a:latin typeface="+mn-lt"/>
              <a:ea typeface="+mn-ea"/>
              <a:cs typeface="+mn-cs"/>
            </a:rPr>
            <a:t>0.2</a:t>
          </a:r>
          <a:r>
            <a:rPr lang="ja-JP" altLang="en-US" sz="1100" b="0">
              <a:solidFill>
                <a:schemeClr val="dk1"/>
              </a:solidFill>
              <a:effectLst/>
              <a:latin typeface="+mn-lt"/>
              <a:ea typeface="+mn-ea"/>
              <a:cs typeface="+mn-cs"/>
            </a:rPr>
            <a:t>ポイントの増となりました</a:t>
          </a:r>
          <a:r>
            <a:rPr lang="ja-JP" altLang="ja-JP" sz="1100" b="0">
              <a:solidFill>
                <a:schemeClr val="dk1"/>
              </a:solidFill>
              <a:effectLst/>
              <a:latin typeface="+mn-lt"/>
              <a:ea typeface="+mn-ea"/>
              <a:cs typeface="+mn-cs"/>
            </a:rPr>
            <a:t>。</a:t>
          </a:r>
          <a:endParaRPr lang="ja-JP" altLang="ja-JP" sz="1400">
            <a:effectLst/>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今後も公債費等義務的経費の削減を中心とする行財政改革を進め、財政の健全化に努めてまいります。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55,055
52,619
28.19
18,157,270
17,460,603
649,341
10,806,402
11,632,441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前年度より</a:t>
          </a:r>
          <a:r>
            <a:rPr lang="en-US" altLang="ja-JP" sz="1100" b="0">
              <a:solidFill>
                <a:schemeClr val="dk1"/>
              </a:solidFill>
              <a:effectLst/>
              <a:latin typeface="+mn-lt"/>
              <a:ea typeface="+mn-ea"/>
              <a:cs typeface="+mn-cs"/>
            </a:rPr>
            <a:t>0.4</a:t>
          </a:r>
          <a:r>
            <a:rPr lang="ja-JP" altLang="ja-JP" sz="1100" b="0">
              <a:solidFill>
                <a:schemeClr val="dk1"/>
              </a:solidFill>
              <a:effectLst/>
              <a:latin typeface="+mn-lt"/>
              <a:ea typeface="+mn-ea"/>
              <a:cs typeface="+mn-cs"/>
            </a:rPr>
            <a:t>ポイント</a:t>
          </a:r>
          <a:r>
            <a:rPr lang="ja-JP" altLang="en-US" sz="1100" b="0">
              <a:solidFill>
                <a:schemeClr val="dk1"/>
              </a:solidFill>
              <a:effectLst/>
              <a:latin typeface="+mn-lt"/>
              <a:ea typeface="+mn-ea"/>
              <a:cs typeface="+mn-cs"/>
            </a:rPr>
            <a:t>減少</a:t>
          </a:r>
          <a:r>
            <a:rPr lang="ja-JP" altLang="ja-JP" sz="1100" b="0">
              <a:solidFill>
                <a:schemeClr val="dk1"/>
              </a:solidFill>
              <a:effectLst/>
              <a:latin typeface="+mn-lt"/>
              <a:ea typeface="+mn-ea"/>
              <a:cs typeface="+mn-cs"/>
            </a:rPr>
            <a:t>しました。職員給</a:t>
          </a:r>
          <a:r>
            <a:rPr lang="ja-JP" altLang="en-US" sz="1100" b="0">
              <a:solidFill>
                <a:schemeClr val="dk1"/>
              </a:solidFill>
              <a:effectLst/>
              <a:latin typeface="+mn-lt"/>
              <a:ea typeface="+mn-ea"/>
              <a:cs typeface="+mn-cs"/>
            </a:rPr>
            <a:t>の</a:t>
          </a:r>
          <a:r>
            <a:rPr lang="ja-JP" altLang="ja-JP" sz="1100" b="0">
              <a:solidFill>
                <a:schemeClr val="dk1"/>
              </a:solidFill>
              <a:effectLst/>
              <a:latin typeface="+mn-lt"/>
              <a:ea typeface="+mn-ea"/>
              <a:cs typeface="+mn-cs"/>
            </a:rPr>
            <a:t>決算額も</a:t>
          </a:r>
          <a:r>
            <a:rPr lang="ja-JP" altLang="en-US" sz="1100" b="0">
              <a:solidFill>
                <a:schemeClr val="dk1"/>
              </a:solidFill>
              <a:effectLst/>
              <a:latin typeface="+mn-lt"/>
              <a:ea typeface="+mn-ea"/>
              <a:cs typeface="+mn-cs"/>
            </a:rPr>
            <a:t>減少</a:t>
          </a:r>
          <a:r>
            <a:rPr lang="ja-JP" altLang="ja-JP" sz="1100" b="0">
              <a:solidFill>
                <a:schemeClr val="dk1"/>
              </a:solidFill>
              <a:effectLst/>
              <a:latin typeface="+mn-lt"/>
              <a:ea typeface="+mn-ea"/>
              <a:cs typeface="+mn-cs"/>
            </a:rPr>
            <a:t>しています。</a:t>
          </a:r>
          <a:r>
            <a:rPr lang="ja-JP" altLang="en-US" sz="1100" b="0">
              <a:solidFill>
                <a:schemeClr val="dk1"/>
              </a:solidFill>
              <a:effectLst/>
              <a:latin typeface="+mn-lt"/>
              <a:ea typeface="+mn-ea"/>
              <a:cs typeface="+mn-cs"/>
            </a:rPr>
            <a:t>主な要因は消防職員が岐阜市へ移籍したことによるものです。</a:t>
          </a:r>
          <a:endParaRPr lang="ja-JP" altLang="ja-JP" sz="1400">
            <a:effectLst/>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類似団体内平均値との比較においては、下回っていますが、今後も行財政改革に取り組み、人件費の抑制に努めてまいります。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138430</xdr:rowOff>
    </xdr:to>
    <xdr:cxnSp macro="">
      <xdr:nvCxnSpPr>
        <xdr:cNvPr id="66" name="直線コネクタ 65"/>
        <xdr:cNvCxnSpPr/>
      </xdr:nvCxnSpPr>
      <xdr:spPr>
        <a:xfrm flipV="1">
          <a:off x="3987800" y="6108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138430</xdr:rowOff>
    </xdr:to>
    <xdr:cxnSp macro="">
      <xdr:nvCxnSpPr>
        <xdr:cNvPr id="69" name="直線コネクタ 68"/>
        <xdr:cNvCxnSpPr/>
      </xdr:nvCxnSpPr>
      <xdr:spPr>
        <a:xfrm>
          <a:off x="3098800" y="606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62230</xdr:rowOff>
    </xdr:to>
    <xdr:cxnSp macro="">
      <xdr:nvCxnSpPr>
        <xdr:cNvPr id="72" name="直線コネクタ 71"/>
        <xdr:cNvCxnSpPr/>
      </xdr:nvCxnSpPr>
      <xdr:spPr>
        <a:xfrm>
          <a:off x="2209800" y="604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39370</xdr:rowOff>
    </xdr:to>
    <xdr:cxnSp macro="">
      <xdr:nvCxnSpPr>
        <xdr:cNvPr id="75" name="直線コネクタ 74"/>
        <xdr:cNvCxnSpPr/>
      </xdr:nvCxnSpPr>
      <xdr:spPr>
        <a:xfrm>
          <a:off x="1320800" y="597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物件費は前年度より</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21,644</a:t>
          </a:r>
          <a:r>
            <a:rPr lang="ja-JP" altLang="en-US" sz="1100" b="0">
              <a:solidFill>
                <a:schemeClr val="dk1"/>
              </a:solidFill>
              <a:effectLst/>
              <a:latin typeface="+mn-lt"/>
              <a:ea typeface="+mn-ea"/>
              <a:cs typeface="+mn-cs"/>
            </a:rPr>
            <a:t>千円増加し、</a:t>
          </a:r>
          <a:r>
            <a:rPr lang="ja-JP" altLang="ja-JP" sz="1100" b="0">
              <a:solidFill>
                <a:schemeClr val="dk1"/>
              </a:solidFill>
              <a:effectLst/>
              <a:latin typeface="+mn-lt"/>
              <a:ea typeface="+mn-ea"/>
              <a:cs typeface="+mn-cs"/>
            </a:rPr>
            <a:t>前年度より</a:t>
          </a:r>
          <a:r>
            <a:rPr lang="en-US" altLang="ja-JP" sz="1100" b="0">
              <a:solidFill>
                <a:schemeClr val="dk1"/>
              </a:solidFill>
              <a:effectLst/>
              <a:latin typeface="+mn-lt"/>
              <a:ea typeface="+mn-ea"/>
              <a:cs typeface="+mn-cs"/>
            </a:rPr>
            <a:t>1.9</a:t>
          </a:r>
          <a:r>
            <a:rPr lang="ja-JP" altLang="ja-JP" sz="1100" b="0">
              <a:solidFill>
                <a:schemeClr val="dk1"/>
              </a:solidFill>
              <a:effectLst/>
              <a:latin typeface="+mn-lt"/>
              <a:ea typeface="+mn-ea"/>
              <a:cs typeface="+mn-cs"/>
            </a:rPr>
            <a:t>ポイント上昇しました。</a:t>
          </a:r>
          <a:r>
            <a:rPr lang="ja-JP" altLang="en-US" sz="1100" b="0">
              <a:solidFill>
                <a:schemeClr val="dk1"/>
              </a:solidFill>
              <a:effectLst/>
              <a:latin typeface="+mn-lt"/>
              <a:ea typeface="+mn-ea"/>
              <a:cs typeface="+mn-cs"/>
            </a:rPr>
            <a:t>民生費における賃金の増加が大きかったことが原因ですが、会計年度任用職員制度の導入により今後の動向を注視する必要があります。</a:t>
          </a:r>
          <a:endParaRPr lang="ja-JP" altLang="ja-JP" sz="1400">
            <a:effectLst/>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依然として類似団体内平均値より高い数値となっており、今後も民間で実現可能な業務の検討等により、コストの削減に努めてまいります。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56134</xdr:rowOff>
    </xdr:from>
    <xdr:to>
      <xdr:col>82</xdr:col>
      <xdr:colOff>107950</xdr:colOff>
      <xdr:row>19</xdr:row>
      <xdr:rowOff>74422</xdr:rowOff>
    </xdr:to>
    <xdr:cxnSp macro="">
      <xdr:nvCxnSpPr>
        <xdr:cNvPr id="125" name="直線コネクタ 124"/>
        <xdr:cNvCxnSpPr/>
      </xdr:nvCxnSpPr>
      <xdr:spPr>
        <a:xfrm>
          <a:off x="15671800" y="33136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53848</xdr:rowOff>
    </xdr:from>
    <xdr:to>
      <xdr:col>78</xdr:col>
      <xdr:colOff>69850</xdr:colOff>
      <xdr:row>19</xdr:row>
      <xdr:rowOff>56134</xdr:rowOff>
    </xdr:to>
    <xdr:cxnSp macro="">
      <xdr:nvCxnSpPr>
        <xdr:cNvPr id="128" name="直線コネクタ 127"/>
        <xdr:cNvCxnSpPr/>
      </xdr:nvCxnSpPr>
      <xdr:spPr>
        <a:xfrm>
          <a:off x="14782800" y="31399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18</xdr:row>
      <xdr:rowOff>53848</xdr:rowOff>
    </xdr:to>
    <xdr:cxnSp macro="">
      <xdr:nvCxnSpPr>
        <xdr:cNvPr id="131" name="直線コネクタ 130"/>
        <xdr:cNvCxnSpPr/>
      </xdr:nvCxnSpPr>
      <xdr:spPr>
        <a:xfrm>
          <a:off x="13893800" y="292049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17</xdr:row>
      <xdr:rowOff>5842</xdr:rowOff>
    </xdr:to>
    <xdr:cxnSp macro="">
      <xdr:nvCxnSpPr>
        <xdr:cNvPr id="134" name="直線コネクタ 133"/>
        <xdr:cNvCxnSpPr/>
      </xdr:nvCxnSpPr>
      <xdr:spPr>
        <a:xfrm>
          <a:off x="13004800" y="28016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23622</xdr:rowOff>
    </xdr:from>
    <xdr:to>
      <xdr:col>82</xdr:col>
      <xdr:colOff>158750</xdr:colOff>
      <xdr:row>19</xdr:row>
      <xdr:rowOff>125222</xdr:rowOff>
    </xdr:to>
    <xdr:sp macro="" textlink="">
      <xdr:nvSpPr>
        <xdr:cNvPr id="144" name="楕円 143"/>
        <xdr:cNvSpPr/>
      </xdr:nvSpPr>
      <xdr:spPr>
        <a:xfrm>
          <a:off x="164592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167149</xdr:rowOff>
    </xdr:from>
    <xdr:ext cx="762000" cy="259045"/>
    <xdr:sp macro="" textlink="">
      <xdr:nvSpPr>
        <xdr:cNvPr id="145" name="物件費該当値テキスト"/>
        <xdr:cNvSpPr txBox="1"/>
      </xdr:nvSpPr>
      <xdr:spPr>
        <a:xfrm>
          <a:off x="165989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5334</xdr:rowOff>
    </xdr:from>
    <xdr:to>
      <xdr:col>78</xdr:col>
      <xdr:colOff>120650</xdr:colOff>
      <xdr:row>19</xdr:row>
      <xdr:rowOff>106934</xdr:rowOff>
    </xdr:to>
    <xdr:sp macro="" textlink="">
      <xdr:nvSpPr>
        <xdr:cNvPr id="146" name="楕円 145"/>
        <xdr:cNvSpPr/>
      </xdr:nvSpPr>
      <xdr:spPr>
        <a:xfrm>
          <a:off x="15621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91711</xdr:rowOff>
    </xdr:from>
    <xdr:ext cx="736600" cy="259045"/>
    <xdr:sp macro="" textlink="">
      <xdr:nvSpPr>
        <xdr:cNvPr id="147" name="テキスト ボックス 146"/>
        <xdr:cNvSpPr txBox="1"/>
      </xdr:nvSpPr>
      <xdr:spPr>
        <a:xfrm>
          <a:off x="15290800" y="334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8" name="楕円 147"/>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9" name="テキスト ボックス 148"/>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50" name="楕円 149"/>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51" name="テキスト ボックス 150"/>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人口増加が続く瑞穂市では若い世代も多く扶助費は年々増加傾向にあります。</a:t>
          </a:r>
          <a:endParaRPr lang="ja-JP" altLang="ja-JP" sz="1400">
            <a:effectLst/>
          </a:endParaRPr>
        </a:p>
        <a:p>
          <a:r>
            <a:rPr lang="ja-JP" altLang="en-US" sz="1100" b="0">
              <a:solidFill>
                <a:schemeClr val="dk1"/>
              </a:solidFill>
              <a:effectLst/>
              <a:latin typeface="+mn-lt"/>
              <a:ea typeface="+mn-ea"/>
              <a:cs typeface="+mn-cs"/>
            </a:rPr>
            <a:t>令和元</a:t>
          </a:r>
          <a:r>
            <a:rPr lang="ja-JP" altLang="ja-JP" sz="1100" b="0">
              <a:solidFill>
                <a:schemeClr val="dk1"/>
              </a:solidFill>
              <a:effectLst/>
              <a:latin typeface="+mn-lt"/>
              <a:ea typeface="+mn-ea"/>
              <a:cs typeface="+mn-cs"/>
            </a:rPr>
            <a:t>年度も保育所費や</a:t>
          </a:r>
          <a:r>
            <a:rPr lang="ja-JP" altLang="en-US" sz="1100" b="0">
              <a:solidFill>
                <a:schemeClr val="dk1"/>
              </a:solidFill>
              <a:effectLst/>
              <a:latin typeface="+mn-lt"/>
              <a:ea typeface="+mn-ea"/>
              <a:cs typeface="+mn-cs"/>
            </a:rPr>
            <a:t>幼稚園</a:t>
          </a:r>
          <a:r>
            <a:rPr lang="ja-JP" altLang="ja-JP" sz="1100" b="0">
              <a:solidFill>
                <a:schemeClr val="dk1"/>
              </a:solidFill>
              <a:effectLst/>
              <a:latin typeface="+mn-lt"/>
              <a:ea typeface="+mn-ea"/>
              <a:cs typeface="+mn-cs"/>
            </a:rPr>
            <a:t>事業等の増加により、前年度より</a:t>
          </a:r>
          <a:r>
            <a:rPr lang="en-US" altLang="ja-JP" sz="1100" b="0">
              <a:solidFill>
                <a:schemeClr val="dk1"/>
              </a:solidFill>
              <a:effectLst/>
              <a:latin typeface="+mn-lt"/>
              <a:ea typeface="+mn-ea"/>
              <a:cs typeface="+mn-cs"/>
            </a:rPr>
            <a:t>1.4</a:t>
          </a:r>
          <a:r>
            <a:rPr lang="ja-JP" altLang="ja-JP" sz="1100" b="0">
              <a:solidFill>
                <a:schemeClr val="dk1"/>
              </a:solidFill>
              <a:effectLst/>
              <a:latin typeface="+mn-lt"/>
              <a:ea typeface="+mn-ea"/>
              <a:cs typeface="+mn-cs"/>
            </a:rPr>
            <a:t>ポイント増加しました。</a:t>
          </a:r>
          <a:endParaRPr lang="ja-JP" altLang="ja-JP" sz="1400">
            <a:effectLst/>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類似団体内平均値も上回っています。今後も漸増が続くと見込まれるため、適正な支出に努めてまいります。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60706</xdr:rowOff>
    </xdr:from>
    <xdr:to>
      <xdr:col>24</xdr:col>
      <xdr:colOff>25400</xdr:colOff>
      <xdr:row>58</xdr:row>
      <xdr:rowOff>17272</xdr:rowOff>
    </xdr:to>
    <xdr:cxnSp macro="">
      <xdr:nvCxnSpPr>
        <xdr:cNvPr id="184" name="直線コネクタ 183"/>
        <xdr:cNvCxnSpPr/>
      </xdr:nvCxnSpPr>
      <xdr:spPr>
        <a:xfrm>
          <a:off x="3987800" y="983335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5842</xdr:rowOff>
    </xdr:from>
    <xdr:to>
      <xdr:col>19</xdr:col>
      <xdr:colOff>187325</xdr:colOff>
      <xdr:row>57</xdr:row>
      <xdr:rowOff>60706</xdr:rowOff>
    </xdr:to>
    <xdr:cxnSp macro="">
      <xdr:nvCxnSpPr>
        <xdr:cNvPr id="187" name="直線コネクタ 186"/>
        <xdr:cNvCxnSpPr/>
      </xdr:nvCxnSpPr>
      <xdr:spPr>
        <a:xfrm>
          <a:off x="3098800" y="9778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113284</xdr:rowOff>
    </xdr:from>
    <xdr:to>
      <xdr:col>15</xdr:col>
      <xdr:colOff>98425</xdr:colOff>
      <xdr:row>57</xdr:row>
      <xdr:rowOff>5842</xdr:rowOff>
    </xdr:to>
    <xdr:cxnSp macro="">
      <xdr:nvCxnSpPr>
        <xdr:cNvPr id="190" name="直線コネクタ 189"/>
        <xdr:cNvCxnSpPr/>
      </xdr:nvCxnSpPr>
      <xdr:spPr>
        <a:xfrm>
          <a:off x="2209800" y="9714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67564</xdr:rowOff>
    </xdr:from>
    <xdr:to>
      <xdr:col>11</xdr:col>
      <xdr:colOff>9525</xdr:colOff>
      <xdr:row>56</xdr:row>
      <xdr:rowOff>113284</xdr:rowOff>
    </xdr:to>
    <xdr:cxnSp macro="">
      <xdr:nvCxnSpPr>
        <xdr:cNvPr id="193" name="直線コネクタ 192"/>
        <xdr:cNvCxnSpPr/>
      </xdr:nvCxnSpPr>
      <xdr:spPr>
        <a:xfrm>
          <a:off x="1320800" y="9668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137922</xdr:rowOff>
    </xdr:from>
    <xdr:to>
      <xdr:col>24</xdr:col>
      <xdr:colOff>76200</xdr:colOff>
      <xdr:row>58</xdr:row>
      <xdr:rowOff>68072</xdr:rowOff>
    </xdr:to>
    <xdr:sp macro="" textlink="">
      <xdr:nvSpPr>
        <xdr:cNvPr id="203" name="楕円 202"/>
        <xdr:cNvSpPr/>
      </xdr:nvSpPr>
      <xdr:spPr>
        <a:xfrm>
          <a:off x="47752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109999</xdr:rowOff>
    </xdr:from>
    <xdr:ext cx="762000" cy="259045"/>
    <xdr:sp macro="" textlink="">
      <xdr:nvSpPr>
        <xdr:cNvPr id="204" name="扶助費該当値テキスト"/>
        <xdr:cNvSpPr txBox="1"/>
      </xdr:nvSpPr>
      <xdr:spPr>
        <a:xfrm>
          <a:off x="49149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9906</xdr:rowOff>
    </xdr:from>
    <xdr:to>
      <xdr:col>20</xdr:col>
      <xdr:colOff>38100</xdr:colOff>
      <xdr:row>57</xdr:row>
      <xdr:rowOff>111506</xdr:rowOff>
    </xdr:to>
    <xdr:sp macro="" textlink="">
      <xdr:nvSpPr>
        <xdr:cNvPr id="205" name="楕円 204"/>
        <xdr:cNvSpPr/>
      </xdr:nvSpPr>
      <xdr:spPr>
        <a:xfrm>
          <a:off x="3937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96283</xdr:rowOff>
    </xdr:from>
    <xdr:ext cx="736600" cy="259045"/>
    <xdr:sp macro="" textlink="">
      <xdr:nvSpPr>
        <xdr:cNvPr id="206" name="テキスト ボックス 205"/>
        <xdr:cNvSpPr txBox="1"/>
      </xdr:nvSpPr>
      <xdr:spPr>
        <a:xfrm>
          <a:off x="3606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126492</xdr:rowOff>
    </xdr:from>
    <xdr:to>
      <xdr:col>15</xdr:col>
      <xdr:colOff>149225</xdr:colOff>
      <xdr:row>57</xdr:row>
      <xdr:rowOff>56642</xdr:rowOff>
    </xdr:to>
    <xdr:sp macro="" textlink="">
      <xdr:nvSpPr>
        <xdr:cNvPr id="207" name="楕円 206"/>
        <xdr:cNvSpPr/>
      </xdr:nvSpPr>
      <xdr:spPr>
        <a:xfrm>
          <a:off x="3048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41419</xdr:rowOff>
    </xdr:from>
    <xdr:ext cx="762000" cy="259045"/>
    <xdr:sp macro="" textlink="">
      <xdr:nvSpPr>
        <xdr:cNvPr id="208" name="テキスト ボックス 207"/>
        <xdr:cNvSpPr txBox="1"/>
      </xdr:nvSpPr>
      <xdr:spPr>
        <a:xfrm>
          <a:off x="2717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62484</xdr:rowOff>
    </xdr:from>
    <xdr:to>
      <xdr:col>11</xdr:col>
      <xdr:colOff>60325</xdr:colOff>
      <xdr:row>56</xdr:row>
      <xdr:rowOff>164084</xdr:rowOff>
    </xdr:to>
    <xdr:sp macro="" textlink="">
      <xdr:nvSpPr>
        <xdr:cNvPr id="209" name="楕円 208"/>
        <xdr:cNvSpPr/>
      </xdr:nvSpPr>
      <xdr:spPr>
        <a:xfrm>
          <a:off x="2159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210" name="テキスト ボックス 209"/>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211" name="楕円 210"/>
        <xdr:cNvSpPr/>
      </xdr:nvSpPr>
      <xdr:spPr>
        <a:xfrm>
          <a:off x="1270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212" name="テキスト ボックス 211"/>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その他の主なものは繰出金です。</a:t>
          </a:r>
          <a:endParaRPr lang="ja-JP" altLang="ja-JP" sz="1400">
            <a:effectLst/>
          </a:endParaRPr>
        </a:p>
        <a:p>
          <a:r>
            <a:rPr lang="ja-JP" altLang="en-US" sz="1100" b="0">
              <a:solidFill>
                <a:schemeClr val="dk1"/>
              </a:solidFill>
              <a:effectLst/>
              <a:latin typeface="+mn-lt"/>
              <a:ea typeface="+mn-ea"/>
              <a:cs typeface="+mn-cs"/>
            </a:rPr>
            <a:t>　下水道事業が企業会計となったことで、繰出金が補助費へ移ったため、</a:t>
          </a:r>
          <a:r>
            <a:rPr lang="ja-JP" altLang="ja-JP" sz="1100" b="0">
              <a:solidFill>
                <a:schemeClr val="dk1"/>
              </a:solidFill>
              <a:effectLst/>
              <a:latin typeface="+mn-lt"/>
              <a:ea typeface="+mn-ea"/>
              <a:cs typeface="+mn-cs"/>
            </a:rPr>
            <a:t>全体で</a:t>
          </a:r>
          <a:r>
            <a:rPr lang="en-US" altLang="ja-JP" sz="1100" b="0">
              <a:solidFill>
                <a:schemeClr val="dk1"/>
              </a:solidFill>
              <a:effectLst/>
              <a:latin typeface="+mn-lt"/>
              <a:ea typeface="+mn-ea"/>
              <a:cs typeface="+mn-cs"/>
            </a:rPr>
            <a:t>154,417</a:t>
          </a:r>
          <a:r>
            <a:rPr lang="ja-JP" altLang="ja-JP" sz="1100" b="0">
              <a:solidFill>
                <a:schemeClr val="dk1"/>
              </a:solidFill>
              <a:effectLst/>
              <a:latin typeface="+mn-lt"/>
              <a:ea typeface="+mn-ea"/>
              <a:cs typeface="+mn-cs"/>
            </a:rPr>
            <a:t>千円</a:t>
          </a:r>
          <a:r>
            <a:rPr lang="ja-JP" altLang="en-US" sz="1100" b="0">
              <a:solidFill>
                <a:schemeClr val="dk1"/>
              </a:solidFill>
              <a:effectLst/>
              <a:latin typeface="+mn-lt"/>
              <a:ea typeface="+mn-ea"/>
              <a:cs typeface="+mn-cs"/>
            </a:rPr>
            <a:t>減</a:t>
          </a:r>
          <a:r>
            <a:rPr lang="ja-JP" altLang="ja-JP" sz="1100" b="0">
              <a:solidFill>
                <a:schemeClr val="dk1"/>
              </a:solidFill>
              <a:effectLst/>
              <a:latin typeface="+mn-lt"/>
              <a:ea typeface="+mn-ea"/>
              <a:cs typeface="+mn-cs"/>
            </a:rPr>
            <a:t>額し、</a:t>
          </a:r>
          <a:r>
            <a:rPr lang="en-US" altLang="ja-JP" sz="1100" b="0">
              <a:solidFill>
                <a:schemeClr val="dk1"/>
              </a:solidFill>
              <a:effectLst/>
              <a:latin typeface="+mn-lt"/>
              <a:ea typeface="+mn-ea"/>
              <a:cs typeface="+mn-cs"/>
            </a:rPr>
            <a:t>1.5</a:t>
          </a:r>
          <a:r>
            <a:rPr lang="ja-JP" altLang="ja-JP" sz="1100" b="0">
              <a:solidFill>
                <a:schemeClr val="dk1"/>
              </a:solidFill>
              <a:effectLst/>
              <a:latin typeface="+mn-lt"/>
              <a:ea typeface="+mn-ea"/>
              <a:cs typeface="+mn-cs"/>
            </a:rPr>
            <a:t>ポイントの減となりました。</a:t>
          </a:r>
          <a:endParaRPr lang="ja-JP" altLang="ja-JP" sz="1400">
            <a:effectLst/>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今後</a:t>
          </a:r>
          <a:r>
            <a:rPr lang="ja-JP" altLang="en-US" sz="1100" b="0">
              <a:solidFill>
                <a:schemeClr val="dk1"/>
              </a:solidFill>
              <a:effectLst/>
              <a:latin typeface="+mn-lt"/>
              <a:ea typeface="+mn-ea"/>
              <a:cs typeface="+mn-cs"/>
            </a:rPr>
            <a:t>も</a:t>
          </a:r>
          <a:r>
            <a:rPr lang="ja-JP" altLang="ja-JP" sz="1100" b="0">
              <a:solidFill>
                <a:schemeClr val="dk1"/>
              </a:solidFill>
              <a:effectLst/>
              <a:latin typeface="+mn-lt"/>
              <a:ea typeface="+mn-ea"/>
              <a:cs typeface="+mn-cs"/>
            </a:rPr>
            <a:t>繰出金の支出を抑制し、税収を主な財源とする普通会計の負担の軽減に努めてまいります。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85090</xdr:rowOff>
    </xdr:from>
    <xdr:to>
      <xdr:col>82</xdr:col>
      <xdr:colOff>107950</xdr:colOff>
      <xdr:row>54</xdr:row>
      <xdr:rowOff>27940</xdr:rowOff>
    </xdr:to>
    <xdr:cxnSp macro="">
      <xdr:nvCxnSpPr>
        <xdr:cNvPr id="245" name="直線コネクタ 244"/>
        <xdr:cNvCxnSpPr/>
      </xdr:nvCxnSpPr>
      <xdr:spPr>
        <a:xfrm flipV="1">
          <a:off x="15671800" y="91719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27940</xdr:rowOff>
    </xdr:from>
    <xdr:to>
      <xdr:col>78</xdr:col>
      <xdr:colOff>69850</xdr:colOff>
      <xdr:row>55</xdr:row>
      <xdr:rowOff>92710</xdr:rowOff>
    </xdr:to>
    <xdr:cxnSp macro="">
      <xdr:nvCxnSpPr>
        <xdr:cNvPr id="248" name="直線コネクタ 247"/>
        <xdr:cNvCxnSpPr/>
      </xdr:nvCxnSpPr>
      <xdr:spPr>
        <a:xfrm flipV="1">
          <a:off x="14782800" y="92862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100330</xdr:rowOff>
    </xdr:to>
    <xdr:cxnSp macro="">
      <xdr:nvCxnSpPr>
        <xdr:cNvPr id="251" name="直線コネクタ 250"/>
        <xdr:cNvCxnSpPr/>
      </xdr:nvCxnSpPr>
      <xdr:spPr>
        <a:xfrm flipV="1">
          <a:off x="13893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100330</xdr:rowOff>
    </xdr:to>
    <xdr:cxnSp macro="">
      <xdr:nvCxnSpPr>
        <xdr:cNvPr id="254" name="直線コネクタ 253"/>
        <xdr:cNvCxnSpPr/>
      </xdr:nvCxnSpPr>
      <xdr:spPr>
        <a:xfrm>
          <a:off x="13004800" y="9453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34290</xdr:rowOff>
    </xdr:from>
    <xdr:to>
      <xdr:col>82</xdr:col>
      <xdr:colOff>158750</xdr:colOff>
      <xdr:row>53</xdr:row>
      <xdr:rowOff>135890</xdr:rowOff>
    </xdr:to>
    <xdr:sp macro="" textlink="">
      <xdr:nvSpPr>
        <xdr:cNvPr id="264" name="楕円 263"/>
        <xdr:cNvSpPr/>
      </xdr:nvSpPr>
      <xdr:spPr>
        <a:xfrm>
          <a:off x="164592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50817</xdr:rowOff>
    </xdr:from>
    <xdr:ext cx="762000" cy="259045"/>
    <xdr:sp macro="" textlink="">
      <xdr:nvSpPr>
        <xdr:cNvPr id="265" name="その他該当値テキスト"/>
        <xdr:cNvSpPr txBox="1"/>
      </xdr:nvSpPr>
      <xdr:spPr>
        <a:xfrm>
          <a:off x="165989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148590</xdr:rowOff>
    </xdr:from>
    <xdr:to>
      <xdr:col>78</xdr:col>
      <xdr:colOff>120650</xdr:colOff>
      <xdr:row>54</xdr:row>
      <xdr:rowOff>78740</xdr:rowOff>
    </xdr:to>
    <xdr:sp macro="" textlink="">
      <xdr:nvSpPr>
        <xdr:cNvPr id="266" name="楕円 265"/>
        <xdr:cNvSpPr/>
      </xdr:nvSpPr>
      <xdr:spPr>
        <a:xfrm>
          <a:off x="15621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88917</xdr:rowOff>
    </xdr:from>
    <xdr:ext cx="736600" cy="259045"/>
    <xdr:sp macro="" textlink="">
      <xdr:nvSpPr>
        <xdr:cNvPr id="267" name="テキスト ボックス 266"/>
        <xdr:cNvSpPr txBox="1"/>
      </xdr:nvSpPr>
      <xdr:spPr>
        <a:xfrm>
          <a:off x="15290800" y="90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8" name="楕円 267"/>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69" name="テキスト ボックス 268"/>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0" name="楕円 269"/>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1" name="テキスト ボックス 270"/>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2" name="楕円 271"/>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3" name="テキスト ボックス 272"/>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従来より類似団体内平均値より高い数値となっており、</a:t>
          </a:r>
          <a:r>
            <a:rPr lang="ja-JP" altLang="en-US" sz="1100" b="0">
              <a:solidFill>
                <a:schemeClr val="dk1"/>
              </a:solidFill>
              <a:effectLst/>
              <a:latin typeface="+mn-lt"/>
              <a:ea typeface="+mn-ea"/>
              <a:cs typeface="+mn-cs"/>
            </a:rPr>
            <a:t>令和元</a:t>
          </a:r>
          <a:r>
            <a:rPr lang="ja-JP" altLang="ja-JP" sz="1100" b="0">
              <a:solidFill>
                <a:schemeClr val="dk1"/>
              </a:solidFill>
              <a:effectLst/>
              <a:latin typeface="+mn-lt"/>
              <a:ea typeface="+mn-ea"/>
              <a:cs typeface="+mn-cs"/>
            </a:rPr>
            <a:t>年度は</a:t>
          </a:r>
          <a:r>
            <a:rPr lang="en-US" altLang="ja-JP" sz="1100" b="0">
              <a:solidFill>
                <a:schemeClr val="dk1"/>
              </a:solidFill>
              <a:effectLst/>
              <a:latin typeface="+mn-lt"/>
              <a:ea typeface="+mn-ea"/>
              <a:cs typeface="+mn-cs"/>
            </a:rPr>
            <a:t>1.3</a:t>
          </a:r>
          <a:r>
            <a:rPr lang="ja-JP" altLang="ja-JP" sz="1100" b="0">
              <a:solidFill>
                <a:schemeClr val="dk1"/>
              </a:solidFill>
              <a:effectLst/>
              <a:latin typeface="+mn-lt"/>
              <a:ea typeface="+mn-ea"/>
              <a:cs typeface="+mn-cs"/>
            </a:rPr>
            <a:t>ポイント上昇しました。</a:t>
          </a:r>
          <a:endParaRPr lang="ja-JP" altLang="ja-JP" sz="1400">
            <a:effectLst/>
          </a:endParaRPr>
        </a:p>
        <a:p>
          <a:r>
            <a:rPr lang="ja-JP" altLang="en-US" sz="1100" b="0">
              <a:solidFill>
                <a:schemeClr val="dk1"/>
              </a:solidFill>
              <a:effectLst/>
              <a:latin typeface="+mn-lt"/>
              <a:ea typeface="+mn-ea"/>
              <a:cs typeface="+mn-cs"/>
            </a:rPr>
            <a:t>　令和元年度はプレミアム付き商品券事業の他、下水道事業が企業会計となり、繰出金から補助費へ経費が移行したことが</a:t>
          </a:r>
          <a:r>
            <a:rPr lang="ja-JP" altLang="ja-JP" sz="1100" b="0">
              <a:solidFill>
                <a:schemeClr val="dk1"/>
              </a:solidFill>
              <a:effectLst/>
              <a:latin typeface="+mn-lt"/>
              <a:ea typeface="+mn-ea"/>
              <a:cs typeface="+mn-cs"/>
            </a:rPr>
            <a:t>主な要因</a:t>
          </a:r>
          <a:r>
            <a:rPr lang="ja-JP" altLang="en-US" sz="1100" b="0">
              <a:solidFill>
                <a:schemeClr val="dk1"/>
              </a:solidFill>
              <a:effectLst/>
              <a:latin typeface="+mn-lt"/>
              <a:ea typeface="+mn-ea"/>
              <a:cs typeface="+mn-cs"/>
            </a:rPr>
            <a:t>です。</a:t>
          </a:r>
          <a:r>
            <a:rPr lang="ja-JP" altLang="ja-JP" sz="1100" b="0">
              <a:solidFill>
                <a:schemeClr val="dk1"/>
              </a:solidFill>
              <a:effectLst/>
              <a:latin typeface="+mn-lt"/>
              <a:ea typeface="+mn-ea"/>
              <a:cs typeface="+mn-cs"/>
            </a:rPr>
            <a:t>補助金・負担金の見直し等により支出の削減に努めてまいります。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88138</xdr:rowOff>
    </xdr:to>
    <xdr:cxnSp macro="">
      <xdr:nvCxnSpPr>
        <xdr:cNvPr id="303" name="直線コネクタ 302"/>
        <xdr:cNvCxnSpPr/>
      </xdr:nvCxnSpPr>
      <xdr:spPr>
        <a:xfrm>
          <a:off x="15671800" y="63723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28702</xdr:rowOff>
    </xdr:to>
    <xdr:cxnSp macro="">
      <xdr:nvCxnSpPr>
        <xdr:cNvPr id="306" name="直線コネクタ 305"/>
        <xdr:cNvCxnSpPr/>
      </xdr:nvCxnSpPr>
      <xdr:spPr>
        <a:xfrm>
          <a:off x="14782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1270</xdr:rowOff>
    </xdr:to>
    <xdr:cxnSp macro="">
      <xdr:nvCxnSpPr>
        <xdr:cNvPr id="309" name="直線コネクタ 308"/>
        <xdr:cNvCxnSpPr/>
      </xdr:nvCxnSpPr>
      <xdr:spPr>
        <a:xfrm flipV="1">
          <a:off x="13893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1270</xdr:rowOff>
    </xdr:to>
    <xdr:cxnSp macro="">
      <xdr:nvCxnSpPr>
        <xdr:cNvPr id="312" name="直線コネクタ 311"/>
        <xdr:cNvCxnSpPr/>
      </xdr:nvCxnSpPr>
      <xdr:spPr>
        <a:xfrm>
          <a:off x="13004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2" name="楕円 321"/>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3"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4" name="楕円 323"/>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5" name="テキスト ボックス 324"/>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6" name="楕円 325"/>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7" name="テキスト ボックス 32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8" name="楕円 327"/>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9" name="テキスト ボックス 328"/>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0" name="楕円 329"/>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1" name="テキスト ボックス 330"/>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令和元</a:t>
          </a:r>
          <a:r>
            <a:rPr lang="ja-JP" altLang="ja-JP" sz="1100" b="0">
              <a:solidFill>
                <a:schemeClr val="dk1"/>
              </a:solidFill>
              <a:effectLst/>
              <a:latin typeface="+mn-lt"/>
              <a:ea typeface="+mn-ea"/>
              <a:cs typeface="+mn-cs"/>
            </a:rPr>
            <a:t>年度の公債費は、前年度に比べて</a:t>
          </a:r>
          <a:r>
            <a:rPr lang="en-US" altLang="ja-JP" sz="1100" b="0">
              <a:solidFill>
                <a:schemeClr val="dk1"/>
              </a:solidFill>
              <a:effectLst/>
              <a:latin typeface="+mn-lt"/>
              <a:ea typeface="+mn-ea"/>
              <a:cs typeface="+mn-cs"/>
            </a:rPr>
            <a:t>304,840</a:t>
          </a:r>
          <a:r>
            <a:rPr lang="ja-JP" altLang="ja-JP" sz="1100" b="0">
              <a:solidFill>
                <a:schemeClr val="dk1"/>
              </a:solidFill>
              <a:effectLst/>
              <a:latin typeface="+mn-lt"/>
              <a:ea typeface="+mn-ea"/>
              <a:cs typeface="+mn-cs"/>
            </a:rPr>
            <a:t>円減少したことにより、</a:t>
          </a:r>
          <a:r>
            <a:rPr lang="en-US" altLang="ja-JP" sz="1100" b="0">
              <a:solidFill>
                <a:schemeClr val="dk1"/>
              </a:solidFill>
              <a:effectLst/>
              <a:latin typeface="+mn-lt"/>
              <a:ea typeface="+mn-ea"/>
              <a:cs typeface="+mn-cs"/>
            </a:rPr>
            <a:t>0.4</a:t>
          </a:r>
          <a:r>
            <a:rPr lang="ja-JP" altLang="ja-JP" sz="1100" b="0">
              <a:solidFill>
                <a:schemeClr val="dk1"/>
              </a:solidFill>
              <a:effectLst/>
              <a:latin typeface="+mn-lt"/>
              <a:ea typeface="+mn-ea"/>
              <a:cs typeface="+mn-cs"/>
            </a:rPr>
            <a:t>ポイント減少となりました。</a:t>
          </a:r>
          <a:endParaRPr lang="ja-JP" altLang="ja-JP" sz="1400">
            <a:effectLst/>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類似団体内平均値は常に下回っていますが、地方債の</a:t>
          </a:r>
          <a:r>
            <a:rPr lang="ja-JP" altLang="en-US" sz="1100" b="0">
              <a:solidFill>
                <a:schemeClr val="dk1"/>
              </a:solidFill>
              <a:effectLst/>
              <a:latin typeface="+mn-lt"/>
              <a:ea typeface="+mn-ea"/>
              <a:cs typeface="+mn-cs"/>
            </a:rPr>
            <a:t>残高は増加しています。</a:t>
          </a:r>
          <a:r>
            <a:rPr lang="ja-JP" altLang="ja-JP" sz="1100" b="0">
              <a:solidFill>
                <a:schemeClr val="dk1"/>
              </a:solidFill>
              <a:effectLst/>
              <a:latin typeface="+mn-lt"/>
              <a:ea typeface="+mn-ea"/>
              <a:cs typeface="+mn-cs"/>
            </a:rPr>
            <a:t>今後も引き続き適正な市債の管理に努めてまいります。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133858</xdr:rowOff>
    </xdr:to>
    <xdr:cxnSp macro="">
      <xdr:nvCxnSpPr>
        <xdr:cNvPr id="361" name="直線コネクタ 360"/>
        <xdr:cNvCxnSpPr/>
      </xdr:nvCxnSpPr>
      <xdr:spPr>
        <a:xfrm flipV="1">
          <a:off x="3987800" y="129743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133858</xdr:rowOff>
    </xdr:from>
    <xdr:to>
      <xdr:col>19</xdr:col>
      <xdr:colOff>187325</xdr:colOff>
      <xdr:row>76</xdr:row>
      <xdr:rowOff>90424</xdr:rowOff>
    </xdr:to>
    <xdr:cxnSp macro="">
      <xdr:nvCxnSpPr>
        <xdr:cNvPr id="364" name="直線コネクタ 363"/>
        <xdr:cNvCxnSpPr/>
      </xdr:nvCxnSpPr>
      <xdr:spPr>
        <a:xfrm flipV="1">
          <a:off x="3098800" y="129926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122428</xdr:rowOff>
    </xdr:to>
    <xdr:cxnSp macro="">
      <xdr:nvCxnSpPr>
        <xdr:cNvPr id="367" name="直線コネクタ 366"/>
        <xdr:cNvCxnSpPr/>
      </xdr:nvCxnSpPr>
      <xdr:spPr>
        <a:xfrm flipV="1">
          <a:off x="2209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122428</xdr:rowOff>
    </xdr:to>
    <xdr:cxnSp macro="">
      <xdr:nvCxnSpPr>
        <xdr:cNvPr id="370" name="直線コネクタ 369"/>
        <xdr:cNvCxnSpPr/>
      </xdr:nvCxnSpPr>
      <xdr:spPr>
        <a:xfrm>
          <a:off x="1320800" y="13116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0" name="楕円 379"/>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1"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83058</xdr:rowOff>
    </xdr:from>
    <xdr:to>
      <xdr:col>20</xdr:col>
      <xdr:colOff>38100</xdr:colOff>
      <xdr:row>76</xdr:row>
      <xdr:rowOff>13208</xdr:rowOff>
    </xdr:to>
    <xdr:sp macro="" textlink="">
      <xdr:nvSpPr>
        <xdr:cNvPr id="382" name="楕円 381"/>
        <xdr:cNvSpPr/>
      </xdr:nvSpPr>
      <xdr:spPr>
        <a:xfrm>
          <a:off x="3937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23385</xdr:rowOff>
    </xdr:from>
    <xdr:ext cx="736600" cy="259045"/>
    <xdr:sp macro="" textlink="">
      <xdr:nvSpPr>
        <xdr:cNvPr id="383" name="テキスト ボックス 382"/>
        <xdr:cNvSpPr txBox="1"/>
      </xdr:nvSpPr>
      <xdr:spPr>
        <a:xfrm>
          <a:off x="3606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84" name="楕円 383"/>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85" name="テキスト ボックス 384"/>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86" name="楕円 385"/>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87" name="テキスト ボックス 386"/>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88" name="楕円 387"/>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89" name="テキスト ボックス 388"/>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前年度に比べて、人件費</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、その他は</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ポイント減少しましたが</a:t>
          </a:r>
          <a:r>
            <a:rPr kumimoji="1" lang="ja-JP" altLang="ja-JP" sz="1100">
              <a:solidFill>
                <a:schemeClr val="dk1"/>
              </a:solidFill>
              <a:effectLst/>
              <a:latin typeface="+mn-lt"/>
              <a:ea typeface="+mn-ea"/>
              <a:cs typeface="+mn-cs"/>
            </a:rPr>
            <a:t>、扶助費で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ポイント、物件費で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、補助費等で</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上昇したこと等により、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ポイントの上昇となりました。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年度より漸増の傾向にあり、平成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類似団体内平均値を上回る結果となりました。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更に事務事業の見直し等により経常経費の削減に努めてまいります。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76</xdr:row>
      <xdr:rowOff>153670</xdr:rowOff>
    </xdr:to>
    <xdr:cxnSp macro="">
      <xdr:nvCxnSpPr>
        <xdr:cNvPr id="422" name="直線コネクタ 421"/>
        <xdr:cNvCxnSpPr/>
      </xdr:nvCxnSpPr>
      <xdr:spPr>
        <a:xfrm>
          <a:off x="15671800" y="131457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69850</xdr:rowOff>
    </xdr:from>
    <xdr:to>
      <xdr:col>78</xdr:col>
      <xdr:colOff>69850</xdr:colOff>
      <xdr:row>76</xdr:row>
      <xdr:rowOff>115570</xdr:rowOff>
    </xdr:to>
    <xdr:cxnSp macro="">
      <xdr:nvCxnSpPr>
        <xdr:cNvPr id="425" name="直線コネクタ 424"/>
        <xdr:cNvCxnSpPr/>
      </xdr:nvCxnSpPr>
      <xdr:spPr>
        <a:xfrm>
          <a:off x="14782800" y="13100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123190</xdr:rowOff>
    </xdr:from>
    <xdr:to>
      <xdr:col>73</xdr:col>
      <xdr:colOff>180975</xdr:colOff>
      <xdr:row>76</xdr:row>
      <xdr:rowOff>69850</xdr:rowOff>
    </xdr:to>
    <xdr:cxnSp macro="">
      <xdr:nvCxnSpPr>
        <xdr:cNvPr id="428" name="直線コネクタ 427"/>
        <xdr:cNvCxnSpPr/>
      </xdr:nvCxnSpPr>
      <xdr:spPr>
        <a:xfrm>
          <a:off x="13893800" y="1298194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134620</xdr:rowOff>
    </xdr:from>
    <xdr:to>
      <xdr:col>69</xdr:col>
      <xdr:colOff>92075</xdr:colOff>
      <xdr:row>75</xdr:row>
      <xdr:rowOff>123190</xdr:rowOff>
    </xdr:to>
    <xdr:cxnSp macro="">
      <xdr:nvCxnSpPr>
        <xdr:cNvPr id="431" name="直線コネクタ 430"/>
        <xdr:cNvCxnSpPr/>
      </xdr:nvCxnSpPr>
      <xdr:spPr>
        <a:xfrm>
          <a:off x="13004800" y="12821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41" name="楕円 440"/>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74947</xdr:rowOff>
    </xdr:from>
    <xdr:ext cx="762000" cy="259045"/>
    <xdr:sp macro="" textlink="">
      <xdr:nvSpPr>
        <xdr:cNvPr id="442" name="公債費以外該当値テキスト"/>
        <xdr:cNvSpPr txBox="1"/>
      </xdr:nvSpPr>
      <xdr:spPr>
        <a:xfrm>
          <a:off x="16598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43" name="楕円 442"/>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44" name="テキスト ボックス 443"/>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19050</xdr:rowOff>
    </xdr:from>
    <xdr:to>
      <xdr:col>74</xdr:col>
      <xdr:colOff>31750</xdr:colOff>
      <xdr:row>76</xdr:row>
      <xdr:rowOff>120650</xdr:rowOff>
    </xdr:to>
    <xdr:sp macro="" textlink="">
      <xdr:nvSpPr>
        <xdr:cNvPr id="445" name="楕円 444"/>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46" name="テキスト ボックス 445"/>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72390</xdr:rowOff>
    </xdr:from>
    <xdr:to>
      <xdr:col>69</xdr:col>
      <xdr:colOff>142875</xdr:colOff>
      <xdr:row>76</xdr:row>
      <xdr:rowOff>2539</xdr:rowOff>
    </xdr:to>
    <xdr:sp macro="" textlink="">
      <xdr:nvSpPr>
        <xdr:cNvPr id="447" name="楕円 446"/>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48" name="テキスト ボックス 447"/>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83820</xdr:rowOff>
    </xdr:from>
    <xdr:to>
      <xdr:col>65</xdr:col>
      <xdr:colOff>53975</xdr:colOff>
      <xdr:row>75</xdr:row>
      <xdr:rowOff>13970</xdr:rowOff>
    </xdr:to>
    <xdr:sp macro="" textlink="">
      <xdr:nvSpPr>
        <xdr:cNvPr id="449" name="楕円 448"/>
        <xdr:cNvSpPr/>
      </xdr:nvSpPr>
      <xdr:spPr>
        <a:xfrm>
          <a:off x="12954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24147</xdr:rowOff>
    </xdr:from>
    <xdr:ext cx="762000" cy="259045"/>
    <xdr:sp macro="" textlink="">
      <xdr:nvSpPr>
        <xdr:cNvPr id="450" name="テキスト ボックス 449"/>
        <xdr:cNvSpPr txBox="1"/>
      </xdr:nvSpPr>
      <xdr:spPr>
        <a:xfrm>
          <a:off x="12623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129770</xdr:rowOff>
    </xdr:from>
    <xdr:to>
      <xdr:col>29</xdr:col>
      <xdr:colOff>127000</xdr:colOff>
      <xdr:row>19</xdr:row>
      <xdr:rowOff>83446</xdr:rowOff>
    </xdr:to>
    <xdr:cxnSp macro="">
      <xdr:nvCxnSpPr>
        <xdr:cNvPr id="52" name="直線コネクタ 51"/>
        <xdr:cNvCxnSpPr/>
      </xdr:nvCxnSpPr>
      <xdr:spPr bwMode="auto">
        <a:xfrm>
          <a:off x="5003800" y="3263495"/>
          <a:ext cx="647700" cy="125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129770</xdr:rowOff>
    </xdr:from>
    <xdr:to>
      <xdr:col>26</xdr:col>
      <xdr:colOff>50800</xdr:colOff>
      <xdr:row>18</xdr:row>
      <xdr:rowOff>154231</xdr:rowOff>
    </xdr:to>
    <xdr:cxnSp macro="">
      <xdr:nvCxnSpPr>
        <xdr:cNvPr id="55" name="直線コネクタ 54"/>
        <xdr:cNvCxnSpPr/>
      </xdr:nvCxnSpPr>
      <xdr:spPr bwMode="auto">
        <a:xfrm flipV="1">
          <a:off x="4305300" y="3263495"/>
          <a:ext cx="698500" cy="24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154231</xdr:rowOff>
    </xdr:from>
    <xdr:to>
      <xdr:col>22</xdr:col>
      <xdr:colOff>114300</xdr:colOff>
      <xdr:row>19</xdr:row>
      <xdr:rowOff>11192</xdr:rowOff>
    </xdr:to>
    <xdr:cxnSp macro="">
      <xdr:nvCxnSpPr>
        <xdr:cNvPr id="58" name="直線コネクタ 57"/>
        <xdr:cNvCxnSpPr/>
      </xdr:nvCxnSpPr>
      <xdr:spPr bwMode="auto">
        <a:xfrm flipV="1">
          <a:off x="3606800" y="3287956"/>
          <a:ext cx="698500" cy="28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11192</xdr:rowOff>
    </xdr:from>
    <xdr:to>
      <xdr:col>18</xdr:col>
      <xdr:colOff>177800</xdr:colOff>
      <xdr:row>19</xdr:row>
      <xdr:rowOff>14001</xdr:rowOff>
    </xdr:to>
    <xdr:cxnSp macro="">
      <xdr:nvCxnSpPr>
        <xdr:cNvPr id="61" name="直線コネクタ 60"/>
        <xdr:cNvCxnSpPr/>
      </xdr:nvCxnSpPr>
      <xdr:spPr bwMode="auto">
        <a:xfrm flipV="1">
          <a:off x="2908300" y="3316367"/>
          <a:ext cx="6985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32646</xdr:rowOff>
    </xdr:from>
    <xdr:to>
      <xdr:col>29</xdr:col>
      <xdr:colOff>177800</xdr:colOff>
      <xdr:row>19</xdr:row>
      <xdr:rowOff>134246</xdr:rowOff>
    </xdr:to>
    <xdr:sp macro="" textlink="">
      <xdr:nvSpPr>
        <xdr:cNvPr id="71" name="楕円 70"/>
        <xdr:cNvSpPr/>
      </xdr:nvSpPr>
      <xdr:spPr bwMode="auto">
        <a:xfrm>
          <a:off x="5600700" y="333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112673</xdr:rowOff>
    </xdr:from>
    <xdr:ext cx="762000" cy="259045"/>
    <xdr:sp macro="" textlink="">
      <xdr:nvSpPr>
        <xdr:cNvPr id="72" name="人口1人当たり決算額の推移該当値テキスト130"/>
        <xdr:cNvSpPr txBox="1"/>
      </xdr:nvSpPr>
      <xdr:spPr>
        <a:xfrm>
          <a:off x="5740400" y="324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78970</xdr:rowOff>
    </xdr:from>
    <xdr:to>
      <xdr:col>26</xdr:col>
      <xdr:colOff>101600</xdr:colOff>
      <xdr:row>19</xdr:row>
      <xdr:rowOff>9120</xdr:rowOff>
    </xdr:to>
    <xdr:sp macro="" textlink="">
      <xdr:nvSpPr>
        <xdr:cNvPr id="73" name="楕円 72"/>
        <xdr:cNvSpPr/>
      </xdr:nvSpPr>
      <xdr:spPr bwMode="auto">
        <a:xfrm>
          <a:off x="4953000" y="3212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165347</xdr:rowOff>
    </xdr:from>
    <xdr:ext cx="736600" cy="259045"/>
    <xdr:sp macro="" textlink="">
      <xdr:nvSpPr>
        <xdr:cNvPr id="74" name="テキスト ボックス 73"/>
        <xdr:cNvSpPr txBox="1"/>
      </xdr:nvSpPr>
      <xdr:spPr>
        <a:xfrm>
          <a:off x="4622800" y="329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103431</xdr:rowOff>
    </xdr:from>
    <xdr:to>
      <xdr:col>22</xdr:col>
      <xdr:colOff>165100</xdr:colOff>
      <xdr:row>19</xdr:row>
      <xdr:rowOff>33581</xdr:rowOff>
    </xdr:to>
    <xdr:sp macro="" textlink="">
      <xdr:nvSpPr>
        <xdr:cNvPr id="75" name="楕円 74"/>
        <xdr:cNvSpPr/>
      </xdr:nvSpPr>
      <xdr:spPr bwMode="auto">
        <a:xfrm>
          <a:off x="4254500" y="323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18358</xdr:rowOff>
    </xdr:from>
    <xdr:ext cx="762000" cy="259045"/>
    <xdr:sp macro="" textlink="">
      <xdr:nvSpPr>
        <xdr:cNvPr id="76" name="テキスト ボックス 75"/>
        <xdr:cNvSpPr txBox="1"/>
      </xdr:nvSpPr>
      <xdr:spPr>
        <a:xfrm>
          <a:off x="3924300" y="332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131842</xdr:rowOff>
    </xdr:from>
    <xdr:to>
      <xdr:col>19</xdr:col>
      <xdr:colOff>38100</xdr:colOff>
      <xdr:row>19</xdr:row>
      <xdr:rowOff>61992</xdr:rowOff>
    </xdr:to>
    <xdr:sp macro="" textlink="">
      <xdr:nvSpPr>
        <xdr:cNvPr id="77" name="楕円 76"/>
        <xdr:cNvSpPr/>
      </xdr:nvSpPr>
      <xdr:spPr bwMode="auto">
        <a:xfrm>
          <a:off x="3556000" y="3265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46769</xdr:rowOff>
    </xdr:from>
    <xdr:ext cx="762000" cy="259045"/>
    <xdr:sp macro="" textlink="">
      <xdr:nvSpPr>
        <xdr:cNvPr id="78" name="テキスト ボックス 77"/>
        <xdr:cNvSpPr txBox="1"/>
      </xdr:nvSpPr>
      <xdr:spPr>
        <a:xfrm>
          <a:off x="3225800" y="335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134651</xdr:rowOff>
    </xdr:from>
    <xdr:to>
      <xdr:col>15</xdr:col>
      <xdr:colOff>101600</xdr:colOff>
      <xdr:row>19</xdr:row>
      <xdr:rowOff>64801</xdr:rowOff>
    </xdr:to>
    <xdr:sp macro="" textlink="">
      <xdr:nvSpPr>
        <xdr:cNvPr id="79" name="楕円 78"/>
        <xdr:cNvSpPr/>
      </xdr:nvSpPr>
      <xdr:spPr bwMode="auto">
        <a:xfrm>
          <a:off x="2857500" y="326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49578</xdr:rowOff>
    </xdr:from>
    <xdr:ext cx="762000" cy="259045"/>
    <xdr:sp macro="" textlink="">
      <xdr:nvSpPr>
        <xdr:cNvPr id="80" name="テキスト ボックス 79"/>
        <xdr:cNvSpPr txBox="1"/>
      </xdr:nvSpPr>
      <xdr:spPr>
        <a:xfrm>
          <a:off x="2527300" y="33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141957</xdr:rowOff>
    </xdr:from>
    <xdr:to>
      <xdr:col>29</xdr:col>
      <xdr:colOff>127000</xdr:colOff>
      <xdr:row>37</xdr:row>
      <xdr:rowOff>150937</xdr:rowOff>
    </xdr:to>
    <xdr:cxnSp macro="">
      <xdr:nvCxnSpPr>
        <xdr:cNvPr id="115" name="直線コネクタ 114"/>
        <xdr:cNvCxnSpPr/>
      </xdr:nvCxnSpPr>
      <xdr:spPr bwMode="auto">
        <a:xfrm flipV="1">
          <a:off x="5003800" y="7266657"/>
          <a:ext cx="647700" cy="8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74226</xdr:rowOff>
    </xdr:from>
    <xdr:to>
      <xdr:col>26</xdr:col>
      <xdr:colOff>50800</xdr:colOff>
      <xdr:row>37</xdr:row>
      <xdr:rowOff>150937</xdr:rowOff>
    </xdr:to>
    <xdr:cxnSp macro="">
      <xdr:nvCxnSpPr>
        <xdr:cNvPr id="118" name="直線コネクタ 117"/>
        <xdr:cNvCxnSpPr/>
      </xdr:nvCxnSpPr>
      <xdr:spPr bwMode="auto">
        <a:xfrm>
          <a:off x="4305300" y="7198926"/>
          <a:ext cx="698500" cy="7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61620</xdr:rowOff>
    </xdr:from>
    <xdr:to>
      <xdr:col>22</xdr:col>
      <xdr:colOff>114300</xdr:colOff>
      <xdr:row>37</xdr:row>
      <xdr:rowOff>74226</xdr:rowOff>
    </xdr:to>
    <xdr:cxnSp macro="">
      <xdr:nvCxnSpPr>
        <xdr:cNvPr id="121" name="直線コネクタ 120"/>
        <xdr:cNvCxnSpPr/>
      </xdr:nvCxnSpPr>
      <xdr:spPr bwMode="auto">
        <a:xfrm>
          <a:off x="3606800" y="7186320"/>
          <a:ext cx="698500" cy="1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57342</xdr:rowOff>
    </xdr:from>
    <xdr:to>
      <xdr:col>18</xdr:col>
      <xdr:colOff>177800</xdr:colOff>
      <xdr:row>37</xdr:row>
      <xdr:rowOff>61620</xdr:rowOff>
    </xdr:to>
    <xdr:cxnSp macro="">
      <xdr:nvCxnSpPr>
        <xdr:cNvPr id="124" name="直線コネクタ 123"/>
        <xdr:cNvCxnSpPr/>
      </xdr:nvCxnSpPr>
      <xdr:spPr bwMode="auto">
        <a:xfrm>
          <a:off x="2908300" y="7182042"/>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91157</xdr:rowOff>
    </xdr:from>
    <xdr:to>
      <xdr:col>29</xdr:col>
      <xdr:colOff>177800</xdr:colOff>
      <xdr:row>37</xdr:row>
      <xdr:rowOff>192757</xdr:rowOff>
    </xdr:to>
    <xdr:sp macro="" textlink="">
      <xdr:nvSpPr>
        <xdr:cNvPr id="134" name="楕円 133"/>
        <xdr:cNvSpPr/>
      </xdr:nvSpPr>
      <xdr:spPr bwMode="auto">
        <a:xfrm>
          <a:off x="5600700" y="721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171184</xdr:rowOff>
    </xdr:from>
    <xdr:ext cx="762000" cy="259045"/>
    <xdr:sp macro="" textlink="">
      <xdr:nvSpPr>
        <xdr:cNvPr id="135" name="人口1人当たり決算額の推移該当値テキスト445"/>
        <xdr:cNvSpPr txBox="1"/>
      </xdr:nvSpPr>
      <xdr:spPr>
        <a:xfrm>
          <a:off x="5740400" y="712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100137</xdr:rowOff>
    </xdr:from>
    <xdr:to>
      <xdr:col>26</xdr:col>
      <xdr:colOff>101600</xdr:colOff>
      <xdr:row>37</xdr:row>
      <xdr:rowOff>201737</xdr:rowOff>
    </xdr:to>
    <xdr:sp macro="" textlink="">
      <xdr:nvSpPr>
        <xdr:cNvPr id="136" name="楕円 135"/>
        <xdr:cNvSpPr/>
      </xdr:nvSpPr>
      <xdr:spPr bwMode="auto">
        <a:xfrm>
          <a:off x="4953000" y="722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186514</xdr:rowOff>
    </xdr:from>
    <xdr:ext cx="736600" cy="259045"/>
    <xdr:sp macro="" textlink="">
      <xdr:nvSpPr>
        <xdr:cNvPr id="137" name="テキスト ボックス 136"/>
        <xdr:cNvSpPr txBox="1"/>
      </xdr:nvSpPr>
      <xdr:spPr>
        <a:xfrm>
          <a:off x="4622800" y="7311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23426</xdr:rowOff>
    </xdr:from>
    <xdr:to>
      <xdr:col>22</xdr:col>
      <xdr:colOff>165100</xdr:colOff>
      <xdr:row>37</xdr:row>
      <xdr:rowOff>125026</xdr:rowOff>
    </xdr:to>
    <xdr:sp macro="" textlink="">
      <xdr:nvSpPr>
        <xdr:cNvPr id="138" name="楕円 137"/>
        <xdr:cNvSpPr/>
      </xdr:nvSpPr>
      <xdr:spPr bwMode="auto">
        <a:xfrm>
          <a:off x="4254500" y="714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109803</xdr:rowOff>
    </xdr:from>
    <xdr:ext cx="762000" cy="259045"/>
    <xdr:sp macro="" textlink="">
      <xdr:nvSpPr>
        <xdr:cNvPr id="139" name="テキスト ボックス 138"/>
        <xdr:cNvSpPr txBox="1"/>
      </xdr:nvSpPr>
      <xdr:spPr>
        <a:xfrm>
          <a:off x="3924300" y="723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10820</xdr:rowOff>
    </xdr:from>
    <xdr:to>
      <xdr:col>19</xdr:col>
      <xdr:colOff>38100</xdr:colOff>
      <xdr:row>37</xdr:row>
      <xdr:rowOff>112420</xdr:rowOff>
    </xdr:to>
    <xdr:sp macro="" textlink="">
      <xdr:nvSpPr>
        <xdr:cNvPr id="140" name="楕円 139"/>
        <xdr:cNvSpPr/>
      </xdr:nvSpPr>
      <xdr:spPr bwMode="auto">
        <a:xfrm>
          <a:off x="3556000" y="713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97197</xdr:rowOff>
    </xdr:from>
    <xdr:ext cx="762000" cy="259045"/>
    <xdr:sp macro="" textlink="">
      <xdr:nvSpPr>
        <xdr:cNvPr id="141" name="テキスト ボックス 140"/>
        <xdr:cNvSpPr txBox="1"/>
      </xdr:nvSpPr>
      <xdr:spPr>
        <a:xfrm>
          <a:off x="3225800" y="722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6542</xdr:rowOff>
    </xdr:from>
    <xdr:to>
      <xdr:col>15</xdr:col>
      <xdr:colOff>101600</xdr:colOff>
      <xdr:row>37</xdr:row>
      <xdr:rowOff>108142</xdr:rowOff>
    </xdr:to>
    <xdr:sp macro="" textlink="">
      <xdr:nvSpPr>
        <xdr:cNvPr id="142" name="楕円 141"/>
        <xdr:cNvSpPr/>
      </xdr:nvSpPr>
      <xdr:spPr bwMode="auto">
        <a:xfrm>
          <a:off x="2857500" y="713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92919</xdr:rowOff>
    </xdr:from>
    <xdr:ext cx="762000" cy="259045"/>
    <xdr:sp macro="" textlink="">
      <xdr:nvSpPr>
        <xdr:cNvPr id="143" name="テキスト ボックス 142"/>
        <xdr:cNvSpPr txBox="1"/>
      </xdr:nvSpPr>
      <xdr:spPr>
        <a:xfrm>
          <a:off x="2527300" y="721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55,055
52,619
28.19
18,157,270
17,460,603
649,341
10,806,402
11,632,441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131036</xdr:rowOff>
    </xdr:from>
    <xdr:to>
      <xdr:col>24</xdr:col>
      <xdr:colOff>63500</xdr:colOff>
      <xdr:row>37</xdr:row>
      <xdr:rowOff>162377</xdr:rowOff>
    </xdr:to>
    <xdr:cxnSp macro="">
      <xdr:nvCxnSpPr>
        <xdr:cNvPr id="59" name="直線コネクタ 58"/>
        <xdr:cNvCxnSpPr/>
      </xdr:nvCxnSpPr>
      <xdr:spPr>
        <a:xfrm>
          <a:off x="3797300" y="6303236"/>
          <a:ext cx="838200" cy="20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131036</xdr:rowOff>
    </xdr:from>
    <xdr:to>
      <xdr:col>19</xdr:col>
      <xdr:colOff>177800</xdr:colOff>
      <xdr:row>36</xdr:row>
      <xdr:rowOff>140043</xdr:rowOff>
    </xdr:to>
    <xdr:cxnSp macro="">
      <xdr:nvCxnSpPr>
        <xdr:cNvPr id="62" name="直線コネクタ 61"/>
        <xdr:cNvCxnSpPr/>
      </xdr:nvCxnSpPr>
      <xdr:spPr>
        <a:xfrm flipV="1">
          <a:off x="2908300" y="6303236"/>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140043</xdr:rowOff>
    </xdr:from>
    <xdr:to>
      <xdr:col>15</xdr:col>
      <xdr:colOff>50800</xdr:colOff>
      <xdr:row>37</xdr:row>
      <xdr:rowOff>10724</xdr:rowOff>
    </xdr:to>
    <xdr:cxnSp macro="">
      <xdr:nvCxnSpPr>
        <xdr:cNvPr id="65" name="直線コネクタ 64"/>
        <xdr:cNvCxnSpPr/>
      </xdr:nvCxnSpPr>
      <xdr:spPr>
        <a:xfrm flipV="1">
          <a:off x="2019300" y="6312243"/>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10724</xdr:rowOff>
    </xdr:from>
    <xdr:to>
      <xdr:col>10</xdr:col>
      <xdr:colOff>114300</xdr:colOff>
      <xdr:row>37</xdr:row>
      <xdr:rowOff>13810</xdr:rowOff>
    </xdr:to>
    <xdr:cxnSp macro="">
      <xdr:nvCxnSpPr>
        <xdr:cNvPr id="68" name="直線コネクタ 67"/>
        <xdr:cNvCxnSpPr/>
      </xdr:nvCxnSpPr>
      <xdr:spPr>
        <a:xfrm flipV="1">
          <a:off x="1130300" y="635437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111577</xdr:rowOff>
    </xdr:from>
    <xdr:to>
      <xdr:col>24</xdr:col>
      <xdr:colOff>114300</xdr:colOff>
      <xdr:row>38</xdr:row>
      <xdr:rowOff>41728</xdr:rowOff>
    </xdr:to>
    <xdr:sp macro="" textlink="">
      <xdr:nvSpPr>
        <xdr:cNvPr id="78" name="楕円 77"/>
        <xdr:cNvSpPr/>
      </xdr:nvSpPr>
      <xdr:spPr>
        <a:xfrm>
          <a:off x="4584700" y="6455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90004</xdr:rowOff>
    </xdr:from>
    <xdr:ext cx="534377" cy="259045"/>
    <xdr:sp macro="" textlink="">
      <xdr:nvSpPr>
        <xdr:cNvPr id="79" name="人件費該当値テキスト"/>
        <xdr:cNvSpPr txBox="1"/>
      </xdr:nvSpPr>
      <xdr:spPr>
        <a:xfrm>
          <a:off x="4686300" y="64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80236</xdr:rowOff>
    </xdr:from>
    <xdr:to>
      <xdr:col>20</xdr:col>
      <xdr:colOff>38100</xdr:colOff>
      <xdr:row>37</xdr:row>
      <xdr:rowOff>10386</xdr:rowOff>
    </xdr:to>
    <xdr:sp macro="" textlink="">
      <xdr:nvSpPr>
        <xdr:cNvPr id="80" name="楕円 79"/>
        <xdr:cNvSpPr/>
      </xdr:nvSpPr>
      <xdr:spPr>
        <a:xfrm>
          <a:off x="3746500" y="62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1513</xdr:rowOff>
    </xdr:from>
    <xdr:ext cx="534377" cy="259045"/>
    <xdr:sp macro="" textlink="">
      <xdr:nvSpPr>
        <xdr:cNvPr id="81" name="テキスト ボックス 80"/>
        <xdr:cNvSpPr txBox="1"/>
      </xdr:nvSpPr>
      <xdr:spPr>
        <a:xfrm>
          <a:off x="3530111" y="634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89243</xdr:rowOff>
    </xdr:from>
    <xdr:to>
      <xdr:col>15</xdr:col>
      <xdr:colOff>101600</xdr:colOff>
      <xdr:row>37</xdr:row>
      <xdr:rowOff>19393</xdr:rowOff>
    </xdr:to>
    <xdr:sp macro="" textlink="">
      <xdr:nvSpPr>
        <xdr:cNvPr id="82" name="楕円 81"/>
        <xdr:cNvSpPr/>
      </xdr:nvSpPr>
      <xdr:spPr>
        <a:xfrm>
          <a:off x="2857500" y="62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10520</xdr:rowOff>
    </xdr:from>
    <xdr:ext cx="534377" cy="259045"/>
    <xdr:sp macro="" textlink="">
      <xdr:nvSpPr>
        <xdr:cNvPr id="83" name="テキスト ボックス 82"/>
        <xdr:cNvSpPr txBox="1"/>
      </xdr:nvSpPr>
      <xdr:spPr>
        <a:xfrm>
          <a:off x="2641111" y="63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131374</xdr:rowOff>
    </xdr:from>
    <xdr:to>
      <xdr:col>10</xdr:col>
      <xdr:colOff>165100</xdr:colOff>
      <xdr:row>37</xdr:row>
      <xdr:rowOff>61524</xdr:rowOff>
    </xdr:to>
    <xdr:sp macro="" textlink="">
      <xdr:nvSpPr>
        <xdr:cNvPr id="84" name="楕円 83"/>
        <xdr:cNvSpPr/>
      </xdr:nvSpPr>
      <xdr:spPr>
        <a:xfrm>
          <a:off x="1968500" y="63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52651</xdr:rowOff>
    </xdr:from>
    <xdr:ext cx="534377" cy="259045"/>
    <xdr:sp macro="" textlink="">
      <xdr:nvSpPr>
        <xdr:cNvPr id="85" name="テキスト ボックス 84"/>
        <xdr:cNvSpPr txBox="1"/>
      </xdr:nvSpPr>
      <xdr:spPr>
        <a:xfrm>
          <a:off x="1752111" y="63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134460</xdr:rowOff>
    </xdr:from>
    <xdr:to>
      <xdr:col>6</xdr:col>
      <xdr:colOff>38100</xdr:colOff>
      <xdr:row>37</xdr:row>
      <xdr:rowOff>64610</xdr:rowOff>
    </xdr:to>
    <xdr:sp macro="" textlink="">
      <xdr:nvSpPr>
        <xdr:cNvPr id="86" name="楕円 85"/>
        <xdr:cNvSpPr/>
      </xdr:nvSpPr>
      <xdr:spPr>
        <a:xfrm>
          <a:off x="1079500" y="63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55737</xdr:rowOff>
    </xdr:from>
    <xdr:ext cx="534377" cy="259045"/>
    <xdr:sp macro="" textlink="">
      <xdr:nvSpPr>
        <xdr:cNvPr id="87" name="テキスト ボックス 86"/>
        <xdr:cNvSpPr txBox="1"/>
      </xdr:nvSpPr>
      <xdr:spPr>
        <a:xfrm>
          <a:off x="863111" y="63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67180</xdr:rowOff>
    </xdr:from>
    <xdr:to>
      <xdr:col>24</xdr:col>
      <xdr:colOff>63500</xdr:colOff>
      <xdr:row>57</xdr:row>
      <xdr:rowOff>67604</xdr:rowOff>
    </xdr:to>
    <xdr:cxnSp macro="">
      <xdr:nvCxnSpPr>
        <xdr:cNvPr id="119" name="直線コネクタ 118"/>
        <xdr:cNvCxnSpPr/>
      </xdr:nvCxnSpPr>
      <xdr:spPr>
        <a:xfrm>
          <a:off x="3797300" y="9839830"/>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67180</xdr:rowOff>
    </xdr:from>
    <xdr:to>
      <xdr:col>19</xdr:col>
      <xdr:colOff>177800</xdr:colOff>
      <xdr:row>57</xdr:row>
      <xdr:rowOff>128346</xdr:rowOff>
    </xdr:to>
    <xdr:cxnSp macro="">
      <xdr:nvCxnSpPr>
        <xdr:cNvPr id="122" name="直線コネクタ 121"/>
        <xdr:cNvCxnSpPr/>
      </xdr:nvCxnSpPr>
      <xdr:spPr>
        <a:xfrm flipV="1">
          <a:off x="2908300" y="9839830"/>
          <a:ext cx="889000" cy="6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128346</xdr:rowOff>
    </xdr:from>
    <xdr:to>
      <xdr:col>15</xdr:col>
      <xdr:colOff>50800</xdr:colOff>
      <xdr:row>57</xdr:row>
      <xdr:rowOff>170659</xdr:rowOff>
    </xdr:to>
    <xdr:cxnSp macro="">
      <xdr:nvCxnSpPr>
        <xdr:cNvPr id="125" name="直線コネクタ 124"/>
        <xdr:cNvCxnSpPr/>
      </xdr:nvCxnSpPr>
      <xdr:spPr>
        <a:xfrm flipV="1">
          <a:off x="2019300" y="9900996"/>
          <a:ext cx="889000" cy="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170659</xdr:rowOff>
    </xdr:from>
    <xdr:to>
      <xdr:col>10</xdr:col>
      <xdr:colOff>114300</xdr:colOff>
      <xdr:row>58</xdr:row>
      <xdr:rowOff>9158</xdr:rowOff>
    </xdr:to>
    <xdr:cxnSp macro="">
      <xdr:nvCxnSpPr>
        <xdr:cNvPr id="128" name="直線コネクタ 127"/>
        <xdr:cNvCxnSpPr/>
      </xdr:nvCxnSpPr>
      <xdr:spPr>
        <a:xfrm flipV="1">
          <a:off x="1130300" y="9943309"/>
          <a:ext cx="889000"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16804</xdr:rowOff>
    </xdr:from>
    <xdr:to>
      <xdr:col>24</xdr:col>
      <xdr:colOff>114300</xdr:colOff>
      <xdr:row>57</xdr:row>
      <xdr:rowOff>118404</xdr:rowOff>
    </xdr:to>
    <xdr:sp macro="" textlink="">
      <xdr:nvSpPr>
        <xdr:cNvPr id="138" name="楕円 137"/>
        <xdr:cNvSpPr/>
      </xdr:nvSpPr>
      <xdr:spPr>
        <a:xfrm>
          <a:off x="4584700" y="97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166681</xdr:rowOff>
    </xdr:from>
    <xdr:ext cx="534377" cy="259045"/>
    <xdr:sp macro="" textlink="">
      <xdr:nvSpPr>
        <xdr:cNvPr id="139" name="物件費該当値テキスト"/>
        <xdr:cNvSpPr txBox="1"/>
      </xdr:nvSpPr>
      <xdr:spPr>
        <a:xfrm>
          <a:off x="4686300" y="976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16380</xdr:rowOff>
    </xdr:from>
    <xdr:to>
      <xdr:col>20</xdr:col>
      <xdr:colOff>38100</xdr:colOff>
      <xdr:row>57</xdr:row>
      <xdr:rowOff>117980</xdr:rowOff>
    </xdr:to>
    <xdr:sp macro="" textlink="">
      <xdr:nvSpPr>
        <xdr:cNvPr id="140" name="楕円 139"/>
        <xdr:cNvSpPr/>
      </xdr:nvSpPr>
      <xdr:spPr>
        <a:xfrm>
          <a:off x="3746500" y="97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134507</xdr:rowOff>
    </xdr:from>
    <xdr:ext cx="534377" cy="259045"/>
    <xdr:sp macro="" textlink="">
      <xdr:nvSpPr>
        <xdr:cNvPr id="141" name="テキスト ボックス 140"/>
        <xdr:cNvSpPr txBox="1"/>
      </xdr:nvSpPr>
      <xdr:spPr>
        <a:xfrm>
          <a:off x="3530111" y="956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77546</xdr:rowOff>
    </xdr:from>
    <xdr:to>
      <xdr:col>15</xdr:col>
      <xdr:colOff>101600</xdr:colOff>
      <xdr:row>58</xdr:row>
      <xdr:rowOff>7696</xdr:rowOff>
    </xdr:to>
    <xdr:sp macro="" textlink="">
      <xdr:nvSpPr>
        <xdr:cNvPr id="142" name="楕円 141"/>
        <xdr:cNvSpPr/>
      </xdr:nvSpPr>
      <xdr:spPr>
        <a:xfrm>
          <a:off x="2857500" y="98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170273</xdr:rowOff>
    </xdr:from>
    <xdr:ext cx="534377" cy="259045"/>
    <xdr:sp macro="" textlink="">
      <xdr:nvSpPr>
        <xdr:cNvPr id="143" name="テキスト ボックス 142"/>
        <xdr:cNvSpPr txBox="1"/>
      </xdr:nvSpPr>
      <xdr:spPr>
        <a:xfrm>
          <a:off x="2641111" y="99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119859</xdr:rowOff>
    </xdr:from>
    <xdr:to>
      <xdr:col>10</xdr:col>
      <xdr:colOff>165100</xdr:colOff>
      <xdr:row>58</xdr:row>
      <xdr:rowOff>50009</xdr:rowOff>
    </xdr:to>
    <xdr:sp macro="" textlink="">
      <xdr:nvSpPr>
        <xdr:cNvPr id="144" name="楕円 143"/>
        <xdr:cNvSpPr/>
      </xdr:nvSpPr>
      <xdr:spPr>
        <a:xfrm>
          <a:off x="1968500" y="98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41136</xdr:rowOff>
    </xdr:from>
    <xdr:ext cx="534377" cy="259045"/>
    <xdr:sp macro="" textlink="">
      <xdr:nvSpPr>
        <xdr:cNvPr id="145" name="テキスト ボックス 144"/>
        <xdr:cNvSpPr txBox="1"/>
      </xdr:nvSpPr>
      <xdr:spPr>
        <a:xfrm>
          <a:off x="1752111" y="998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129808</xdr:rowOff>
    </xdr:from>
    <xdr:to>
      <xdr:col>6</xdr:col>
      <xdr:colOff>38100</xdr:colOff>
      <xdr:row>58</xdr:row>
      <xdr:rowOff>59958</xdr:rowOff>
    </xdr:to>
    <xdr:sp macro="" textlink="">
      <xdr:nvSpPr>
        <xdr:cNvPr id="146" name="楕円 145"/>
        <xdr:cNvSpPr/>
      </xdr:nvSpPr>
      <xdr:spPr>
        <a:xfrm>
          <a:off x="1079500" y="99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51085</xdr:rowOff>
    </xdr:from>
    <xdr:ext cx="534377" cy="259045"/>
    <xdr:sp macro="" textlink="">
      <xdr:nvSpPr>
        <xdr:cNvPr id="147" name="テキスト ボックス 146"/>
        <xdr:cNvSpPr txBox="1"/>
      </xdr:nvSpPr>
      <xdr:spPr>
        <a:xfrm>
          <a:off x="863111" y="999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91694</xdr:rowOff>
    </xdr:from>
    <xdr:to>
      <xdr:col>24</xdr:col>
      <xdr:colOff>63500</xdr:colOff>
      <xdr:row>78</xdr:row>
      <xdr:rowOff>12229</xdr:rowOff>
    </xdr:to>
    <xdr:cxnSp macro="">
      <xdr:nvCxnSpPr>
        <xdr:cNvPr id="178" name="直線コネクタ 177"/>
        <xdr:cNvCxnSpPr/>
      </xdr:nvCxnSpPr>
      <xdr:spPr>
        <a:xfrm>
          <a:off x="3797300" y="13293344"/>
          <a:ext cx="838200" cy="9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91694</xdr:rowOff>
    </xdr:from>
    <xdr:to>
      <xdr:col>19</xdr:col>
      <xdr:colOff>177800</xdr:colOff>
      <xdr:row>78</xdr:row>
      <xdr:rowOff>49566</xdr:rowOff>
    </xdr:to>
    <xdr:cxnSp macro="">
      <xdr:nvCxnSpPr>
        <xdr:cNvPr id="181" name="直線コネクタ 180"/>
        <xdr:cNvCxnSpPr/>
      </xdr:nvCxnSpPr>
      <xdr:spPr>
        <a:xfrm flipV="1">
          <a:off x="2908300" y="13293344"/>
          <a:ext cx="889000" cy="1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49566</xdr:rowOff>
    </xdr:from>
    <xdr:to>
      <xdr:col>15</xdr:col>
      <xdr:colOff>50800</xdr:colOff>
      <xdr:row>78</xdr:row>
      <xdr:rowOff>58493</xdr:rowOff>
    </xdr:to>
    <xdr:cxnSp macro="">
      <xdr:nvCxnSpPr>
        <xdr:cNvPr id="184" name="直線コネクタ 183"/>
        <xdr:cNvCxnSpPr/>
      </xdr:nvCxnSpPr>
      <xdr:spPr>
        <a:xfrm flipV="1">
          <a:off x="2019300" y="13422666"/>
          <a:ext cx="8890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58493</xdr:rowOff>
    </xdr:from>
    <xdr:to>
      <xdr:col>10</xdr:col>
      <xdr:colOff>114300</xdr:colOff>
      <xdr:row>78</xdr:row>
      <xdr:rowOff>76780</xdr:rowOff>
    </xdr:to>
    <xdr:cxnSp macro="">
      <xdr:nvCxnSpPr>
        <xdr:cNvPr id="187" name="直線コネクタ 186"/>
        <xdr:cNvCxnSpPr/>
      </xdr:nvCxnSpPr>
      <xdr:spPr>
        <a:xfrm flipV="1">
          <a:off x="1130300" y="1343159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132879</xdr:rowOff>
    </xdr:from>
    <xdr:to>
      <xdr:col>24</xdr:col>
      <xdr:colOff>114300</xdr:colOff>
      <xdr:row>78</xdr:row>
      <xdr:rowOff>63029</xdr:rowOff>
    </xdr:to>
    <xdr:sp macro="" textlink="">
      <xdr:nvSpPr>
        <xdr:cNvPr id="197" name="楕円 196"/>
        <xdr:cNvSpPr/>
      </xdr:nvSpPr>
      <xdr:spPr>
        <a:xfrm>
          <a:off x="4584700" y="1333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111306</xdr:rowOff>
    </xdr:from>
    <xdr:ext cx="469744" cy="259045"/>
    <xdr:sp macro="" textlink="">
      <xdr:nvSpPr>
        <xdr:cNvPr id="198" name="維持補修費該当値テキスト"/>
        <xdr:cNvSpPr txBox="1"/>
      </xdr:nvSpPr>
      <xdr:spPr>
        <a:xfrm>
          <a:off x="4686300" y="133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40894</xdr:rowOff>
    </xdr:from>
    <xdr:to>
      <xdr:col>20</xdr:col>
      <xdr:colOff>38100</xdr:colOff>
      <xdr:row>77</xdr:row>
      <xdr:rowOff>142494</xdr:rowOff>
    </xdr:to>
    <xdr:sp macro="" textlink="">
      <xdr:nvSpPr>
        <xdr:cNvPr id="199" name="楕円 198"/>
        <xdr:cNvSpPr/>
      </xdr:nvSpPr>
      <xdr:spPr>
        <a:xfrm>
          <a:off x="3746500" y="132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133621</xdr:rowOff>
    </xdr:from>
    <xdr:ext cx="469744" cy="259045"/>
    <xdr:sp macro="" textlink="">
      <xdr:nvSpPr>
        <xdr:cNvPr id="200" name="テキスト ボックス 199"/>
        <xdr:cNvSpPr txBox="1"/>
      </xdr:nvSpPr>
      <xdr:spPr>
        <a:xfrm>
          <a:off x="3562428" y="1333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170216</xdr:rowOff>
    </xdr:from>
    <xdr:to>
      <xdr:col>15</xdr:col>
      <xdr:colOff>101600</xdr:colOff>
      <xdr:row>78</xdr:row>
      <xdr:rowOff>100366</xdr:rowOff>
    </xdr:to>
    <xdr:sp macro="" textlink="">
      <xdr:nvSpPr>
        <xdr:cNvPr id="201" name="楕円 200"/>
        <xdr:cNvSpPr/>
      </xdr:nvSpPr>
      <xdr:spPr>
        <a:xfrm>
          <a:off x="2857500" y="133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91493</xdr:rowOff>
    </xdr:from>
    <xdr:ext cx="469744" cy="259045"/>
    <xdr:sp macro="" textlink="">
      <xdr:nvSpPr>
        <xdr:cNvPr id="202" name="テキスト ボックス 201"/>
        <xdr:cNvSpPr txBox="1"/>
      </xdr:nvSpPr>
      <xdr:spPr>
        <a:xfrm>
          <a:off x="2673428" y="1346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7693</xdr:rowOff>
    </xdr:from>
    <xdr:to>
      <xdr:col>10</xdr:col>
      <xdr:colOff>165100</xdr:colOff>
      <xdr:row>78</xdr:row>
      <xdr:rowOff>109293</xdr:rowOff>
    </xdr:to>
    <xdr:sp macro="" textlink="">
      <xdr:nvSpPr>
        <xdr:cNvPr id="203" name="楕円 202"/>
        <xdr:cNvSpPr/>
      </xdr:nvSpPr>
      <xdr:spPr>
        <a:xfrm>
          <a:off x="1968500" y="133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100420</xdr:rowOff>
    </xdr:from>
    <xdr:ext cx="469744" cy="259045"/>
    <xdr:sp macro="" textlink="">
      <xdr:nvSpPr>
        <xdr:cNvPr id="204" name="テキスト ボックス 203"/>
        <xdr:cNvSpPr txBox="1"/>
      </xdr:nvSpPr>
      <xdr:spPr>
        <a:xfrm>
          <a:off x="1784428" y="1347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25980</xdr:rowOff>
    </xdr:from>
    <xdr:to>
      <xdr:col>6</xdr:col>
      <xdr:colOff>38100</xdr:colOff>
      <xdr:row>78</xdr:row>
      <xdr:rowOff>127580</xdr:rowOff>
    </xdr:to>
    <xdr:sp macro="" textlink="">
      <xdr:nvSpPr>
        <xdr:cNvPr id="205" name="楕円 204"/>
        <xdr:cNvSpPr/>
      </xdr:nvSpPr>
      <xdr:spPr>
        <a:xfrm>
          <a:off x="1079500" y="133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118707</xdr:rowOff>
    </xdr:from>
    <xdr:ext cx="469744" cy="259045"/>
    <xdr:sp macro="" textlink="">
      <xdr:nvSpPr>
        <xdr:cNvPr id="206" name="テキスト ボックス 205"/>
        <xdr:cNvSpPr txBox="1"/>
      </xdr:nvSpPr>
      <xdr:spPr>
        <a:xfrm>
          <a:off x="895428" y="1349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41415</xdr:rowOff>
    </xdr:from>
    <xdr:to>
      <xdr:col>24</xdr:col>
      <xdr:colOff>63500</xdr:colOff>
      <xdr:row>98</xdr:row>
      <xdr:rowOff>141148</xdr:rowOff>
    </xdr:to>
    <xdr:cxnSp macro="">
      <xdr:nvCxnSpPr>
        <xdr:cNvPr id="236" name="直線コネクタ 235"/>
        <xdr:cNvCxnSpPr/>
      </xdr:nvCxnSpPr>
      <xdr:spPr>
        <a:xfrm flipV="1">
          <a:off x="3797300" y="16843515"/>
          <a:ext cx="838200" cy="9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141148</xdr:rowOff>
    </xdr:from>
    <xdr:to>
      <xdr:col>19</xdr:col>
      <xdr:colOff>177800</xdr:colOff>
      <xdr:row>98</xdr:row>
      <xdr:rowOff>156121</xdr:rowOff>
    </xdr:to>
    <xdr:cxnSp macro="">
      <xdr:nvCxnSpPr>
        <xdr:cNvPr id="239" name="直線コネクタ 238"/>
        <xdr:cNvCxnSpPr/>
      </xdr:nvCxnSpPr>
      <xdr:spPr>
        <a:xfrm flipV="1">
          <a:off x="2908300" y="16943248"/>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156121</xdr:rowOff>
    </xdr:from>
    <xdr:to>
      <xdr:col>15</xdr:col>
      <xdr:colOff>50800</xdr:colOff>
      <xdr:row>99</xdr:row>
      <xdr:rowOff>24803</xdr:rowOff>
    </xdr:to>
    <xdr:cxnSp macro="">
      <xdr:nvCxnSpPr>
        <xdr:cNvPr id="242" name="直線コネクタ 241"/>
        <xdr:cNvCxnSpPr/>
      </xdr:nvCxnSpPr>
      <xdr:spPr>
        <a:xfrm flipV="1">
          <a:off x="2019300" y="16958221"/>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24803</xdr:rowOff>
    </xdr:from>
    <xdr:to>
      <xdr:col>10</xdr:col>
      <xdr:colOff>114300</xdr:colOff>
      <xdr:row>99</xdr:row>
      <xdr:rowOff>39815</xdr:rowOff>
    </xdr:to>
    <xdr:cxnSp macro="">
      <xdr:nvCxnSpPr>
        <xdr:cNvPr id="245" name="直線コネクタ 244"/>
        <xdr:cNvCxnSpPr/>
      </xdr:nvCxnSpPr>
      <xdr:spPr>
        <a:xfrm flipV="1">
          <a:off x="1130300" y="16998353"/>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162065</xdr:rowOff>
    </xdr:from>
    <xdr:to>
      <xdr:col>24</xdr:col>
      <xdr:colOff>114300</xdr:colOff>
      <xdr:row>98</xdr:row>
      <xdr:rowOff>92215</xdr:rowOff>
    </xdr:to>
    <xdr:sp macro="" textlink="">
      <xdr:nvSpPr>
        <xdr:cNvPr id="255" name="楕円 254"/>
        <xdr:cNvSpPr/>
      </xdr:nvSpPr>
      <xdr:spPr>
        <a:xfrm>
          <a:off x="4584700" y="1679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140492</xdr:rowOff>
    </xdr:from>
    <xdr:ext cx="534377" cy="259045"/>
    <xdr:sp macro="" textlink="">
      <xdr:nvSpPr>
        <xdr:cNvPr id="256" name="扶助費該当値テキスト"/>
        <xdr:cNvSpPr txBox="1"/>
      </xdr:nvSpPr>
      <xdr:spPr>
        <a:xfrm>
          <a:off x="4686300" y="1677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90348</xdr:rowOff>
    </xdr:from>
    <xdr:to>
      <xdr:col>20</xdr:col>
      <xdr:colOff>38100</xdr:colOff>
      <xdr:row>99</xdr:row>
      <xdr:rowOff>20498</xdr:rowOff>
    </xdr:to>
    <xdr:sp macro="" textlink="">
      <xdr:nvSpPr>
        <xdr:cNvPr id="257" name="楕円 256"/>
        <xdr:cNvSpPr/>
      </xdr:nvSpPr>
      <xdr:spPr>
        <a:xfrm>
          <a:off x="3746500" y="1689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11625</xdr:rowOff>
    </xdr:from>
    <xdr:ext cx="534377" cy="259045"/>
    <xdr:sp macro="" textlink="">
      <xdr:nvSpPr>
        <xdr:cNvPr id="258" name="テキスト ボックス 257"/>
        <xdr:cNvSpPr txBox="1"/>
      </xdr:nvSpPr>
      <xdr:spPr>
        <a:xfrm>
          <a:off x="3530111" y="1698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105321</xdr:rowOff>
    </xdr:from>
    <xdr:to>
      <xdr:col>15</xdr:col>
      <xdr:colOff>101600</xdr:colOff>
      <xdr:row>99</xdr:row>
      <xdr:rowOff>35471</xdr:rowOff>
    </xdr:to>
    <xdr:sp macro="" textlink="">
      <xdr:nvSpPr>
        <xdr:cNvPr id="259" name="楕円 258"/>
        <xdr:cNvSpPr/>
      </xdr:nvSpPr>
      <xdr:spPr>
        <a:xfrm>
          <a:off x="2857500" y="169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26598</xdr:rowOff>
    </xdr:from>
    <xdr:ext cx="534377" cy="259045"/>
    <xdr:sp macro="" textlink="">
      <xdr:nvSpPr>
        <xdr:cNvPr id="260" name="テキスト ボックス 259"/>
        <xdr:cNvSpPr txBox="1"/>
      </xdr:nvSpPr>
      <xdr:spPr>
        <a:xfrm>
          <a:off x="2641111" y="170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145453</xdr:rowOff>
    </xdr:from>
    <xdr:to>
      <xdr:col>10</xdr:col>
      <xdr:colOff>165100</xdr:colOff>
      <xdr:row>99</xdr:row>
      <xdr:rowOff>75603</xdr:rowOff>
    </xdr:to>
    <xdr:sp macro="" textlink="">
      <xdr:nvSpPr>
        <xdr:cNvPr id="261" name="楕円 260"/>
        <xdr:cNvSpPr/>
      </xdr:nvSpPr>
      <xdr:spPr>
        <a:xfrm>
          <a:off x="1968500" y="169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66730</xdr:rowOff>
    </xdr:from>
    <xdr:ext cx="534377" cy="259045"/>
    <xdr:sp macro="" textlink="">
      <xdr:nvSpPr>
        <xdr:cNvPr id="262" name="テキスト ボックス 261"/>
        <xdr:cNvSpPr txBox="1"/>
      </xdr:nvSpPr>
      <xdr:spPr>
        <a:xfrm>
          <a:off x="1752111" y="1704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160465</xdr:rowOff>
    </xdr:from>
    <xdr:to>
      <xdr:col>6</xdr:col>
      <xdr:colOff>38100</xdr:colOff>
      <xdr:row>99</xdr:row>
      <xdr:rowOff>90615</xdr:rowOff>
    </xdr:to>
    <xdr:sp macro="" textlink="">
      <xdr:nvSpPr>
        <xdr:cNvPr id="263" name="楕円 262"/>
        <xdr:cNvSpPr/>
      </xdr:nvSpPr>
      <xdr:spPr>
        <a:xfrm>
          <a:off x="1079500" y="1696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81742</xdr:rowOff>
    </xdr:from>
    <xdr:ext cx="534377" cy="259045"/>
    <xdr:sp macro="" textlink="">
      <xdr:nvSpPr>
        <xdr:cNvPr id="264" name="テキスト ボックス 263"/>
        <xdr:cNvSpPr txBox="1"/>
      </xdr:nvSpPr>
      <xdr:spPr>
        <a:xfrm>
          <a:off x="863111" y="1705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39040</xdr:rowOff>
    </xdr:from>
    <xdr:to>
      <xdr:col>55</xdr:col>
      <xdr:colOff>0</xdr:colOff>
      <xdr:row>37</xdr:row>
      <xdr:rowOff>76291</xdr:rowOff>
    </xdr:to>
    <xdr:cxnSp macro="">
      <xdr:nvCxnSpPr>
        <xdr:cNvPr id="295" name="直線コネクタ 294"/>
        <xdr:cNvCxnSpPr/>
      </xdr:nvCxnSpPr>
      <xdr:spPr>
        <a:xfrm flipV="1">
          <a:off x="9639300" y="6382690"/>
          <a:ext cx="838200" cy="3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61921</xdr:rowOff>
    </xdr:from>
    <xdr:to>
      <xdr:col>50</xdr:col>
      <xdr:colOff>114300</xdr:colOff>
      <xdr:row>37</xdr:row>
      <xdr:rowOff>76291</xdr:rowOff>
    </xdr:to>
    <xdr:cxnSp macro="">
      <xdr:nvCxnSpPr>
        <xdr:cNvPr id="298" name="直線コネクタ 297"/>
        <xdr:cNvCxnSpPr/>
      </xdr:nvCxnSpPr>
      <xdr:spPr>
        <a:xfrm>
          <a:off x="8750300" y="6405571"/>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56577</xdr:rowOff>
    </xdr:from>
    <xdr:to>
      <xdr:col>45</xdr:col>
      <xdr:colOff>177800</xdr:colOff>
      <xdr:row>37</xdr:row>
      <xdr:rowOff>61921</xdr:rowOff>
    </xdr:to>
    <xdr:cxnSp macro="">
      <xdr:nvCxnSpPr>
        <xdr:cNvPr id="301" name="直線コネクタ 300"/>
        <xdr:cNvCxnSpPr/>
      </xdr:nvCxnSpPr>
      <xdr:spPr>
        <a:xfrm>
          <a:off x="7861300" y="6400227"/>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55129</xdr:rowOff>
    </xdr:from>
    <xdr:to>
      <xdr:col>41</xdr:col>
      <xdr:colOff>50800</xdr:colOff>
      <xdr:row>37</xdr:row>
      <xdr:rowOff>56577</xdr:rowOff>
    </xdr:to>
    <xdr:cxnSp macro="">
      <xdr:nvCxnSpPr>
        <xdr:cNvPr id="304" name="直線コネクタ 303"/>
        <xdr:cNvCxnSpPr/>
      </xdr:nvCxnSpPr>
      <xdr:spPr>
        <a:xfrm>
          <a:off x="6972300" y="639877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159690</xdr:rowOff>
    </xdr:from>
    <xdr:to>
      <xdr:col>55</xdr:col>
      <xdr:colOff>50800</xdr:colOff>
      <xdr:row>37</xdr:row>
      <xdr:rowOff>89840</xdr:rowOff>
    </xdr:to>
    <xdr:sp macro="" textlink="">
      <xdr:nvSpPr>
        <xdr:cNvPr id="314" name="楕円 313"/>
        <xdr:cNvSpPr/>
      </xdr:nvSpPr>
      <xdr:spPr>
        <a:xfrm>
          <a:off x="10426700" y="63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138117</xdr:rowOff>
    </xdr:from>
    <xdr:ext cx="534377" cy="259045"/>
    <xdr:sp macro="" textlink="">
      <xdr:nvSpPr>
        <xdr:cNvPr id="315" name="補助費等該当値テキスト"/>
        <xdr:cNvSpPr txBox="1"/>
      </xdr:nvSpPr>
      <xdr:spPr>
        <a:xfrm>
          <a:off x="10528300" y="63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25491</xdr:rowOff>
    </xdr:from>
    <xdr:to>
      <xdr:col>50</xdr:col>
      <xdr:colOff>165100</xdr:colOff>
      <xdr:row>37</xdr:row>
      <xdr:rowOff>127091</xdr:rowOff>
    </xdr:to>
    <xdr:sp macro="" textlink="">
      <xdr:nvSpPr>
        <xdr:cNvPr id="316" name="楕円 315"/>
        <xdr:cNvSpPr/>
      </xdr:nvSpPr>
      <xdr:spPr>
        <a:xfrm>
          <a:off x="9588500" y="636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118218</xdr:rowOff>
    </xdr:from>
    <xdr:ext cx="534377" cy="259045"/>
    <xdr:sp macro="" textlink="">
      <xdr:nvSpPr>
        <xdr:cNvPr id="317" name="テキスト ボックス 316"/>
        <xdr:cNvSpPr txBox="1"/>
      </xdr:nvSpPr>
      <xdr:spPr>
        <a:xfrm>
          <a:off x="9372111" y="646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11121</xdr:rowOff>
    </xdr:from>
    <xdr:to>
      <xdr:col>46</xdr:col>
      <xdr:colOff>38100</xdr:colOff>
      <xdr:row>37</xdr:row>
      <xdr:rowOff>112721</xdr:rowOff>
    </xdr:to>
    <xdr:sp macro="" textlink="">
      <xdr:nvSpPr>
        <xdr:cNvPr id="318" name="楕円 317"/>
        <xdr:cNvSpPr/>
      </xdr:nvSpPr>
      <xdr:spPr>
        <a:xfrm>
          <a:off x="8699500" y="635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103848</xdr:rowOff>
    </xdr:from>
    <xdr:ext cx="534377" cy="259045"/>
    <xdr:sp macro="" textlink="">
      <xdr:nvSpPr>
        <xdr:cNvPr id="319" name="テキスト ボックス 318"/>
        <xdr:cNvSpPr txBox="1"/>
      </xdr:nvSpPr>
      <xdr:spPr>
        <a:xfrm>
          <a:off x="8483111" y="644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5777</xdr:rowOff>
    </xdr:from>
    <xdr:to>
      <xdr:col>41</xdr:col>
      <xdr:colOff>101600</xdr:colOff>
      <xdr:row>37</xdr:row>
      <xdr:rowOff>107377</xdr:rowOff>
    </xdr:to>
    <xdr:sp macro="" textlink="">
      <xdr:nvSpPr>
        <xdr:cNvPr id="320" name="楕円 319"/>
        <xdr:cNvSpPr/>
      </xdr:nvSpPr>
      <xdr:spPr>
        <a:xfrm>
          <a:off x="7810500" y="63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98504</xdr:rowOff>
    </xdr:from>
    <xdr:ext cx="534377" cy="259045"/>
    <xdr:sp macro="" textlink="">
      <xdr:nvSpPr>
        <xdr:cNvPr id="321" name="テキスト ボックス 320"/>
        <xdr:cNvSpPr txBox="1"/>
      </xdr:nvSpPr>
      <xdr:spPr>
        <a:xfrm>
          <a:off x="7594111" y="64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4329</xdr:rowOff>
    </xdr:from>
    <xdr:to>
      <xdr:col>36</xdr:col>
      <xdr:colOff>165100</xdr:colOff>
      <xdr:row>37</xdr:row>
      <xdr:rowOff>105929</xdr:rowOff>
    </xdr:to>
    <xdr:sp macro="" textlink="">
      <xdr:nvSpPr>
        <xdr:cNvPr id="322" name="楕円 321"/>
        <xdr:cNvSpPr/>
      </xdr:nvSpPr>
      <xdr:spPr>
        <a:xfrm>
          <a:off x="6921500" y="63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97056</xdr:rowOff>
    </xdr:from>
    <xdr:ext cx="534377" cy="259045"/>
    <xdr:sp macro="" textlink="">
      <xdr:nvSpPr>
        <xdr:cNvPr id="323" name="テキスト ボックス 322"/>
        <xdr:cNvSpPr txBox="1"/>
      </xdr:nvSpPr>
      <xdr:spPr>
        <a:xfrm>
          <a:off x="6705111" y="64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52870</xdr:rowOff>
    </xdr:from>
    <xdr:to>
      <xdr:col>55</xdr:col>
      <xdr:colOff>0</xdr:colOff>
      <xdr:row>58</xdr:row>
      <xdr:rowOff>103657</xdr:rowOff>
    </xdr:to>
    <xdr:cxnSp macro="">
      <xdr:nvCxnSpPr>
        <xdr:cNvPr id="352" name="直線コネクタ 351"/>
        <xdr:cNvCxnSpPr/>
      </xdr:nvCxnSpPr>
      <xdr:spPr>
        <a:xfrm>
          <a:off x="9639300" y="9996970"/>
          <a:ext cx="838200" cy="5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45757</xdr:rowOff>
    </xdr:from>
    <xdr:to>
      <xdr:col>50</xdr:col>
      <xdr:colOff>114300</xdr:colOff>
      <xdr:row>58</xdr:row>
      <xdr:rowOff>52870</xdr:rowOff>
    </xdr:to>
    <xdr:cxnSp macro="">
      <xdr:nvCxnSpPr>
        <xdr:cNvPr id="355" name="直線コネクタ 354"/>
        <xdr:cNvCxnSpPr/>
      </xdr:nvCxnSpPr>
      <xdr:spPr>
        <a:xfrm>
          <a:off x="8750300" y="9989857"/>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45757</xdr:rowOff>
    </xdr:from>
    <xdr:to>
      <xdr:col>45</xdr:col>
      <xdr:colOff>177800</xdr:colOff>
      <xdr:row>58</xdr:row>
      <xdr:rowOff>55518</xdr:rowOff>
    </xdr:to>
    <xdr:cxnSp macro="">
      <xdr:nvCxnSpPr>
        <xdr:cNvPr id="358" name="直線コネクタ 357"/>
        <xdr:cNvCxnSpPr/>
      </xdr:nvCxnSpPr>
      <xdr:spPr>
        <a:xfrm flipV="1">
          <a:off x="7861300" y="9989857"/>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2521</xdr:rowOff>
    </xdr:from>
    <xdr:to>
      <xdr:col>41</xdr:col>
      <xdr:colOff>50800</xdr:colOff>
      <xdr:row>58</xdr:row>
      <xdr:rowOff>55518</xdr:rowOff>
    </xdr:to>
    <xdr:cxnSp macro="">
      <xdr:nvCxnSpPr>
        <xdr:cNvPr id="361" name="直線コネクタ 360"/>
        <xdr:cNvCxnSpPr/>
      </xdr:nvCxnSpPr>
      <xdr:spPr>
        <a:xfrm>
          <a:off x="6972300" y="9946621"/>
          <a:ext cx="8890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52857</xdr:rowOff>
    </xdr:from>
    <xdr:to>
      <xdr:col>55</xdr:col>
      <xdr:colOff>50800</xdr:colOff>
      <xdr:row>58</xdr:row>
      <xdr:rowOff>154457</xdr:rowOff>
    </xdr:to>
    <xdr:sp macro="" textlink="">
      <xdr:nvSpPr>
        <xdr:cNvPr id="371" name="楕円 370"/>
        <xdr:cNvSpPr/>
      </xdr:nvSpPr>
      <xdr:spPr>
        <a:xfrm>
          <a:off x="10426700" y="999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139234</xdr:rowOff>
    </xdr:from>
    <xdr:ext cx="534377" cy="259045"/>
    <xdr:sp macro="" textlink="">
      <xdr:nvSpPr>
        <xdr:cNvPr id="372" name="普通建設事業費該当値テキスト"/>
        <xdr:cNvSpPr txBox="1"/>
      </xdr:nvSpPr>
      <xdr:spPr>
        <a:xfrm>
          <a:off x="10528300" y="99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2070</xdr:rowOff>
    </xdr:from>
    <xdr:to>
      <xdr:col>50</xdr:col>
      <xdr:colOff>165100</xdr:colOff>
      <xdr:row>58</xdr:row>
      <xdr:rowOff>103670</xdr:rowOff>
    </xdr:to>
    <xdr:sp macro="" textlink="">
      <xdr:nvSpPr>
        <xdr:cNvPr id="373" name="楕円 372"/>
        <xdr:cNvSpPr/>
      </xdr:nvSpPr>
      <xdr:spPr>
        <a:xfrm>
          <a:off x="9588500" y="99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94797</xdr:rowOff>
    </xdr:from>
    <xdr:ext cx="534377" cy="259045"/>
    <xdr:sp macro="" textlink="">
      <xdr:nvSpPr>
        <xdr:cNvPr id="374" name="テキスト ボックス 373"/>
        <xdr:cNvSpPr txBox="1"/>
      </xdr:nvSpPr>
      <xdr:spPr>
        <a:xfrm>
          <a:off x="9372111" y="1003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166407</xdr:rowOff>
    </xdr:from>
    <xdr:to>
      <xdr:col>46</xdr:col>
      <xdr:colOff>38100</xdr:colOff>
      <xdr:row>58</xdr:row>
      <xdr:rowOff>96557</xdr:rowOff>
    </xdr:to>
    <xdr:sp macro="" textlink="">
      <xdr:nvSpPr>
        <xdr:cNvPr id="375" name="楕円 374"/>
        <xdr:cNvSpPr/>
      </xdr:nvSpPr>
      <xdr:spPr>
        <a:xfrm>
          <a:off x="8699500" y="99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87684</xdr:rowOff>
    </xdr:from>
    <xdr:ext cx="534377" cy="259045"/>
    <xdr:sp macro="" textlink="">
      <xdr:nvSpPr>
        <xdr:cNvPr id="376" name="テキスト ボックス 375"/>
        <xdr:cNvSpPr txBox="1"/>
      </xdr:nvSpPr>
      <xdr:spPr>
        <a:xfrm>
          <a:off x="8483111" y="1003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4718</xdr:rowOff>
    </xdr:from>
    <xdr:to>
      <xdr:col>41</xdr:col>
      <xdr:colOff>101600</xdr:colOff>
      <xdr:row>58</xdr:row>
      <xdr:rowOff>106318</xdr:rowOff>
    </xdr:to>
    <xdr:sp macro="" textlink="">
      <xdr:nvSpPr>
        <xdr:cNvPr id="377" name="楕円 376"/>
        <xdr:cNvSpPr/>
      </xdr:nvSpPr>
      <xdr:spPr>
        <a:xfrm>
          <a:off x="7810500" y="99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97445</xdr:rowOff>
    </xdr:from>
    <xdr:ext cx="534377" cy="259045"/>
    <xdr:sp macro="" textlink="">
      <xdr:nvSpPr>
        <xdr:cNvPr id="378" name="テキスト ボックス 377"/>
        <xdr:cNvSpPr txBox="1"/>
      </xdr:nvSpPr>
      <xdr:spPr>
        <a:xfrm>
          <a:off x="7594111" y="100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123171</xdr:rowOff>
    </xdr:from>
    <xdr:to>
      <xdr:col>36</xdr:col>
      <xdr:colOff>165100</xdr:colOff>
      <xdr:row>58</xdr:row>
      <xdr:rowOff>53321</xdr:rowOff>
    </xdr:to>
    <xdr:sp macro="" textlink="">
      <xdr:nvSpPr>
        <xdr:cNvPr id="379" name="楕円 378"/>
        <xdr:cNvSpPr/>
      </xdr:nvSpPr>
      <xdr:spPr>
        <a:xfrm>
          <a:off x="6921500" y="98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69848</xdr:rowOff>
    </xdr:from>
    <xdr:ext cx="534377" cy="259045"/>
    <xdr:sp macro="" textlink="">
      <xdr:nvSpPr>
        <xdr:cNvPr id="380" name="テキスト ボックス 379"/>
        <xdr:cNvSpPr txBox="1"/>
      </xdr:nvSpPr>
      <xdr:spPr>
        <a:xfrm>
          <a:off x="6705111" y="967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115922</xdr:rowOff>
    </xdr:from>
    <xdr:to>
      <xdr:col>55</xdr:col>
      <xdr:colOff>0</xdr:colOff>
      <xdr:row>78</xdr:row>
      <xdr:rowOff>117013</xdr:rowOff>
    </xdr:to>
    <xdr:cxnSp macro="">
      <xdr:nvCxnSpPr>
        <xdr:cNvPr id="407" name="直線コネクタ 406"/>
        <xdr:cNvCxnSpPr/>
      </xdr:nvCxnSpPr>
      <xdr:spPr>
        <a:xfrm flipV="1">
          <a:off x="9639300" y="13489022"/>
          <a:ext cx="8382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115551</xdr:rowOff>
    </xdr:from>
    <xdr:to>
      <xdr:col>50</xdr:col>
      <xdr:colOff>114300</xdr:colOff>
      <xdr:row>78</xdr:row>
      <xdr:rowOff>117013</xdr:rowOff>
    </xdr:to>
    <xdr:cxnSp macro="">
      <xdr:nvCxnSpPr>
        <xdr:cNvPr id="410" name="直線コネクタ 409"/>
        <xdr:cNvCxnSpPr/>
      </xdr:nvCxnSpPr>
      <xdr:spPr>
        <a:xfrm>
          <a:off x="8750300" y="13488651"/>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115551</xdr:rowOff>
    </xdr:from>
    <xdr:to>
      <xdr:col>45</xdr:col>
      <xdr:colOff>177800</xdr:colOff>
      <xdr:row>78</xdr:row>
      <xdr:rowOff>115715</xdr:rowOff>
    </xdr:to>
    <xdr:cxnSp macro="">
      <xdr:nvCxnSpPr>
        <xdr:cNvPr id="413" name="直線コネクタ 412"/>
        <xdr:cNvCxnSpPr/>
      </xdr:nvCxnSpPr>
      <xdr:spPr>
        <a:xfrm flipV="1">
          <a:off x="7861300" y="13488651"/>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36108</xdr:rowOff>
    </xdr:from>
    <xdr:to>
      <xdr:col>41</xdr:col>
      <xdr:colOff>50800</xdr:colOff>
      <xdr:row>78</xdr:row>
      <xdr:rowOff>115715</xdr:rowOff>
    </xdr:to>
    <xdr:cxnSp macro="">
      <xdr:nvCxnSpPr>
        <xdr:cNvPr id="416" name="直線コネクタ 415"/>
        <xdr:cNvCxnSpPr/>
      </xdr:nvCxnSpPr>
      <xdr:spPr>
        <a:xfrm>
          <a:off x="6972300" y="13409208"/>
          <a:ext cx="889000" cy="7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65122</xdr:rowOff>
    </xdr:from>
    <xdr:to>
      <xdr:col>55</xdr:col>
      <xdr:colOff>50800</xdr:colOff>
      <xdr:row>78</xdr:row>
      <xdr:rowOff>166722</xdr:rowOff>
    </xdr:to>
    <xdr:sp macro="" textlink="">
      <xdr:nvSpPr>
        <xdr:cNvPr id="426" name="楕円 425"/>
        <xdr:cNvSpPr/>
      </xdr:nvSpPr>
      <xdr:spPr>
        <a:xfrm>
          <a:off x="10426700" y="134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159221</xdr:rowOff>
    </xdr:from>
    <xdr:ext cx="469744" cy="259045"/>
    <xdr:sp macro="" textlink="">
      <xdr:nvSpPr>
        <xdr:cNvPr id="427" name="普通建設事業費 （ うち新規整備　）該当値テキスト"/>
        <xdr:cNvSpPr txBox="1"/>
      </xdr:nvSpPr>
      <xdr:spPr>
        <a:xfrm>
          <a:off x="10528300" y="1336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66213</xdr:rowOff>
    </xdr:from>
    <xdr:to>
      <xdr:col>50</xdr:col>
      <xdr:colOff>165100</xdr:colOff>
      <xdr:row>78</xdr:row>
      <xdr:rowOff>167813</xdr:rowOff>
    </xdr:to>
    <xdr:sp macro="" textlink="">
      <xdr:nvSpPr>
        <xdr:cNvPr id="428" name="楕円 427"/>
        <xdr:cNvSpPr/>
      </xdr:nvSpPr>
      <xdr:spPr>
        <a:xfrm>
          <a:off x="9588500" y="134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158940</xdr:rowOff>
    </xdr:from>
    <xdr:ext cx="469744" cy="259045"/>
    <xdr:sp macro="" textlink="">
      <xdr:nvSpPr>
        <xdr:cNvPr id="429" name="テキスト ボックス 428"/>
        <xdr:cNvSpPr txBox="1"/>
      </xdr:nvSpPr>
      <xdr:spPr>
        <a:xfrm>
          <a:off x="9404428" y="1353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64751</xdr:rowOff>
    </xdr:from>
    <xdr:to>
      <xdr:col>46</xdr:col>
      <xdr:colOff>38100</xdr:colOff>
      <xdr:row>78</xdr:row>
      <xdr:rowOff>166351</xdr:rowOff>
    </xdr:to>
    <xdr:sp macro="" textlink="">
      <xdr:nvSpPr>
        <xdr:cNvPr id="430" name="楕円 429"/>
        <xdr:cNvSpPr/>
      </xdr:nvSpPr>
      <xdr:spPr>
        <a:xfrm>
          <a:off x="8699500" y="134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157478</xdr:rowOff>
    </xdr:from>
    <xdr:ext cx="469744" cy="259045"/>
    <xdr:sp macro="" textlink="">
      <xdr:nvSpPr>
        <xdr:cNvPr id="431" name="テキスト ボックス 430"/>
        <xdr:cNvSpPr txBox="1"/>
      </xdr:nvSpPr>
      <xdr:spPr>
        <a:xfrm>
          <a:off x="8515428" y="1353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64915</xdr:rowOff>
    </xdr:from>
    <xdr:to>
      <xdr:col>41</xdr:col>
      <xdr:colOff>101600</xdr:colOff>
      <xdr:row>78</xdr:row>
      <xdr:rowOff>166515</xdr:rowOff>
    </xdr:to>
    <xdr:sp macro="" textlink="">
      <xdr:nvSpPr>
        <xdr:cNvPr id="432" name="楕円 431"/>
        <xdr:cNvSpPr/>
      </xdr:nvSpPr>
      <xdr:spPr>
        <a:xfrm>
          <a:off x="7810500" y="134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157642</xdr:rowOff>
    </xdr:from>
    <xdr:ext cx="469744" cy="259045"/>
    <xdr:sp macro="" textlink="">
      <xdr:nvSpPr>
        <xdr:cNvPr id="433" name="テキスト ボックス 432"/>
        <xdr:cNvSpPr txBox="1"/>
      </xdr:nvSpPr>
      <xdr:spPr>
        <a:xfrm>
          <a:off x="7626428" y="1353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156758</xdr:rowOff>
    </xdr:from>
    <xdr:to>
      <xdr:col>36</xdr:col>
      <xdr:colOff>165100</xdr:colOff>
      <xdr:row>78</xdr:row>
      <xdr:rowOff>86908</xdr:rowOff>
    </xdr:to>
    <xdr:sp macro="" textlink="">
      <xdr:nvSpPr>
        <xdr:cNvPr id="434" name="楕円 433"/>
        <xdr:cNvSpPr/>
      </xdr:nvSpPr>
      <xdr:spPr>
        <a:xfrm>
          <a:off x="6921500" y="133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103435</xdr:rowOff>
    </xdr:from>
    <xdr:ext cx="534377" cy="259045"/>
    <xdr:sp macro="" textlink="">
      <xdr:nvSpPr>
        <xdr:cNvPr id="435" name="テキスト ボックス 434"/>
        <xdr:cNvSpPr txBox="1"/>
      </xdr:nvSpPr>
      <xdr:spPr>
        <a:xfrm>
          <a:off x="6705111" y="1313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118263</xdr:rowOff>
    </xdr:from>
    <xdr:to>
      <xdr:col>55</xdr:col>
      <xdr:colOff>0</xdr:colOff>
      <xdr:row>98</xdr:row>
      <xdr:rowOff>3784</xdr:rowOff>
    </xdr:to>
    <xdr:cxnSp macro="">
      <xdr:nvCxnSpPr>
        <xdr:cNvPr id="464" name="直線コネクタ 463"/>
        <xdr:cNvCxnSpPr/>
      </xdr:nvCxnSpPr>
      <xdr:spPr>
        <a:xfrm>
          <a:off x="9639300" y="16748913"/>
          <a:ext cx="838200" cy="5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20650</xdr:rowOff>
    </xdr:from>
    <xdr:to>
      <xdr:col>50</xdr:col>
      <xdr:colOff>114300</xdr:colOff>
      <xdr:row>97</xdr:row>
      <xdr:rowOff>118263</xdr:rowOff>
    </xdr:to>
    <xdr:cxnSp macro="">
      <xdr:nvCxnSpPr>
        <xdr:cNvPr id="467" name="直線コネクタ 466"/>
        <xdr:cNvCxnSpPr/>
      </xdr:nvCxnSpPr>
      <xdr:spPr>
        <a:xfrm>
          <a:off x="8750300" y="16651300"/>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4508</xdr:rowOff>
    </xdr:from>
    <xdr:to>
      <xdr:col>45</xdr:col>
      <xdr:colOff>177800</xdr:colOff>
      <xdr:row>97</xdr:row>
      <xdr:rowOff>20650</xdr:rowOff>
    </xdr:to>
    <xdr:cxnSp macro="">
      <xdr:nvCxnSpPr>
        <xdr:cNvPr id="470" name="直線コネクタ 469"/>
        <xdr:cNvCxnSpPr/>
      </xdr:nvCxnSpPr>
      <xdr:spPr>
        <a:xfrm>
          <a:off x="7861300" y="16635158"/>
          <a:ext cx="889000" cy="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4508</xdr:rowOff>
    </xdr:from>
    <xdr:to>
      <xdr:col>41</xdr:col>
      <xdr:colOff>50800</xdr:colOff>
      <xdr:row>97</xdr:row>
      <xdr:rowOff>35864</xdr:rowOff>
    </xdr:to>
    <xdr:cxnSp macro="">
      <xdr:nvCxnSpPr>
        <xdr:cNvPr id="473" name="直線コネクタ 472"/>
        <xdr:cNvCxnSpPr/>
      </xdr:nvCxnSpPr>
      <xdr:spPr>
        <a:xfrm flipV="1">
          <a:off x="6972300" y="16635158"/>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124434</xdr:rowOff>
    </xdr:from>
    <xdr:to>
      <xdr:col>55</xdr:col>
      <xdr:colOff>50800</xdr:colOff>
      <xdr:row>98</xdr:row>
      <xdr:rowOff>54584</xdr:rowOff>
    </xdr:to>
    <xdr:sp macro="" textlink="">
      <xdr:nvSpPr>
        <xdr:cNvPr id="483" name="楕円 482"/>
        <xdr:cNvSpPr/>
      </xdr:nvSpPr>
      <xdr:spPr>
        <a:xfrm>
          <a:off x="10426700" y="167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39361</xdr:rowOff>
    </xdr:from>
    <xdr:ext cx="534377" cy="259045"/>
    <xdr:sp macro="" textlink="">
      <xdr:nvSpPr>
        <xdr:cNvPr id="484" name="普通建設事業費 （ うち更新整備　）該当値テキスト"/>
        <xdr:cNvSpPr txBox="1"/>
      </xdr:nvSpPr>
      <xdr:spPr>
        <a:xfrm>
          <a:off x="10528300" y="166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67463</xdr:rowOff>
    </xdr:from>
    <xdr:to>
      <xdr:col>50</xdr:col>
      <xdr:colOff>165100</xdr:colOff>
      <xdr:row>97</xdr:row>
      <xdr:rowOff>169063</xdr:rowOff>
    </xdr:to>
    <xdr:sp macro="" textlink="">
      <xdr:nvSpPr>
        <xdr:cNvPr id="485" name="楕円 484"/>
        <xdr:cNvSpPr/>
      </xdr:nvSpPr>
      <xdr:spPr>
        <a:xfrm>
          <a:off x="9588500" y="166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160190</xdr:rowOff>
    </xdr:from>
    <xdr:ext cx="534377" cy="259045"/>
    <xdr:sp macro="" textlink="">
      <xdr:nvSpPr>
        <xdr:cNvPr id="486" name="テキスト ボックス 485"/>
        <xdr:cNvSpPr txBox="1"/>
      </xdr:nvSpPr>
      <xdr:spPr>
        <a:xfrm>
          <a:off x="9372111" y="167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141300</xdr:rowOff>
    </xdr:from>
    <xdr:to>
      <xdr:col>46</xdr:col>
      <xdr:colOff>38100</xdr:colOff>
      <xdr:row>97</xdr:row>
      <xdr:rowOff>71450</xdr:rowOff>
    </xdr:to>
    <xdr:sp macro="" textlink="">
      <xdr:nvSpPr>
        <xdr:cNvPr id="487" name="楕円 486"/>
        <xdr:cNvSpPr/>
      </xdr:nvSpPr>
      <xdr:spPr>
        <a:xfrm>
          <a:off x="8699500" y="166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87977</xdr:rowOff>
    </xdr:from>
    <xdr:ext cx="534377" cy="259045"/>
    <xdr:sp macro="" textlink="">
      <xdr:nvSpPr>
        <xdr:cNvPr id="488" name="テキスト ボックス 487"/>
        <xdr:cNvSpPr txBox="1"/>
      </xdr:nvSpPr>
      <xdr:spPr>
        <a:xfrm>
          <a:off x="8483111" y="1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125158</xdr:rowOff>
    </xdr:from>
    <xdr:to>
      <xdr:col>41</xdr:col>
      <xdr:colOff>101600</xdr:colOff>
      <xdr:row>97</xdr:row>
      <xdr:rowOff>55308</xdr:rowOff>
    </xdr:to>
    <xdr:sp macro="" textlink="">
      <xdr:nvSpPr>
        <xdr:cNvPr id="489" name="楕円 488"/>
        <xdr:cNvSpPr/>
      </xdr:nvSpPr>
      <xdr:spPr>
        <a:xfrm>
          <a:off x="7810500" y="165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71835</xdr:rowOff>
    </xdr:from>
    <xdr:ext cx="534377" cy="259045"/>
    <xdr:sp macro="" textlink="">
      <xdr:nvSpPr>
        <xdr:cNvPr id="490" name="テキスト ボックス 489"/>
        <xdr:cNvSpPr txBox="1"/>
      </xdr:nvSpPr>
      <xdr:spPr>
        <a:xfrm>
          <a:off x="7594111" y="1635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156514</xdr:rowOff>
    </xdr:from>
    <xdr:to>
      <xdr:col>36</xdr:col>
      <xdr:colOff>165100</xdr:colOff>
      <xdr:row>97</xdr:row>
      <xdr:rowOff>86664</xdr:rowOff>
    </xdr:to>
    <xdr:sp macro="" textlink="">
      <xdr:nvSpPr>
        <xdr:cNvPr id="491" name="楕円 490"/>
        <xdr:cNvSpPr/>
      </xdr:nvSpPr>
      <xdr:spPr>
        <a:xfrm>
          <a:off x="6921500" y="166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103191</xdr:rowOff>
    </xdr:from>
    <xdr:ext cx="534377" cy="259045"/>
    <xdr:sp macro="" textlink="">
      <xdr:nvSpPr>
        <xdr:cNvPr id="492" name="テキスト ボックス 491"/>
        <xdr:cNvSpPr txBox="1"/>
      </xdr:nvSpPr>
      <xdr:spPr>
        <a:xfrm>
          <a:off x="6705111" y="163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68180</xdr:rowOff>
    </xdr:from>
    <xdr:to>
      <xdr:col>85</xdr:col>
      <xdr:colOff>127000</xdr:colOff>
      <xdr:row>77</xdr:row>
      <xdr:rowOff>161091</xdr:rowOff>
    </xdr:to>
    <xdr:cxnSp macro="">
      <xdr:nvCxnSpPr>
        <xdr:cNvPr id="629" name="直線コネクタ 628"/>
        <xdr:cNvCxnSpPr/>
      </xdr:nvCxnSpPr>
      <xdr:spPr>
        <a:xfrm>
          <a:off x="15481300" y="13269830"/>
          <a:ext cx="838200" cy="9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142460</xdr:rowOff>
    </xdr:from>
    <xdr:to>
      <xdr:col>81</xdr:col>
      <xdr:colOff>50800</xdr:colOff>
      <xdr:row>77</xdr:row>
      <xdr:rowOff>68180</xdr:rowOff>
    </xdr:to>
    <xdr:cxnSp macro="">
      <xdr:nvCxnSpPr>
        <xdr:cNvPr id="632" name="直線コネクタ 631"/>
        <xdr:cNvCxnSpPr/>
      </xdr:nvCxnSpPr>
      <xdr:spPr>
        <a:xfrm>
          <a:off x="14592300" y="13172660"/>
          <a:ext cx="889000" cy="9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139308</xdr:rowOff>
    </xdr:from>
    <xdr:to>
      <xdr:col>76</xdr:col>
      <xdr:colOff>114300</xdr:colOff>
      <xdr:row>76</xdr:row>
      <xdr:rowOff>142460</xdr:rowOff>
    </xdr:to>
    <xdr:cxnSp macro="">
      <xdr:nvCxnSpPr>
        <xdr:cNvPr id="635" name="直線コネクタ 634"/>
        <xdr:cNvCxnSpPr/>
      </xdr:nvCxnSpPr>
      <xdr:spPr>
        <a:xfrm>
          <a:off x="13703300" y="13169508"/>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139308</xdr:rowOff>
    </xdr:from>
    <xdr:to>
      <xdr:col>71</xdr:col>
      <xdr:colOff>177800</xdr:colOff>
      <xdr:row>76</xdr:row>
      <xdr:rowOff>153760</xdr:rowOff>
    </xdr:to>
    <xdr:cxnSp macro="">
      <xdr:nvCxnSpPr>
        <xdr:cNvPr id="638" name="直線コネクタ 637"/>
        <xdr:cNvCxnSpPr/>
      </xdr:nvCxnSpPr>
      <xdr:spPr>
        <a:xfrm flipV="1">
          <a:off x="12814300" y="13169508"/>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110291</xdr:rowOff>
    </xdr:from>
    <xdr:to>
      <xdr:col>85</xdr:col>
      <xdr:colOff>177800</xdr:colOff>
      <xdr:row>78</xdr:row>
      <xdr:rowOff>40441</xdr:rowOff>
    </xdr:to>
    <xdr:sp macro="" textlink="">
      <xdr:nvSpPr>
        <xdr:cNvPr id="648" name="楕円 647"/>
        <xdr:cNvSpPr/>
      </xdr:nvSpPr>
      <xdr:spPr>
        <a:xfrm>
          <a:off x="16268700" y="1331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25218</xdr:rowOff>
    </xdr:from>
    <xdr:ext cx="534377" cy="259045"/>
    <xdr:sp macro="" textlink="">
      <xdr:nvSpPr>
        <xdr:cNvPr id="649" name="公債費該当値テキスト"/>
        <xdr:cNvSpPr txBox="1"/>
      </xdr:nvSpPr>
      <xdr:spPr>
        <a:xfrm>
          <a:off x="16370300" y="1322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17380</xdr:rowOff>
    </xdr:from>
    <xdr:to>
      <xdr:col>81</xdr:col>
      <xdr:colOff>101600</xdr:colOff>
      <xdr:row>77</xdr:row>
      <xdr:rowOff>118980</xdr:rowOff>
    </xdr:to>
    <xdr:sp macro="" textlink="">
      <xdr:nvSpPr>
        <xdr:cNvPr id="650" name="楕円 649"/>
        <xdr:cNvSpPr/>
      </xdr:nvSpPr>
      <xdr:spPr>
        <a:xfrm>
          <a:off x="15430500" y="132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110107</xdr:rowOff>
    </xdr:from>
    <xdr:ext cx="534377" cy="259045"/>
    <xdr:sp macro="" textlink="">
      <xdr:nvSpPr>
        <xdr:cNvPr id="651" name="テキスト ボックス 650"/>
        <xdr:cNvSpPr txBox="1"/>
      </xdr:nvSpPr>
      <xdr:spPr>
        <a:xfrm>
          <a:off x="15214111" y="133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91660</xdr:rowOff>
    </xdr:from>
    <xdr:to>
      <xdr:col>76</xdr:col>
      <xdr:colOff>165100</xdr:colOff>
      <xdr:row>77</xdr:row>
      <xdr:rowOff>21810</xdr:rowOff>
    </xdr:to>
    <xdr:sp macro="" textlink="">
      <xdr:nvSpPr>
        <xdr:cNvPr id="652" name="楕円 651"/>
        <xdr:cNvSpPr/>
      </xdr:nvSpPr>
      <xdr:spPr>
        <a:xfrm>
          <a:off x="14541500" y="131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12937</xdr:rowOff>
    </xdr:from>
    <xdr:ext cx="534377" cy="259045"/>
    <xdr:sp macro="" textlink="">
      <xdr:nvSpPr>
        <xdr:cNvPr id="653" name="テキスト ボックス 652"/>
        <xdr:cNvSpPr txBox="1"/>
      </xdr:nvSpPr>
      <xdr:spPr>
        <a:xfrm>
          <a:off x="14325111" y="1321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88508</xdr:rowOff>
    </xdr:from>
    <xdr:to>
      <xdr:col>72</xdr:col>
      <xdr:colOff>38100</xdr:colOff>
      <xdr:row>77</xdr:row>
      <xdr:rowOff>18658</xdr:rowOff>
    </xdr:to>
    <xdr:sp macro="" textlink="">
      <xdr:nvSpPr>
        <xdr:cNvPr id="654" name="楕円 653"/>
        <xdr:cNvSpPr/>
      </xdr:nvSpPr>
      <xdr:spPr>
        <a:xfrm>
          <a:off x="13652500" y="131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9785</xdr:rowOff>
    </xdr:from>
    <xdr:ext cx="534377" cy="259045"/>
    <xdr:sp macro="" textlink="">
      <xdr:nvSpPr>
        <xdr:cNvPr id="655" name="テキスト ボックス 654"/>
        <xdr:cNvSpPr txBox="1"/>
      </xdr:nvSpPr>
      <xdr:spPr>
        <a:xfrm>
          <a:off x="13436111" y="132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102960</xdr:rowOff>
    </xdr:from>
    <xdr:to>
      <xdr:col>67</xdr:col>
      <xdr:colOff>101600</xdr:colOff>
      <xdr:row>77</xdr:row>
      <xdr:rowOff>33110</xdr:rowOff>
    </xdr:to>
    <xdr:sp macro="" textlink="">
      <xdr:nvSpPr>
        <xdr:cNvPr id="656" name="楕円 655"/>
        <xdr:cNvSpPr/>
      </xdr:nvSpPr>
      <xdr:spPr>
        <a:xfrm>
          <a:off x="12763500" y="13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24237</xdr:rowOff>
    </xdr:from>
    <xdr:ext cx="534377" cy="259045"/>
    <xdr:sp macro="" textlink="">
      <xdr:nvSpPr>
        <xdr:cNvPr id="657" name="テキスト ボックス 656"/>
        <xdr:cNvSpPr txBox="1"/>
      </xdr:nvSpPr>
      <xdr:spPr>
        <a:xfrm>
          <a:off x="12547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103188</xdr:rowOff>
    </xdr:from>
    <xdr:to>
      <xdr:col>85</xdr:col>
      <xdr:colOff>127000</xdr:colOff>
      <xdr:row>98</xdr:row>
      <xdr:rowOff>5403</xdr:rowOff>
    </xdr:to>
    <xdr:cxnSp macro="">
      <xdr:nvCxnSpPr>
        <xdr:cNvPr id="684" name="直線コネクタ 683"/>
        <xdr:cNvCxnSpPr/>
      </xdr:nvCxnSpPr>
      <xdr:spPr>
        <a:xfrm flipV="1">
          <a:off x="15481300" y="16733838"/>
          <a:ext cx="838200" cy="7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5403</xdr:rowOff>
    </xdr:from>
    <xdr:to>
      <xdr:col>81</xdr:col>
      <xdr:colOff>50800</xdr:colOff>
      <xdr:row>98</xdr:row>
      <xdr:rowOff>55521</xdr:rowOff>
    </xdr:to>
    <xdr:cxnSp macro="">
      <xdr:nvCxnSpPr>
        <xdr:cNvPr id="687" name="直線コネクタ 686"/>
        <xdr:cNvCxnSpPr/>
      </xdr:nvCxnSpPr>
      <xdr:spPr>
        <a:xfrm flipV="1">
          <a:off x="14592300" y="16807503"/>
          <a:ext cx="889000" cy="5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55521</xdr:rowOff>
    </xdr:from>
    <xdr:to>
      <xdr:col>76</xdr:col>
      <xdr:colOff>114300</xdr:colOff>
      <xdr:row>98</xdr:row>
      <xdr:rowOff>73031</xdr:rowOff>
    </xdr:to>
    <xdr:cxnSp macro="">
      <xdr:nvCxnSpPr>
        <xdr:cNvPr id="690" name="直線コネクタ 689"/>
        <xdr:cNvCxnSpPr/>
      </xdr:nvCxnSpPr>
      <xdr:spPr>
        <a:xfrm flipV="1">
          <a:off x="13703300" y="16857621"/>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72034</xdr:rowOff>
    </xdr:from>
    <xdr:to>
      <xdr:col>71</xdr:col>
      <xdr:colOff>177800</xdr:colOff>
      <xdr:row>98</xdr:row>
      <xdr:rowOff>73031</xdr:rowOff>
    </xdr:to>
    <xdr:cxnSp macro="">
      <xdr:nvCxnSpPr>
        <xdr:cNvPr id="693" name="直線コネクタ 692"/>
        <xdr:cNvCxnSpPr/>
      </xdr:nvCxnSpPr>
      <xdr:spPr>
        <a:xfrm>
          <a:off x="12814300" y="16874134"/>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52388</xdr:rowOff>
    </xdr:from>
    <xdr:to>
      <xdr:col>85</xdr:col>
      <xdr:colOff>177800</xdr:colOff>
      <xdr:row>97</xdr:row>
      <xdr:rowOff>153988</xdr:rowOff>
    </xdr:to>
    <xdr:sp macro="" textlink="">
      <xdr:nvSpPr>
        <xdr:cNvPr id="703" name="楕円 702"/>
        <xdr:cNvSpPr/>
      </xdr:nvSpPr>
      <xdr:spPr>
        <a:xfrm>
          <a:off x="16268700" y="16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75265</xdr:rowOff>
    </xdr:from>
    <xdr:ext cx="534377" cy="259045"/>
    <xdr:sp macro="" textlink="">
      <xdr:nvSpPr>
        <xdr:cNvPr id="704" name="積立金該当値テキスト"/>
        <xdr:cNvSpPr txBox="1"/>
      </xdr:nvSpPr>
      <xdr:spPr>
        <a:xfrm>
          <a:off x="16370300" y="165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126053</xdr:rowOff>
    </xdr:from>
    <xdr:to>
      <xdr:col>81</xdr:col>
      <xdr:colOff>101600</xdr:colOff>
      <xdr:row>98</xdr:row>
      <xdr:rowOff>56203</xdr:rowOff>
    </xdr:to>
    <xdr:sp macro="" textlink="">
      <xdr:nvSpPr>
        <xdr:cNvPr id="705" name="楕円 704"/>
        <xdr:cNvSpPr/>
      </xdr:nvSpPr>
      <xdr:spPr>
        <a:xfrm>
          <a:off x="15430500" y="1675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47330</xdr:rowOff>
    </xdr:from>
    <xdr:ext cx="534377" cy="259045"/>
    <xdr:sp macro="" textlink="">
      <xdr:nvSpPr>
        <xdr:cNvPr id="706" name="テキスト ボックス 705"/>
        <xdr:cNvSpPr txBox="1"/>
      </xdr:nvSpPr>
      <xdr:spPr>
        <a:xfrm>
          <a:off x="15214111" y="1684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4721</xdr:rowOff>
    </xdr:from>
    <xdr:to>
      <xdr:col>76</xdr:col>
      <xdr:colOff>165100</xdr:colOff>
      <xdr:row>98</xdr:row>
      <xdr:rowOff>106321</xdr:rowOff>
    </xdr:to>
    <xdr:sp macro="" textlink="">
      <xdr:nvSpPr>
        <xdr:cNvPr id="707" name="楕円 706"/>
        <xdr:cNvSpPr/>
      </xdr:nvSpPr>
      <xdr:spPr>
        <a:xfrm>
          <a:off x="14541500" y="168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97448</xdr:rowOff>
    </xdr:from>
    <xdr:ext cx="469744" cy="259045"/>
    <xdr:sp macro="" textlink="">
      <xdr:nvSpPr>
        <xdr:cNvPr id="708" name="テキスト ボックス 707"/>
        <xdr:cNvSpPr txBox="1"/>
      </xdr:nvSpPr>
      <xdr:spPr>
        <a:xfrm>
          <a:off x="14357428" y="1689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22231</xdr:rowOff>
    </xdr:from>
    <xdr:to>
      <xdr:col>72</xdr:col>
      <xdr:colOff>38100</xdr:colOff>
      <xdr:row>98</xdr:row>
      <xdr:rowOff>123831</xdr:rowOff>
    </xdr:to>
    <xdr:sp macro="" textlink="">
      <xdr:nvSpPr>
        <xdr:cNvPr id="709" name="楕円 708"/>
        <xdr:cNvSpPr/>
      </xdr:nvSpPr>
      <xdr:spPr>
        <a:xfrm>
          <a:off x="13652500" y="168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114958</xdr:rowOff>
    </xdr:from>
    <xdr:ext cx="469744" cy="259045"/>
    <xdr:sp macro="" textlink="">
      <xdr:nvSpPr>
        <xdr:cNvPr id="710" name="テキスト ボックス 709"/>
        <xdr:cNvSpPr txBox="1"/>
      </xdr:nvSpPr>
      <xdr:spPr>
        <a:xfrm>
          <a:off x="13468428" y="1691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21234</xdr:rowOff>
    </xdr:from>
    <xdr:to>
      <xdr:col>67</xdr:col>
      <xdr:colOff>101600</xdr:colOff>
      <xdr:row>98</xdr:row>
      <xdr:rowOff>122834</xdr:rowOff>
    </xdr:to>
    <xdr:sp macro="" textlink="">
      <xdr:nvSpPr>
        <xdr:cNvPr id="711" name="楕円 710"/>
        <xdr:cNvSpPr/>
      </xdr:nvSpPr>
      <xdr:spPr>
        <a:xfrm>
          <a:off x="12763500" y="1682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113961</xdr:rowOff>
    </xdr:from>
    <xdr:ext cx="469744" cy="259045"/>
    <xdr:sp macro="" textlink="">
      <xdr:nvSpPr>
        <xdr:cNvPr id="712" name="テキスト ボックス 711"/>
        <xdr:cNvSpPr txBox="1"/>
      </xdr:nvSpPr>
      <xdr:spPr>
        <a:xfrm>
          <a:off x="12579428" y="1691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30505</xdr:rowOff>
    </xdr:from>
    <xdr:to>
      <xdr:col>116</xdr:col>
      <xdr:colOff>63500</xdr:colOff>
      <xdr:row>39</xdr:row>
      <xdr:rowOff>30582</xdr:rowOff>
    </xdr:to>
    <xdr:cxnSp macro="">
      <xdr:nvCxnSpPr>
        <xdr:cNvPr id="741" name="直線コネクタ 740"/>
        <xdr:cNvCxnSpPr/>
      </xdr:nvCxnSpPr>
      <xdr:spPr>
        <a:xfrm>
          <a:off x="21323300" y="6717055"/>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30429</xdr:rowOff>
    </xdr:from>
    <xdr:to>
      <xdr:col>111</xdr:col>
      <xdr:colOff>177800</xdr:colOff>
      <xdr:row>39</xdr:row>
      <xdr:rowOff>30505</xdr:rowOff>
    </xdr:to>
    <xdr:cxnSp macro="">
      <xdr:nvCxnSpPr>
        <xdr:cNvPr id="744" name="直線コネクタ 743"/>
        <xdr:cNvCxnSpPr/>
      </xdr:nvCxnSpPr>
      <xdr:spPr>
        <a:xfrm>
          <a:off x="20434300" y="671697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30276</xdr:rowOff>
    </xdr:from>
    <xdr:to>
      <xdr:col>107</xdr:col>
      <xdr:colOff>50800</xdr:colOff>
      <xdr:row>39</xdr:row>
      <xdr:rowOff>30429</xdr:rowOff>
    </xdr:to>
    <xdr:cxnSp macro="">
      <xdr:nvCxnSpPr>
        <xdr:cNvPr id="747" name="直線コネクタ 746"/>
        <xdr:cNvCxnSpPr/>
      </xdr:nvCxnSpPr>
      <xdr:spPr>
        <a:xfrm>
          <a:off x="19545300" y="671682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30200</xdr:rowOff>
    </xdr:from>
    <xdr:to>
      <xdr:col>102</xdr:col>
      <xdr:colOff>114300</xdr:colOff>
      <xdr:row>39</xdr:row>
      <xdr:rowOff>30276</xdr:rowOff>
    </xdr:to>
    <xdr:cxnSp macro="">
      <xdr:nvCxnSpPr>
        <xdr:cNvPr id="750" name="直線コネクタ 749"/>
        <xdr:cNvCxnSpPr/>
      </xdr:nvCxnSpPr>
      <xdr:spPr>
        <a:xfrm>
          <a:off x="18656300" y="671675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151232</xdr:rowOff>
    </xdr:from>
    <xdr:to>
      <xdr:col>116</xdr:col>
      <xdr:colOff>114300</xdr:colOff>
      <xdr:row>39</xdr:row>
      <xdr:rowOff>81382</xdr:rowOff>
    </xdr:to>
    <xdr:sp macro="" textlink="">
      <xdr:nvSpPr>
        <xdr:cNvPr id="760" name="楕円 759"/>
        <xdr:cNvSpPr/>
      </xdr:nvSpPr>
      <xdr:spPr>
        <a:xfrm>
          <a:off x="221107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66159</xdr:rowOff>
    </xdr:from>
    <xdr:ext cx="378565" cy="259045"/>
    <xdr:sp macro="" textlink="">
      <xdr:nvSpPr>
        <xdr:cNvPr id="761" name="投資及び出資金該当値テキスト"/>
        <xdr:cNvSpPr txBox="1"/>
      </xdr:nvSpPr>
      <xdr:spPr>
        <a:xfrm>
          <a:off x="22212300" y="65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151155</xdr:rowOff>
    </xdr:from>
    <xdr:to>
      <xdr:col>112</xdr:col>
      <xdr:colOff>38100</xdr:colOff>
      <xdr:row>39</xdr:row>
      <xdr:rowOff>81305</xdr:rowOff>
    </xdr:to>
    <xdr:sp macro="" textlink="">
      <xdr:nvSpPr>
        <xdr:cNvPr id="762" name="楕円 761"/>
        <xdr:cNvSpPr/>
      </xdr:nvSpPr>
      <xdr:spPr>
        <a:xfrm>
          <a:off x="21272500" y="66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72432</xdr:rowOff>
    </xdr:from>
    <xdr:ext cx="378565" cy="259045"/>
    <xdr:sp macro="" textlink="">
      <xdr:nvSpPr>
        <xdr:cNvPr id="763" name="テキスト ボックス 762"/>
        <xdr:cNvSpPr txBox="1"/>
      </xdr:nvSpPr>
      <xdr:spPr>
        <a:xfrm>
          <a:off x="21134017" y="6758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151079</xdr:rowOff>
    </xdr:from>
    <xdr:to>
      <xdr:col>107</xdr:col>
      <xdr:colOff>101600</xdr:colOff>
      <xdr:row>39</xdr:row>
      <xdr:rowOff>81229</xdr:rowOff>
    </xdr:to>
    <xdr:sp macro="" textlink="">
      <xdr:nvSpPr>
        <xdr:cNvPr id="764" name="楕円 763"/>
        <xdr:cNvSpPr/>
      </xdr:nvSpPr>
      <xdr:spPr>
        <a:xfrm>
          <a:off x="203835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72356</xdr:rowOff>
    </xdr:from>
    <xdr:ext cx="378565" cy="259045"/>
    <xdr:sp macro="" textlink="">
      <xdr:nvSpPr>
        <xdr:cNvPr id="765" name="テキスト ボックス 764"/>
        <xdr:cNvSpPr txBox="1"/>
      </xdr:nvSpPr>
      <xdr:spPr>
        <a:xfrm>
          <a:off x="20245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150926</xdr:rowOff>
    </xdr:from>
    <xdr:to>
      <xdr:col>102</xdr:col>
      <xdr:colOff>165100</xdr:colOff>
      <xdr:row>39</xdr:row>
      <xdr:rowOff>81076</xdr:rowOff>
    </xdr:to>
    <xdr:sp macro="" textlink="">
      <xdr:nvSpPr>
        <xdr:cNvPr id="766" name="楕円 765"/>
        <xdr:cNvSpPr/>
      </xdr:nvSpPr>
      <xdr:spPr>
        <a:xfrm>
          <a:off x="19494500" y="66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72203</xdr:rowOff>
    </xdr:from>
    <xdr:ext cx="378565" cy="259045"/>
    <xdr:sp macro="" textlink="">
      <xdr:nvSpPr>
        <xdr:cNvPr id="767" name="テキスト ボックス 766"/>
        <xdr:cNvSpPr txBox="1"/>
      </xdr:nvSpPr>
      <xdr:spPr>
        <a:xfrm>
          <a:off x="19356017" y="675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150850</xdr:rowOff>
    </xdr:from>
    <xdr:to>
      <xdr:col>98</xdr:col>
      <xdr:colOff>38100</xdr:colOff>
      <xdr:row>39</xdr:row>
      <xdr:rowOff>81000</xdr:rowOff>
    </xdr:to>
    <xdr:sp macro="" textlink="">
      <xdr:nvSpPr>
        <xdr:cNvPr id="768" name="楕円 767"/>
        <xdr:cNvSpPr/>
      </xdr:nvSpPr>
      <xdr:spPr>
        <a:xfrm>
          <a:off x="18605500" y="66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72127</xdr:rowOff>
    </xdr:from>
    <xdr:ext cx="378565" cy="259045"/>
    <xdr:sp macro="" textlink="">
      <xdr:nvSpPr>
        <xdr:cNvPr id="769" name="テキスト ボックス 768"/>
        <xdr:cNvSpPr txBox="1"/>
      </xdr:nvSpPr>
      <xdr:spPr>
        <a:xfrm>
          <a:off x="18467017" y="675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118806</xdr:rowOff>
    </xdr:from>
    <xdr:to>
      <xdr:col>116</xdr:col>
      <xdr:colOff>63500</xdr:colOff>
      <xdr:row>58</xdr:row>
      <xdr:rowOff>118943</xdr:rowOff>
    </xdr:to>
    <xdr:cxnSp macro="">
      <xdr:nvCxnSpPr>
        <xdr:cNvPr id="796" name="直線コネクタ 795"/>
        <xdr:cNvCxnSpPr/>
      </xdr:nvCxnSpPr>
      <xdr:spPr>
        <a:xfrm>
          <a:off x="21323300" y="10062906"/>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118669</xdr:rowOff>
    </xdr:from>
    <xdr:to>
      <xdr:col>111</xdr:col>
      <xdr:colOff>177800</xdr:colOff>
      <xdr:row>58</xdr:row>
      <xdr:rowOff>118806</xdr:rowOff>
    </xdr:to>
    <xdr:cxnSp macro="">
      <xdr:nvCxnSpPr>
        <xdr:cNvPr id="799" name="直線コネクタ 798"/>
        <xdr:cNvCxnSpPr/>
      </xdr:nvCxnSpPr>
      <xdr:spPr>
        <a:xfrm>
          <a:off x="20434300" y="1006276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118532</xdr:rowOff>
    </xdr:from>
    <xdr:to>
      <xdr:col>107</xdr:col>
      <xdr:colOff>50800</xdr:colOff>
      <xdr:row>58</xdr:row>
      <xdr:rowOff>118669</xdr:rowOff>
    </xdr:to>
    <xdr:cxnSp macro="">
      <xdr:nvCxnSpPr>
        <xdr:cNvPr id="802" name="直線コネクタ 801"/>
        <xdr:cNvCxnSpPr/>
      </xdr:nvCxnSpPr>
      <xdr:spPr>
        <a:xfrm>
          <a:off x="19545300" y="1006263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118349</xdr:rowOff>
    </xdr:from>
    <xdr:to>
      <xdr:col>102</xdr:col>
      <xdr:colOff>114300</xdr:colOff>
      <xdr:row>58</xdr:row>
      <xdr:rowOff>118532</xdr:rowOff>
    </xdr:to>
    <xdr:cxnSp macro="">
      <xdr:nvCxnSpPr>
        <xdr:cNvPr id="805" name="直線コネクタ 804"/>
        <xdr:cNvCxnSpPr/>
      </xdr:nvCxnSpPr>
      <xdr:spPr>
        <a:xfrm>
          <a:off x="18656300" y="1006244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68143</xdr:rowOff>
    </xdr:from>
    <xdr:to>
      <xdr:col>116</xdr:col>
      <xdr:colOff>114300</xdr:colOff>
      <xdr:row>58</xdr:row>
      <xdr:rowOff>169743</xdr:rowOff>
    </xdr:to>
    <xdr:sp macro="" textlink="">
      <xdr:nvSpPr>
        <xdr:cNvPr id="815" name="楕円 814"/>
        <xdr:cNvSpPr/>
      </xdr:nvSpPr>
      <xdr:spPr>
        <a:xfrm>
          <a:off x="22110700" y="100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154520</xdr:rowOff>
    </xdr:from>
    <xdr:ext cx="378565" cy="259045"/>
    <xdr:sp macro="" textlink="">
      <xdr:nvSpPr>
        <xdr:cNvPr id="816" name="貸付金該当値テキスト"/>
        <xdr:cNvSpPr txBox="1"/>
      </xdr:nvSpPr>
      <xdr:spPr>
        <a:xfrm>
          <a:off x="22212300" y="9927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68006</xdr:rowOff>
    </xdr:from>
    <xdr:to>
      <xdr:col>112</xdr:col>
      <xdr:colOff>38100</xdr:colOff>
      <xdr:row>58</xdr:row>
      <xdr:rowOff>169606</xdr:rowOff>
    </xdr:to>
    <xdr:sp macro="" textlink="">
      <xdr:nvSpPr>
        <xdr:cNvPr id="817" name="楕円 816"/>
        <xdr:cNvSpPr/>
      </xdr:nvSpPr>
      <xdr:spPr>
        <a:xfrm>
          <a:off x="21272500" y="100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160733</xdr:rowOff>
    </xdr:from>
    <xdr:ext cx="378565" cy="259045"/>
    <xdr:sp macro="" textlink="">
      <xdr:nvSpPr>
        <xdr:cNvPr id="818" name="テキスト ボックス 817"/>
        <xdr:cNvSpPr txBox="1"/>
      </xdr:nvSpPr>
      <xdr:spPr>
        <a:xfrm>
          <a:off x="21134017" y="1010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67869</xdr:rowOff>
    </xdr:from>
    <xdr:to>
      <xdr:col>107</xdr:col>
      <xdr:colOff>101600</xdr:colOff>
      <xdr:row>58</xdr:row>
      <xdr:rowOff>169469</xdr:rowOff>
    </xdr:to>
    <xdr:sp macro="" textlink="">
      <xdr:nvSpPr>
        <xdr:cNvPr id="819" name="楕円 818"/>
        <xdr:cNvSpPr/>
      </xdr:nvSpPr>
      <xdr:spPr>
        <a:xfrm>
          <a:off x="203835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160596</xdr:rowOff>
    </xdr:from>
    <xdr:ext cx="378565" cy="259045"/>
    <xdr:sp macro="" textlink="">
      <xdr:nvSpPr>
        <xdr:cNvPr id="820" name="テキスト ボックス 819"/>
        <xdr:cNvSpPr txBox="1"/>
      </xdr:nvSpPr>
      <xdr:spPr>
        <a:xfrm>
          <a:off x="20245017" y="10104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67732</xdr:rowOff>
    </xdr:from>
    <xdr:to>
      <xdr:col>102</xdr:col>
      <xdr:colOff>165100</xdr:colOff>
      <xdr:row>58</xdr:row>
      <xdr:rowOff>169332</xdr:rowOff>
    </xdr:to>
    <xdr:sp macro="" textlink="">
      <xdr:nvSpPr>
        <xdr:cNvPr id="821" name="楕円 820"/>
        <xdr:cNvSpPr/>
      </xdr:nvSpPr>
      <xdr:spPr>
        <a:xfrm>
          <a:off x="19494500" y="100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160459</xdr:rowOff>
    </xdr:from>
    <xdr:ext cx="378565" cy="259045"/>
    <xdr:sp macro="" textlink="">
      <xdr:nvSpPr>
        <xdr:cNvPr id="822" name="テキスト ボックス 821"/>
        <xdr:cNvSpPr txBox="1"/>
      </xdr:nvSpPr>
      <xdr:spPr>
        <a:xfrm>
          <a:off x="19356017" y="10104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67549</xdr:rowOff>
    </xdr:from>
    <xdr:to>
      <xdr:col>98</xdr:col>
      <xdr:colOff>38100</xdr:colOff>
      <xdr:row>58</xdr:row>
      <xdr:rowOff>169149</xdr:rowOff>
    </xdr:to>
    <xdr:sp macro="" textlink="">
      <xdr:nvSpPr>
        <xdr:cNvPr id="823" name="楕円 822"/>
        <xdr:cNvSpPr/>
      </xdr:nvSpPr>
      <xdr:spPr>
        <a:xfrm>
          <a:off x="18605500" y="100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160276</xdr:rowOff>
    </xdr:from>
    <xdr:ext cx="378565" cy="259045"/>
    <xdr:sp macro="" textlink="">
      <xdr:nvSpPr>
        <xdr:cNvPr id="824" name="テキスト ボックス 823"/>
        <xdr:cNvSpPr txBox="1"/>
      </xdr:nvSpPr>
      <xdr:spPr>
        <a:xfrm>
          <a:off x="18467017" y="1010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15407</xdr:rowOff>
    </xdr:from>
    <xdr:to>
      <xdr:col>116</xdr:col>
      <xdr:colOff>63500</xdr:colOff>
      <xdr:row>77</xdr:row>
      <xdr:rowOff>64066</xdr:rowOff>
    </xdr:to>
    <xdr:cxnSp macro="">
      <xdr:nvCxnSpPr>
        <xdr:cNvPr id="855" name="直線コネクタ 854"/>
        <xdr:cNvCxnSpPr/>
      </xdr:nvCxnSpPr>
      <xdr:spPr>
        <a:xfrm>
          <a:off x="21323300" y="13217057"/>
          <a:ext cx="8382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15407</xdr:rowOff>
    </xdr:from>
    <xdr:to>
      <xdr:col>111</xdr:col>
      <xdr:colOff>177800</xdr:colOff>
      <xdr:row>77</xdr:row>
      <xdr:rowOff>20991</xdr:rowOff>
    </xdr:to>
    <xdr:cxnSp macro="">
      <xdr:nvCxnSpPr>
        <xdr:cNvPr id="858" name="直線コネクタ 857"/>
        <xdr:cNvCxnSpPr/>
      </xdr:nvCxnSpPr>
      <xdr:spPr>
        <a:xfrm flipV="1">
          <a:off x="20434300" y="13217057"/>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20991</xdr:rowOff>
    </xdr:from>
    <xdr:to>
      <xdr:col>107</xdr:col>
      <xdr:colOff>50800</xdr:colOff>
      <xdr:row>77</xdr:row>
      <xdr:rowOff>22020</xdr:rowOff>
    </xdr:to>
    <xdr:cxnSp macro="">
      <xdr:nvCxnSpPr>
        <xdr:cNvPr id="861" name="直線コネクタ 860"/>
        <xdr:cNvCxnSpPr/>
      </xdr:nvCxnSpPr>
      <xdr:spPr>
        <a:xfrm flipV="1">
          <a:off x="19545300" y="1322264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22020</xdr:rowOff>
    </xdr:from>
    <xdr:to>
      <xdr:col>102</xdr:col>
      <xdr:colOff>114300</xdr:colOff>
      <xdr:row>77</xdr:row>
      <xdr:rowOff>25695</xdr:rowOff>
    </xdr:to>
    <xdr:cxnSp macro="">
      <xdr:nvCxnSpPr>
        <xdr:cNvPr id="864" name="直線コネクタ 863"/>
        <xdr:cNvCxnSpPr/>
      </xdr:nvCxnSpPr>
      <xdr:spPr>
        <a:xfrm flipV="1">
          <a:off x="18656300" y="13223670"/>
          <a:ext cx="8890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13266</xdr:rowOff>
    </xdr:from>
    <xdr:to>
      <xdr:col>116</xdr:col>
      <xdr:colOff>114300</xdr:colOff>
      <xdr:row>77</xdr:row>
      <xdr:rowOff>114866</xdr:rowOff>
    </xdr:to>
    <xdr:sp macro="" textlink="">
      <xdr:nvSpPr>
        <xdr:cNvPr id="874" name="楕円 873"/>
        <xdr:cNvSpPr/>
      </xdr:nvSpPr>
      <xdr:spPr>
        <a:xfrm>
          <a:off x="22110700" y="132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163143</xdr:rowOff>
    </xdr:from>
    <xdr:ext cx="534377" cy="259045"/>
    <xdr:sp macro="" textlink="">
      <xdr:nvSpPr>
        <xdr:cNvPr id="875" name="繰出金該当値テキスト"/>
        <xdr:cNvSpPr txBox="1"/>
      </xdr:nvSpPr>
      <xdr:spPr>
        <a:xfrm>
          <a:off x="22212300" y="131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136057</xdr:rowOff>
    </xdr:from>
    <xdr:to>
      <xdr:col>112</xdr:col>
      <xdr:colOff>38100</xdr:colOff>
      <xdr:row>77</xdr:row>
      <xdr:rowOff>66207</xdr:rowOff>
    </xdr:to>
    <xdr:sp macro="" textlink="">
      <xdr:nvSpPr>
        <xdr:cNvPr id="876" name="楕円 875"/>
        <xdr:cNvSpPr/>
      </xdr:nvSpPr>
      <xdr:spPr>
        <a:xfrm>
          <a:off x="21272500" y="13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57334</xdr:rowOff>
    </xdr:from>
    <xdr:ext cx="534377" cy="259045"/>
    <xdr:sp macro="" textlink="">
      <xdr:nvSpPr>
        <xdr:cNvPr id="877" name="テキスト ボックス 876"/>
        <xdr:cNvSpPr txBox="1"/>
      </xdr:nvSpPr>
      <xdr:spPr>
        <a:xfrm>
          <a:off x="21056111" y="132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141641</xdr:rowOff>
    </xdr:from>
    <xdr:to>
      <xdr:col>107</xdr:col>
      <xdr:colOff>101600</xdr:colOff>
      <xdr:row>77</xdr:row>
      <xdr:rowOff>71791</xdr:rowOff>
    </xdr:to>
    <xdr:sp macro="" textlink="">
      <xdr:nvSpPr>
        <xdr:cNvPr id="878" name="楕円 877"/>
        <xdr:cNvSpPr/>
      </xdr:nvSpPr>
      <xdr:spPr>
        <a:xfrm>
          <a:off x="20383500" y="1317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62918</xdr:rowOff>
    </xdr:from>
    <xdr:ext cx="534377" cy="259045"/>
    <xdr:sp macro="" textlink="">
      <xdr:nvSpPr>
        <xdr:cNvPr id="879" name="テキスト ボックス 878"/>
        <xdr:cNvSpPr txBox="1"/>
      </xdr:nvSpPr>
      <xdr:spPr>
        <a:xfrm>
          <a:off x="20167111" y="132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142670</xdr:rowOff>
    </xdr:from>
    <xdr:to>
      <xdr:col>102</xdr:col>
      <xdr:colOff>165100</xdr:colOff>
      <xdr:row>77</xdr:row>
      <xdr:rowOff>72820</xdr:rowOff>
    </xdr:to>
    <xdr:sp macro="" textlink="">
      <xdr:nvSpPr>
        <xdr:cNvPr id="880" name="楕円 879"/>
        <xdr:cNvSpPr/>
      </xdr:nvSpPr>
      <xdr:spPr>
        <a:xfrm>
          <a:off x="19494500" y="131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63947</xdr:rowOff>
    </xdr:from>
    <xdr:ext cx="534377" cy="259045"/>
    <xdr:sp macro="" textlink="">
      <xdr:nvSpPr>
        <xdr:cNvPr id="881" name="テキスト ボックス 880"/>
        <xdr:cNvSpPr txBox="1"/>
      </xdr:nvSpPr>
      <xdr:spPr>
        <a:xfrm>
          <a:off x="19278111" y="1326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146345</xdr:rowOff>
    </xdr:from>
    <xdr:to>
      <xdr:col>98</xdr:col>
      <xdr:colOff>38100</xdr:colOff>
      <xdr:row>77</xdr:row>
      <xdr:rowOff>76495</xdr:rowOff>
    </xdr:to>
    <xdr:sp macro="" textlink="">
      <xdr:nvSpPr>
        <xdr:cNvPr id="882" name="楕円 881"/>
        <xdr:cNvSpPr/>
      </xdr:nvSpPr>
      <xdr:spPr>
        <a:xfrm>
          <a:off x="18605500" y="131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67622</xdr:rowOff>
    </xdr:from>
    <xdr:ext cx="534377" cy="259045"/>
    <xdr:sp macro="" textlink="">
      <xdr:nvSpPr>
        <xdr:cNvPr id="883" name="テキスト ボックス 882"/>
        <xdr:cNvSpPr txBox="1"/>
      </xdr:nvSpPr>
      <xdr:spPr>
        <a:xfrm>
          <a:off x="18389111" y="1326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a:solidFill>
                <a:schemeClr val="dk1"/>
              </a:solidFill>
              <a:effectLst/>
              <a:latin typeface="+mn-lt"/>
              <a:ea typeface="+mn-ea"/>
              <a:cs typeface="+mn-cs"/>
            </a:rPr>
            <a:t>扶助費が一番高く、</a:t>
          </a:r>
          <a:r>
            <a:rPr lang="en-US" altLang="ja-JP" sz="1100" b="0">
              <a:solidFill>
                <a:schemeClr val="dk1"/>
              </a:solidFill>
              <a:effectLst/>
              <a:latin typeface="+mn-lt"/>
              <a:ea typeface="+mn-ea"/>
              <a:cs typeface="+mn-cs"/>
            </a:rPr>
            <a:t>73,739</a:t>
          </a:r>
          <a:r>
            <a:rPr lang="ja-JP" altLang="ja-JP" sz="1100" b="0">
              <a:solidFill>
                <a:schemeClr val="dk1"/>
              </a:solidFill>
              <a:effectLst/>
              <a:latin typeface="+mn-lt"/>
              <a:ea typeface="+mn-ea"/>
              <a:cs typeface="+mn-cs"/>
            </a:rPr>
            <a:t>円になっています。保育所費</a:t>
          </a:r>
          <a:r>
            <a:rPr lang="ja-JP" altLang="en-US" sz="1100" b="0">
              <a:solidFill>
                <a:schemeClr val="dk1"/>
              </a:solidFill>
              <a:effectLst/>
              <a:latin typeface="+mn-lt"/>
              <a:ea typeface="+mn-ea"/>
              <a:cs typeface="+mn-cs"/>
            </a:rPr>
            <a:t>や幼稚園事業</a:t>
          </a:r>
          <a:r>
            <a:rPr lang="ja-JP" altLang="ja-JP" sz="1100" b="0">
              <a:solidFill>
                <a:schemeClr val="dk1"/>
              </a:solidFill>
              <a:effectLst/>
              <a:latin typeface="+mn-lt"/>
              <a:ea typeface="+mn-ea"/>
              <a:cs typeface="+mn-cs"/>
            </a:rPr>
            <a:t>が増加の要因で、人口増加も受けて年々増加傾向にあります。</a:t>
          </a:r>
          <a:r>
            <a:rPr lang="ja-JP" altLang="en-US" sz="1100" b="0">
              <a:solidFill>
                <a:schemeClr val="dk1"/>
              </a:solidFill>
              <a:effectLst/>
              <a:latin typeface="+mn-lt"/>
              <a:ea typeface="+mn-ea"/>
              <a:cs typeface="+mn-cs"/>
            </a:rPr>
            <a:t>今後は障害者福祉でも増加する懸念があり、今後の動向に注視が必要です。</a:t>
          </a:r>
          <a:endParaRPr lang="ja-JP" altLang="ja-JP" sz="1400">
            <a:effectLst/>
          </a:endParaRPr>
        </a:p>
        <a:p>
          <a:r>
            <a:rPr lang="ja-JP" altLang="ja-JP" sz="1100" b="0">
              <a:solidFill>
                <a:schemeClr val="dk1"/>
              </a:solidFill>
              <a:effectLst/>
              <a:latin typeface="+mn-lt"/>
              <a:ea typeface="+mn-ea"/>
              <a:cs typeface="+mn-cs"/>
            </a:rPr>
            <a:t>２番目は物件費で、</a:t>
          </a:r>
          <a:r>
            <a:rPr lang="en-US" altLang="ja-JP" sz="1100" b="0">
              <a:solidFill>
                <a:schemeClr val="dk1"/>
              </a:solidFill>
              <a:effectLst/>
              <a:latin typeface="+mn-lt"/>
              <a:ea typeface="+mn-ea"/>
              <a:cs typeface="+mn-cs"/>
            </a:rPr>
            <a:t>64,373</a:t>
          </a:r>
          <a:r>
            <a:rPr lang="ja-JP" altLang="ja-JP" sz="1100" b="0">
              <a:solidFill>
                <a:schemeClr val="dk1"/>
              </a:solidFill>
              <a:effectLst/>
              <a:latin typeface="+mn-lt"/>
              <a:ea typeface="+mn-ea"/>
              <a:cs typeface="+mn-cs"/>
            </a:rPr>
            <a:t>円になっています。</a:t>
          </a:r>
          <a:r>
            <a:rPr lang="ja-JP" altLang="en-US" sz="1100" b="0">
              <a:solidFill>
                <a:schemeClr val="dk1"/>
              </a:solidFill>
              <a:effectLst/>
              <a:latin typeface="+mn-lt"/>
              <a:ea typeface="+mn-ea"/>
              <a:cs typeface="+mn-cs"/>
            </a:rPr>
            <a:t>民生費の賃金</a:t>
          </a:r>
          <a:r>
            <a:rPr lang="ja-JP" altLang="ja-JP" sz="1100" b="0">
              <a:solidFill>
                <a:schemeClr val="dk1"/>
              </a:solidFill>
              <a:effectLst/>
              <a:latin typeface="+mn-lt"/>
              <a:ea typeface="+mn-ea"/>
              <a:cs typeface="+mn-cs"/>
            </a:rPr>
            <a:t>の増加が主な要因です</a:t>
          </a:r>
          <a:r>
            <a:rPr lang="ja-JP" altLang="en-US" sz="1100" b="0">
              <a:solidFill>
                <a:schemeClr val="dk1"/>
              </a:solidFill>
              <a:effectLst/>
              <a:latin typeface="+mn-lt"/>
              <a:ea typeface="+mn-ea"/>
              <a:cs typeface="+mn-cs"/>
            </a:rPr>
            <a:t>が、会計年度職員制度の導入により今後の動向は注視が必要です。</a:t>
          </a:r>
          <a:endParaRPr lang="ja-JP" altLang="ja-JP" sz="1400">
            <a:effectLst/>
          </a:endParaRPr>
        </a:p>
        <a:p>
          <a:r>
            <a:rPr lang="ja-JP" altLang="ja-JP" sz="1100" b="0">
              <a:solidFill>
                <a:schemeClr val="dk1"/>
              </a:solidFill>
              <a:effectLst/>
              <a:latin typeface="+mn-lt"/>
              <a:ea typeface="+mn-ea"/>
              <a:cs typeface="+mn-cs"/>
            </a:rPr>
            <a:t>３番目は人件費で、</a:t>
          </a:r>
          <a:r>
            <a:rPr lang="en-US" altLang="ja-JP" sz="1100" b="0">
              <a:solidFill>
                <a:schemeClr val="dk1"/>
              </a:solidFill>
              <a:effectLst/>
              <a:latin typeface="+mn-lt"/>
              <a:ea typeface="+mn-ea"/>
              <a:cs typeface="+mn-cs"/>
            </a:rPr>
            <a:t>46,508</a:t>
          </a:r>
          <a:r>
            <a:rPr lang="ja-JP" altLang="ja-JP" sz="1100" b="0">
              <a:solidFill>
                <a:schemeClr val="dk1"/>
              </a:solidFill>
              <a:effectLst/>
              <a:latin typeface="+mn-lt"/>
              <a:ea typeface="+mn-ea"/>
              <a:cs typeface="+mn-cs"/>
            </a:rPr>
            <a:t>円になっています。</a:t>
          </a:r>
          <a:r>
            <a:rPr lang="ja-JP" altLang="en-US" sz="1100" b="0">
              <a:solidFill>
                <a:schemeClr val="dk1"/>
              </a:solidFill>
              <a:effectLst/>
              <a:latin typeface="+mn-lt"/>
              <a:ea typeface="+mn-ea"/>
              <a:cs typeface="+mn-cs"/>
            </a:rPr>
            <a:t>消防職員の岐阜市への移籍</a:t>
          </a:r>
          <a:r>
            <a:rPr lang="ja-JP" altLang="ja-JP" sz="1100" b="0">
              <a:solidFill>
                <a:schemeClr val="dk1"/>
              </a:solidFill>
              <a:effectLst/>
              <a:latin typeface="+mn-lt"/>
              <a:ea typeface="+mn-ea"/>
              <a:cs typeface="+mn-cs"/>
            </a:rPr>
            <a:t>により前年度より</a:t>
          </a:r>
          <a:r>
            <a:rPr lang="en-US" altLang="ja-JP" sz="1100" b="0">
              <a:solidFill>
                <a:schemeClr val="dk1"/>
              </a:solidFill>
              <a:effectLst/>
              <a:latin typeface="+mn-lt"/>
              <a:ea typeface="+mn-ea"/>
              <a:cs typeface="+mn-cs"/>
            </a:rPr>
            <a:t>8,871</a:t>
          </a:r>
          <a:r>
            <a:rPr lang="ja-JP" altLang="ja-JP" sz="1100" b="0">
              <a:solidFill>
                <a:schemeClr val="dk1"/>
              </a:solidFill>
              <a:effectLst/>
              <a:latin typeface="+mn-lt"/>
              <a:ea typeface="+mn-ea"/>
              <a:cs typeface="+mn-cs"/>
            </a:rPr>
            <a:t>円</a:t>
          </a:r>
          <a:r>
            <a:rPr lang="ja-JP" altLang="en-US" sz="1100" b="0">
              <a:solidFill>
                <a:schemeClr val="dk1"/>
              </a:solidFill>
              <a:effectLst/>
              <a:latin typeface="+mn-lt"/>
              <a:ea typeface="+mn-ea"/>
              <a:cs typeface="+mn-cs"/>
            </a:rPr>
            <a:t>と大きく減少</a:t>
          </a:r>
          <a:r>
            <a:rPr lang="ja-JP" altLang="ja-JP" sz="1100" b="0">
              <a:solidFill>
                <a:schemeClr val="dk1"/>
              </a:solidFill>
              <a:effectLst/>
              <a:latin typeface="+mn-lt"/>
              <a:ea typeface="+mn-ea"/>
              <a:cs typeface="+mn-cs"/>
            </a:rPr>
            <a:t>しました。</a:t>
          </a:r>
          <a:endParaRPr lang="ja-JP" altLang="ja-JP" sz="1400">
            <a:effectLst/>
          </a:endParaRPr>
        </a:p>
        <a:p>
          <a:r>
            <a:rPr lang="ja-JP" altLang="ja-JP" sz="1100" b="0">
              <a:solidFill>
                <a:schemeClr val="dk1"/>
              </a:solidFill>
              <a:effectLst/>
              <a:latin typeface="+mn-lt"/>
              <a:ea typeface="+mn-ea"/>
              <a:cs typeface="+mn-cs"/>
            </a:rPr>
            <a:t>４番目は</a:t>
          </a:r>
          <a:r>
            <a:rPr lang="ja-JP" altLang="en-US" sz="1100" b="0">
              <a:solidFill>
                <a:schemeClr val="dk1"/>
              </a:solidFill>
              <a:effectLst/>
              <a:latin typeface="+mn-lt"/>
              <a:ea typeface="+mn-ea"/>
              <a:cs typeface="+mn-cs"/>
            </a:rPr>
            <a:t>補助費等で、</a:t>
          </a:r>
          <a:r>
            <a:rPr lang="en-US" altLang="ja-JP" sz="1100" b="0">
              <a:solidFill>
                <a:schemeClr val="dk1"/>
              </a:solidFill>
              <a:effectLst/>
              <a:latin typeface="+mn-lt"/>
              <a:ea typeface="+mn-ea"/>
              <a:cs typeface="+mn-cs"/>
            </a:rPr>
            <a:t>36,997</a:t>
          </a:r>
          <a:r>
            <a:rPr lang="ja-JP" altLang="en-US" sz="1100" b="0">
              <a:solidFill>
                <a:schemeClr val="dk1"/>
              </a:solidFill>
              <a:effectLst/>
              <a:latin typeface="+mn-lt"/>
              <a:ea typeface="+mn-ea"/>
              <a:cs typeface="+mn-cs"/>
            </a:rPr>
            <a:t>円になっています。下水道事業の企業会計化により繰出金が補助費となったことのほか、プレミアム付き商品券事業により増加しています。</a:t>
          </a:r>
          <a:endParaRPr lang="en-US" altLang="ja-JP" sz="1100" b="0">
            <a:solidFill>
              <a:schemeClr val="dk1"/>
            </a:solidFill>
            <a:effectLst/>
            <a:latin typeface="+mn-lt"/>
            <a:ea typeface="+mn-ea"/>
            <a:cs typeface="+mn-cs"/>
          </a:endParaRPr>
        </a:p>
        <a:p>
          <a:r>
            <a:rPr lang="ja-JP" altLang="ja-JP" sz="1100" b="0">
              <a:solidFill>
                <a:schemeClr val="dk1"/>
              </a:solidFill>
              <a:effectLst/>
              <a:latin typeface="+mn-lt"/>
              <a:ea typeface="+mn-ea"/>
              <a:cs typeface="+mn-cs"/>
            </a:rPr>
            <a:t>５番目は普通建設事業費で、</a:t>
          </a:r>
          <a:r>
            <a:rPr lang="en-US" altLang="ja-JP" sz="1100" b="0">
              <a:solidFill>
                <a:schemeClr val="dk1"/>
              </a:solidFill>
              <a:effectLst/>
              <a:latin typeface="+mn-lt"/>
              <a:ea typeface="+mn-ea"/>
              <a:cs typeface="+mn-cs"/>
            </a:rPr>
            <a:t>29,460</a:t>
          </a:r>
          <a:r>
            <a:rPr lang="ja-JP" altLang="ja-JP" sz="1100" b="0">
              <a:solidFill>
                <a:schemeClr val="dk1"/>
              </a:solidFill>
              <a:effectLst/>
              <a:latin typeface="+mn-lt"/>
              <a:ea typeface="+mn-ea"/>
              <a:cs typeface="+mn-cs"/>
            </a:rPr>
            <a:t>円になっています。</a:t>
          </a:r>
          <a:r>
            <a:rPr lang="ja-JP" altLang="en-US" sz="1100" b="0">
              <a:solidFill>
                <a:schemeClr val="dk1"/>
              </a:solidFill>
              <a:effectLst/>
              <a:latin typeface="+mn-lt"/>
              <a:ea typeface="+mn-ea"/>
              <a:cs typeface="+mn-cs"/>
            </a:rPr>
            <a:t>私立保育所の整備事業への補助が無くなったことや中学校改修工事の事業費が縮小したこと</a:t>
          </a:r>
          <a:r>
            <a:rPr lang="ja-JP" altLang="ja-JP" sz="1100" b="0">
              <a:solidFill>
                <a:schemeClr val="dk1"/>
              </a:solidFill>
              <a:effectLst/>
              <a:latin typeface="+mn-lt"/>
              <a:ea typeface="+mn-ea"/>
              <a:cs typeface="+mn-cs"/>
            </a:rPr>
            <a:t>もあり、前年度比では</a:t>
          </a:r>
          <a:r>
            <a:rPr lang="en-US" altLang="ja-JP" sz="1100" b="0">
              <a:solidFill>
                <a:schemeClr val="dk1"/>
              </a:solidFill>
              <a:effectLst/>
              <a:latin typeface="+mn-lt"/>
              <a:ea typeface="+mn-ea"/>
              <a:cs typeface="+mn-cs"/>
            </a:rPr>
            <a:t>13,333</a:t>
          </a:r>
          <a:r>
            <a:rPr lang="ja-JP" altLang="ja-JP" sz="1100" b="0">
              <a:solidFill>
                <a:schemeClr val="dk1"/>
              </a:solidFill>
              <a:effectLst/>
              <a:latin typeface="+mn-lt"/>
              <a:ea typeface="+mn-ea"/>
              <a:cs typeface="+mn-cs"/>
            </a:rPr>
            <a:t>円の減額となっています。</a:t>
          </a:r>
          <a:r>
            <a:rPr lang="ja-JP" altLang="en-US" sz="1100" b="0">
              <a:solidFill>
                <a:schemeClr val="dk1"/>
              </a:solidFill>
              <a:effectLst/>
              <a:latin typeface="+mn-lt"/>
              <a:ea typeface="+mn-ea"/>
              <a:cs typeface="+mn-cs"/>
            </a:rPr>
            <a:t>今後、</a:t>
          </a:r>
          <a:r>
            <a:rPr lang="ja-JP" altLang="ja-JP" sz="1100" b="0">
              <a:solidFill>
                <a:schemeClr val="dk1"/>
              </a:solidFill>
              <a:effectLst/>
              <a:latin typeface="+mn-lt"/>
              <a:ea typeface="+mn-ea"/>
              <a:cs typeface="+mn-cs"/>
            </a:rPr>
            <a:t>牛牧排水機場改修事業等の大規模事業が継続して</a:t>
          </a:r>
          <a:r>
            <a:rPr lang="ja-JP" altLang="en-US" sz="1100" b="0">
              <a:solidFill>
                <a:schemeClr val="dk1"/>
              </a:solidFill>
              <a:effectLst/>
              <a:latin typeface="+mn-lt"/>
              <a:ea typeface="+mn-ea"/>
              <a:cs typeface="+mn-cs"/>
            </a:rPr>
            <a:t>いるため、動向に注視が必要です。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55,055
52,619
28.19
18,157,270
17,460,603
649,341
10,806,402
11,632,441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34925</xdr:rowOff>
    </xdr:from>
    <xdr:to>
      <xdr:col>24</xdr:col>
      <xdr:colOff>63500</xdr:colOff>
      <xdr:row>37</xdr:row>
      <xdr:rowOff>65786</xdr:rowOff>
    </xdr:to>
    <xdr:cxnSp macro="">
      <xdr:nvCxnSpPr>
        <xdr:cNvPr id="61" name="直線コネクタ 60"/>
        <xdr:cNvCxnSpPr/>
      </xdr:nvCxnSpPr>
      <xdr:spPr>
        <a:xfrm>
          <a:off x="3797300" y="6378575"/>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25400</xdr:rowOff>
    </xdr:from>
    <xdr:to>
      <xdr:col>19</xdr:col>
      <xdr:colOff>177800</xdr:colOff>
      <xdr:row>37</xdr:row>
      <xdr:rowOff>34925</xdr:rowOff>
    </xdr:to>
    <xdr:cxnSp macro="">
      <xdr:nvCxnSpPr>
        <xdr:cNvPr id="64" name="直線コネクタ 63"/>
        <xdr:cNvCxnSpPr/>
      </xdr:nvCxnSpPr>
      <xdr:spPr>
        <a:xfrm>
          <a:off x="2908300" y="63690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25400</xdr:rowOff>
    </xdr:from>
    <xdr:to>
      <xdr:col>15</xdr:col>
      <xdr:colOff>50800</xdr:colOff>
      <xdr:row>37</xdr:row>
      <xdr:rowOff>117983</xdr:rowOff>
    </xdr:to>
    <xdr:cxnSp macro="">
      <xdr:nvCxnSpPr>
        <xdr:cNvPr id="67" name="直線コネクタ 66"/>
        <xdr:cNvCxnSpPr/>
      </xdr:nvCxnSpPr>
      <xdr:spPr>
        <a:xfrm flipV="1">
          <a:off x="2019300" y="6369050"/>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7874</xdr:rowOff>
    </xdr:from>
    <xdr:to>
      <xdr:col>10</xdr:col>
      <xdr:colOff>114300</xdr:colOff>
      <xdr:row>37</xdr:row>
      <xdr:rowOff>117983</xdr:rowOff>
    </xdr:to>
    <xdr:cxnSp macro="">
      <xdr:nvCxnSpPr>
        <xdr:cNvPr id="70" name="直線コネクタ 69"/>
        <xdr:cNvCxnSpPr/>
      </xdr:nvCxnSpPr>
      <xdr:spPr>
        <a:xfrm>
          <a:off x="1130300" y="6351524"/>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14986</xdr:rowOff>
    </xdr:from>
    <xdr:to>
      <xdr:col>24</xdr:col>
      <xdr:colOff>114300</xdr:colOff>
      <xdr:row>37</xdr:row>
      <xdr:rowOff>116586</xdr:rowOff>
    </xdr:to>
    <xdr:sp macro="" textlink="">
      <xdr:nvSpPr>
        <xdr:cNvPr id="80" name="楕円 79"/>
        <xdr:cNvSpPr/>
      </xdr:nvSpPr>
      <xdr:spPr>
        <a:xfrm>
          <a:off x="45847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164863</xdr:rowOff>
    </xdr:from>
    <xdr:ext cx="469744" cy="259045"/>
    <xdr:sp macro="" textlink="">
      <xdr:nvSpPr>
        <xdr:cNvPr id="81" name="議会費該当値テキスト"/>
        <xdr:cNvSpPr txBox="1"/>
      </xdr:nvSpPr>
      <xdr:spPr>
        <a:xfrm>
          <a:off x="4686300"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155575</xdr:rowOff>
    </xdr:from>
    <xdr:to>
      <xdr:col>20</xdr:col>
      <xdr:colOff>38100</xdr:colOff>
      <xdr:row>37</xdr:row>
      <xdr:rowOff>85725</xdr:rowOff>
    </xdr:to>
    <xdr:sp macro="" textlink="">
      <xdr:nvSpPr>
        <xdr:cNvPr id="82" name="楕円 81"/>
        <xdr:cNvSpPr/>
      </xdr:nvSpPr>
      <xdr:spPr>
        <a:xfrm>
          <a:off x="3746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76852</xdr:rowOff>
    </xdr:from>
    <xdr:ext cx="469744" cy="259045"/>
    <xdr:sp macro="" textlink="">
      <xdr:nvSpPr>
        <xdr:cNvPr id="83" name="テキスト ボックス 82"/>
        <xdr:cNvSpPr txBox="1"/>
      </xdr:nvSpPr>
      <xdr:spPr>
        <a:xfrm>
          <a:off x="3562428"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146050</xdr:rowOff>
    </xdr:from>
    <xdr:to>
      <xdr:col>15</xdr:col>
      <xdr:colOff>101600</xdr:colOff>
      <xdr:row>37</xdr:row>
      <xdr:rowOff>76200</xdr:rowOff>
    </xdr:to>
    <xdr:sp macro="" textlink="">
      <xdr:nvSpPr>
        <xdr:cNvPr id="84" name="楕円 83"/>
        <xdr:cNvSpPr/>
      </xdr:nvSpPr>
      <xdr:spPr>
        <a:xfrm>
          <a:off x="2857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67327</xdr:rowOff>
    </xdr:from>
    <xdr:ext cx="469744" cy="259045"/>
    <xdr:sp macro="" textlink="">
      <xdr:nvSpPr>
        <xdr:cNvPr id="85" name="テキスト ボックス 84"/>
        <xdr:cNvSpPr txBox="1"/>
      </xdr:nvSpPr>
      <xdr:spPr>
        <a:xfrm>
          <a:off x="2673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67183</xdr:rowOff>
    </xdr:from>
    <xdr:to>
      <xdr:col>10</xdr:col>
      <xdr:colOff>165100</xdr:colOff>
      <xdr:row>37</xdr:row>
      <xdr:rowOff>168783</xdr:rowOff>
    </xdr:to>
    <xdr:sp macro="" textlink="">
      <xdr:nvSpPr>
        <xdr:cNvPr id="86" name="楕円 85"/>
        <xdr:cNvSpPr/>
      </xdr:nvSpPr>
      <xdr:spPr>
        <a:xfrm>
          <a:off x="1968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159910</xdr:rowOff>
    </xdr:from>
    <xdr:ext cx="469744" cy="259045"/>
    <xdr:sp macro="" textlink="">
      <xdr:nvSpPr>
        <xdr:cNvPr id="87" name="テキスト ボックス 86"/>
        <xdr:cNvSpPr txBox="1"/>
      </xdr:nvSpPr>
      <xdr:spPr>
        <a:xfrm>
          <a:off x="1784428" y="650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128524</xdr:rowOff>
    </xdr:from>
    <xdr:to>
      <xdr:col>6</xdr:col>
      <xdr:colOff>38100</xdr:colOff>
      <xdr:row>37</xdr:row>
      <xdr:rowOff>58674</xdr:rowOff>
    </xdr:to>
    <xdr:sp macro="" textlink="">
      <xdr:nvSpPr>
        <xdr:cNvPr id="88" name="楕円 87"/>
        <xdr:cNvSpPr/>
      </xdr:nvSpPr>
      <xdr:spPr>
        <a:xfrm>
          <a:off x="1079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49801</xdr:rowOff>
    </xdr:from>
    <xdr:ext cx="469744" cy="259045"/>
    <xdr:sp macro="" textlink="">
      <xdr:nvSpPr>
        <xdr:cNvPr id="89" name="テキスト ボックス 88"/>
        <xdr:cNvSpPr txBox="1"/>
      </xdr:nvSpPr>
      <xdr:spPr>
        <a:xfrm>
          <a:off x="895428"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44186</xdr:rowOff>
    </xdr:from>
    <xdr:to>
      <xdr:col>24</xdr:col>
      <xdr:colOff>63500</xdr:colOff>
      <xdr:row>57</xdr:row>
      <xdr:rowOff>79103</xdr:rowOff>
    </xdr:to>
    <xdr:cxnSp macro="">
      <xdr:nvCxnSpPr>
        <xdr:cNvPr id="116" name="直線コネクタ 115"/>
        <xdr:cNvCxnSpPr/>
      </xdr:nvCxnSpPr>
      <xdr:spPr>
        <a:xfrm flipV="1">
          <a:off x="3797300" y="9816836"/>
          <a:ext cx="838200" cy="3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79103</xdr:rowOff>
    </xdr:from>
    <xdr:to>
      <xdr:col>19</xdr:col>
      <xdr:colOff>177800</xdr:colOff>
      <xdr:row>57</xdr:row>
      <xdr:rowOff>128992</xdr:rowOff>
    </xdr:to>
    <xdr:cxnSp macro="">
      <xdr:nvCxnSpPr>
        <xdr:cNvPr id="119" name="直線コネクタ 118"/>
        <xdr:cNvCxnSpPr/>
      </xdr:nvCxnSpPr>
      <xdr:spPr>
        <a:xfrm flipV="1">
          <a:off x="2908300" y="9851753"/>
          <a:ext cx="889000" cy="4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128992</xdr:rowOff>
    </xdr:from>
    <xdr:to>
      <xdr:col>15</xdr:col>
      <xdr:colOff>50800</xdr:colOff>
      <xdr:row>57</xdr:row>
      <xdr:rowOff>134950</xdr:rowOff>
    </xdr:to>
    <xdr:cxnSp macro="">
      <xdr:nvCxnSpPr>
        <xdr:cNvPr id="122" name="直線コネクタ 121"/>
        <xdr:cNvCxnSpPr/>
      </xdr:nvCxnSpPr>
      <xdr:spPr>
        <a:xfrm flipV="1">
          <a:off x="2019300" y="9901642"/>
          <a:ext cx="8890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134950</xdr:rowOff>
    </xdr:from>
    <xdr:to>
      <xdr:col>10</xdr:col>
      <xdr:colOff>114300</xdr:colOff>
      <xdr:row>57</xdr:row>
      <xdr:rowOff>139481</xdr:rowOff>
    </xdr:to>
    <xdr:cxnSp macro="">
      <xdr:nvCxnSpPr>
        <xdr:cNvPr id="125" name="直線コネクタ 124"/>
        <xdr:cNvCxnSpPr/>
      </xdr:nvCxnSpPr>
      <xdr:spPr>
        <a:xfrm flipV="1">
          <a:off x="1130300" y="9907600"/>
          <a:ext cx="889000" cy="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164836</xdr:rowOff>
    </xdr:from>
    <xdr:to>
      <xdr:col>24</xdr:col>
      <xdr:colOff>114300</xdr:colOff>
      <xdr:row>57</xdr:row>
      <xdr:rowOff>94986</xdr:rowOff>
    </xdr:to>
    <xdr:sp macro="" textlink="">
      <xdr:nvSpPr>
        <xdr:cNvPr id="135" name="楕円 134"/>
        <xdr:cNvSpPr/>
      </xdr:nvSpPr>
      <xdr:spPr>
        <a:xfrm>
          <a:off x="4584700" y="97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143263</xdr:rowOff>
    </xdr:from>
    <xdr:ext cx="534377" cy="259045"/>
    <xdr:sp macro="" textlink="">
      <xdr:nvSpPr>
        <xdr:cNvPr id="136" name="総務費該当値テキスト"/>
        <xdr:cNvSpPr txBox="1"/>
      </xdr:nvSpPr>
      <xdr:spPr>
        <a:xfrm>
          <a:off x="4686300" y="97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28303</xdr:rowOff>
    </xdr:from>
    <xdr:to>
      <xdr:col>20</xdr:col>
      <xdr:colOff>38100</xdr:colOff>
      <xdr:row>57</xdr:row>
      <xdr:rowOff>129903</xdr:rowOff>
    </xdr:to>
    <xdr:sp macro="" textlink="">
      <xdr:nvSpPr>
        <xdr:cNvPr id="137" name="楕円 136"/>
        <xdr:cNvSpPr/>
      </xdr:nvSpPr>
      <xdr:spPr>
        <a:xfrm>
          <a:off x="3746500" y="98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121030</xdr:rowOff>
    </xdr:from>
    <xdr:ext cx="534377" cy="259045"/>
    <xdr:sp macro="" textlink="">
      <xdr:nvSpPr>
        <xdr:cNvPr id="138" name="テキスト ボックス 137"/>
        <xdr:cNvSpPr txBox="1"/>
      </xdr:nvSpPr>
      <xdr:spPr>
        <a:xfrm>
          <a:off x="3530111" y="989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78192</xdr:rowOff>
    </xdr:from>
    <xdr:to>
      <xdr:col>15</xdr:col>
      <xdr:colOff>101600</xdr:colOff>
      <xdr:row>58</xdr:row>
      <xdr:rowOff>8342</xdr:rowOff>
    </xdr:to>
    <xdr:sp macro="" textlink="">
      <xdr:nvSpPr>
        <xdr:cNvPr id="139" name="楕円 138"/>
        <xdr:cNvSpPr/>
      </xdr:nvSpPr>
      <xdr:spPr>
        <a:xfrm>
          <a:off x="2857500" y="98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170919</xdr:rowOff>
    </xdr:from>
    <xdr:ext cx="534377" cy="259045"/>
    <xdr:sp macro="" textlink="">
      <xdr:nvSpPr>
        <xdr:cNvPr id="140" name="テキスト ボックス 139"/>
        <xdr:cNvSpPr txBox="1"/>
      </xdr:nvSpPr>
      <xdr:spPr>
        <a:xfrm>
          <a:off x="2641111" y="99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84150</xdr:rowOff>
    </xdr:from>
    <xdr:to>
      <xdr:col>10</xdr:col>
      <xdr:colOff>165100</xdr:colOff>
      <xdr:row>58</xdr:row>
      <xdr:rowOff>14300</xdr:rowOff>
    </xdr:to>
    <xdr:sp macro="" textlink="">
      <xdr:nvSpPr>
        <xdr:cNvPr id="141" name="楕円 140"/>
        <xdr:cNvSpPr/>
      </xdr:nvSpPr>
      <xdr:spPr>
        <a:xfrm>
          <a:off x="1968500" y="98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5427</xdr:rowOff>
    </xdr:from>
    <xdr:ext cx="534377" cy="259045"/>
    <xdr:sp macro="" textlink="">
      <xdr:nvSpPr>
        <xdr:cNvPr id="142" name="テキスト ボックス 141"/>
        <xdr:cNvSpPr txBox="1"/>
      </xdr:nvSpPr>
      <xdr:spPr>
        <a:xfrm>
          <a:off x="1752111" y="99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88681</xdr:rowOff>
    </xdr:from>
    <xdr:to>
      <xdr:col>6</xdr:col>
      <xdr:colOff>38100</xdr:colOff>
      <xdr:row>58</xdr:row>
      <xdr:rowOff>18831</xdr:rowOff>
    </xdr:to>
    <xdr:sp macro="" textlink="">
      <xdr:nvSpPr>
        <xdr:cNvPr id="143" name="楕円 142"/>
        <xdr:cNvSpPr/>
      </xdr:nvSpPr>
      <xdr:spPr>
        <a:xfrm>
          <a:off x="1079500" y="98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9958</xdr:rowOff>
    </xdr:from>
    <xdr:ext cx="534377" cy="259045"/>
    <xdr:sp macro="" textlink="">
      <xdr:nvSpPr>
        <xdr:cNvPr id="144" name="テキスト ボックス 143"/>
        <xdr:cNvSpPr txBox="1"/>
      </xdr:nvSpPr>
      <xdr:spPr>
        <a:xfrm>
          <a:off x="863111" y="99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82756</xdr:rowOff>
    </xdr:from>
    <xdr:to>
      <xdr:col>24</xdr:col>
      <xdr:colOff>63500</xdr:colOff>
      <xdr:row>77</xdr:row>
      <xdr:rowOff>91390</xdr:rowOff>
    </xdr:to>
    <xdr:cxnSp macro="">
      <xdr:nvCxnSpPr>
        <xdr:cNvPr id="176" name="直線コネクタ 175"/>
        <xdr:cNvCxnSpPr/>
      </xdr:nvCxnSpPr>
      <xdr:spPr>
        <a:xfrm>
          <a:off x="3797300" y="13284406"/>
          <a:ext cx="838200" cy="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82756</xdr:rowOff>
    </xdr:from>
    <xdr:to>
      <xdr:col>19</xdr:col>
      <xdr:colOff>177800</xdr:colOff>
      <xdr:row>77</xdr:row>
      <xdr:rowOff>120628</xdr:rowOff>
    </xdr:to>
    <xdr:cxnSp macro="">
      <xdr:nvCxnSpPr>
        <xdr:cNvPr id="179" name="直線コネクタ 178"/>
        <xdr:cNvCxnSpPr/>
      </xdr:nvCxnSpPr>
      <xdr:spPr>
        <a:xfrm flipV="1">
          <a:off x="2908300" y="13284406"/>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120628</xdr:rowOff>
    </xdr:from>
    <xdr:to>
      <xdr:col>15</xdr:col>
      <xdr:colOff>50800</xdr:colOff>
      <xdr:row>77</xdr:row>
      <xdr:rowOff>167360</xdr:rowOff>
    </xdr:to>
    <xdr:cxnSp macro="">
      <xdr:nvCxnSpPr>
        <xdr:cNvPr id="182" name="直線コネクタ 181"/>
        <xdr:cNvCxnSpPr/>
      </xdr:nvCxnSpPr>
      <xdr:spPr>
        <a:xfrm flipV="1">
          <a:off x="2019300" y="13322278"/>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167360</xdr:rowOff>
    </xdr:from>
    <xdr:to>
      <xdr:col>10</xdr:col>
      <xdr:colOff>114300</xdr:colOff>
      <xdr:row>78</xdr:row>
      <xdr:rowOff>38060</xdr:rowOff>
    </xdr:to>
    <xdr:cxnSp macro="">
      <xdr:nvCxnSpPr>
        <xdr:cNvPr id="185" name="直線コネクタ 184"/>
        <xdr:cNvCxnSpPr/>
      </xdr:nvCxnSpPr>
      <xdr:spPr>
        <a:xfrm flipV="1">
          <a:off x="1130300" y="13369010"/>
          <a:ext cx="889000" cy="4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40590</xdr:rowOff>
    </xdr:from>
    <xdr:to>
      <xdr:col>24</xdr:col>
      <xdr:colOff>114300</xdr:colOff>
      <xdr:row>77</xdr:row>
      <xdr:rowOff>142190</xdr:rowOff>
    </xdr:to>
    <xdr:sp macro="" textlink="">
      <xdr:nvSpPr>
        <xdr:cNvPr id="195" name="楕円 194"/>
        <xdr:cNvSpPr/>
      </xdr:nvSpPr>
      <xdr:spPr>
        <a:xfrm>
          <a:off x="4584700" y="132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19017</xdr:rowOff>
    </xdr:from>
    <xdr:ext cx="599010" cy="259045"/>
    <xdr:sp macro="" textlink="">
      <xdr:nvSpPr>
        <xdr:cNvPr id="196" name="民生費該当値テキスト"/>
        <xdr:cNvSpPr txBox="1"/>
      </xdr:nvSpPr>
      <xdr:spPr>
        <a:xfrm>
          <a:off x="4686300" y="1322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31956</xdr:rowOff>
    </xdr:from>
    <xdr:to>
      <xdr:col>20</xdr:col>
      <xdr:colOff>38100</xdr:colOff>
      <xdr:row>77</xdr:row>
      <xdr:rowOff>133556</xdr:rowOff>
    </xdr:to>
    <xdr:sp macro="" textlink="">
      <xdr:nvSpPr>
        <xdr:cNvPr id="197" name="楕円 196"/>
        <xdr:cNvSpPr/>
      </xdr:nvSpPr>
      <xdr:spPr>
        <a:xfrm>
          <a:off x="3746500" y="132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124683</xdr:rowOff>
    </xdr:from>
    <xdr:ext cx="599010" cy="259045"/>
    <xdr:sp macro="" textlink="">
      <xdr:nvSpPr>
        <xdr:cNvPr id="198" name="テキスト ボックス 197"/>
        <xdr:cNvSpPr txBox="1"/>
      </xdr:nvSpPr>
      <xdr:spPr>
        <a:xfrm>
          <a:off x="3497795" y="1332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69828</xdr:rowOff>
    </xdr:from>
    <xdr:to>
      <xdr:col>15</xdr:col>
      <xdr:colOff>101600</xdr:colOff>
      <xdr:row>77</xdr:row>
      <xdr:rowOff>171428</xdr:rowOff>
    </xdr:to>
    <xdr:sp macro="" textlink="">
      <xdr:nvSpPr>
        <xdr:cNvPr id="199" name="楕円 198"/>
        <xdr:cNvSpPr/>
      </xdr:nvSpPr>
      <xdr:spPr>
        <a:xfrm>
          <a:off x="2857500" y="1327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162555</xdr:rowOff>
    </xdr:from>
    <xdr:ext cx="599010" cy="259045"/>
    <xdr:sp macro="" textlink="">
      <xdr:nvSpPr>
        <xdr:cNvPr id="200" name="テキスト ボックス 199"/>
        <xdr:cNvSpPr txBox="1"/>
      </xdr:nvSpPr>
      <xdr:spPr>
        <a:xfrm>
          <a:off x="2608795" y="1336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116560</xdr:rowOff>
    </xdr:from>
    <xdr:to>
      <xdr:col>10</xdr:col>
      <xdr:colOff>165100</xdr:colOff>
      <xdr:row>78</xdr:row>
      <xdr:rowOff>46710</xdr:rowOff>
    </xdr:to>
    <xdr:sp macro="" textlink="">
      <xdr:nvSpPr>
        <xdr:cNvPr id="201" name="楕円 200"/>
        <xdr:cNvSpPr/>
      </xdr:nvSpPr>
      <xdr:spPr>
        <a:xfrm>
          <a:off x="1968500" y="133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37837</xdr:rowOff>
    </xdr:from>
    <xdr:ext cx="599010" cy="259045"/>
    <xdr:sp macro="" textlink="">
      <xdr:nvSpPr>
        <xdr:cNvPr id="202" name="テキスト ボックス 201"/>
        <xdr:cNvSpPr txBox="1"/>
      </xdr:nvSpPr>
      <xdr:spPr>
        <a:xfrm>
          <a:off x="1719795" y="1341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158710</xdr:rowOff>
    </xdr:from>
    <xdr:to>
      <xdr:col>6</xdr:col>
      <xdr:colOff>38100</xdr:colOff>
      <xdr:row>78</xdr:row>
      <xdr:rowOff>88860</xdr:rowOff>
    </xdr:to>
    <xdr:sp macro="" textlink="">
      <xdr:nvSpPr>
        <xdr:cNvPr id="203" name="楕円 202"/>
        <xdr:cNvSpPr/>
      </xdr:nvSpPr>
      <xdr:spPr>
        <a:xfrm>
          <a:off x="1079500" y="1336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79987</xdr:rowOff>
    </xdr:from>
    <xdr:ext cx="599010" cy="259045"/>
    <xdr:sp macro="" textlink="">
      <xdr:nvSpPr>
        <xdr:cNvPr id="204" name="テキスト ボックス 203"/>
        <xdr:cNvSpPr txBox="1"/>
      </xdr:nvSpPr>
      <xdr:spPr>
        <a:xfrm>
          <a:off x="830795" y="1345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6472</xdr:rowOff>
    </xdr:from>
    <xdr:to>
      <xdr:col>24</xdr:col>
      <xdr:colOff>63500</xdr:colOff>
      <xdr:row>98</xdr:row>
      <xdr:rowOff>14176</xdr:rowOff>
    </xdr:to>
    <xdr:cxnSp macro="">
      <xdr:nvCxnSpPr>
        <xdr:cNvPr id="232" name="直線コネクタ 231"/>
        <xdr:cNvCxnSpPr/>
      </xdr:nvCxnSpPr>
      <xdr:spPr>
        <a:xfrm flipV="1">
          <a:off x="3797300" y="16808572"/>
          <a:ext cx="8382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14176</xdr:rowOff>
    </xdr:from>
    <xdr:to>
      <xdr:col>19</xdr:col>
      <xdr:colOff>177800</xdr:colOff>
      <xdr:row>98</xdr:row>
      <xdr:rowOff>20371</xdr:rowOff>
    </xdr:to>
    <xdr:cxnSp macro="">
      <xdr:nvCxnSpPr>
        <xdr:cNvPr id="235" name="直線コネクタ 234"/>
        <xdr:cNvCxnSpPr/>
      </xdr:nvCxnSpPr>
      <xdr:spPr>
        <a:xfrm flipV="1">
          <a:off x="2908300" y="16816276"/>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16965</xdr:rowOff>
    </xdr:from>
    <xdr:to>
      <xdr:col>15</xdr:col>
      <xdr:colOff>50800</xdr:colOff>
      <xdr:row>98</xdr:row>
      <xdr:rowOff>20371</xdr:rowOff>
    </xdr:to>
    <xdr:cxnSp macro="">
      <xdr:nvCxnSpPr>
        <xdr:cNvPr id="238" name="直線コネクタ 237"/>
        <xdr:cNvCxnSpPr/>
      </xdr:nvCxnSpPr>
      <xdr:spPr>
        <a:xfrm>
          <a:off x="2019300" y="16819065"/>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9855</xdr:rowOff>
    </xdr:from>
    <xdr:to>
      <xdr:col>10</xdr:col>
      <xdr:colOff>114300</xdr:colOff>
      <xdr:row>98</xdr:row>
      <xdr:rowOff>16965</xdr:rowOff>
    </xdr:to>
    <xdr:cxnSp macro="">
      <xdr:nvCxnSpPr>
        <xdr:cNvPr id="241" name="直線コネクタ 240"/>
        <xdr:cNvCxnSpPr/>
      </xdr:nvCxnSpPr>
      <xdr:spPr>
        <a:xfrm>
          <a:off x="1130300" y="16811955"/>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127122</xdr:rowOff>
    </xdr:from>
    <xdr:to>
      <xdr:col>24</xdr:col>
      <xdr:colOff>114300</xdr:colOff>
      <xdr:row>98</xdr:row>
      <xdr:rowOff>57272</xdr:rowOff>
    </xdr:to>
    <xdr:sp macro="" textlink="">
      <xdr:nvSpPr>
        <xdr:cNvPr id="251" name="楕円 250"/>
        <xdr:cNvSpPr/>
      </xdr:nvSpPr>
      <xdr:spPr>
        <a:xfrm>
          <a:off x="4584700" y="167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105549</xdr:rowOff>
    </xdr:from>
    <xdr:ext cx="534377" cy="259045"/>
    <xdr:sp macro="" textlink="">
      <xdr:nvSpPr>
        <xdr:cNvPr id="252" name="衛生費該当値テキスト"/>
        <xdr:cNvSpPr txBox="1"/>
      </xdr:nvSpPr>
      <xdr:spPr>
        <a:xfrm>
          <a:off x="4686300" y="1673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134826</xdr:rowOff>
    </xdr:from>
    <xdr:to>
      <xdr:col>20</xdr:col>
      <xdr:colOff>38100</xdr:colOff>
      <xdr:row>98</xdr:row>
      <xdr:rowOff>64976</xdr:rowOff>
    </xdr:to>
    <xdr:sp macro="" textlink="">
      <xdr:nvSpPr>
        <xdr:cNvPr id="253" name="楕円 252"/>
        <xdr:cNvSpPr/>
      </xdr:nvSpPr>
      <xdr:spPr>
        <a:xfrm>
          <a:off x="3746500" y="167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56103</xdr:rowOff>
    </xdr:from>
    <xdr:ext cx="534377" cy="259045"/>
    <xdr:sp macro="" textlink="">
      <xdr:nvSpPr>
        <xdr:cNvPr id="254" name="テキスト ボックス 253"/>
        <xdr:cNvSpPr txBox="1"/>
      </xdr:nvSpPr>
      <xdr:spPr>
        <a:xfrm>
          <a:off x="3530111" y="168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141021</xdr:rowOff>
    </xdr:from>
    <xdr:to>
      <xdr:col>15</xdr:col>
      <xdr:colOff>101600</xdr:colOff>
      <xdr:row>98</xdr:row>
      <xdr:rowOff>71171</xdr:rowOff>
    </xdr:to>
    <xdr:sp macro="" textlink="">
      <xdr:nvSpPr>
        <xdr:cNvPr id="255" name="楕円 254"/>
        <xdr:cNvSpPr/>
      </xdr:nvSpPr>
      <xdr:spPr>
        <a:xfrm>
          <a:off x="2857500" y="167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62298</xdr:rowOff>
    </xdr:from>
    <xdr:ext cx="534377" cy="259045"/>
    <xdr:sp macro="" textlink="">
      <xdr:nvSpPr>
        <xdr:cNvPr id="256" name="テキスト ボックス 255"/>
        <xdr:cNvSpPr txBox="1"/>
      </xdr:nvSpPr>
      <xdr:spPr>
        <a:xfrm>
          <a:off x="2641111" y="168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137615</xdr:rowOff>
    </xdr:from>
    <xdr:to>
      <xdr:col>10</xdr:col>
      <xdr:colOff>165100</xdr:colOff>
      <xdr:row>98</xdr:row>
      <xdr:rowOff>67765</xdr:rowOff>
    </xdr:to>
    <xdr:sp macro="" textlink="">
      <xdr:nvSpPr>
        <xdr:cNvPr id="257" name="楕円 256"/>
        <xdr:cNvSpPr/>
      </xdr:nvSpPr>
      <xdr:spPr>
        <a:xfrm>
          <a:off x="1968500" y="167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58892</xdr:rowOff>
    </xdr:from>
    <xdr:ext cx="534377" cy="259045"/>
    <xdr:sp macro="" textlink="">
      <xdr:nvSpPr>
        <xdr:cNvPr id="258" name="テキスト ボックス 257"/>
        <xdr:cNvSpPr txBox="1"/>
      </xdr:nvSpPr>
      <xdr:spPr>
        <a:xfrm>
          <a:off x="1752111" y="1686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130505</xdr:rowOff>
    </xdr:from>
    <xdr:to>
      <xdr:col>6</xdr:col>
      <xdr:colOff>38100</xdr:colOff>
      <xdr:row>98</xdr:row>
      <xdr:rowOff>60655</xdr:rowOff>
    </xdr:to>
    <xdr:sp macro="" textlink="">
      <xdr:nvSpPr>
        <xdr:cNvPr id="259" name="楕円 258"/>
        <xdr:cNvSpPr/>
      </xdr:nvSpPr>
      <xdr:spPr>
        <a:xfrm>
          <a:off x="1079500" y="167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51782</xdr:rowOff>
    </xdr:from>
    <xdr:ext cx="534377" cy="259045"/>
    <xdr:sp macro="" textlink="">
      <xdr:nvSpPr>
        <xdr:cNvPr id="260" name="テキスト ボックス 259"/>
        <xdr:cNvSpPr txBox="1"/>
      </xdr:nvSpPr>
      <xdr:spPr>
        <a:xfrm>
          <a:off x="863111" y="168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20085</xdr:rowOff>
    </xdr:from>
    <xdr:to>
      <xdr:col>55</xdr:col>
      <xdr:colOff>0</xdr:colOff>
      <xdr:row>38</xdr:row>
      <xdr:rowOff>20142</xdr:rowOff>
    </xdr:to>
    <xdr:cxnSp macro="">
      <xdr:nvCxnSpPr>
        <xdr:cNvPr id="285" name="直線コネクタ 284"/>
        <xdr:cNvCxnSpPr/>
      </xdr:nvCxnSpPr>
      <xdr:spPr>
        <a:xfrm>
          <a:off x="9639300" y="6535185"/>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20028</xdr:rowOff>
    </xdr:from>
    <xdr:to>
      <xdr:col>50</xdr:col>
      <xdr:colOff>114300</xdr:colOff>
      <xdr:row>38</xdr:row>
      <xdr:rowOff>20085</xdr:rowOff>
    </xdr:to>
    <xdr:cxnSp macro="">
      <xdr:nvCxnSpPr>
        <xdr:cNvPr id="288" name="直線コネクタ 287"/>
        <xdr:cNvCxnSpPr/>
      </xdr:nvCxnSpPr>
      <xdr:spPr>
        <a:xfrm>
          <a:off x="8750300" y="653512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20028</xdr:rowOff>
    </xdr:from>
    <xdr:to>
      <xdr:col>45</xdr:col>
      <xdr:colOff>177800</xdr:colOff>
      <xdr:row>38</xdr:row>
      <xdr:rowOff>20028</xdr:rowOff>
    </xdr:to>
    <xdr:cxnSp macro="">
      <xdr:nvCxnSpPr>
        <xdr:cNvPr id="291" name="直線コネクタ 290"/>
        <xdr:cNvCxnSpPr/>
      </xdr:nvCxnSpPr>
      <xdr:spPr>
        <a:xfrm>
          <a:off x="7861300" y="6535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19971</xdr:rowOff>
    </xdr:from>
    <xdr:to>
      <xdr:col>41</xdr:col>
      <xdr:colOff>50800</xdr:colOff>
      <xdr:row>38</xdr:row>
      <xdr:rowOff>20028</xdr:rowOff>
    </xdr:to>
    <xdr:cxnSp macro="">
      <xdr:nvCxnSpPr>
        <xdr:cNvPr id="294" name="直線コネクタ 293"/>
        <xdr:cNvCxnSpPr/>
      </xdr:nvCxnSpPr>
      <xdr:spPr>
        <a:xfrm>
          <a:off x="6972300" y="653507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304" name="楕円 303"/>
        <xdr:cNvSpPr/>
      </xdr:nvSpPr>
      <xdr:spPr>
        <a:xfrm>
          <a:off x="104267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55719</xdr:rowOff>
    </xdr:from>
    <xdr:ext cx="313932" cy="259045"/>
    <xdr:sp macro="" textlink="">
      <xdr:nvSpPr>
        <xdr:cNvPr id="305" name="労働費該当値テキスト"/>
        <xdr:cNvSpPr txBox="1"/>
      </xdr:nvSpPr>
      <xdr:spPr>
        <a:xfrm>
          <a:off x="10528300" y="6399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140735</xdr:rowOff>
    </xdr:from>
    <xdr:to>
      <xdr:col>50</xdr:col>
      <xdr:colOff>165100</xdr:colOff>
      <xdr:row>38</xdr:row>
      <xdr:rowOff>70886</xdr:rowOff>
    </xdr:to>
    <xdr:sp macro="" textlink="">
      <xdr:nvSpPr>
        <xdr:cNvPr id="306" name="楕円 305"/>
        <xdr:cNvSpPr/>
      </xdr:nvSpPr>
      <xdr:spPr>
        <a:xfrm>
          <a:off x="9588500" y="6484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62012</xdr:rowOff>
    </xdr:from>
    <xdr:ext cx="313932" cy="259045"/>
    <xdr:sp macro="" textlink="">
      <xdr:nvSpPr>
        <xdr:cNvPr id="307" name="テキスト ボックス 306"/>
        <xdr:cNvSpPr txBox="1"/>
      </xdr:nvSpPr>
      <xdr:spPr>
        <a:xfrm>
          <a:off x="9482333" y="6577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140678</xdr:rowOff>
    </xdr:from>
    <xdr:to>
      <xdr:col>46</xdr:col>
      <xdr:colOff>38100</xdr:colOff>
      <xdr:row>38</xdr:row>
      <xdr:rowOff>70828</xdr:rowOff>
    </xdr:to>
    <xdr:sp macro="" textlink="">
      <xdr:nvSpPr>
        <xdr:cNvPr id="308" name="楕円 307"/>
        <xdr:cNvSpPr/>
      </xdr:nvSpPr>
      <xdr:spPr>
        <a:xfrm>
          <a:off x="8699500" y="64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61955</xdr:rowOff>
    </xdr:from>
    <xdr:ext cx="313932" cy="259045"/>
    <xdr:sp macro="" textlink="">
      <xdr:nvSpPr>
        <xdr:cNvPr id="309" name="テキスト ボックス 308"/>
        <xdr:cNvSpPr txBox="1"/>
      </xdr:nvSpPr>
      <xdr:spPr>
        <a:xfrm>
          <a:off x="8593333" y="6577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140678</xdr:rowOff>
    </xdr:from>
    <xdr:to>
      <xdr:col>41</xdr:col>
      <xdr:colOff>101600</xdr:colOff>
      <xdr:row>38</xdr:row>
      <xdr:rowOff>70828</xdr:rowOff>
    </xdr:to>
    <xdr:sp macro="" textlink="">
      <xdr:nvSpPr>
        <xdr:cNvPr id="310" name="楕円 309"/>
        <xdr:cNvSpPr/>
      </xdr:nvSpPr>
      <xdr:spPr>
        <a:xfrm>
          <a:off x="7810500" y="64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61955</xdr:rowOff>
    </xdr:from>
    <xdr:ext cx="313932" cy="259045"/>
    <xdr:sp macro="" textlink="">
      <xdr:nvSpPr>
        <xdr:cNvPr id="311" name="テキスト ボックス 310"/>
        <xdr:cNvSpPr txBox="1"/>
      </xdr:nvSpPr>
      <xdr:spPr>
        <a:xfrm>
          <a:off x="7704333" y="6577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140621</xdr:rowOff>
    </xdr:from>
    <xdr:to>
      <xdr:col>36</xdr:col>
      <xdr:colOff>165100</xdr:colOff>
      <xdr:row>38</xdr:row>
      <xdr:rowOff>70771</xdr:rowOff>
    </xdr:to>
    <xdr:sp macro="" textlink="">
      <xdr:nvSpPr>
        <xdr:cNvPr id="312" name="楕円 311"/>
        <xdr:cNvSpPr/>
      </xdr:nvSpPr>
      <xdr:spPr>
        <a:xfrm>
          <a:off x="6921500" y="648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61898</xdr:rowOff>
    </xdr:from>
    <xdr:ext cx="313932" cy="259045"/>
    <xdr:sp macro="" textlink="">
      <xdr:nvSpPr>
        <xdr:cNvPr id="313" name="テキスト ボックス 312"/>
        <xdr:cNvSpPr txBox="1"/>
      </xdr:nvSpPr>
      <xdr:spPr>
        <a:xfrm>
          <a:off x="6815333" y="6576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65231</xdr:rowOff>
    </xdr:from>
    <xdr:to>
      <xdr:col>55</xdr:col>
      <xdr:colOff>0</xdr:colOff>
      <xdr:row>59</xdr:row>
      <xdr:rowOff>65906</xdr:rowOff>
    </xdr:to>
    <xdr:cxnSp macro="">
      <xdr:nvCxnSpPr>
        <xdr:cNvPr id="344" name="直線コネクタ 343"/>
        <xdr:cNvCxnSpPr/>
      </xdr:nvCxnSpPr>
      <xdr:spPr>
        <a:xfrm>
          <a:off x="9639300" y="10180781"/>
          <a:ext cx="8382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65231</xdr:rowOff>
    </xdr:from>
    <xdr:to>
      <xdr:col>50</xdr:col>
      <xdr:colOff>114300</xdr:colOff>
      <xdr:row>59</xdr:row>
      <xdr:rowOff>65568</xdr:rowOff>
    </xdr:to>
    <xdr:cxnSp macro="">
      <xdr:nvCxnSpPr>
        <xdr:cNvPr id="347" name="直線コネクタ 346"/>
        <xdr:cNvCxnSpPr/>
      </xdr:nvCxnSpPr>
      <xdr:spPr>
        <a:xfrm flipV="1">
          <a:off x="8750300" y="10180781"/>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65568</xdr:rowOff>
    </xdr:from>
    <xdr:to>
      <xdr:col>45</xdr:col>
      <xdr:colOff>177800</xdr:colOff>
      <xdr:row>59</xdr:row>
      <xdr:rowOff>68866</xdr:rowOff>
    </xdr:to>
    <xdr:cxnSp macro="">
      <xdr:nvCxnSpPr>
        <xdr:cNvPr id="350" name="直線コネクタ 349"/>
        <xdr:cNvCxnSpPr/>
      </xdr:nvCxnSpPr>
      <xdr:spPr>
        <a:xfrm flipV="1">
          <a:off x="7861300" y="10181118"/>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59309</xdr:rowOff>
    </xdr:from>
    <xdr:to>
      <xdr:col>41</xdr:col>
      <xdr:colOff>50800</xdr:colOff>
      <xdr:row>59</xdr:row>
      <xdr:rowOff>68866</xdr:rowOff>
    </xdr:to>
    <xdr:cxnSp macro="">
      <xdr:nvCxnSpPr>
        <xdr:cNvPr id="353" name="直線コネクタ 352"/>
        <xdr:cNvCxnSpPr/>
      </xdr:nvCxnSpPr>
      <xdr:spPr>
        <a:xfrm>
          <a:off x="6972300" y="10174859"/>
          <a:ext cx="889000" cy="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15106</xdr:rowOff>
    </xdr:from>
    <xdr:to>
      <xdr:col>55</xdr:col>
      <xdr:colOff>50800</xdr:colOff>
      <xdr:row>59</xdr:row>
      <xdr:rowOff>116706</xdr:rowOff>
    </xdr:to>
    <xdr:sp macro="" textlink="">
      <xdr:nvSpPr>
        <xdr:cNvPr id="363" name="楕円 362"/>
        <xdr:cNvSpPr/>
      </xdr:nvSpPr>
      <xdr:spPr>
        <a:xfrm>
          <a:off x="10426700" y="101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101483</xdr:rowOff>
    </xdr:from>
    <xdr:ext cx="469744" cy="259045"/>
    <xdr:sp macro="" textlink="">
      <xdr:nvSpPr>
        <xdr:cNvPr id="364" name="農林水産業費該当値テキスト"/>
        <xdr:cNvSpPr txBox="1"/>
      </xdr:nvSpPr>
      <xdr:spPr>
        <a:xfrm>
          <a:off x="10528300" y="1004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14431</xdr:rowOff>
    </xdr:from>
    <xdr:to>
      <xdr:col>50</xdr:col>
      <xdr:colOff>165100</xdr:colOff>
      <xdr:row>59</xdr:row>
      <xdr:rowOff>116031</xdr:rowOff>
    </xdr:to>
    <xdr:sp macro="" textlink="">
      <xdr:nvSpPr>
        <xdr:cNvPr id="365" name="楕円 364"/>
        <xdr:cNvSpPr/>
      </xdr:nvSpPr>
      <xdr:spPr>
        <a:xfrm>
          <a:off x="9588500" y="1012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107158</xdr:rowOff>
    </xdr:from>
    <xdr:ext cx="469744" cy="259045"/>
    <xdr:sp macro="" textlink="">
      <xdr:nvSpPr>
        <xdr:cNvPr id="366" name="テキスト ボックス 365"/>
        <xdr:cNvSpPr txBox="1"/>
      </xdr:nvSpPr>
      <xdr:spPr>
        <a:xfrm>
          <a:off x="9404428" y="1022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14768</xdr:rowOff>
    </xdr:from>
    <xdr:to>
      <xdr:col>46</xdr:col>
      <xdr:colOff>38100</xdr:colOff>
      <xdr:row>59</xdr:row>
      <xdr:rowOff>116368</xdr:rowOff>
    </xdr:to>
    <xdr:sp macro="" textlink="">
      <xdr:nvSpPr>
        <xdr:cNvPr id="367" name="楕円 366"/>
        <xdr:cNvSpPr/>
      </xdr:nvSpPr>
      <xdr:spPr>
        <a:xfrm>
          <a:off x="8699500" y="101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107495</xdr:rowOff>
    </xdr:from>
    <xdr:ext cx="469744" cy="259045"/>
    <xdr:sp macro="" textlink="">
      <xdr:nvSpPr>
        <xdr:cNvPr id="368" name="テキスト ボックス 367"/>
        <xdr:cNvSpPr txBox="1"/>
      </xdr:nvSpPr>
      <xdr:spPr>
        <a:xfrm>
          <a:off x="8515428" y="102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18066</xdr:rowOff>
    </xdr:from>
    <xdr:to>
      <xdr:col>41</xdr:col>
      <xdr:colOff>101600</xdr:colOff>
      <xdr:row>59</xdr:row>
      <xdr:rowOff>119666</xdr:rowOff>
    </xdr:to>
    <xdr:sp macro="" textlink="">
      <xdr:nvSpPr>
        <xdr:cNvPr id="369" name="楕円 368"/>
        <xdr:cNvSpPr/>
      </xdr:nvSpPr>
      <xdr:spPr>
        <a:xfrm>
          <a:off x="7810500" y="101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110793</xdr:rowOff>
    </xdr:from>
    <xdr:ext cx="469744" cy="259045"/>
    <xdr:sp macro="" textlink="">
      <xdr:nvSpPr>
        <xdr:cNvPr id="370" name="テキスト ボックス 369"/>
        <xdr:cNvSpPr txBox="1"/>
      </xdr:nvSpPr>
      <xdr:spPr>
        <a:xfrm>
          <a:off x="7626428" y="102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8509</xdr:rowOff>
    </xdr:from>
    <xdr:to>
      <xdr:col>36</xdr:col>
      <xdr:colOff>165100</xdr:colOff>
      <xdr:row>59</xdr:row>
      <xdr:rowOff>110109</xdr:rowOff>
    </xdr:to>
    <xdr:sp macro="" textlink="">
      <xdr:nvSpPr>
        <xdr:cNvPr id="371" name="楕円 370"/>
        <xdr:cNvSpPr/>
      </xdr:nvSpPr>
      <xdr:spPr>
        <a:xfrm>
          <a:off x="6921500" y="101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101236</xdr:rowOff>
    </xdr:from>
    <xdr:ext cx="469744" cy="259045"/>
    <xdr:sp macro="" textlink="">
      <xdr:nvSpPr>
        <xdr:cNvPr id="372" name="テキスト ボックス 371"/>
        <xdr:cNvSpPr txBox="1"/>
      </xdr:nvSpPr>
      <xdr:spPr>
        <a:xfrm>
          <a:off x="6737428" y="1021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93797</xdr:rowOff>
    </xdr:from>
    <xdr:to>
      <xdr:col>55</xdr:col>
      <xdr:colOff>0</xdr:colOff>
      <xdr:row>78</xdr:row>
      <xdr:rowOff>115080</xdr:rowOff>
    </xdr:to>
    <xdr:cxnSp macro="">
      <xdr:nvCxnSpPr>
        <xdr:cNvPr id="399" name="直線コネクタ 398"/>
        <xdr:cNvCxnSpPr/>
      </xdr:nvCxnSpPr>
      <xdr:spPr>
        <a:xfrm flipV="1">
          <a:off x="9639300" y="13466897"/>
          <a:ext cx="8382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115080</xdr:rowOff>
    </xdr:from>
    <xdr:to>
      <xdr:col>50</xdr:col>
      <xdr:colOff>114300</xdr:colOff>
      <xdr:row>78</xdr:row>
      <xdr:rowOff>115582</xdr:rowOff>
    </xdr:to>
    <xdr:cxnSp macro="">
      <xdr:nvCxnSpPr>
        <xdr:cNvPr id="402" name="直線コネクタ 401"/>
        <xdr:cNvCxnSpPr/>
      </xdr:nvCxnSpPr>
      <xdr:spPr>
        <a:xfrm flipV="1">
          <a:off x="8750300" y="1348818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115582</xdr:rowOff>
    </xdr:from>
    <xdr:to>
      <xdr:col>45</xdr:col>
      <xdr:colOff>177800</xdr:colOff>
      <xdr:row>78</xdr:row>
      <xdr:rowOff>116703</xdr:rowOff>
    </xdr:to>
    <xdr:cxnSp macro="">
      <xdr:nvCxnSpPr>
        <xdr:cNvPr id="405" name="直線コネクタ 404"/>
        <xdr:cNvCxnSpPr/>
      </xdr:nvCxnSpPr>
      <xdr:spPr>
        <a:xfrm flipV="1">
          <a:off x="7861300" y="13488682"/>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91168</xdr:rowOff>
    </xdr:from>
    <xdr:to>
      <xdr:col>41</xdr:col>
      <xdr:colOff>50800</xdr:colOff>
      <xdr:row>78</xdr:row>
      <xdr:rowOff>116703</xdr:rowOff>
    </xdr:to>
    <xdr:cxnSp macro="">
      <xdr:nvCxnSpPr>
        <xdr:cNvPr id="408" name="直線コネクタ 407"/>
        <xdr:cNvCxnSpPr/>
      </xdr:nvCxnSpPr>
      <xdr:spPr>
        <a:xfrm>
          <a:off x="6972300" y="13464268"/>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42997</xdr:rowOff>
    </xdr:from>
    <xdr:to>
      <xdr:col>55</xdr:col>
      <xdr:colOff>50800</xdr:colOff>
      <xdr:row>78</xdr:row>
      <xdr:rowOff>144597</xdr:rowOff>
    </xdr:to>
    <xdr:sp macro="" textlink="">
      <xdr:nvSpPr>
        <xdr:cNvPr id="418" name="楕円 417"/>
        <xdr:cNvSpPr/>
      </xdr:nvSpPr>
      <xdr:spPr>
        <a:xfrm>
          <a:off x="10426700" y="134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129374</xdr:rowOff>
    </xdr:from>
    <xdr:ext cx="469744" cy="259045"/>
    <xdr:sp macro="" textlink="">
      <xdr:nvSpPr>
        <xdr:cNvPr id="419" name="商工費該当値テキスト"/>
        <xdr:cNvSpPr txBox="1"/>
      </xdr:nvSpPr>
      <xdr:spPr>
        <a:xfrm>
          <a:off x="10528300" y="1333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64280</xdr:rowOff>
    </xdr:from>
    <xdr:to>
      <xdr:col>50</xdr:col>
      <xdr:colOff>165100</xdr:colOff>
      <xdr:row>78</xdr:row>
      <xdr:rowOff>165880</xdr:rowOff>
    </xdr:to>
    <xdr:sp macro="" textlink="">
      <xdr:nvSpPr>
        <xdr:cNvPr id="420" name="楕円 419"/>
        <xdr:cNvSpPr/>
      </xdr:nvSpPr>
      <xdr:spPr>
        <a:xfrm>
          <a:off x="9588500" y="134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157007</xdr:rowOff>
    </xdr:from>
    <xdr:ext cx="469744" cy="259045"/>
    <xdr:sp macro="" textlink="">
      <xdr:nvSpPr>
        <xdr:cNvPr id="421" name="テキスト ボックス 420"/>
        <xdr:cNvSpPr txBox="1"/>
      </xdr:nvSpPr>
      <xdr:spPr>
        <a:xfrm>
          <a:off x="9404428" y="1353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64782</xdr:rowOff>
    </xdr:from>
    <xdr:to>
      <xdr:col>46</xdr:col>
      <xdr:colOff>38100</xdr:colOff>
      <xdr:row>78</xdr:row>
      <xdr:rowOff>166382</xdr:rowOff>
    </xdr:to>
    <xdr:sp macro="" textlink="">
      <xdr:nvSpPr>
        <xdr:cNvPr id="422" name="楕円 421"/>
        <xdr:cNvSpPr/>
      </xdr:nvSpPr>
      <xdr:spPr>
        <a:xfrm>
          <a:off x="8699500" y="134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157509</xdr:rowOff>
    </xdr:from>
    <xdr:ext cx="469744" cy="259045"/>
    <xdr:sp macro="" textlink="">
      <xdr:nvSpPr>
        <xdr:cNvPr id="423" name="テキスト ボックス 422"/>
        <xdr:cNvSpPr txBox="1"/>
      </xdr:nvSpPr>
      <xdr:spPr>
        <a:xfrm>
          <a:off x="8515428" y="1353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65903</xdr:rowOff>
    </xdr:from>
    <xdr:to>
      <xdr:col>41</xdr:col>
      <xdr:colOff>101600</xdr:colOff>
      <xdr:row>78</xdr:row>
      <xdr:rowOff>167503</xdr:rowOff>
    </xdr:to>
    <xdr:sp macro="" textlink="">
      <xdr:nvSpPr>
        <xdr:cNvPr id="424" name="楕円 423"/>
        <xdr:cNvSpPr/>
      </xdr:nvSpPr>
      <xdr:spPr>
        <a:xfrm>
          <a:off x="7810500" y="13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158630</xdr:rowOff>
    </xdr:from>
    <xdr:ext cx="469744" cy="259045"/>
    <xdr:sp macro="" textlink="">
      <xdr:nvSpPr>
        <xdr:cNvPr id="425" name="テキスト ボックス 424"/>
        <xdr:cNvSpPr txBox="1"/>
      </xdr:nvSpPr>
      <xdr:spPr>
        <a:xfrm>
          <a:off x="7626428" y="1353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40368</xdr:rowOff>
    </xdr:from>
    <xdr:to>
      <xdr:col>36</xdr:col>
      <xdr:colOff>165100</xdr:colOff>
      <xdr:row>78</xdr:row>
      <xdr:rowOff>141968</xdr:rowOff>
    </xdr:to>
    <xdr:sp macro="" textlink="">
      <xdr:nvSpPr>
        <xdr:cNvPr id="426" name="楕円 425"/>
        <xdr:cNvSpPr/>
      </xdr:nvSpPr>
      <xdr:spPr>
        <a:xfrm>
          <a:off x="6921500" y="134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133095</xdr:rowOff>
    </xdr:from>
    <xdr:ext cx="469744" cy="259045"/>
    <xdr:sp macro="" textlink="">
      <xdr:nvSpPr>
        <xdr:cNvPr id="427" name="テキスト ボックス 426"/>
        <xdr:cNvSpPr txBox="1"/>
      </xdr:nvSpPr>
      <xdr:spPr>
        <a:xfrm>
          <a:off x="6737428" y="1350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87206</xdr:rowOff>
    </xdr:from>
    <xdr:to>
      <xdr:col>55</xdr:col>
      <xdr:colOff>0</xdr:colOff>
      <xdr:row>98</xdr:row>
      <xdr:rowOff>112926</xdr:rowOff>
    </xdr:to>
    <xdr:cxnSp macro="">
      <xdr:nvCxnSpPr>
        <xdr:cNvPr id="456" name="直線コネクタ 455"/>
        <xdr:cNvCxnSpPr/>
      </xdr:nvCxnSpPr>
      <xdr:spPr>
        <a:xfrm>
          <a:off x="9639300" y="16889306"/>
          <a:ext cx="838200" cy="2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87206</xdr:rowOff>
    </xdr:from>
    <xdr:to>
      <xdr:col>50</xdr:col>
      <xdr:colOff>114300</xdr:colOff>
      <xdr:row>98</xdr:row>
      <xdr:rowOff>94284</xdr:rowOff>
    </xdr:to>
    <xdr:cxnSp macro="">
      <xdr:nvCxnSpPr>
        <xdr:cNvPr id="459" name="直線コネクタ 458"/>
        <xdr:cNvCxnSpPr/>
      </xdr:nvCxnSpPr>
      <xdr:spPr>
        <a:xfrm flipV="1">
          <a:off x="8750300" y="16889306"/>
          <a:ext cx="889000" cy="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92956</xdr:rowOff>
    </xdr:from>
    <xdr:to>
      <xdr:col>45</xdr:col>
      <xdr:colOff>177800</xdr:colOff>
      <xdr:row>98</xdr:row>
      <xdr:rowOff>94284</xdr:rowOff>
    </xdr:to>
    <xdr:cxnSp macro="">
      <xdr:nvCxnSpPr>
        <xdr:cNvPr id="462" name="直線コネクタ 461"/>
        <xdr:cNvCxnSpPr/>
      </xdr:nvCxnSpPr>
      <xdr:spPr>
        <a:xfrm>
          <a:off x="7861300" y="16895056"/>
          <a:ext cx="8890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92956</xdr:rowOff>
    </xdr:from>
    <xdr:to>
      <xdr:col>41</xdr:col>
      <xdr:colOff>50800</xdr:colOff>
      <xdr:row>98</xdr:row>
      <xdr:rowOff>103555</xdr:rowOff>
    </xdr:to>
    <xdr:cxnSp macro="">
      <xdr:nvCxnSpPr>
        <xdr:cNvPr id="465" name="直線コネクタ 464"/>
        <xdr:cNvCxnSpPr/>
      </xdr:nvCxnSpPr>
      <xdr:spPr>
        <a:xfrm flipV="1">
          <a:off x="6972300" y="16895056"/>
          <a:ext cx="889000" cy="1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62126</xdr:rowOff>
    </xdr:from>
    <xdr:to>
      <xdr:col>55</xdr:col>
      <xdr:colOff>50800</xdr:colOff>
      <xdr:row>98</xdr:row>
      <xdr:rowOff>163726</xdr:rowOff>
    </xdr:to>
    <xdr:sp macro="" textlink="">
      <xdr:nvSpPr>
        <xdr:cNvPr id="475" name="楕円 474"/>
        <xdr:cNvSpPr/>
      </xdr:nvSpPr>
      <xdr:spPr>
        <a:xfrm>
          <a:off x="10426700" y="168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148503</xdr:rowOff>
    </xdr:from>
    <xdr:ext cx="534377" cy="259045"/>
    <xdr:sp macro="" textlink="">
      <xdr:nvSpPr>
        <xdr:cNvPr id="476" name="土木費該当値テキスト"/>
        <xdr:cNvSpPr txBox="1"/>
      </xdr:nvSpPr>
      <xdr:spPr>
        <a:xfrm>
          <a:off x="10528300" y="1677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36406</xdr:rowOff>
    </xdr:from>
    <xdr:to>
      <xdr:col>50</xdr:col>
      <xdr:colOff>165100</xdr:colOff>
      <xdr:row>98</xdr:row>
      <xdr:rowOff>138006</xdr:rowOff>
    </xdr:to>
    <xdr:sp macro="" textlink="">
      <xdr:nvSpPr>
        <xdr:cNvPr id="477" name="楕円 476"/>
        <xdr:cNvSpPr/>
      </xdr:nvSpPr>
      <xdr:spPr>
        <a:xfrm>
          <a:off x="9588500" y="168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129133</xdr:rowOff>
    </xdr:from>
    <xdr:ext cx="534377" cy="259045"/>
    <xdr:sp macro="" textlink="">
      <xdr:nvSpPr>
        <xdr:cNvPr id="478" name="テキスト ボックス 477"/>
        <xdr:cNvSpPr txBox="1"/>
      </xdr:nvSpPr>
      <xdr:spPr>
        <a:xfrm>
          <a:off x="9372111" y="169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43484</xdr:rowOff>
    </xdr:from>
    <xdr:to>
      <xdr:col>46</xdr:col>
      <xdr:colOff>38100</xdr:colOff>
      <xdr:row>98</xdr:row>
      <xdr:rowOff>145084</xdr:rowOff>
    </xdr:to>
    <xdr:sp macro="" textlink="">
      <xdr:nvSpPr>
        <xdr:cNvPr id="479" name="楕円 478"/>
        <xdr:cNvSpPr/>
      </xdr:nvSpPr>
      <xdr:spPr>
        <a:xfrm>
          <a:off x="8699500" y="16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136211</xdr:rowOff>
    </xdr:from>
    <xdr:ext cx="534377" cy="259045"/>
    <xdr:sp macro="" textlink="">
      <xdr:nvSpPr>
        <xdr:cNvPr id="480" name="テキスト ボックス 479"/>
        <xdr:cNvSpPr txBox="1"/>
      </xdr:nvSpPr>
      <xdr:spPr>
        <a:xfrm>
          <a:off x="8483111" y="1693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42156</xdr:rowOff>
    </xdr:from>
    <xdr:to>
      <xdr:col>41</xdr:col>
      <xdr:colOff>101600</xdr:colOff>
      <xdr:row>98</xdr:row>
      <xdr:rowOff>143756</xdr:rowOff>
    </xdr:to>
    <xdr:sp macro="" textlink="">
      <xdr:nvSpPr>
        <xdr:cNvPr id="481" name="楕円 480"/>
        <xdr:cNvSpPr/>
      </xdr:nvSpPr>
      <xdr:spPr>
        <a:xfrm>
          <a:off x="7810500" y="168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134883</xdr:rowOff>
    </xdr:from>
    <xdr:ext cx="534377" cy="259045"/>
    <xdr:sp macro="" textlink="">
      <xdr:nvSpPr>
        <xdr:cNvPr id="482" name="テキスト ボックス 481"/>
        <xdr:cNvSpPr txBox="1"/>
      </xdr:nvSpPr>
      <xdr:spPr>
        <a:xfrm>
          <a:off x="7594111" y="1693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52755</xdr:rowOff>
    </xdr:from>
    <xdr:to>
      <xdr:col>36</xdr:col>
      <xdr:colOff>165100</xdr:colOff>
      <xdr:row>98</xdr:row>
      <xdr:rowOff>154355</xdr:rowOff>
    </xdr:to>
    <xdr:sp macro="" textlink="">
      <xdr:nvSpPr>
        <xdr:cNvPr id="483" name="楕円 482"/>
        <xdr:cNvSpPr/>
      </xdr:nvSpPr>
      <xdr:spPr>
        <a:xfrm>
          <a:off x="6921500" y="168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145482</xdr:rowOff>
    </xdr:from>
    <xdr:ext cx="534377" cy="259045"/>
    <xdr:sp macro="" textlink="">
      <xdr:nvSpPr>
        <xdr:cNvPr id="484" name="テキスト ボックス 483"/>
        <xdr:cNvSpPr txBox="1"/>
      </xdr:nvSpPr>
      <xdr:spPr>
        <a:xfrm>
          <a:off x="6705111" y="169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136180</xdr:rowOff>
    </xdr:from>
    <xdr:to>
      <xdr:col>85</xdr:col>
      <xdr:colOff>127000</xdr:colOff>
      <xdr:row>36</xdr:row>
      <xdr:rowOff>132431</xdr:rowOff>
    </xdr:to>
    <xdr:cxnSp macro="">
      <xdr:nvCxnSpPr>
        <xdr:cNvPr id="512" name="直線コネクタ 511"/>
        <xdr:cNvCxnSpPr/>
      </xdr:nvCxnSpPr>
      <xdr:spPr>
        <a:xfrm>
          <a:off x="15481300" y="5965480"/>
          <a:ext cx="838200" cy="33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113777</xdr:rowOff>
    </xdr:from>
    <xdr:to>
      <xdr:col>81</xdr:col>
      <xdr:colOff>50800</xdr:colOff>
      <xdr:row>34</xdr:row>
      <xdr:rowOff>136180</xdr:rowOff>
    </xdr:to>
    <xdr:cxnSp macro="">
      <xdr:nvCxnSpPr>
        <xdr:cNvPr id="515" name="直線コネクタ 514"/>
        <xdr:cNvCxnSpPr/>
      </xdr:nvCxnSpPr>
      <xdr:spPr>
        <a:xfrm>
          <a:off x="14592300" y="594307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113777</xdr:rowOff>
    </xdr:from>
    <xdr:to>
      <xdr:col>76</xdr:col>
      <xdr:colOff>114300</xdr:colOff>
      <xdr:row>34</xdr:row>
      <xdr:rowOff>113868</xdr:rowOff>
    </xdr:to>
    <xdr:cxnSp macro="">
      <xdr:nvCxnSpPr>
        <xdr:cNvPr id="518" name="直線コネクタ 517"/>
        <xdr:cNvCxnSpPr/>
      </xdr:nvCxnSpPr>
      <xdr:spPr>
        <a:xfrm flipV="1">
          <a:off x="13703300" y="594307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113868</xdr:rowOff>
    </xdr:from>
    <xdr:to>
      <xdr:col>71</xdr:col>
      <xdr:colOff>177800</xdr:colOff>
      <xdr:row>35</xdr:row>
      <xdr:rowOff>81544</xdr:rowOff>
    </xdr:to>
    <xdr:cxnSp macro="">
      <xdr:nvCxnSpPr>
        <xdr:cNvPr id="521" name="直線コネクタ 520"/>
        <xdr:cNvCxnSpPr/>
      </xdr:nvCxnSpPr>
      <xdr:spPr>
        <a:xfrm flipV="1">
          <a:off x="12814300" y="5943168"/>
          <a:ext cx="889000" cy="13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81631</xdr:rowOff>
    </xdr:from>
    <xdr:to>
      <xdr:col>85</xdr:col>
      <xdr:colOff>177800</xdr:colOff>
      <xdr:row>37</xdr:row>
      <xdr:rowOff>11781</xdr:rowOff>
    </xdr:to>
    <xdr:sp macro="" textlink="">
      <xdr:nvSpPr>
        <xdr:cNvPr id="531" name="楕円 530"/>
        <xdr:cNvSpPr/>
      </xdr:nvSpPr>
      <xdr:spPr>
        <a:xfrm>
          <a:off x="16268700" y="62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104508</xdr:rowOff>
    </xdr:from>
    <xdr:ext cx="534377" cy="259045"/>
    <xdr:sp macro="" textlink="">
      <xdr:nvSpPr>
        <xdr:cNvPr id="532" name="消防費該当値テキスト"/>
        <xdr:cNvSpPr txBox="1"/>
      </xdr:nvSpPr>
      <xdr:spPr>
        <a:xfrm>
          <a:off x="16370300" y="61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85380</xdr:rowOff>
    </xdr:from>
    <xdr:to>
      <xdr:col>81</xdr:col>
      <xdr:colOff>101600</xdr:colOff>
      <xdr:row>35</xdr:row>
      <xdr:rowOff>15530</xdr:rowOff>
    </xdr:to>
    <xdr:sp macro="" textlink="">
      <xdr:nvSpPr>
        <xdr:cNvPr id="533" name="楕円 532"/>
        <xdr:cNvSpPr/>
      </xdr:nvSpPr>
      <xdr:spPr>
        <a:xfrm>
          <a:off x="15430500" y="59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32057</xdr:rowOff>
    </xdr:from>
    <xdr:ext cx="534377" cy="259045"/>
    <xdr:sp macro="" textlink="">
      <xdr:nvSpPr>
        <xdr:cNvPr id="534" name="テキスト ボックス 533"/>
        <xdr:cNvSpPr txBox="1"/>
      </xdr:nvSpPr>
      <xdr:spPr>
        <a:xfrm>
          <a:off x="15214111" y="568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62977</xdr:rowOff>
    </xdr:from>
    <xdr:to>
      <xdr:col>76</xdr:col>
      <xdr:colOff>165100</xdr:colOff>
      <xdr:row>34</xdr:row>
      <xdr:rowOff>164577</xdr:rowOff>
    </xdr:to>
    <xdr:sp macro="" textlink="">
      <xdr:nvSpPr>
        <xdr:cNvPr id="535" name="楕円 534"/>
        <xdr:cNvSpPr/>
      </xdr:nvSpPr>
      <xdr:spPr>
        <a:xfrm>
          <a:off x="14541500" y="58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9654</xdr:rowOff>
    </xdr:from>
    <xdr:ext cx="534377" cy="259045"/>
    <xdr:sp macro="" textlink="">
      <xdr:nvSpPr>
        <xdr:cNvPr id="536" name="テキスト ボックス 535"/>
        <xdr:cNvSpPr txBox="1"/>
      </xdr:nvSpPr>
      <xdr:spPr>
        <a:xfrm>
          <a:off x="14325111" y="566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63068</xdr:rowOff>
    </xdr:from>
    <xdr:to>
      <xdr:col>72</xdr:col>
      <xdr:colOff>38100</xdr:colOff>
      <xdr:row>34</xdr:row>
      <xdr:rowOff>164668</xdr:rowOff>
    </xdr:to>
    <xdr:sp macro="" textlink="">
      <xdr:nvSpPr>
        <xdr:cNvPr id="537" name="楕円 536"/>
        <xdr:cNvSpPr/>
      </xdr:nvSpPr>
      <xdr:spPr>
        <a:xfrm>
          <a:off x="13652500" y="58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9745</xdr:rowOff>
    </xdr:from>
    <xdr:ext cx="534377" cy="259045"/>
    <xdr:sp macro="" textlink="">
      <xdr:nvSpPr>
        <xdr:cNvPr id="538" name="テキスト ボックス 537"/>
        <xdr:cNvSpPr txBox="1"/>
      </xdr:nvSpPr>
      <xdr:spPr>
        <a:xfrm>
          <a:off x="13436111" y="56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30744</xdr:rowOff>
    </xdr:from>
    <xdr:to>
      <xdr:col>67</xdr:col>
      <xdr:colOff>101600</xdr:colOff>
      <xdr:row>35</xdr:row>
      <xdr:rowOff>132344</xdr:rowOff>
    </xdr:to>
    <xdr:sp macro="" textlink="">
      <xdr:nvSpPr>
        <xdr:cNvPr id="539" name="楕円 538"/>
        <xdr:cNvSpPr/>
      </xdr:nvSpPr>
      <xdr:spPr>
        <a:xfrm>
          <a:off x="12763500" y="60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148871</xdr:rowOff>
    </xdr:from>
    <xdr:ext cx="534377" cy="259045"/>
    <xdr:sp macro="" textlink="">
      <xdr:nvSpPr>
        <xdr:cNvPr id="540" name="テキスト ボックス 539"/>
        <xdr:cNvSpPr txBox="1"/>
      </xdr:nvSpPr>
      <xdr:spPr>
        <a:xfrm>
          <a:off x="12547111" y="58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91873</xdr:rowOff>
    </xdr:from>
    <xdr:to>
      <xdr:col>85</xdr:col>
      <xdr:colOff>127000</xdr:colOff>
      <xdr:row>57</xdr:row>
      <xdr:rowOff>100642</xdr:rowOff>
    </xdr:to>
    <xdr:cxnSp macro="">
      <xdr:nvCxnSpPr>
        <xdr:cNvPr id="572" name="直線コネクタ 571"/>
        <xdr:cNvCxnSpPr/>
      </xdr:nvCxnSpPr>
      <xdr:spPr>
        <a:xfrm>
          <a:off x="15481300" y="9864523"/>
          <a:ext cx="8382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9479</xdr:rowOff>
    </xdr:from>
    <xdr:to>
      <xdr:col>81</xdr:col>
      <xdr:colOff>50800</xdr:colOff>
      <xdr:row>57</xdr:row>
      <xdr:rowOff>91873</xdr:rowOff>
    </xdr:to>
    <xdr:cxnSp macro="">
      <xdr:nvCxnSpPr>
        <xdr:cNvPr id="575" name="直線コネクタ 574"/>
        <xdr:cNvCxnSpPr/>
      </xdr:nvCxnSpPr>
      <xdr:spPr>
        <a:xfrm>
          <a:off x="14592300" y="9782129"/>
          <a:ext cx="889000" cy="8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9479</xdr:rowOff>
    </xdr:from>
    <xdr:to>
      <xdr:col>76</xdr:col>
      <xdr:colOff>114300</xdr:colOff>
      <xdr:row>57</xdr:row>
      <xdr:rowOff>129005</xdr:rowOff>
    </xdr:to>
    <xdr:cxnSp macro="">
      <xdr:nvCxnSpPr>
        <xdr:cNvPr id="578" name="直線コネクタ 577"/>
        <xdr:cNvCxnSpPr/>
      </xdr:nvCxnSpPr>
      <xdr:spPr>
        <a:xfrm flipV="1">
          <a:off x="13703300" y="9782129"/>
          <a:ext cx="889000" cy="1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151457</xdr:rowOff>
    </xdr:from>
    <xdr:to>
      <xdr:col>71</xdr:col>
      <xdr:colOff>177800</xdr:colOff>
      <xdr:row>57</xdr:row>
      <xdr:rowOff>129005</xdr:rowOff>
    </xdr:to>
    <xdr:cxnSp macro="">
      <xdr:nvCxnSpPr>
        <xdr:cNvPr id="581" name="直線コネクタ 580"/>
        <xdr:cNvCxnSpPr/>
      </xdr:nvCxnSpPr>
      <xdr:spPr>
        <a:xfrm>
          <a:off x="12814300" y="9581207"/>
          <a:ext cx="889000" cy="32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49842</xdr:rowOff>
    </xdr:from>
    <xdr:to>
      <xdr:col>85</xdr:col>
      <xdr:colOff>177800</xdr:colOff>
      <xdr:row>57</xdr:row>
      <xdr:rowOff>151442</xdr:rowOff>
    </xdr:to>
    <xdr:sp macro="" textlink="">
      <xdr:nvSpPr>
        <xdr:cNvPr id="591" name="楕円 590"/>
        <xdr:cNvSpPr/>
      </xdr:nvSpPr>
      <xdr:spPr>
        <a:xfrm>
          <a:off x="16268700" y="98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28269</xdr:rowOff>
    </xdr:from>
    <xdr:ext cx="534377" cy="259045"/>
    <xdr:sp macro="" textlink="">
      <xdr:nvSpPr>
        <xdr:cNvPr id="592" name="教育費該当値テキスト"/>
        <xdr:cNvSpPr txBox="1"/>
      </xdr:nvSpPr>
      <xdr:spPr>
        <a:xfrm>
          <a:off x="16370300" y="98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41073</xdr:rowOff>
    </xdr:from>
    <xdr:to>
      <xdr:col>81</xdr:col>
      <xdr:colOff>101600</xdr:colOff>
      <xdr:row>57</xdr:row>
      <xdr:rowOff>142673</xdr:rowOff>
    </xdr:to>
    <xdr:sp macro="" textlink="">
      <xdr:nvSpPr>
        <xdr:cNvPr id="593" name="楕円 592"/>
        <xdr:cNvSpPr/>
      </xdr:nvSpPr>
      <xdr:spPr>
        <a:xfrm>
          <a:off x="15430500" y="98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133800</xdr:rowOff>
    </xdr:from>
    <xdr:ext cx="534377" cy="259045"/>
    <xdr:sp macro="" textlink="">
      <xdr:nvSpPr>
        <xdr:cNvPr id="594" name="テキスト ボックス 593"/>
        <xdr:cNvSpPr txBox="1"/>
      </xdr:nvSpPr>
      <xdr:spPr>
        <a:xfrm>
          <a:off x="15214111" y="990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130129</xdr:rowOff>
    </xdr:from>
    <xdr:to>
      <xdr:col>76</xdr:col>
      <xdr:colOff>165100</xdr:colOff>
      <xdr:row>57</xdr:row>
      <xdr:rowOff>60279</xdr:rowOff>
    </xdr:to>
    <xdr:sp macro="" textlink="">
      <xdr:nvSpPr>
        <xdr:cNvPr id="595" name="楕円 594"/>
        <xdr:cNvSpPr/>
      </xdr:nvSpPr>
      <xdr:spPr>
        <a:xfrm>
          <a:off x="14541500" y="973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76806</xdr:rowOff>
    </xdr:from>
    <xdr:ext cx="534377" cy="259045"/>
    <xdr:sp macro="" textlink="">
      <xdr:nvSpPr>
        <xdr:cNvPr id="596" name="テキスト ボックス 595"/>
        <xdr:cNvSpPr txBox="1"/>
      </xdr:nvSpPr>
      <xdr:spPr>
        <a:xfrm>
          <a:off x="14325111" y="95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78205</xdr:rowOff>
    </xdr:from>
    <xdr:to>
      <xdr:col>72</xdr:col>
      <xdr:colOff>38100</xdr:colOff>
      <xdr:row>58</xdr:row>
      <xdr:rowOff>8355</xdr:rowOff>
    </xdr:to>
    <xdr:sp macro="" textlink="">
      <xdr:nvSpPr>
        <xdr:cNvPr id="597" name="楕円 596"/>
        <xdr:cNvSpPr/>
      </xdr:nvSpPr>
      <xdr:spPr>
        <a:xfrm>
          <a:off x="13652500" y="98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170932</xdr:rowOff>
    </xdr:from>
    <xdr:ext cx="534377" cy="259045"/>
    <xdr:sp macro="" textlink="">
      <xdr:nvSpPr>
        <xdr:cNvPr id="598" name="テキスト ボックス 597"/>
        <xdr:cNvSpPr txBox="1"/>
      </xdr:nvSpPr>
      <xdr:spPr>
        <a:xfrm>
          <a:off x="13436111" y="99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100657</xdr:rowOff>
    </xdr:from>
    <xdr:to>
      <xdr:col>67</xdr:col>
      <xdr:colOff>101600</xdr:colOff>
      <xdr:row>56</xdr:row>
      <xdr:rowOff>30807</xdr:rowOff>
    </xdr:to>
    <xdr:sp macro="" textlink="">
      <xdr:nvSpPr>
        <xdr:cNvPr id="599" name="楕円 598"/>
        <xdr:cNvSpPr/>
      </xdr:nvSpPr>
      <xdr:spPr>
        <a:xfrm>
          <a:off x="12763500" y="953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47334</xdr:rowOff>
    </xdr:from>
    <xdr:ext cx="534377" cy="259045"/>
    <xdr:sp macro="" textlink="">
      <xdr:nvSpPr>
        <xdr:cNvPr id="600" name="テキスト ボックス 599"/>
        <xdr:cNvSpPr txBox="1"/>
      </xdr:nvSpPr>
      <xdr:spPr>
        <a:xfrm>
          <a:off x="12547111" y="930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68180</xdr:rowOff>
    </xdr:from>
    <xdr:to>
      <xdr:col>85</xdr:col>
      <xdr:colOff>127000</xdr:colOff>
      <xdr:row>97</xdr:row>
      <xdr:rowOff>161091</xdr:rowOff>
    </xdr:to>
    <xdr:cxnSp macro="">
      <xdr:nvCxnSpPr>
        <xdr:cNvPr id="688" name="直線コネクタ 687"/>
        <xdr:cNvCxnSpPr/>
      </xdr:nvCxnSpPr>
      <xdr:spPr>
        <a:xfrm>
          <a:off x="15481300" y="16698830"/>
          <a:ext cx="838200" cy="9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142460</xdr:rowOff>
    </xdr:from>
    <xdr:to>
      <xdr:col>81</xdr:col>
      <xdr:colOff>50800</xdr:colOff>
      <xdr:row>97</xdr:row>
      <xdr:rowOff>68180</xdr:rowOff>
    </xdr:to>
    <xdr:cxnSp macro="">
      <xdr:nvCxnSpPr>
        <xdr:cNvPr id="691" name="直線コネクタ 690"/>
        <xdr:cNvCxnSpPr/>
      </xdr:nvCxnSpPr>
      <xdr:spPr>
        <a:xfrm>
          <a:off x="14592300" y="16601660"/>
          <a:ext cx="889000" cy="9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139308</xdr:rowOff>
    </xdr:from>
    <xdr:to>
      <xdr:col>76</xdr:col>
      <xdr:colOff>114300</xdr:colOff>
      <xdr:row>96</xdr:row>
      <xdr:rowOff>142460</xdr:rowOff>
    </xdr:to>
    <xdr:cxnSp macro="">
      <xdr:nvCxnSpPr>
        <xdr:cNvPr id="694" name="直線コネクタ 693"/>
        <xdr:cNvCxnSpPr/>
      </xdr:nvCxnSpPr>
      <xdr:spPr>
        <a:xfrm>
          <a:off x="13703300" y="16598508"/>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139308</xdr:rowOff>
    </xdr:from>
    <xdr:to>
      <xdr:col>71</xdr:col>
      <xdr:colOff>177800</xdr:colOff>
      <xdr:row>96</xdr:row>
      <xdr:rowOff>153760</xdr:rowOff>
    </xdr:to>
    <xdr:cxnSp macro="">
      <xdr:nvCxnSpPr>
        <xdr:cNvPr id="697" name="直線コネクタ 696"/>
        <xdr:cNvCxnSpPr/>
      </xdr:nvCxnSpPr>
      <xdr:spPr>
        <a:xfrm flipV="1">
          <a:off x="12814300" y="16598508"/>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110291</xdr:rowOff>
    </xdr:from>
    <xdr:to>
      <xdr:col>85</xdr:col>
      <xdr:colOff>177800</xdr:colOff>
      <xdr:row>98</xdr:row>
      <xdr:rowOff>40441</xdr:rowOff>
    </xdr:to>
    <xdr:sp macro="" textlink="">
      <xdr:nvSpPr>
        <xdr:cNvPr id="707" name="楕円 706"/>
        <xdr:cNvSpPr/>
      </xdr:nvSpPr>
      <xdr:spPr>
        <a:xfrm>
          <a:off x="16268700" y="167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25218</xdr:rowOff>
    </xdr:from>
    <xdr:ext cx="534377" cy="259045"/>
    <xdr:sp macro="" textlink="">
      <xdr:nvSpPr>
        <xdr:cNvPr id="708" name="公債費該当値テキスト"/>
        <xdr:cNvSpPr txBox="1"/>
      </xdr:nvSpPr>
      <xdr:spPr>
        <a:xfrm>
          <a:off x="16370300" y="1665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17380</xdr:rowOff>
    </xdr:from>
    <xdr:to>
      <xdr:col>81</xdr:col>
      <xdr:colOff>101600</xdr:colOff>
      <xdr:row>97</xdr:row>
      <xdr:rowOff>118980</xdr:rowOff>
    </xdr:to>
    <xdr:sp macro="" textlink="">
      <xdr:nvSpPr>
        <xdr:cNvPr id="709" name="楕円 708"/>
        <xdr:cNvSpPr/>
      </xdr:nvSpPr>
      <xdr:spPr>
        <a:xfrm>
          <a:off x="15430500" y="166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110107</xdr:rowOff>
    </xdr:from>
    <xdr:ext cx="534377" cy="259045"/>
    <xdr:sp macro="" textlink="">
      <xdr:nvSpPr>
        <xdr:cNvPr id="710" name="テキスト ボックス 709"/>
        <xdr:cNvSpPr txBox="1"/>
      </xdr:nvSpPr>
      <xdr:spPr>
        <a:xfrm>
          <a:off x="15214111" y="167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91660</xdr:rowOff>
    </xdr:from>
    <xdr:to>
      <xdr:col>76</xdr:col>
      <xdr:colOff>165100</xdr:colOff>
      <xdr:row>97</xdr:row>
      <xdr:rowOff>21810</xdr:rowOff>
    </xdr:to>
    <xdr:sp macro="" textlink="">
      <xdr:nvSpPr>
        <xdr:cNvPr id="711" name="楕円 710"/>
        <xdr:cNvSpPr/>
      </xdr:nvSpPr>
      <xdr:spPr>
        <a:xfrm>
          <a:off x="14541500" y="1655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12937</xdr:rowOff>
    </xdr:from>
    <xdr:ext cx="534377" cy="259045"/>
    <xdr:sp macro="" textlink="">
      <xdr:nvSpPr>
        <xdr:cNvPr id="712" name="テキスト ボックス 711"/>
        <xdr:cNvSpPr txBox="1"/>
      </xdr:nvSpPr>
      <xdr:spPr>
        <a:xfrm>
          <a:off x="14325111" y="166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88508</xdr:rowOff>
    </xdr:from>
    <xdr:to>
      <xdr:col>72</xdr:col>
      <xdr:colOff>38100</xdr:colOff>
      <xdr:row>97</xdr:row>
      <xdr:rowOff>18658</xdr:rowOff>
    </xdr:to>
    <xdr:sp macro="" textlink="">
      <xdr:nvSpPr>
        <xdr:cNvPr id="713" name="楕円 712"/>
        <xdr:cNvSpPr/>
      </xdr:nvSpPr>
      <xdr:spPr>
        <a:xfrm>
          <a:off x="13652500" y="165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9785</xdr:rowOff>
    </xdr:from>
    <xdr:ext cx="534377" cy="259045"/>
    <xdr:sp macro="" textlink="">
      <xdr:nvSpPr>
        <xdr:cNvPr id="714" name="テキスト ボックス 713"/>
        <xdr:cNvSpPr txBox="1"/>
      </xdr:nvSpPr>
      <xdr:spPr>
        <a:xfrm>
          <a:off x="13436111" y="1664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102960</xdr:rowOff>
    </xdr:from>
    <xdr:to>
      <xdr:col>67</xdr:col>
      <xdr:colOff>101600</xdr:colOff>
      <xdr:row>97</xdr:row>
      <xdr:rowOff>33110</xdr:rowOff>
    </xdr:to>
    <xdr:sp macro="" textlink="">
      <xdr:nvSpPr>
        <xdr:cNvPr id="715" name="楕円 714"/>
        <xdr:cNvSpPr/>
      </xdr:nvSpPr>
      <xdr:spPr>
        <a:xfrm>
          <a:off x="12763500" y="16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24237</xdr:rowOff>
    </xdr:from>
    <xdr:ext cx="534377" cy="259045"/>
    <xdr:sp macro="" textlink="">
      <xdr:nvSpPr>
        <xdr:cNvPr id="716" name="テキスト ボックス 715"/>
        <xdr:cNvSpPr txBox="1"/>
      </xdr:nvSpPr>
      <xdr:spPr>
        <a:xfrm>
          <a:off x="12547111" y="166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a:solidFill>
                <a:schemeClr val="dk1"/>
              </a:solidFill>
              <a:effectLst/>
              <a:latin typeface="+mn-lt"/>
              <a:ea typeface="+mn-ea"/>
              <a:cs typeface="+mn-cs"/>
            </a:rPr>
            <a:t>民生費が一番高く、</a:t>
          </a:r>
          <a:r>
            <a:rPr lang="en-US" altLang="ja-JP" sz="1100" b="0">
              <a:solidFill>
                <a:schemeClr val="dk1"/>
              </a:solidFill>
              <a:effectLst/>
              <a:latin typeface="+mn-lt"/>
              <a:ea typeface="+mn-ea"/>
              <a:cs typeface="+mn-cs"/>
            </a:rPr>
            <a:t>122,188</a:t>
          </a:r>
          <a:r>
            <a:rPr lang="ja-JP" altLang="ja-JP" sz="1100" b="0">
              <a:solidFill>
                <a:schemeClr val="dk1"/>
              </a:solidFill>
              <a:effectLst/>
              <a:latin typeface="+mn-lt"/>
              <a:ea typeface="+mn-ea"/>
              <a:cs typeface="+mn-cs"/>
            </a:rPr>
            <a:t>円になっています</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保育所費</a:t>
          </a:r>
          <a:r>
            <a:rPr lang="ja-JP" altLang="en-US" sz="1100" b="0">
              <a:solidFill>
                <a:schemeClr val="dk1"/>
              </a:solidFill>
              <a:effectLst/>
              <a:latin typeface="+mn-lt"/>
              <a:ea typeface="+mn-ea"/>
              <a:cs typeface="+mn-cs"/>
            </a:rPr>
            <a:t>や幼稚園事業</a:t>
          </a:r>
          <a:r>
            <a:rPr lang="ja-JP" altLang="ja-JP" sz="1100" b="0">
              <a:solidFill>
                <a:schemeClr val="dk1"/>
              </a:solidFill>
              <a:effectLst/>
              <a:latin typeface="+mn-lt"/>
              <a:ea typeface="+mn-ea"/>
              <a:cs typeface="+mn-cs"/>
            </a:rPr>
            <a:t>が増加の要因で</a:t>
          </a:r>
          <a:r>
            <a:rPr lang="ja-JP" altLang="en-US" sz="1100" b="0">
              <a:solidFill>
                <a:schemeClr val="dk1"/>
              </a:solidFill>
              <a:effectLst/>
              <a:latin typeface="+mn-lt"/>
              <a:ea typeface="+mn-ea"/>
              <a:cs typeface="+mn-cs"/>
            </a:rPr>
            <a:t>すが</a:t>
          </a:r>
          <a:r>
            <a:rPr lang="ja-JP" altLang="ja-JP" sz="1100" b="0">
              <a:solidFill>
                <a:schemeClr val="dk1"/>
              </a:solidFill>
              <a:effectLst/>
              <a:latin typeface="+mn-lt"/>
              <a:ea typeface="+mn-ea"/>
              <a:cs typeface="+mn-cs"/>
            </a:rPr>
            <a:t>、人口増加</a:t>
          </a:r>
          <a:r>
            <a:rPr lang="ja-JP" altLang="en-US" sz="1100" b="0">
              <a:solidFill>
                <a:schemeClr val="dk1"/>
              </a:solidFill>
              <a:effectLst/>
              <a:latin typeface="+mn-lt"/>
              <a:ea typeface="+mn-ea"/>
              <a:cs typeface="+mn-cs"/>
            </a:rPr>
            <a:t>を</a:t>
          </a:r>
          <a:r>
            <a:rPr lang="ja-JP" altLang="ja-JP" sz="1100" b="0">
              <a:solidFill>
                <a:schemeClr val="dk1"/>
              </a:solidFill>
              <a:effectLst/>
              <a:latin typeface="+mn-lt"/>
              <a:ea typeface="+mn-ea"/>
              <a:cs typeface="+mn-cs"/>
            </a:rPr>
            <a:t>受けて</a:t>
          </a:r>
          <a:r>
            <a:rPr lang="ja-JP" altLang="en-US" sz="1100" b="0">
              <a:solidFill>
                <a:schemeClr val="dk1"/>
              </a:solidFill>
              <a:effectLst/>
              <a:latin typeface="+mn-lt"/>
              <a:ea typeface="+mn-ea"/>
              <a:cs typeface="+mn-cs"/>
            </a:rPr>
            <a:t>人口１人当り前年比</a:t>
          </a:r>
          <a:r>
            <a:rPr lang="en-US" altLang="ja-JP" sz="1100" b="0">
              <a:solidFill>
                <a:schemeClr val="dk1"/>
              </a:solidFill>
              <a:effectLst/>
              <a:latin typeface="+mn-lt"/>
              <a:ea typeface="+mn-ea"/>
              <a:cs typeface="+mn-cs"/>
            </a:rPr>
            <a:t>793</a:t>
          </a:r>
          <a:r>
            <a:rPr lang="ja-JP" altLang="en-US" sz="1100" b="0">
              <a:solidFill>
                <a:schemeClr val="dk1"/>
              </a:solidFill>
              <a:effectLst/>
              <a:latin typeface="+mn-lt"/>
              <a:ea typeface="+mn-ea"/>
              <a:cs typeface="+mn-cs"/>
            </a:rPr>
            <a:t>円微減しています</a:t>
          </a:r>
          <a:r>
            <a:rPr lang="ja-JP" altLang="ja-JP" sz="1100" b="0">
              <a:solidFill>
                <a:schemeClr val="dk1"/>
              </a:solidFill>
              <a:effectLst/>
              <a:latin typeface="+mn-lt"/>
              <a:ea typeface="+mn-ea"/>
              <a:cs typeface="+mn-cs"/>
            </a:rPr>
            <a:t>。</a:t>
          </a:r>
          <a:r>
            <a:rPr lang="ja-JP" altLang="en-US" sz="1100" b="0">
              <a:solidFill>
                <a:schemeClr val="dk1"/>
              </a:solidFill>
              <a:effectLst/>
              <a:latin typeface="+mn-lt"/>
              <a:ea typeface="+mn-ea"/>
              <a:cs typeface="+mn-cs"/>
            </a:rPr>
            <a:t>今後障害者福祉でも増加の懸念があるため、動向に注視が必要です。</a:t>
          </a:r>
          <a:endParaRPr lang="ja-JP" altLang="ja-JP" sz="1400">
            <a:effectLst/>
          </a:endParaRPr>
        </a:p>
        <a:p>
          <a:r>
            <a:rPr lang="ja-JP" altLang="ja-JP" sz="1100" b="0">
              <a:solidFill>
                <a:schemeClr val="dk1"/>
              </a:solidFill>
              <a:effectLst/>
              <a:latin typeface="+mn-lt"/>
              <a:ea typeface="+mn-ea"/>
              <a:cs typeface="+mn-cs"/>
            </a:rPr>
            <a:t>２番目は総務費で、</a:t>
          </a:r>
          <a:r>
            <a:rPr lang="en-US" altLang="ja-JP" sz="1100" b="0">
              <a:solidFill>
                <a:schemeClr val="dk1"/>
              </a:solidFill>
              <a:effectLst/>
              <a:latin typeface="+mn-lt"/>
              <a:ea typeface="+mn-ea"/>
              <a:cs typeface="+mn-cs"/>
            </a:rPr>
            <a:t>58,391</a:t>
          </a:r>
          <a:r>
            <a:rPr lang="ja-JP" altLang="ja-JP" sz="1100" b="0">
              <a:solidFill>
                <a:schemeClr val="dk1"/>
              </a:solidFill>
              <a:effectLst/>
              <a:latin typeface="+mn-lt"/>
              <a:ea typeface="+mn-ea"/>
              <a:cs typeface="+mn-cs"/>
            </a:rPr>
            <a:t>円になっています。ふるさと納税の返礼品のための消耗品費の増加や寄附金の基金への積立</a:t>
          </a:r>
          <a:r>
            <a:rPr lang="ja-JP" altLang="en-US" sz="1100" b="0">
              <a:solidFill>
                <a:schemeClr val="dk1"/>
              </a:solidFill>
              <a:effectLst/>
              <a:latin typeface="+mn-lt"/>
              <a:ea typeface="+mn-ea"/>
              <a:cs typeface="+mn-cs"/>
            </a:rPr>
            <a:t>の他、庁舎建設基金や下水道事業対策基金への積立</a:t>
          </a:r>
          <a:r>
            <a:rPr lang="ja-JP" altLang="ja-JP" sz="1100" b="0">
              <a:solidFill>
                <a:schemeClr val="dk1"/>
              </a:solidFill>
              <a:effectLst/>
              <a:latin typeface="+mn-lt"/>
              <a:ea typeface="+mn-ea"/>
              <a:cs typeface="+mn-cs"/>
            </a:rPr>
            <a:t>が主な要因です。</a:t>
          </a:r>
          <a:endParaRPr lang="ja-JP" altLang="ja-JP" sz="1400">
            <a:effectLst/>
          </a:endParaRPr>
        </a:p>
        <a:p>
          <a:r>
            <a:rPr lang="ja-JP" altLang="ja-JP" sz="1100" b="0">
              <a:solidFill>
                <a:schemeClr val="dk1"/>
              </a:solidFill>
              <a:effectLst/>
              <a:latin typeface="+mn-lt"/>
              <a:ea typeface="+mn-ea"/>
              <a:cs typeface="+mn-cs"/>
            </a:rPr>
            <a:t>３番目は教育費で、</a:t>
          </a:r>
          <a:r>
            <a:rPr lang="en-US" altLang="ja-JP" sz="1100" b="0">
              <a:solidFill>
                <a:schemeClr val="dk1"/>
              </a:solidFill>
              <a:effectLst/>
              <a:latin typeface="+mn-lt"/>
              <a:ea typeface="+mn-ea"/>
              <a:cs typeface="+mn-cs"/>
            </a:rPr>
            <a:t>40,892</a:t>
          </a:r>
          <a:r>
            <a:rPr lang="ja-JP" altLang="ja-JP" sz="1100" b="0">
              <a:solidFill>
                <a:schemeClr val="dk1"/>
              </a:solidFill>
              <a:effectLst/>
              <a:latin typeface="+mn-lt"/>
              <a:ea typeface="+mn-ea"/>
              <a:cs typeface="+mn-cs"/>
            </a:rPr>
            <a:t>円になっています。中学校の施設整備費</a:t>
          </a:r>
          <a:r>
            <a:rPr lang="ja-JP" altLang="en-US" sz="1100" b="0">
              <a:solidFill>
                <a:schemeClr val="dk1"/>
              </a:solidFill>
              <a:effectLst/>
              <a:latin typeface="+mn-lt"/>
              <a:ea typeface="+mn-ea"/>
              <a:cs typeface="+mn-cs"/>
            </a:rPr>
            <a:t>の事業規模が</a:t>
          </a:r>
          <a:r>
            <a:rPr lang="ja-JP" altLang="ja-JP" sz="1100" b="0">
              <a:solidFill>
                <a:schemeClr val="dk1"/>
              </a:solidFill>
              <a:effectLst/>
              <a:latin typeface="+mn-lt"/>
              <a:ea typeface="+mn-ea"/>
              <a:cs typeface="+mn-cs"/>
            </a:rPr>
            <a:t>前年度より</a:t>
          </a:r>
          <a:r>
            <a:rPr lang="en-US" altLang="ja-JP" sz="1100" b="0">
              <a:solidFill>
                <a:schemeClr val="dk1"/>
              </a:solidFill>
              <a:effectLst/>
              <a:latin typeface="+mn-lt"/>
              <a:ea typeface="+mn-ea"/>
              <a:cs typeface="+mn-cs"/>
            </a:rPr>
            <a:t>251,872</a:t>
          </a:r>
          <a:r>
            <a:rPr lang="ja-JP" altLang="ja-JP" sz="1100" b="0">
              <a:solidFill>
                <a:schemeClr val="dk1"/>
              </a:solidFill>
              <a:effectLst/>
              <a:latin typeface="+mn-lt"/>
              <a:ea typeface="+mn-ea"/>
              <a:cs typeface="+mn-cs"/>
            </a:rPr>
            <a:t>千円</a:t>
          </a:r>
          <a:r>
            <a:rPr lang="ja-JP" altLang="en-US" sz="1100" b="0">
              <a:solidFill>
                <a:schemeClr val="dk1"/>
              </a:solidFill>
              <a:effectLst/>
              <a:latin typeface="+mn-lt"/>
              <a:ea typeface="+mn-ea"/>
              <a:cs typeface="+mn-cs"/>
            </a:rPr>
            <a:t>減少し、</a:t>
          </a:r>
          <a:r>
            <a:rPr lang="ja-JP" altLang="ja-JP" sz="1100" b="0">
              <a:solidFill>
                <a:schemeClr val="dk1"/>
              </a:solidFill>
              <a:effectLst/>
              <a:latin typeface="+mn-lt"/>
              <a:ea typeface="+mn-ea"/>
              <a:cs typeface="+mn-cs"/>
            </a:rPr>
            <a:t>小学校整備費が</a:t>
          </a:r>
          <a:r>
            <a:rPr lang="en-US" altLang="ja-JP" sz="1100" b="0">
              <a:solidFill>
                <a:schemeClr val="dk1"/>
              </a:solidFill>
              <a:effectLst/>
              <a:latin typeface="+mn-lt"/>
              <a:ea typeface="+mn-ea"/>
              <a:cs typeface="+mn-cs"/>
            </a:rPr>
            <a:t>29,747</a:t>
          </a:r>
          <a:r>
            <a:rPr lang="ja-JP" altLang="en-US" sz="1100" b="0">
              <a:solidFill>
                <a:schemeClr val="dk1"/>
              </a:solidFill>
              <a:effectLst/>
              <a:latin typeface="+mn-lt"/>
              <a:ea typeface="+mn-ea"/>
              <a:cs typeface="+mn-cs"/>
            </a:rPr>
            <a:t>千円増加</a:t>
          </a:r>
          <a:r>
            <a:rPr lang="ja-JP" altLang="ja-JP" sz="1100" b="0">
              <a:solidFill>
                <a:schemeClr val="dk1"/>
              </a:solidFill>
              <a:effectLst/>
              <a:latin typeface="+mn-lt"/>
              <a:ea typeface="+mn-ea"/>
              <a:cs typeface="+mn-cs"/>
            </a:rPr>
            <a:t>し</a:t>
          </a:r>
          <a:r>
            <a:rPr lang="ja-JP" altLang="en-US" sz="1100" b="0">
              <a:solidFill>
                <a:schemeClr val="dk1"/>
              </a:solidFill>
              <a:effectLst/>
              <a:latin typeface="+mn-lt"/>
              <a:ea typeface="+mn-ea"/>
              <a:cs typeface="+mn-cs"/>
            </a:rPr>
            <a:t>た結果</a:t>
          </a:r>
          <a:r>
            <a:rPr lang="ja-JP" altLang="ja-JP" sz="1100" b="0">
              <a:solidFill>
                <a:schemeClr val="dk1"/>
              </a:solidFill>
              <a:effectLst/>
              <a:latin typeface="+mn-lt"/>
              <a:ea typeface="+mn-ea"/>
              <a:cs typeface="+mn-cs"/>
            </a:rPr>
            <a:t>、</a:t>
          </a:r>
          <a:r>
            <a:rPr lang="ja-JP" altLang="en-US" sz="1100" b="0">
              <a:solidFill>
                <a:schemeClr val="dk1"/>
              </a:solidFill>
              <a:effectLst/>
              <a:latin typeface="+mn-lt"/>
              <a:ea typeface="+mn-ea"/>
              <a:cs typeface="+mn-cs"/>
            </a:rPr>
            <a:t>人口１人当り</a:t>
          </a:r>
          <a:r>
            <a:rPr lang="ja-JP" altLang="ja-JP" sz="1100" b="0">
              <a:solidFill>
                <a:schemeClr val="dk1"/>
              </a:solidFill>
              <a:effectLst/>
              <a:latin typeface="+mn-lt"/>
              <a:ea typeface="+mn-ea"/>
              <a:cs typeface="+mn-cs"/>
            </a:rPr>
            <a:t>前年度比</a:t>
          </a:r>
          <a:r>
            <a:rPr lang="en-US" altLang="ja-JP" sz="1100" b="0">
              <a:solidFill>
                <a:schemeClr val="dk1"/>
              </a:solidFill>
              <a:effectLst/>
              <a:latin typeface="+mn-lt"/>
              <a:ea typeface="+mn-ea"/>
              <a:cs typeface="+mn-cs"/>
            </a:rPr>
            <a:t>537</a:t>
          </a:r>
          <a:r>
            <a:rPr lang="ja-JP" altLang="ja-JP" sz="1100" b="0">
              <a:solidFill>
                <a:schemeClr val="dk1"/>
              </a:solidFill>
              <a:effectLst/>
              <a:latin typeface="+mn-lt"/>
              <a:ea typeface="+mn-ea"/>
              <a:cs typeface="+mn-cs"/>
            </a:rPr>
            <a:t>円</a:t>
          </a:r>
          <a:r>
            <a:rPr lang="ja-JP" altLang="en-US" sz="1100" b="0">
              <a:solidFill>
                <a:schemeClr val="dk1"/>
              </a:solidFill>
              <a:effectLst/>
              <a:latin typeface="+mn-lt"/>
              <a:ea typeface="+mn-ea"/>
              <a:cs typeface="+mn-cs"/>
            </a:rPr>
            <a:t>微減</a:t>
          </a:r>
          <a:r>
            <a:rPr lang="ja-JP" altLang="ja-JP" sz="1100" b="0">
              <a:solidFill>
                <a:schemeClr val="dk1"/>
              </a:solidFill>
              <a:effectLst/>
              <a:latin typeface="+mn-lt"/>
              <a:ea typeface="+mn-ea"/>
              <a:cs typeface="+mn-cs"/>
            </a:rPr>
            <a:t>しています。</a:t>
          </a:r>
          <a:endParaRPr lang="ja-JP" altLang="ja-JP" sz="1400">
            <a:effectLst/>
          </a:endParaRPr>
        </a:p>
        <a:p>
          <a:r>
            <a:rPr lang="ja-JP" altLang="ja-JP" sz="1100" b="0">
              <a:solidFill>
                <a:schemeClr val="dk1"/>
              </a:solidFill>
              <a:effectLst/>
              <a:latin typeface="+mn-lt"/>
              <a:ea typeface="+mn-ea"/>
              <a:cs typeface="+mn-cs"/>
            </a:rPr>
            <a:t>４番目は土木費で、</a:t>
          </a:r>
          <a:r>
            <a:rPr lang="en-US" altLang="ja-JP" sz="1100" b="0">
              <a:solidFill>
                <a:schemeClr val="dk1"/>
              </a:solidFill>
              <a:effectLst/>
              <a:latin typeface="+mn-lt"/>
              <a:ea typeface="+mn-ea"/>
              <a:cs typeface="+mn-cs"/>
            </a:rPr>
            <a:t>27,027</a:t>
          </a:r>
          <a:r>
            <a:rPr lang="ja-JP" altLang="ja-JP" sz="1100" b="0">
              <a:solidFill>
                <a:schemeClr val="dk1"/>
              </a:solidFill>
              <a:effectLst/>
              <a:latin typeface="+mn-lt"/>
              <a:ea typeface="+mn-ea"/>
              <a:cs typeface="+mn-cs"/>
            </a:rPr>
            <a:t>円になっています。前年度比で</a:t>
          </a:r>
          <a:r>
            <a:rPr lang="en-US" altLang="ja-JP" sz="1100" b="0">
              <a:solidFill>
                <a:schemeClr val="dk1"/>
              </a:solidFill>
              <a:effectLst/>
              <a:latin typeface="+mn-lt"/>
              <a:ea typeface="+mn-ea"/>
              <a:cs typeface="+mn-cs"/>
            </a:rPr>
            <a:t>6,751</a:t>
          </a:r>
          <a:r>
            <a:rPr lang="ja-JP" altLang="ja-JP" sz="1100" b="0">
              <a:solidFill>
                <a:schemeClr val="dk1"/>
              </a:solidFill>
              <a:effectLst/>
              <a:latin typeface="+mn-lt"/>
              <a:ea typeface="+mn-ea"/>
              <a:cs typeface="+mn-cs"/>
            </a:rPr>
            <a:t>円</a:t>
          </a:r>
          <a:r>
            <a:rPr lang="ja-JP" altLang="en-US" sz="1100" b="0">
              <a:solidFill>
                <a:schemeClr val="dk1"/>
              </a:solidFill>
              <a:effectLst/>
              <a:latin typeface="+mn-lt"/>
              <a:ea typeface="+mn-ea"/>
              <a:cs typeface="+mn-cs"/>
            </a:rPr>
            <a:t>減少</a:t>
          </a:r>
          <a:r>
            <a:rPr lang="ja-JP" altLang="ja-JP" sz="1100" b="0">
              <a:solidFill>
                <a:schemeClr val="dk1"/>
              </a:solidFill>
              <a:effectLst/>
              <a:latin typeface="+mn-lt"/>
              <a:ea typeface="+mn-ea"/>
              <a:cs typeface="+mn-cs"/>
            </a:rPr>
            <a:t>して</a:t>
          </a:r>
          <a:r>
            <a:rPr lang="ja-JP" altLang="en-US" sz="1100" b="0">
              <a:solidFill>
                <a:schemeClr val="dk1"/>
              </a:solidFill>
              <a:effectLst/>
              <a:latin typeface="+mn-lt"/>
              <a:ea typeface="+mn-ea"/>
              <a:cs typeface="+mn-cs"/>
            </a:rPr>
            <a:t>います。</a:t>
          </a:r>
          <a:r>
            <a:rPr lang="ja-JP" altLang="ja-JP" sz="1100" b="0">
              <a:solidFill>
                <a:schemeClr val="dk1"/>
              </a:solidFill>
              <a:effectLst/>
              <a:latin typeface="+mn-lt"/>
              <a:ea typeface="+mn-ea"/>
              <a:cs typeface="+mn-cs"/>
            </a:rPr>
            <a:t>牛牧排水機場改修事業が</a:t>
          </a:r>
          <a:r>
            <a:rPr lang="ja-JP" altLang="en-US" sz="1100" b="0">
              <a:solidFill>
                <a:schemeClr val="dk1"/>
              </a:solidFill>
              <a:effectLst/>
              <a:latin typeface="+mn-lt"/>
              <a:ea typeface="+mn-ea"/>
              <a:cs typeface="+mn-cs"/>
            </a:rPr>
            <a:t>事業の進捗により、予算を減額</a:t>
          </a:r>
          <a:r>
            <a:rPr lang="ja-JP" altLang="ja-JP" sz="1100" b="0">
              <a:solidFill>
                <a:schemeClr val="dk1"/>
              </a:solidFill>
              <a:effectLst/>
              <a:latin typeface="+mn-lt"/>
              <a:ea typeface="+mn-ea"/>
              <a:cs typeface="+mn-cs"/>
            </a:rPr>
            <a:t>し</a:t>
          </a:r>
          <a:r>
            <a:rPr lang="ja-JP" altLang="en-US" sz="1100" b="0">
              <a:solidFill>
                <a:schemeClr val="dk1"/>
              </a:solidFill>
              <a:effectLst/>
              <a:latin typeface="+mn-lt"/>
              <a:ea typeface="+mn-ea"/>
              <a:cs typeface="+mn-cs"/>
            </a:rPr>
            <a:t>実績が伸びなかったことなどにより決算額が減少しました。</a:t>
          </a:r>
          <a:endParaRPr lang="ja-JP" altLang="ja-JP" sz="1400">
            <a:effectLst/>
          </a:endParaRPr>
        </a:p>
        <a:p>
          <a:r>
            <a:rPr lang="ja-JP" altLang="ja-JP" sz="1100" b="0">
              <a:solidFill>
                <a:schemeClr val="dk1"/>
              </a:solidFill>
              <a:effectLst/>
              <a:latin typeface="+mn-lt"/>
              <a:ea typeface="+mn-ea"/>
              <a:cs typeface="+mn-cs"/>
            </a:rPr>
            <a:t>５番目は衛生費で、</a:t>
          </a:r>
          <a:r>
            <a:rPr lang="en-US" altLang="ja-JP" sz="1100" b="0">
              <a:solidFill>
                <a:schemeClr val="dk1"/>
              </a:solidFill>
              <a:effectLst/>
              <a:latin typeface="+mn-lt"/>
              <a:ea typeface="+mn-ea"/>
              <a:cs typeface="+mn-cs"/>
            </a:rPr>
            <a:t>25,828</a:t>
          </a:r>
          <a:r>
            <a:rPr lang="ja-JP" altLang="ja-JP" sz="1100" b="0">
              <a:solidFill>
                <a:schemeClr val="dk1"/>
              </a:solidFill>
              <a:effectLst/>
              <a:latin typeface="+mn-lt"/>
              <a:ea typeface="+mn-ea"/>
              <a:cs typeface="+mn-cs"/>
            </a:rPr>
            <a:t>円になっています。前年度比で</a:t>
          </a:r>
          <a:r>
            <a:rPr lang="en-US" altLang="ja-JP" sz="1100" b="0">
              <a:solidFill>
                <a:schemeClr val="dk1"/>
              </a:solidFill>
              <a:effectLst/>
              <a:latin typeface="+mn-lt"/>
              <a:ea typeface="+mn-ea"/>
              <a:cs typeface="+mn-cs"/>
            </a:rPr>
            <a:t>337</a:t>
          </a:r>
          <a:r>
            <a:rPr lang="ja-JP" altLang="ja-JP" sz="1100" b="0">
              <a:solidFill>
                <a:schemeClr val="dk1"/>
              </a:solidFill>
              <a:effectLst/>
              <a:latin typeface="+mn-lt"/>
              <a:ea typeface="+mn-ea"/>
              <a:cs typeface="+mn-cs"/>
            </a:rPr>
            <a:t>円増加していますが、増加要因は</a:t>
          </a:r>
          <a:r>
            <a:rPr lang="ja-JP" altLang="en-US" sz="1100" b="0">
              <a:solidFill>
                <a:schemeClr val="dk1"/>
              </a:solidFill>
              <a:effectLst/>
              <a:latin typeface="+mn-lt"/>
              <a:ea typeface="+mn-ea"/>
              <a:cs typeface="+mn-cs"/>
            </a:rPr>
            <a:t>委託料の物件費</a:t>
          </a:r>
          <a:r>
            <a:rPr lang="ja-JP" altLang="ja-JP" sz="1100" b="0">
              <a:solidFill>
                <a:schemeClr val="dk1"/>
              </a:solidFill>
              <a:effectLst/>
              <a:latin typeface="+mn-lt"/>
              <a:ea typeface="+mn-ea"/>
              <a:cs typeface="+mn-cs"/>
            </a:rPr>
            <a:t>となっています。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標準財政規模に占める財政調整基金残高の割合は、</a:t>
          </a:r>
          <a:r>
            <a:rPr lang="en-US" altLang="ja-JP" sz="1100" b="0">
              <a:solidFill>
                <a:schemeClr val="dk1"/>
              </a:solidFill>
              <a:effectLst/>
              <a:latin typeface="+mn-lt"/>
              <a:ea typeface="+mn-ea"/>
              <a:cs typeface="+mn-cs"/>
            </a:rPr>
            <a:t>20%</a:t>
          </a:r>
          <a:r>
            <a:rPr lang="ja-JP" altLang="ja-JP" sz="1100" b="0">
              <a:solidFill>
                <a:schemeClr val="dk1"/>
              </a:solidFill>
              <a:effectLst/>
              <a:latin typeface="+mn-lt"/>
              <a:ea typeface="+mn-ea"/>
              <a:cs typeface="+mn-cs"/>
            </a:rPr>
            <a:t>台と横ばいで推移しています。</a:t>
          </a:r>
          <a:endParaRPr lang="ja-JP" altLang="ja-JP" sz="1400">
            <a:effectLst/>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実質収支額は、前年度より</a:t>
          </a:r>
          <a:r>
            <a:rPr lang="ja-JP" altLang="en-US" sz="1100" b="0">
              <a:solidFill>
                <a:schemeClr val="dk1"/>
              </a:solidFill>
              <a:effectLst/>
              <a:latin typeface="+mn-lt"/>
              <a:ea typeface="+mn-ea"/>
              <a:cs typeface="+mn-cs"/>
            </a:rPr>
            <a:t>減少</a:t>
          </a:r>
          <a:r>
            <a:rPr lang="ja-JP" altLang="ja-JP" sz="1100" b="0">
              <a:solidFill>
                <a:schemeClr val="dk1"/>
              </a:solidFill>
              <a:effectLst/>
              <a:latin typeface="+mn-lt"/>
              <a:ea typeface="+mn-ea"/>
              <a:cs typeface="+mn-cs"/>
            </a:rPr>
            <a:t>した一方、標準財政規模は</a:t>
          </a:r>
          <a:r>
            <a:rPr lang="ja-JP" altLang="en-US" sz="1100" b="0">
              <a:solidFill>
                <a:schemeClr val="dk1"/>
              </a:solidFill>
              <a:effectLst/>
              <a:latin typeface="+mn-lt"/>
              <a:ea typeface="+mn-ea"/>
              <a:cs typeface="+mn-cs"/>
            </a:rPr>
            <a:t>微減であっ</a:t>
          </a:r>
          <a:r>
            <a:rPr lang="ja-JP" altLang="ja-JP" sz="1100" b="0">
              <a:solidFill>
                <a:schemeClr val="dk1"/>
              </a:solidFill>
              <a:effectLst/>
              <a:latin typeface="+mn-lt"/>
              <a:ea typeface="+mn-ea"/>
              <a:cs typeface="+mn-cs"/>
            </a:rPr>
            <a:t>たため、比率は</a:t>
          </a:r>
          <a:r>
            <a:rPr lang="en-US" altLang="ja-JP" sz="1100" b="0">
              <a:solidFill>
                <a:schemeClr val="dk1"/>
              </a:solidFill>
              <a:effectLst/>
              <a:latin typeface="+mn-lt"/>
              <a:ea typeface="+mn-ea"/>
              <a:cs typeface="+mn-cs"/>
            </a:rPr>
            <a:t>1.04</a:t>
          </a:r>
          <a:r>
            <a:rPr lang="ja-JP" altLang="ja-JP" sz="1100" b="0">
              <a:solidFill>
                <a:schemeClr val="dk1"/>
              </a:solidFill>
              <a:effectLst/>
              <a:latin typeface="+mn-lt"/>
              <a:ea typeface="+mn-ea"/>
              <a:cs typeface="+mn-cs"/>
            </a:rPr>
            <a:t>ポイントの</a:t>
          </a:r>
          <a:r>
            <a:rPr lang="ja-JP" altLang="en-US" sz="1100" b="0">
              <a:solidFill>
                <a:schemeClr val="dk1"/>
              </a:solidFill>
              <a:effectLst/>
              <a:latin typeface="+mn-lt"/>
              <a:ea typeface="+mn-ea"/>
              <a:cs typeface="+mn-cs"/>
            </a:rPr>
            <a:t>減少と</a:t>
          </a:r>
          <a:r>
            <a:rPr lang="ja-JP" altLang="ja-JP" sz="1100" b="0">
              <a:solidFill>
                <a:schemeClr val="dk1"/>
              </a:solidFill>
              <a:effectLst/>
              <a:latin typeface="+mn-lt"/>
              <a:ea typeface="+mn-ea"/>
              <a:cs typeface="+mn-cs"/>
            </a:rPr>
            <a:t>なりました。実質単年度収支は、</a:t>
          </a:r>
          <a:r>
            <a:rPr lang="ja-JP" altLang="en-US" sz="1100" b="0">
              <a:solidFill>
                <a:schemeClr val="dk1"/>
              </a:solidFill>
              <a:effectLst/>
              <a:latin typeface="+mn-lt"/>
              <a:ea typeface="+mn-ea"/>
              <a:cs typeface="+mn-cs"/>
            </a:rPr>
            <a:t>財政調整基金は</a:t>
          </a:r>
          <a:r>
            <a:rPr lang="ja-JP" altLang="ja-JP" sz="1100" b="0">
              <a:solidFill>
                <a:schemeClr val="dk1"/>
              </a:solidFill>
              <a:effectLst/>
              <a:latin typeface="+mn-lt"/>
              <a:ea typeface="+mn-ea"/>
              <a:cs typeface="+mn-cs"/>
            </a:rPr>
            <a:t>基金</a:t>
          </a:r>
          <a:r>
            <a:rPr lang="ja-JP" altLang="en-US" sz="1100" b="0">
              <a:solidFill>
                <a:schemeClr val="dk1"/>
              </a:solidFill>
              <a:effectLst/>
              <a:latin typeface="+mn-lt"/>
              <a:ea typeface="+mn-ea"/>
              <a:cs typeface="+mn-cs"/>
            </a:rPr>
            <a:t>への積立が</a:t>
          </a:r>
          <a:r>
            <a:rPr lang="en-US" altLang="ja-JP" sz="1100" b="0">
              <a:solidFill>
                <a:schemeClr val="dk1"/>
              </a:solidFill>
              <a:effectLst/>
              <a:latin typeface="+mn-lt"/>
              <a:ea typeface="+mn-ea"/>
              <a:cs typeface="+mn-cs"/>
            </a:rPr>
            <a:t>415,848</a:t>
          </a:r>
          <a:r>
            <a:rPr lang="ja-JP" altLang="en-US" sz="1100" b="0">
              <a:solidFill>
                <a:schemeClr val="dk1"/>
              </a:solidFill>
              <a:effectLst/>
              <a:latin typeface="+mn-lt"/>
              <a:ea typeface="+mn-ea"/>
              <a:cs typeface="+mn-cs"/>
            </a:rPr>
            <a:t>千円あり、取り崩しが無かったた</a:t>
          </a:r>
          <a:r>
            <a:rPr lang="ja-JP" altLang="ja-JP" sz="1100" b="0">
              <a:solidFill>
                <a:schemeClr val="dk1"/>
              </a:solidFill>
              <a:effectLst/>
              <a:latin typeface="+mn-lt"/>
              <a:ea typeface="+mn-ea"/>
              <a:cs typeface="+mn-cs"/>
            </a:rPr>
            <a:t>め、前年度から</a:t>
          </a:r>
          <a:r>
            <a:rPr lang="en-US" altLang="ja-JP" sz="1100" b="0">
              <a:solidFill>
                <a:schemeClr val="dk1"/>
              </a:solidFill>
              <a:effectLst/>
              <a:latin typeface="+mn-lt"/>
              <a:ea typeface="+mn-ea"/>
              <a:cs typeface="+mn-cs"/>
            </a:rPr>
            <a:t>2.35</a:t>
          </a:r>
          <a:r>
            <a:rPr lang="ja-JP" altLang="ja-JP" sz="1100" b="0">
              <a:solidFill>
                <a:schemeClr val="dk1"/>
              </a:solidFill>
              <a:effectLst/>
              <a:latin typeface="+mn-lt"/>
              <a:ea typeface="+mn-ea"/>
              <a:cs typeface="+mn-cs"/>
            </a:rPr>
            <a:t>ポイント</a:t>
          </a:r>
          <a:r>
            <a:rPr lang="ja-JP" altLang="en-US" sz="1100" b="0">
              <a:solidFill>
                <a:schemeClr val="dk1"/>
              </a:solidFill>
              <a:effectLst/>
              <a:latin typeface="+mn-lt"/>
              <a:ea typeface="+mn-ea"/>
              <a:cs typeface="+mn-cs"/>
            </a:rPr>
            <a:t>増加</a:t>
          </a:r>
          <a:r>
            <a:rPr lang="ja-JP" altLang="ja-JP" sz="1100" b="0">
              <a:solidFill>
                <a:schemeClr val="dk1"/>
              </a:solidFill>
              <a:effectLst/>
              <a:latin typeface="+mn-lt"/>
              <a:ea typeface="+mn-ea"/>
              <a:cs typeface="+mn-cs"/>
            </a:rPr>
            <a:t>しています。今後も事務事業の見直し等を推進し、健全な行財政運営に努めてまいります。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連結の実質赤字比率はありません。</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学校給食事業特別会計以外</a:t>
          </a:r>
          <a:r>
            <a:rPr kumimoji="1" lang="ja-JP" altLang="ja-JP" sz="1100">
              <a:solidFill>
                <a:schemeClr val="dk1"/>
              </a:solidFill>
              <a:effectLst/>
              <a:latin typeface="+mn-lt"/>
              <a:ea typeface="+mn-ea"/>
              <a:cs typeface="+mn-cs"/>
            </a:rPr>
            <a:t>において実質収支は黒字となり、標準財政規模に対する割合も国民健康保険事業特別会計以外は、ほぼ横ばいとなりました。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学校給食事業特別会計は、令和元年度にて特別会計を廃止となる中、新型コロナウイルス感染症による小中学校等の臨時休校による給食事業の中断などの影響で、</a:t>
          </a:r>
          <a:r>
            <a:rPr kumimoji="1" lang="en-US" altLang="ja-JP" sz="1100">
              <a:solidFill>
                <a:schemeClr val="dk1"/>
              </a:solidFill>
              <a:effectLst/>
              <a:latin typeface="+mn-lt"/>
              <a:ea typeface="+mn-ea"/>
              <a:cs typeface="+mn-cs"/>
            </a:rPr>
            <a:t>3,222</a:t>
          </a:r>
          <a:r>
            <a:rPr kumimoji="1" lang="ja-JP" altLang="en-US" sz="1100">
              <a:solidFill>
                <a:schemeClr val="dk1"/>
              </a:solidFill>
              <a:effectLst/>
              <a:latin typeface="+mn-lt"/>
              <a:ea typeface="+mn-ea"/>
              <a:cs typeface="+mn-cs"/>
            </a:rPr>
            <a:t>千円の歳入不足となった結果、赤字となっています。</a:t>
          </a:r>
          <a:endParaRPr lang="ja-JP" altLang="ja-JP" sz="1400">
            <a:effectLst/>
          </a:endParaRPr>
        </a:p>
        <a:p>
          <a:r>
            <a:rPr kumimoji="1" lang="ja-JP" altLang="ja-JP" sz="1100">
              <a:solidFill>
                <a:schemeClr val="dk1"/>
              </a:solidFill>
              <a:effectLst/>
              <a:latin typeface="+mn-lt"/>
              <a:ea typeface="+mn-ea"/>
              <a:cs typeface="+mn-cs"/>
            </a:rPr>
            <a:t>　国民健康保険は、実質収支が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減少したため、</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ポイント減少しました。</a:t>
          </a:r>
          <a:endParaRPr lang="ja-JP" altLang="ja-JP" sz="1400">
            <a:effectLst/>
          </a:endParaRPr>
        </a:p>
        <a:p>
          <a:r>
            <a:rPr kumimoji="1" lang="ja-JP" altLang="ja-JP" sz="1100">
              <a:solidFill>
                <a:schemeClr val="dk1"/>
              </a:solidFill>
              <a:effectLst/>
              <a:latin typeface="+mn-lt"/>
              <a:ea typeface="+mn-ea"/>
              <a:cs typeface="+mn-cs"/>
            </a:rPr>
            <a:t>　今後も健全な行財政運営に努めてまいりま</a:t>
          </a:r>
          <a:r>
            <a:rPr kumimoji="1" lang="ja-JP" altLang="en-US" sz="1100">
              <a:solidFill>
                <a:schemeClr val="dk1"/>
              </a:solidFill>
              <a:effectLst/>
              <a:latin typeface="+mn-lt"/>
              <a:ea typeface="+mn-ea"/>
              <a:cs typeface="+mn-cs"/>
            </a:rPr>
            <a:t>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a:solidFill>
                <a:schemeClr val="dk1"/>
              </a:solidFill>
              <a:effectLst/>
              <a:latin typeface="+mn-lt"/>
              <a:ea typeface="+mn-ea"/>
              <a:cs typeface="+mn-cs"/>
            </a:rPr>
            <a:t>　元利償還金が減少し、地方交付税算入額である</a:t>
          </a:r>
          <a:r>
            <a:rPr lang="ja-JP" altLang="ja-JP" sz="1100" b="0">
              <a:solidFill>
                <a:schemeClr val="dk1"/>
              </a:solidFill>
              <a:effectLst/>
              <a:latin typeface="+mn-lt"/>
              <a:ea typeface="+mn-ea"/>
              <a:cs typeface="+mn-cs"/>
            </a:rPr>
            <a:t>事業費補正分、災害復旧費等に係る基準財政需要額等の減により算入公債費等</a:t>
          </a:r>
          <a:r>
            <a:rPr lang="ja-JP" altLang="en-US" sz="1100" b="0">
              <a:solidFill>
                <a:schemeClr val="dk1"/>
              </a:solidFill>
              <a:effectLst/>
              <a:latin typeface="+mn-lt"/>
              <a:ea typeface="+mn-ea"/>
              <a:cs typeface="+mn-cs"/>
            </a:rPr>
            <a:t>も</a:t>
          </a:r>
          <a:r>
            <a:rPr lang="ja-JP" altLang="ja-JP" sz="1100" b="0">
              <a:solidFill>
                <a:schemeClr val="dk1"/>
              </a:solidFill>
              <a:effectLst/>
              <a:latin typeface="+mn-lt"/>
              <a:ea typeface="+mn-ea"/>
              <a:cs typeface="+mn-cs"/>
            </a:rPr>
            <a:t>減少しました。</a:t>
          </a:r>
          <a:endParaRPr lang="ja-JP" altLang="ja-JP" sz="1400">
            <a:effectLst/>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実質公債費比率の分子は</a:t>
          </a:r>
          <a:r>
            <a:rPr lang="ja-JP" altLang="en-US" sz="1100" b="0">
              <a:solidFill>
                <a:schemeClr val="dk1"/>
              </a:solidFill>
              <a:effectLst/>
              <a:latin typeface="+mn-lt"/>
              <a:ea typeface="+mn-ea"/>
              <a:cs typeface="+mn-cs"/>
            </a:rPr>
            <a:t>微増</a:t>
          </a:r>
          <a:r>
            <a:rPr lang="ja-JP" altLang="ja-JP" sz="1100" b="0">
              <a:solidFill>
                <a:schemeClr val="dk1"/>
              </a:solidFill>
              <a:effectLst/>
              <a:latin typeface="+mn-lt"/>
              <a:ea typeface="+mn-ea"/>
              <a:cs typeface="+mn-cs"/>
            </a:rPr>
            <a:t>となりました。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取り崩しはありませんでした。（基金の運用益を積み立てましたが、増減に影響しませんでした。）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前年度に引き続き、充当可能財源等が将来負担額を上回っており、黒字の状態となっています。</a:t>
          </a:r>
          <a:endParaRPr lang="ja-JP" altLang="ja-JP" sz="1400">
            <a:effectLst/>
          </a:endParaRPr>
        </a:p>
        <a:p>
          <a:r>
            <a:rPr lang="ja-JP" altLang="ja-JP" sz="1100" b="0">
              <a:solidFill>
                <a:schemeClr val="dk1"/>
              </a:solidFill>
              <a:effectLst/>
              <a:latin typeface="+mn-lt"/>
              <a:ea typeface="+mn-ea"/>
              <a:cs typeface="+mn-cs"/>
            </a:rPr>
            <a:t>　将来負担額</a:t>
          </a:r>
          <a:r>
            <a:rPr lang="ja-JP" altLang="en-US" sz="1100" b="0">
              <a:solidFill>
                <a:schemeClr val="dk1"/>
              </a:solidFill>
              <a:effectLst/>
              <a:latin typeface="+mn-lt"/>
              <a:ea typeface="+mn-ea"/>
              <a:cs typeface="+mn-cs"/>
            </a:rPr>
            <a:t>も公営企業債等への繰入見込や組合等負担等見込額の減の影響で、減少しています。</a:t>
          </a:r>
          <a:endParaRPr lang="ja-JP" altLang="ja-JP" sz="1400">
            <a:effectLst/>
          </a:endParaRPr>
        </a:p>
        <a:p>
          <a:r>
            <a:rPr lang="ja-JP" altLang="ja-JP" sz="1100" b="0">
              <a:solidFill>
                <a:schemeClr val="dk1"/>
              </a:solidFill>
              <a:effectLst/>
              <a:latin typeface="+mn-lt"/>
              <a:ea typeface="+mn-ea"/>
              <a:cs typeface="+mn-cs"/>
            </a:rPr>
            <a:t>　充当可能財源等については、昨年度とほぼ同規模で推移しています。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岐阜県瑞穂市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公共施設整備基金を</a:t>
          </a:r>
          <a:r>
            <a:rPr lang="en-US" altLang="ja-JP" sz="1100" b="0">
              <a:solidFill>
                <a:schemeClr val="dk1"/>
              </a:solidFill>
              <a:effectLst/>
              <a:latin typeface="+mn-lt"/>
              <a:ea typeface="+mn-ea"/>
              <a:cs typeface="+mn-cs"/>
            </a:rPr>
            <a:t>357</a:t>
          </a:r>
          <a:r>
            <a:rPr lang="ja-JP" altLang="ja-JP" sz="1100" b="0">
              <a:solidFill>
                <a:schemeClr val="dk1"/>
              </a:solidFill>
              <a:effectLst/>
              <a:latin typeface="+mn-lt"/>
              <a:ea typeface="+mn-ea"/>
              <a:cs typeface="+mn-cs"/>
            </a:rPr>
            <a:t>百万円</a:t>
          </a:r>
          <a:r>
            <a:rPr lang="ja-JP" altLang="en-US" sz="1100" b="0">
              <a:solidFill>
                <a:schemeClr val="dk1"/>
              </a:solidFill>
              <a:effectLst/>
              <a:latin typeface="+mn-lt"/>
              <a:ea typeface="+mn-ea"/>
              <a:cs typeface="+mn-cs"/>
            </a:rPr>
            <a:t>、ふるさと応援基金を</a:t>
          </a:r>
          <a:r>
            <a:rPr lang="en-US" altLang="ja-JP" sz="1100" b="0">
              <a:solidFill>
                <a:schemeClr val="dk1"/>
              </a:solidFill>
              <a:effectLst/>
              <a:latin typeface="+mn-lt"/>
              <a:ea typeface="+mn-ea"/>
              <a:cs typeface="+mn-cs"/>
            </a:rPr>
            <a:t>149</a:t>
          </a:r>
          <a:r>
            <a:rPr lang="ja-JP" altLang="en-US" sz="1100" b="0">
              <a:solidFill>
                <a:schemeClr val="dk1"/>
              </a:solidFill>
              <a:effectLst/>
              <a:latin typeface="+mn-lt"/>
              <a:ea typeface="+mn-ea"/>
              <a:cs typeface="+mn-cs"/>
            </a:rPr>
            <a:t>百万円</a:t>
          </a:r>
          <a:r>
            <a:rPr lang="ja-JP" altLang="ja-JP" sz="1100" b="0">
              <a:solidFill>
                <a:schemeClr val="dk1"/>
              </a:solidFill>
              <a:effectLst/>
              <a:latin typeface="+mn-lt"/>
              <a:ea typeface="+mn-ea"/>
              <a:cs typeface="+mn-cs"/>
            </a:rPr>
            <a:t>取り崩した一方で、</a:t>
          </a:r>
          <a:r>
            <a:rPr lang="ja-JP" altLang="en-US" sz="1100" b="0">
              <a:solidFill>
                <a:schemeClr val="dk1"/>
              </a:solidFill>
              <a:effectLst/>
              <a:latin typeface="+mn-lt"/>
              <a:ea typeface="+mn-ea"/>
              <a:cs typeface="+mn-cs"/>
            </a:rPr>
            <a:t>財政調整基金に</a:t>
          </a:r>
          <a:r>
            <a:rPr lang="en-US" altLang="ja-JP" sz="1100" b="0">
              <a:solidFill>
                <a:schemeClr val="dk1"/>
              </a:solidFill>
              <a:effectLst/>
              <a:latin typeface="+mn-lt"/>
              <a:ea typeface="+mn-ea"/>
              <a:cs typeface="+mn-cs"/>
            </a:rPr>
            <a:t>416</a:t>
          </a:r>
          <a:r>
            <a:rPr lang="ja-JP" altLang="en-US" sz="1100" b="0">
              <a:solidFill>
                <a:schemeClr val="dk1"/>
              </a:solidFill>
              <a:effectLst/>
              <a:latin typeface="+mn-lt"/>
              <a:ea typeface="+mn-ea"/>
              <a:cs typeface="+mn-cs"/>
            </a:rPr>
            <a:t>百万円、</a:t>
          </a:r>
          <a:r>
            <a:rPr lang="ja-JP" altLang="ja-JP" sz="1100" b="0">
              <a:solidFill>
                <a:schemeClr val="dk1"/>
              </a:solidFill>
              <a:effectLst/>
              <a:latin typeface="+mn-lt"/>
              <a:ea typeface="+mn-ea"/>
              <a:cs typeface="+mn-cs"/>
            </a:rPr>
            <a:t>ふるさと応援基金に</a:t>
          </a:r>
          <a:r>
            <a:rPr lang="en-US" altLang="ja-JP" sz="1100" b="0">
              <a:solidFill>
                <a:schemeClr val="dk1"/>
              </a:solidFill>
              <a:effectLst/>
              <a:latin typeface="+mn-lt"/>
              <a:ea typeface="+mn-ea"/>
              <a:cs typeface="+mn-cs"/>
            </a:rPr>
            <a:t>523</a:t>
          </a:r>
          <a:r>
            <a:rPr lang="ja-JP" altLang="ja-JP" sz="1100" b="0">
              <a:solidFill>
                <a:schemeClr val="dk1"/>
              </a:solidFill>
              <a:effectLst/>
              <a:latin typeface="+mn-lt"/>
              <a:ea typeface="+mn-ea"/>
              <a:cs typeface="+mn-cs"/>
            </a:rPr>
            <a:t>百万円、庁舎建設基金に</a:t>
          </a:r>
          <a:r>
            <a:rPr lang="en-US" altLang="ja-JP" sz="1100" b="0">
              <a:solidFill>
                <a:schemeClr val="dk1"/>
              </a:solidFill>
              <a:effectLst/>
              <a:latin typeface="+mn-lt"/>
              <a:ea typeface="+mn-ea"/>
              <a:cs typeface="+mn-cs"/>
            </a:rPr>
            <a:t>202</a:t>
          </a:r>
          <a:r>
            <a:rPr lang="ja-JP" altLang="ja-JP" sz="1100" b="0">
              <a:solidFill>
                <a:schemeClr val="dk1"/>
              </a:solidFill>
              <a:effectLst/>
              <a:latin typeface="+mn-lt"/>
              <a:ea typeface="+mn-ea"/>
              <a:cs typeface="+mn-cs"/>
            </a:rPr>
            <a:t>百万円</a:t>
          </a:r>
          <a:r>
            <a:rPr lang="ja-JP" altLang="en-US" sz="1100" b="0">
              <a:solidFill>
                <a:schemeClr val="dk1"/>
              </a:solidFill>
              <a:effectLst/>
              <a:latin typeface="+mn-lt"/>
              <a:ea typeface="+mn-ea"/>
              <a:cs typeface="+mn-cs"/>
            </a:rPr>
            <a:t>、下水道事業対策基金に</a:t>
          </a:r>
          <a:r>
            <a:rPr lang="en-US" altLang="ja-JP" sz="1100" b="0">
              <a:solidFill>
                <a:schemeClr val="dk1"/>
              </a:solidFill>
              <a:effectLst/>
              <a:latin typeface="+mn-lt"/>
              <a:ea typeface="+mn-ea"/>
              <a:cs typeface="+mn-cs"/>
            </a:rPr>
            <a:t>101</a:t>
          </a:r>
          <a:r>
            <a:rPr lang="ja-JP" altLang="en-US" sz="1100" b="0">
              <a:solidFill>
                <a:schemeClr val="dk1"/>
              </a:solidFill>
              <a:effectLst/>
              <a:latin typeface="+mn-lt"/>
              <a:ea typeface="+mn-ea"/>
              <a:cs typeface="+mn-cs"/>
            </a:rPr>
            <a:t>百万円</a:t>
          </a:r>
          <a:r>
            <a:rPr lang="ja-JP" altLang="ja-JP" sz="1100" b="0">
              <a:solidFill>
                <a:schemeClr val="dk1"/>
              </a:solidFill>
              <a:effectLst/>
              <a:latin typeface="+mn-lt"/>
              <a:ea typeface="+mn-ea"/>
              <a:cs typeface="+mn-cs"/>
            </a:rPr>
            <a:t>を積み立てました。</a:t>
          </a:r>
          <a:endParaRPr lang="ja-JP" altLang="ja-JP" sz="1400">
            <a:effectLst/>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基金全体としては、</a:t>
          </a:r>
          <a:r>
            <a:rPr lang="en-US" altLang="ja-JP" sz="1100" b="0">
              <a:solidFill>
                <a:schemeClr val="dk1"/>
              </a:solidFill>
              <a:effectLst/>
              <a:latin typeface="+mn-lt"/>
              <a:ea typeface="+mn-ea"/>
              <a:cs typeface="+mn-cs"/>
            </a:rPr>
            <a:t>743</a:t>
          </a:r>
          <a:r>
            <a:rPr lang="ja-JP" altLang="ja-JP" sz="1100" b="0">
              <a:solidFill>
                <a:schemeClr val="dk1"/>
              </a:solidFill>
              <a:effectLst/>
              <a:latin typeface="+mn-lt"/>
              <a:ea typeface="+mn-ea"/>
              <a:cs typeface="+mn-cs"/>
            </a:rPr>
            <a:t>百万円の</a:t>
          </a:r>
          <a:r>
            <a:rPr lang="ja-JP" altLang="en-US" sz="1100" b="0">
              <a:solidFill>
                <a:schemeClr val="dk1"/>
              </a:solidFill>
              <a:effectLst/>
              <a:latin typeface="+mn-lt"/>
              <a:ea typeface="+mn-ea"/>
              <a:cs typeface="+mn-cs"/>
            </a:rPr>
            <a:t>増</a:t>
          </a:r>
          <a:r>
            <a:rPr lang="ja-JP" altLang="ja-JP" sz="1100" b="0">
              <a:solidFill>
                <a:schemeClr val="dk1"/>
              </a:solidFill>
              <a:effectLst/>
              <a:latin typeface="+mn-lt"/>
              <a:ea typeface="+mn-ea"/>
              <a:cs typeface="+mn-cs"/>
            </a:rPr>
            <a:t>額となりました。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公共下水道事業、庁舎建設事業等の大規模事業が見込まれるため、それぞれの特定目的基金の残高が増加する見通しです。このため運用基金から積立基金への変更等により、活用できる特定目的基金の活用とともに、財政調整基金を適正な規模で確保し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・下水道事業対策基金：下水道事業の経費に充てるもの。</a:t>
          </a:r>
          <a:endParaRPr lang="ja-JP" altLang="ja-JP" sz="1400">
            <a:effectLst/>
          </a:endParaRPr>
        </a:p>
        <a:p>
          <a:r>
            <a:rPr kumimoji="1" lang="ja-JP" altLang="ja-JP" sz="1100">
              <a:solidFill>
                <a:schemeClr val="dk1"/>
              </a:solidFill>
              <a:effectLst/>
              <a:latin typeface="+mn-lt"/>
              <a:ea typeface="+mn-ea"/>
              <a:cs typeface="+mn-cs"/>
            </a:rPr>
            <a:t>　・ふるさと応援基金：ふるさと応援寄附条例に定める事業に要する経費に充てるもの。</a:t>
          </a:r>
          <a:endParaRPr lang="ja-JP" altLang="ja-JP" sz="1400">
            <a:effectLst/>
          </a:endParaRPr>
        </a:p>
        <a:p>
          <a:r>
            <a:rPr kumimoji="1" lang="ja-JP" altLang="ja-JP" sz="1100">
              <a:solidFill>
                <a:schemeClr val="dk1"/>
              </a:solidFill>
              <a:effectLst/>
              <a:latin typeface="+mn-lt"/>
              <a:ea typeface="+mn-ea"/>
              <a:cs typeface="+mn-cs"/>
            </a:rPr>
            <a:t>　・庁舎建設基金：将来の庁舎建設事業費に充てるもの。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道路維持</a:t>
          </a:r>
          <a:r>
            <a:rPr kumimoji="1" lang="ja-JP" altLang="ja-JP" sz="1100">
              <a:solidFill>
                <a:schemeClr val="dk1"/>
              </a:solidFill>
              <a:effectLst/>
              <a:latin typeface="+mn-lt"/>
              <a:ea typeface="+mn-ea"/>
              <a:cs typeface="+mn-cs"/>
            </a:rPr>
            <a:t>事業等に</a:t>
          </a:r>
          <a:r>
            <a:rPr kumimoji="1" lang="en-US" altLang="ja-JP" sz="1100">
              <a:solidFill>
                <a:schemeClr val="dk1"/>
              </a:solidFill>
              <a:effectLst/>
              <a:latin typeface="+mn-lt"/>
              <a:ea typeface="+mn-ea"/>
              <a:cs typeface="+mn-cs"/>
            </a:rPr>
            <a:t>357</a:t>
          </a:r>
          <a:r>
            <a:rPr kumimoji="1" lang="ja-JP" altLang="ja-JP" sz="1100">
              <a:solidFill>
                <a:schemeClr val="dk1"/>
              </a:solidFill>
              <a:effectLst/>
              <a:latin typeface="+mn-lt"/>
              <a:ea typeface="+mn-ea"/>
              <a:cs typeface="+mn-cs"/>
            </a:rPr>
            <a:t>百万円取り崩したことにより減少しました。</a:t>
          </a:r>
          <a:endParaRPr lang="ja-JP" altLang="ja-JP" sz="1400">
            <a:effectLst/>
          </a:endParaRPr>
        </a:p>
        <a:p>
          <a:r>
            <a:rPr kumimoji="1" lang="ja-JP" altLang="ja-JP" sz="1100">
              <a:solidFill>
                <a:schemeClr val="dk1"/>
              </a:solidFill>
              <a:effectLst/>
              <a:latin typeface="+mn-lt"/>
              <a:ea typeface="+mn-ea"/>
              <a:cs typeface="+mn-cs"/>
            </a:rPr>
            <a:t>　・ふるさと応援基金：ふるさと応援寄附金を</a:t>
          </a:r>
          <a:r>
            <a:rPr kumimoji="1" lang="en-US" altLang="ja-JP" sz="1100">
              <a:solidFill>
                <a:schemeClr val="dk1"/>
              </a:solidFill>
              <a:effectLst/>
              <a:latin typeface="+mn-lt"/>
              <a:ea typeface="+mn-ea"/>
              <a:cs typeface="+mn-cs"/>
            </a:rPr>
            <a:t>523</a:t>
          </a:r>
          <a:r>
            <a:rPr kumimoji="1" lang="ja-JP" altLang="ja-JP" sz="1100">
              <a:solidFill>
                <a:schemeClr val="dk1"/>
              </a:solidFill>
              <a:effectLst/>
              <a:latin typeface="+mn-lt"/>
              <a:ea typeface="+mn-ea"/>
              <a:cs typeface="+mn-cs"/>
            </a:rPr>
            <a:t>百万円積み立てたことにより増加しました。</a:t>
          </a:r>
          <a:endParaRPr lang="ja-JP" altLang="ja-JP" sz="1400">
            <a:effectLst/>
          </a:endParaRPr>
        </a:p>
        <a:p>
          <a:r>
            <a:rPr kumimoji="1" lang="ja-JP" altLang="ja-JP" sz="1100">
              <a:solidFill>
                <a:schemeClr val="dk1"/>
              </a:solidFill>
              <a:effectLst/>
              <a:latin typeface="+mn-lt"/>
              <a:ea typeface="+mn-ea"/>
              <a:cs typeface="+mn-cs"/>
            </a:rPr>
            <a:t>　・庁舎建設基金：</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百万円を積み立てたことにより増加しました。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・下水道事業対策基金：事業計画が見直され、公共下水道事業の事業実施に向けて残高が増加する予定です。</a:t>
          </a:r>
          <a:endParaRPr lang="ja-JP" altLang="ja-JP" sz="1400">
            <a:effectLst/>
          </a:endParaRPr>
        </a:p>
        <a:p>
          <a:r>
            <a:rPr kumimoji="1" lang="ja-JP" altLang="ja-JP" sz="1100">
              <a:solidFill>
                <a:schemeClr val="dk1"/>
              </a:solidFill>
              <a:effectLst/>
              <a:latin typeface="+mn-lt"/>
              <a:ea typeface="+mn-ea"/>
              <a:cs typeface="+mn-cs"/>
            </a:rPr>
            <a:t>　・ふるさと応援基金：ふるさと応援寄附金の更なる増加が見込まれますが、対象事業へ積極的に活用します。</a:t>
          </a:r>
          <a:endParaRPr lang="ja-JP" altLang="ja-JP" sz="1400">
            <a:effectLst/>
          </a:endParaRPr>
        </a:p>
        <a:p>
          <a:r>
            <a:rPr kumimoji="1" lang="ja-JP" altLang="ja-JP" sz="1100">
              <a:solidFill>
                <a:schemeClr val="dk1"/>
              </a:solidFill>
              <a:effectLst/>
              <a:latin typeface="+mn-lt"/>
              <a:ea typeface="+mn-ea"/>
              <a:cs typeface="+mn-cs"/>
            </a:rPr>
            <a:t>　・庁舎建設基金：約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億円想定の新庁舎建設に向けて、</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毎年</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百万円を積み立てる予定です。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mn-lt"/>
              <a:ea typeface="+mn-ea"/>
              <a:cs typeface="+mn-cs"/>
            </a:rPr>
            <a:t>　取り崩し</a:t>
          </a:r>
          <a:r>
            <a:rPr lang="ja-JP" altLang="en-US" sz="1100" b="0">
              <a:solidFill>
                <a:schemeClr val="dk1"/>
              </a:solidFill>
              <a:effectLst/>
              <a:latin typeface="+mn-lt"/>
              <a:ea typeface="+mn-ea"/>
              <a:cs typeface="+mn-cs"/>
            </a:rPr>
            <a:t>はありませんでした。</a:t>
          </a:r>
          <a:r>
            <a:rPr lang="ja-JP" altLang="ja-JP" sz="1100" b="0">
              <a:solidFill>
                <a:schemeClr val="dk1"/>
              </a:solidFill>
              <a:effectLst/>
              <a:latin typeface="+mn-lt"/>
              <a:ea typeface="+mn-ea"/>
              <a:cs typeface="+mn-cs"/>
            </a:rPr>
            <a:t>積み立て</a:t>
          </a:r>
          <a:r>
            <a:rPr lang="ja-JP" altLang="en-US" sz="1100" b="0">
              <a:solidFill>
                <a:schemeClr val="dk1"/>
              </a:solidFill>
              <a:effectLst/>
              <a:latin typeface="+mn-lt"/>
              <a:ea typeface="+mn-ea"/>
              <a:cs typeface="+mn-cs"/>
            </a:rPr>
            <a:t>額の</a:t>
          </a:r>
          <a:r>
            <a:rPr lang="en-US" altLang="ja-JP" sz="1100" b="0">
              <a:solidFill>
                <a:schemeClr val="dk1"/>
              </a:solidFill>
              <a:effectLst/>
              <a:latin typeface="+mn-lt"/>
              <a:ea typeface="+mn-ea"/>
              <a:cs typeface="+mn-cs"/>
            </a:rPr>
            <a:t>416</a:t>
          </a:r>
          <a:r>
            <a:rPr lang="ja-JP" altLang="ja-JP" sz="1100" b="0">
              <a:solidFill>
                <a:schemeClr val="dk1"/>
              </a:solidFill>
              <a:effectLst/>
              <a:latin typeface="+mn-lt"/>
              <a:ea typeface="+mn-ea"/>
              <a:cs typeface="+mn-cs"/>
            </a:rPr>
            <a:t>百万円</a:t>
          </a:r>
          <a:r>
            <a:rPr lang="ja-JP" altLang="en-US" sz="1100" b="0">
              <a:solidFill>
                <a:schemeClr val="dk1"/>
              </a:solidFill>
              <a:effectLst/>
              <a:latin typeface="+mn-lt"/>
              <a:ea typeface="+mn-ea"/>
              <a:cs typeface="+mn-cs"/>
            </a:rPr>
            <a:t>増加</a:t>
          </a:r>
          <a:r>
            <a:rPr lang="ja-JP" altLang="ja-JP" sz="1100" b="0">
              <a:solidFill>
                <a:schemeClr val="dk1"/>
              </a:solidFill>
              <a:effectLst/>
              <a:latin typeface="+mn-lt"/>
              <a:ea typeface="+mn-ea"/>
              <a:cs typeface="+mn-cs"/>
            </a:rPr>
            <a:t>しました。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百万円）の確保を目標に積み立てを行います。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取り崩しはありませんでした。（基金の運用益</a:t>
          </a:r>
          <a:r>
            <a:rPr kumimoji="1" lang="ja-JP" altLang="en-US"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201</a:t>
          </a:r>
          <a:r>
            <a:rPr kumimoji="1" lang="ja-JP" altLang="en-US" sz="1100">
              <a:solidFill>
                <a:schemeClr val="dk1"/>
              </a:solidFill>
              <a:effectLst/>
              <a:latin typeface="+mn-lt"/>
              <a:ea typeface="+mn-ea"/>
              <a:cs typeface="+mn-cs"/>
            </a:rPr>
            <a:t>千円を</a:t>
          </a:r>
          <a:r>
            <a:rPr kumimoji="1" lang="ja-JP" altLang="ja-JP" sz="1100">
              <a:solidFill>
                <a:schemeClr val="dk1"/>
              </a:solidFill>
              <a:effectLst/>
              <a:latin typeface="+mn-lt"/>
              <a:ea typeface="+mn-ea"/>
              <a:cs typeface="+mn-cs"/>
            </a:rPr>
            <a:t>積み立てた</a:t>
          </a:r>
          <a:r>
            <a:rPr kumimoji="1" lang="ja-JP" altLang="en-US" sz="1100">
              <a:solidFill>
                <a:schemeClr val="dk1"/>
              </a:solidFill>
              <a:effectLst/>
              <a:latin typeface="+mn-lt"/>
              <a:ea typeface="+mn-ea"/>
              <a:cs typeface="+mn-cs"/>
            </a:rPr>
            <a:t>分</a:t>
          </a:r>
          <a:r>
            <a:rPr kumimoji="1" lang="ja-JP" altLang="ja-JP" sz="1100">
              <a:solidFill>
                <a:schemeClr val="dk1"/>
              </a:solidFill>
              <a:effectLst/>
              <a:latin typeface="+mn-lt"/>
              <a:ea typeface="+mn-ea"/>
              <a:cs typeface="+mn-cs"/>
            </a:rPr>
            <a:t>の増となりました。）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短期的に取り崩しの予定はありませんが、市債の償還状況を見極め計画的な活用に努めます。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55,055
52,619
28.19
18,157,270
17,460,603
649,341
10,806,402
11,632,441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4796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7146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ポイント上昇し、老朽化が進んでいます。類似団体内や岐阜県平均値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とほぼ同じ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結果となりました。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令和元年度の減価償却費は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千万円で前年とほぼ同額です。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令和３年度改定予定の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建物系公共施設個別施設計画に基づいた施設の維持管理を適切に進めてまいります。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00000000-0008-0000-0000-00004B000000}"/>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flipV="1">
          <a:off x="4300220" y="4509679"/>
          <a:ext cx="1270" cy="1158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7" name="有形固定資産減価償却率最小値テキスト">
          <a:extLst>
            <a:ext uri="{FF2B5EF4-FFF2-40B4-BE49-F238E27FC236}">
              <a16:creationId xmlns:a16="http://schemas.microsoft.com/office/drawing/2014/main" id="{00000000-0008-0000-0000-00004D000000}"/>
            </a:ext>
          </a:extLst>
        </xdr:cNvPr>
        <xdr:cNvSpPr txBox="1"/>
      </xdr:nvSpPr>
      <xdr:spPr>
        <a:xfrm>
          <a:off x="4352925" y="5671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213225" y="566810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9" name="有形固定資産減価償却率最大値テキスト">
          <a:extLst>
            <a:ext uri="{FF2B5EF4-FFF2-40B4-BE49-F238E27FC236}">
              <a16:creationId xmlns:a16="http://schemas.microsoft.com/office/drawing/2014/main" id="{00000000-0008-0000-0000-00004F000000}"/>
            </a:ext>
          </a:extLst>
        </xdr:cNvPr>
        <xdr:cNvSpPr txBox="1"/>
      </xdr:nvSpPr>
      <xdr:spPr>
        <a:xfrm>
          <a:off x="4352925" y="429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4213225" y="450967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1" name="有形固定資産減価償却率平均値テキスト">
          <a:extLst>
            <a:ext uri="{FF2B5EF4-FFF2-40B4-BE49-F238E27FC236}">
              <a16:creationId xmlns:a16="http://schemas.microsoft.com/office/drawing/2014/main" id="{00000000-0008-0000-0000-000051000000}"/>
            </a:ext>
          </a:extLst>
        </xdr:cNvPr>
        <xdr:cNvSpPr txBox="1"/>
      </xdr:nvSpPr>
      <xdr:spPr>
        <a:xfrm>
          <a:off x="4352925" y="50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251325" y="5186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616325" y="51613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930525" y="5121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2244725" y="50875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1558925" y="50258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251325" y="52538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114226</xdr:rowOff>
    </xdr:from>
    <xdr:ext cx="405111" cy="259045"/>
    <xdr:sp macro="" textlink="">
      <xdr:nvSpPr>
        <xdr:cNvPr id="93" name="有形固定資産減価償却率該当値テキスト">
          <a:extLst>
            <a:ext uri="{FF2B5EF4-FFF2-40B4-BE49-F238E27FC236}">
              <a16:creationId xmlns:a16="http://schemas.microsoft.com/office/drawing/2014/main" id="{00000000-0008-0000-0000-00005D000000}"/>
            </a:ext>
          </a:extLst>
        </xdr:cNvPr>
        <xdr:cNvSpPr txBox="1"/>
      </xdr:nvSpPr>
      <xdr:spPr>
        <a:xfrm>
          <a:off x="4352925" y="5232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108041</xdr:rowOff>
    </xdr:from>
    <xdr:to>
      <xdr:col>19</xdr:col>
      <xdr:colOff>187325</xdr:colOff>
      <xdr:row>32</xdr:row>
      <xdr:rowOff>38191</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3616325" y="52261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158841</xdr:rowOff>
    </xdr:from>
    <xdr:to>
      <xdr:col>23</xdr:col>
      <xdr:colOff>85725</xdr:colOff>
      <xdr:row>32</xdr:row>
      <xdr:rowOff>15149</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3667125" y="5276941"/>
          <a:ext cx="6350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86451</xdr:rowOff>
    </xdr:from>
    <xdr:to>
      <xdr:col>15</xdr:col>
      <xdr:colOff>187325</xdr:colOff>
      <xdr:row>32</xdr:row>
      <xdr:rowOff>16601</xdr:rowOff>
    </xdr:to>
    <xdr:sp macro="" textlink="">
      <xdr:nvSpPr>
        <xdr:cNvPr id="96" name="楕円 95">
          <a:extLst>
            <a:ext uri="{FF2B5EF4-FFF2-40B4-BE49-F238E27FC236}">
              <a16:creationId xmlns:a16="http://schemas.microsoft.com/office/drawing/2014/main" id="{00000000-0008-0000-0000-000060000000}"/>
            </a:ext>
          </a:extLst>
        </xdr:cNvPr>
        <xdr:cNvSpPr/>
      </xdr:nvSpPr>
      <xdr:spPr>
        <a:xfrm>
          <a:off x="2930525" y="52045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137251</xdr:rowOff>
    </xdr:from>
    <xdr:to>
      <xdr:col>19</xdr:col>
      <xdr:colOff>136525</xdr:colOff>
      <xdr:row>31</xdr:row>
      <xdr:rowOff>158841</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2981325" y="5255351"/>
          <a:ext cx="6858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34018</xdr:rowOff>
    </xdr:from>
    <xdr:to>
      <xdr:col>11</xdr:col>
      <xdr:colOff>187325</xdr:colOff>
      <xdr:row>31</xdr:row>
      <xdr:rowOff>135618</xdr:rowOff>
    </xdr:to>
    <xdr:sp macro="" textlink="">
      <xdr:nvSpPr>
        <xdr:cNvPr id="98" name="楕円 97">
          <a:extLst>
            <a:ext uri="{FF2B5EF4-FFF2-40B4-BE49-F238E27FC236}">
              <a16:creationId xmlns:a16="http://schemas.microsoft.com/office/drawing/2014/main" id="{00000000-0008-0000-0000-000062000000}"/>
            </a:ext>
          </a:extLst>
        </xdr:cNvPr>
        <xdr:cNvSpPr/>
      </xdr:nvSpPr>
      <xdr:spPr>
        <a:xfrm>
          <a:off x="2244725" y="51521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84818</xdr:rowOff>
    </xdr:from>
    <xdr:to>
      <xdr:col>15</xdr:col>
      <xdr:colOff>136525</xdr:colOff>
      <xdr:row>31</xdr:row>
      <xdr:rowOff>137251</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2295525" y="5202918"/>
          <a:ext cx="6858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100" name="n_1aveValue有形固定資産減価償却率">
          <a:extLst>
            <a:ext uri="{FF2B5EF4-FFF2-40B4-BE49-F238E27FC236}">
              <a16:creationId xmlns:a16="http://schemas.microsoft.com/office/drawing/2014/main" id="{00000000-0008-0000-0000-000064000000}"/>
            </a:ext>
          </a:extLst>
        </xdr:cNvPr>
        <xdr:cNvSpPr txBox="1"/>
      </xdr:nvSpPr>
      <xdr:spPr>
        <a:xfrm>
          <a:off x="3470919" y="494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101" name="n_2aveValue有形固定資産減価償却率">
          <a:extLst>
            <a:ext uri="{FF2B5EF4-FFF2-40B4-BE49-F238E27FC236}">
              <a16:creationId xmlns:a16="http://schemas.microsoft.com/office/drawing/2014/main" id="{00000000-0008-0000-0000-000065000000}"/>
            </a:ext>
          </a:extLst>
        </xdr:cNvPr>
        <xdr:cNvSpPr txBox="1"/>
      </xdr:nvSpPr>
      <xdr:spPr>
        <a:xfrm>
          <a:off x="2797819" y="49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2" name="n_3aveValue有形固定資産減価償却率">
          <a:extLst>
            <a:ext uri="{FF2B5EF4-FFF2-40B4-BE49-F238E27FC236}">
              <a16:creationId xmlns:a16="http://schemas.microsoft.com/office/drawing/2014/main" id="{00000000-0008-0000-0000-000066000000}"/>
            </a:ext>
          </a:extLst>
        </xdr:cNvPr>
        <xdr:cNvSpPr txBox="1"/>
      </xdr:nvSpPr>
      <xdr:spPr>
        <a:xfrm>
          <a:off x="2112019" y="4869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3" name="n_4aveValue有形固定資産減価償却率">
          <a:extLst>
            <a:ext uri="{FF2B5EF4-FFF2-40B4-BE49-F238E27FC236}">
              <a16:creationId xmlns:a16="http://schemas.microsoft.com/office/drawing/2014/main" id="{00000000-0008-0000-0000-000067000000}"/>
            </a:ext>
          </a:extLst>
        </xdr:cNvPr>
        <xdr:cNvSpPr txBox="1"/>
      </xdr:nvSpPr>
      <xdr:spPr>
        <a:xfrm>
          <a:off x="1426219" y="480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29318</xdr:rowOff>
    </xdr:from>
    <xdr:ext cx="405111" cy="259045"/>
    <xdr:sp macro="" textlink="">
      <xdr:nvSpPr>
        <xdr:cNvPr id="104" name="n_1mainValue有形固定資産減価償却率">
          <a:extLst>
            <a:ext uri="{FF2B5EF4-FFF2-40B4-BE49-F238E27FC236}">
              <a16:creationId xmlns:a16="http://schemas.microsoft.com/office/drawing/2014/main" id="{00000000-0008-0000-0000-000068000000}"/>
            </a:ext>
          </a:extLst>
        </xdr:cNvPr>
        <xdr:cNvSpPr txBox="1"/>
      </xdr:nvSpPr>
      <xdr:spPr>
        <a:xfrm>
          <a:off x="3470919" y="5312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7728</xdr:rowOff>
    </xdr:from>
    <xdr:ext cx="405111" cy="259045"/>
    <xdr:sp macro="" textlink="">
      <xdr:nvSpPr>
        <xdr:cNvPr id="105" name="n_2mainValue有形固定資産減価償却率">
          <a:extLst>
            <a:ext uri="{FF2B5EF4-FFF2-40B4-BE49-F238E27FC236}">
              <a16:creationId xmlns:a16="http://schemas.microsoft.com/office/drawing/2014/main" id="{00000000-0008-0000-0000-000069000000}"/>
            </a:ext>
          </a:extLst>
        </xdr:cNvPr>
        <xdr:cNvSpPr txBox="1"/>
      </xdr:nvSpPr>
      <xdr:spPr>
        <a:xfrm>
          <a:off x="2797819" y="529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126745</xdr:rowOff>
    </xdr:from>
    <xdr:ext cx="405111" cy="259045"/>
    <xdr:sp macro="" textlink="">
      <xdr:nvSpPr>
        <xdr:cNvPr id="106" name="n_3mainValue有形固定資産減価償却率">
          <a:extLst>
            <a:ext uri="{FF2B5EF4-FFF2-40B4-BE49-F238E27FC236}">
              <a16:creationId xmlns:a16="http://schemas.microsoft.com/office/drawing/2014/main" id="{00000000-0008-0000-0000-00006A000000}"/>
            </a:ext>
          </a:extLst>
        </xdr:cNvPr>
        <xdr:cNvSpPr txBox="1"/>
      </xdr:nvSpPr>
      <xdr:spPr>
        <a:xfrm>
          <a:off x="2112019" y="524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2485364" y="3696746"/>
          <a:ext cx="77852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将来負担額が減少傾向のため、債務償還比率は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と非常に低い数値となっています。類似団体内においても２番目に低い数値です。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年度には地方債償還額が地方債発行額を超えましたが、令和元年度には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地方債償還額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地方債発行額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今後も中長期的な視点から持続可能で健全な財政運営が行えるよう、自主財源の確保に努めてまいります。</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705751" y="54266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758836" y="51245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758836" y="48288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861428" y="42373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3323570" y="4324803"/>
          <a:ext cx="1269" cy="1277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3376275" y="56059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3255625" y="56020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3376275" y="4112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3255625" y="4324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3376275" y="4887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93725" y="4909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639675" y="48932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953875" y="49139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1268075" y="4920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0582275" y="48759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36921</xdr:rowOff>
    </xdr:from>
    <xdr:to>
      <xdr:col>76</xdr:col>
      <xdr:colOff>73025</xdr:colOff>
      <xdr:row>26</xdr:row>
      <xdr:rowOff>138521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93725" y="43295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123298</xdr:rowOff>
    </xdr:from>
    <xdr:ext cx="405111"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3376275" y="425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74549</xdr:rowOff>
    </xdr:from>
    <xdr:to>
      <xdr:col>72</xdr:col>
      <xdr:colOff>123825</xdr:colOff>
      <xdr:row>27</xdr:row>
      <xdr:rowOff>4699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639675" y="43671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87721</xdr:rowOff>
    </xdr:from>
    <xdr:to>
      <xdr:col>76</xdr:col>
      <xdr:colOff>22225</xdr:colOff>
      <xdr:row>26</xdr:row>
      <xdr:rowOff>125349</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2690475" y="4380321"/>
          <a:ext cx="6350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80718</xdr:rowOff>
    </xdr:from>
    <xdr:to>
      <xdr:col>68</xdr:col>
      <xdr:colOff>123825</xdr:colOff>
      <xdr:row>27</xdr:row>
      <xdr:rowOff>10868</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953875" y="43733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125349</xdr:rowOff>
    </xdr:from>
    <xdr:to>
      <xdr:col>72</xdr:col>
      <xdr:colOff>73025</xdr:colOff>
      <xdr:row>26</xdr:row>
      <xdr:rowOff>131518</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004675" y="4417949"/>
          <a:ext cx="6858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99840</xdr:rowOff>
    </xdr:from>
    <xdr:to>
      <xdr:col>64</xdr:col>
      <xdr:colOff>123825</xdr:colOff>
      <xdr:row>27</xdr:row>
      <xdr:rowOff>29990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268075" y="4392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131518</xdr:rowOff>
    </xdr:from>
    <xdr:to>
      <xdr:col>68</xdr:col>
      <xdr:colOff>73025</xdr:colOff>
      <xdr:row>26</xdr:row>
      <xdr:rowOff>150640</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1318875" y="4424118"/>
          <a:ext cx="685800" cy="1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109504</xdr:rowOff>
    </xdr:from>
    <xdr:to>
      <xdr:col>60</xdr:col>
      <xdr:colOff>123825</xdr:colOff>
      <xdr:row>27</xdr:row>
      <xdr:rowOff>39654</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0582275" y="44021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150640</xdr:rowOff>
    </xdr:from>
    <xdr:to>
      <xdr:col>64</xdr:col>
      <xdr:colOff>73025</xdr:colOff>
      <xdr:row>26</xdr:row>
      <xdr:rowOff>160304</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0633075" y="4443240"/>
          <a:ext cx="6858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2461952" y="497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1788852" y="500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1103052" y="500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0417252" y="496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21226</xdr:rowOff>
    </xdr:from>
    <xdr:ext cx="405111"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2494269" y="4148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27395</xdr:rowOff>
    </xdr:from>
    <xdr:ext cx="405111"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1821169" y="415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46517</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1103052" y="417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56181</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0417252" y="418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55,055
52,619
28.19
18,157,270
17,460,603
649,341
10,806,402
11,632,441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858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57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858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98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858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98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858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98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98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177665" y="5554218"/>
          <a:ext cx="0" cy="11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216400" y="666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108450" y="66573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216400" y="533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108450" y="55542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216400" y="5951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127500" y="59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384550" y="59296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571750" y="586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778000" y="58793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984250" y="58336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127500" y="58587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103141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216400" y="57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52832</xdr:rowOff>
    </xdr:from>
    <xdr:to>
      <xdr:col>20</xdr:col>
      <xdr:colOff>38100</xdr:colOff>
      <xdr:row>35</xdr:row>
      <xdr:rowOff>154432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384550" y="58313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103632</xdr:rowOff>
    </xdr:from>
    <xdr:to>
      <xdr:col>24</xdr:col>
      <xdr:colOff>63500</xdr:colOff>
      <xdr:row>35</xdr:row>
      <xdr:rowOff>131064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429000" y="5882132"/>
          <a:ext cx="7493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45974</xdr:rowOff>
    </xdr:from>
    <xdr:to>
      <xdr:col>15</xdr:col>
      <xdr:colOff>101600</xdr:colOff>
      <xdr:row>35</xdr:row>
      <xdr:rowOff>147574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571750" y="58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96774</xdr:rowOff>
    </xdr:from>
    <xdr:to>
      <xdr:col>19</xdr:col>
      <xdr:colOff>177800</xdr:colOff>
      <xdr:row>35</xdr:row>
      <xdr:rowOff>103632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622550" y="5875274"/>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32258</xdr:rowOff>
    </xdr:from>
    <xdr:to>
      <xdr:col>10</xdr:col>
      <xdr:colOff>165100</xdr:colOff>
      <xdr:row>35</xdr:row>
      <xdr:rowOff>133858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7780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83058</xdr:rowOff>
    </xdr:from>
    <xdr:to>
      <xdr:col>15</xdr:col>
      <xdr:colOff>50800</xdr:colOff>
      <xdr:row>35</xdr:row>
      <xdr:rowOff>96774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1828800" y="5861558"/>
          <a:ext cx="7937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2391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4390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645294" y="596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100-000052000000}"/>
            </a:ext>
          </a:extLst>
        </xdr:cNvPr>
        <xdr:cNvSpPr txBox="1"/>
      </xdr:nvSpPr>
      <xdr:spPr>
        <a:xfrm>
          <a:off x="851544" y="5615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170959</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239144" y="5612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164101</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439044" y="56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150385</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645294" y="559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4821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9429115" y="5417712"/>
          <a:ext cx="0" cy="151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9467850" y="693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9359900" y="69278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9467850" y="519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9359900" y="54177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9467850" y="652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9398000" y="66716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8636000" y="66753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7842250" y="6635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029450" y="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6235700" y="6680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161531</xdr:rowOff>
    </xdr:from>
    <xdr:to>
      <xdr:col>55</xdr:col>
      <xdr:colOff>50800</xdr:colOff>
      <xdr:row>41</xdr:row>
      <xdr:rowOff>91681</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9398000" y="67655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76458</xdr:rowOff>
    </xdr:from>
    <xdr:ext cx="469744" cy="259045"/>
    <xdr:sp macro="" textlink="">
      <xdr:nvSpPr>
        <xdr:cNvPr id="126" name="【道路】&#10;一人当たり延長該当値テキスト">
          <a:extLst>
            <a:ext uri="{FF2B5EF4-FFF2-40B4-BE49-F238E27FC236}">
              <a16:creationId xmlns:a16="http://schemas.microsoft.com/office/drawing/2014/main" id="{00000000-0008-0000-0100-00007E000000}"/>
            </a:ext>
          </a:extLst>
        </xdr:cNvPr>
        <xdr:cNvSpPr txBox="1"/>
      </xdr:nvSpPr>
      <xdr:spPr>
        <a:xfrm>
          <a:off x="9467850" y="668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161779</xdr:rowOff>
    </xdr:from>
    <xdr:to>
      <xdr:col>50</xdr:col>
      <xdr:colOff>165100</xdr:colOff>
      <xdr:row>41</xdr:row>
      <xdr:rowOff>91929</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8636000" y="67657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40881</xdr:rowOff>
    </xdr:from>
    <xdr:to>
      <xdr:col>55</xdr:col>
      <xdr:colOff>0</xdr:colOff>
      <xdr:row>41</xdr:row>
      <xdr:rowOff>41129</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8686800" y="6809981"/>
          <a:ext cx="74295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167932</xdr:rowOff>
    </xdr:from>
    <xdr:to>
      <xdr:col>46</xdr:col>
      <xdr:colOff>38100</xdr:colOff>
      <xdr:row>41</xdr:row>
      <xdr:rowOff>98082</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7842250" y="67719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41129</xdr:rowOff>
    </xdr:from>
    <xdr:to>
      <xdr:col>50</xdr:col>
      <xdr:colOff>114300</xdr:colOff>
      <xdr:row>41</xdr:row>
      <xdr:rowOff>47282</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7886700" y="6810229"/>
          <a:ext cx="8001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166998</xdr:rowOff>
    </xdr:from>
    <xdr:to>
      <xdr:col>41</xdr:col>
      <xdr:colOff>101600</xdr:colOff>
      <xdr:row>41</xdr:row>
      <xdr:rowOff>97148</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029450" y="67709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46348</xdr:rowOff>
    </xdr:from>
    <xdr:to>
      <xdr:col>45</xdr:col>
      <xdr:colOff>177800</xdr:colOff>
      <xdr:row>41</xdr:row>
      <xdr:rowOff>47282</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7080250" y="6815448"/>
          <a:ext cx="80645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a:extLst>
            <a:ext uri="{FF2B5EF4-FFF2-40B4-BE49-F238E27FC236}">
              <a16:creationId xmlns:a16="http://schemas.microsoft.com/office/drawing/2014/main" id="{00000000-0008-0000-0100-000085000000}"/>
            </a:ext>
          </a:extLst>
        </xdr:cNvPr>
        <xdr:cNvSpPr txBox="1"/>
      </xdr:nvSpPr>
      <xdr:spPr>
        <a:xfrm>
          <a:off x="8425961" y="645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a:extLst>
            <a:ext uri="{FF2B5EF4-FFF2-40B4-BE49-F238E27FC236}">
              <a16:creationId xmlns:a16="http://schemas.microsoft.com/office/drawing/2014/main" id="{00000000-0008-0000-0100-000086000000}"/>
            </a:ext>
          </a:extLst>
        </xdr:cNvPr>
        <xdr:cNvSpPr txBox="1"/>
      </xdr:nvSpPr>
      <xdr:spPr>
        <a:xfrm>
          <a:off x="7644911" y="64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a:extLst>
            <a:ext uri="{FF2B5EF4-FFF2-40B4-BE49-F238E27FC236}">
              <a16:creationId xmlns:a16="http://schemas.microsoft.com/office/drawing/2014/main" id="{00000000-0008-0000-0100-000087000000}"/>
            </a:ext>
          </a:extLst>
        </xdr:cNvPr>
        <xdr:cNvSpPr txBox="1"/>
      </xdr:nvSpPr>
      <xdr:spPr>
        <a:xfrm>
          <a:off x="6851161" y="645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a:extLst>
            <a:ext uri="{FF2B5EF4-FFF2-40B4-BE49-F238E27FC236}">
              <a16:creationId xmlns:a16="http://schemas.microsoft.com/office/drawing/2014/main" id="{00000000-0008-0000-0100-000088000000}"/>
            </a:ext>
          </a:extLst>
        </xdr:cNvPr>
        <xdr:cNvSpPr txBox="1"/>
      </xdr:nvSpPr>
      <xdr:spPr>
        <a:xfrm>
          <a:off x="6038361" y="64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83056</xdr:rowOff>
    </xdr:from>
    <xdr:ext cx="469744" cy="259045"/>
    <xdr:sp macro="" textlink="">
      <xdr:nvSpPr>
        <xdr:cNvPr id="137" name="n_1mainValue【道路】&#10;一人当たり延長">
          <a:extLst>
            <a:ext uri="{FF2B5EF4-FFF2-40B4-BE49-F238E27FC236}">
              <a16:creationId xmlns:a16="http://schemas.microsoft.com/office/drawing/2014/main" id="{00000000-0008-0000-0100-000089000000}"/>
            </a:ext>
          </a:extLst>
        </xdr:cNvPr>
        <xdr:cNvSpPr txBox="1"/>
      </xdr:nvSpPr>
      <xdr:spPr>
        <a:xfrm>
          <a:off x="8458277" y="685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89209</xdr:rowOff>
    </xdr:from>
    <xdr:ext cx="469744" cy="259045"/>
    <xdr:sp macro="" textlink="">
      <xdr:nvSpPr>
        <xdr:cNvPr id="138" name="n_2mainValue【道路】&#10;一人当たり延長">
          <a:extLst>
            <a:ext uri="{FF2B5EF4-FFF2-40B4-BE49-F238E27FC236}">
              <a16:creationId xmlns:a16="http://schemas.microsoft.com/office/drawing/2014/main" id="{00000000-0008-0000-0100-00008A000000}"/>
            </a:ext>
          </a:extLst>
        </xdr:cNvPr>
        <xdr:cNvSpPr txBox="1"/>
      </xdr:nvSpPr>
      <xdr:spPr>
        <a:xfrm>
          <a:off x="7677227" y="685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88275</xdr:rowOff>
    </xdr:from>
    <xdr:ext cx="469744" cy="259045"/>
    <xdr:sp macro="" textlink="">
      <xdr:nvSpPr>
        <xdr:cNvPr id="139" name="n_3mainValue【道路】&#10;一人当たり延長">
          <a:extLst>
            <a:ext uri="{FF2B5EF4-FFF2-40B4-BE49-F238E27FC236}">
              <a16:creationId xmlns:a16="http://schemas.microsoft.com/office/drawing/2014/main" id="{00000000-0008-0000-0100-00008B000000}"/>
            </a:ext>
          </a:extLst>
        </xdr:cNvPr>
        <xdr:cNvSpPr txBox="1"/>
      </xdr:nvSpPr>
      <xdr:spPr>
        <a:xfrm>
          <a:off x="6864427" y="68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100-0000A3000000}"/>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flipV="1">
          <a:off x="4177665" y="9312275"/>
          <a:ext cx="0" cy="131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0000000-0008-0000-0100-0000A5000000}"/>
            </a:ext>
          </a:extLst>
        </xdr:cNvPr>
        <xdr:cNvSpPr txBox="1"/>
      </xdr:nvSpPr>
      <xdr:spPr>
        <a:xfrm>
          <a:off x="4216400" y="1062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4108450" y="10623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00000000-0008-0000-0100-0000A7000000}"/>
            </a:ext>
          </a:extLst>
        </xdr:cNvPr>
        <xdr:cNvSpPr txBox="1"/>
      </xdr:nvSpPr>
      <xdr:spPr>
        <a:xfrm>
          <a:off x="4216400" y="909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108450" y="9312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100-0000A9000000}"/>
            </a:ext>
          </a:extLst>
        </xdr:cNvPr>
        <xdr:cNvSpPr txBox="1"/>
      </xdr:nvSpPr>
      <xdr:spPr>
        <a:xfrm>
          <a:off x="4216400" y="984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4127500" y="9869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3384550" y="98444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257175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1778000" y="977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984250" y="9752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19685</xdr:rowOff>
    </xdr:from>
    <xdr:to>
      <xdr:col>24</xdr:col>
      <xdr:colOff>114300</xdr:colOff>
      <xdr:row>57</xdr:row>
      <xdr:rowOff>121285</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4127500" y="94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42562</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0000000-0008-0000-0100-0000B5000000}"/>
            </a:ext>
          </a:extLst>
        </xdr:cNvPr>
        <xdr:cNvSpPr txBox="1"/>
      </xdr:nvSpPr>
      <xdr:spPr>
        <a:xfrm>
          <a:off x="4216400" y="928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158750</xdr:rowOff>
    </xdr:from>
    <xdr:to>
      <xdr:col>20</xdr:col>
      <xdr:colOff>38100</xdr:colOff>
      <xdr:row>57</xdr:row>
      <xdr:rowOff>88900</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3384550" y="9404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38100</xdr:rowOff>
    </xdr:from>
    <xdr:to>
      <xdr:col>24</xdr:col>
      <xdr:colOff>63500</xdr:colOff>
      <xdr:row>57</xdr:row>
      <xdr:rowOff>70485</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3429000" y="9448800"/>
          <a:ext cx="7493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139700</xdr:rowOff>
    </xdr:from>
    <xdr:to>
      <xdr:col>15</xdr:col>
      <xdr:colOff>101600</xdr:colOff>
      <xdr:row>57</xdr:row>
      <xdr:rowOff>69850</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2571750" y="9385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19050</xdr:rowOff>
    </xdr:from>
    <xdr:to>
      <xdr:col>19</xdr:col>
      <xdr:colOff>177800</xdr:colOff>
      <xdr:row>57</xdr:row>
      <xdr:rowOff>38100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2622550" y="942975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107315</xdr:rowOff>
    </xdr:from>
    <xdr:to>
      <xdr:col>10</xdr:col>
      <xdr:colOff>165100</xdr:colOff>
      <xdr:row>57</xdr:row>
      <xdr:rowOff>37465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1778000" y="9352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158115</xdr:rowOff>
    </xdr:from>
    <xdr:to>
      <xdr:col>15</xdr:col>
      <xdr:colOff>50800</xdr:colOff>
      <xdr:row>57</xdr:row>
      <xdr:rowOff>19050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1828800" y="9403715"/>
          <a:ext cx="79375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3239144" y="993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2439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164529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8515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105427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239144"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86377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439044" y="916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53992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645294"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5956300" y="1056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726564" y="10430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418031" y="999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5956300" y="969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418031" y="955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5956300" y="924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418031" y="9109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100-0000D7000000}"/>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flipV="1">
          <a:off x="9429115" y="9263380"/>
          <a:ext cx="0" cy="129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100-0000D9000000}"/>
            </a:ext>
          </a:extLst>
        </xdr:cNvPr>
        <xdr:cNvSpPr txBox="1"/>
      </xdr:nvSpPr>
      <xdr:spPr>
        <a:xfrm>
          <a:off x="9467850" y="1056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9359900" y="105564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100-0000DB000000}"/>
            </a:ext>
          </a:extLst>
        </xdr:cNvPr>
        <xdr:cNvSpPr txBox="1"/>
      </xdr:nvSpPr>
      <xdr:spPr>
        <a:xfrm>
          <a:off x="9467850" y="905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9359900" y="926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100-0000DD000000}"/>
            </a:ext>
          </a:extLst>
        </xdr:cNvPr>
        <xdr:cNvSpPr txBox="1"/>
      </xdr:nvSpPr>
      <xdr:spPr>
        <a:xfrm>
          <a:off x="9467850" y="9920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9398000" y="100689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8636000" y="1007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7842250" y="100883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7029450" y="101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6235700" y="1011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53108</xdr:rowOff>
    </xdr:from>
    <xdr:to>
      <xdr:col>55</xdr:col>
      <xdr:colOff>50800</xdr:colOff>
      <xdr:row>63</xdr:row>
      <xdr:rowOff>154708</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9398000" y="104544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139485</xdr:rowOff>
    </xdr:from>
    <xdr:ext cx="534377" cy="259045"/>
    <xdr:sp macro="" textlink="">
      <xdr:nvSpPr>
        <xdr:cNvPr id="233" name="【橋りょう・トンネル】&#10;一人当たり有形固定資産（償却資産）額該当値テキスト">
          <a:extLst>
            <a:ext uri="{FF2B5EF4-FFF2-40B4-BE49-F238E27FC236}">
              <a16:creationId xmlns:a16="http://schemas.microsoft.com/office/drawing/2014/main" id="{00000000-0008-0000-0100-0000E9000000}"/>
            </a:ext>
          </a:extLst>
        </xdr:cNvPr>
        <xdr:cNvSpPr txBox="1"/>
      </xdr:nvSpPr>
      <xdr:spPr>
        <a:xfrm>
          <a:off x="9467850" y="103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52653</xdr:rowOff>
    </xdr:from>
    <xdr:to>
      <xdr:col>50</xdr:col>
      <xdr:colOff>165100</xdr:colOff>
      <xdr:row>63</xdr:row>
      <xdr:rowOff>154253</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8636000" y="1045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103453</xdr:rowOff>
    </xdr:from>
    <xdr:to>
      <xdr:col>55</xdr:col>
      <xdr:colOff>0</xdr:colOff>
      <xdr:row>63</xdr:row>
      <xdr:rowOff>103908</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8686800" y="10504753"/>
          <a:ext cx="74295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53567</xdr:rowOff>
    </xdr:from>
    <xdr:to>
      <xdr:col>46</xdr:col>
      <xdr:colOff>38100</xdr:colOff>
      <xdr:row>63</xdr:row>
      <xdr:rowOff>155167</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7842250" y="104548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103453</xdr:rowOff>
    </xdr:from>
    <xdr:to>
      <xdr:col>50</xdr:col>
      <xdr:colOff>114300</xdr:colOff>
      <xdr:row>63</xdr:row>
      <xdr:rowOff>104367</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flipV="1">
          <a:off x="7886700" y="10504753"/>
          <a:ext cx="8001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53177</xdr:rowOff>
    </xdr:from>
    <xdr:to>
      <xdr:col>41</xdr:col>
      <xdr:colOff>101600</xdr:colOff>
      <xdr:row>63</xdr:row>
      <xdr:rowOff>154777</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7029450" y="104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103977</xdr:rowOff>
    </xdr:from>
    <xdr:to>
      <xdr:col>45</xdr:col>
      <xdr:colOff>177800</xdr:colOff>
      <xdr:row>63</xdr:row>
      <xdr:rowOff>104367</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7080250" y="10505277"/>
          <a:ext cx="80645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8399995" y="986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7612595" y="98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6818845" y="989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6006045" y="99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145380</xdr:rowOff>
    </xdr:from>
    <xdr:ext cx="534377" cy="259045"/>
    <xdr:sp macro="" textlink="">
      <xdr:nvSpPr>
        <xdr:cNvPr id="244" name="n_1main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8425961" y="1054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146294</xdr:rowOff>
    </xdr:from>
    <xdr:ext cx="534377" cy="259045"/>
    <xdr:sp macro="" textlink="">
      <xdr:nvSpPr>
        <xdr:cNvPr id="245" name="n_2main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7644911" y="1054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145904</xdr:rowOff>
    </xdr:from>
    <xdr:ext cx="534377"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6851161" y="1054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2757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8496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id="{00000000-0008-0000-0100-00000F010000}"/>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flipV="1">
          <a:off x="4177665" y="12834076"/>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a:extLst>
            <a:ext uri="{FF2B5EF4-FFF2-40B4-BE49-F238E27FC236}">
              <a16:creationId xmlns:a16="http://schemas.microsoft.com/office/drawing/2014/main" id="{00000000-0008-0000-0100-000011010000}"/>
            </a:ext>
          </a:extLst>
        </xdr:cNvPr>
        <xdr:cNvSpPr txBox="1"/>
      </xdr:nvSpPr>
      <xdr:spPr>
        <a:xfrm>
          <a:off x="4216400" y="14315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4108450" y="14311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a:extLst>
            <a:ext uri="{FF2B5EF4-FFF2-40B4-BE49-F238E27FC236}">
              <a16:creationId xmlns:a16="http://schemas.microsoft.com/office/drawing/2014/main" id="{00000000-0008-0000-0100-000013010000}"/>
            </a:ext>
          </a:extLst>
        </xdr:cNvPr>
        <xdr:cNvSpPr txBox="1"/>
      </xdr:nvSpPr>
      <xdr:spPr>
        <a:xfrm>
          <a:off x="4216400" y="126156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4108450" y="128340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77" name="【公営住宅】&#10;有形固定資産減価償却率平均値テキスト">
          <a:extLst>
            <a:ext uri="{FF2B5EF4-FFF2-40B4-BE49-F238E27FC236}">
              <a16:creationId xmlns:a16="http://schemas.microsoft.com/office/drawing/2014/main" id="{00000000-0008-0000-0100-000015010000}"/>
            </a:ext>
          </a:extLst>
        </xdr:cNvPr>
        <xdr:cNvSpPr txBox="1"/>
      </xdr:nvSpPr>
      <xdr:spPr>
        <a:xfrm>
          <a:off x="4216400" y="13801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a:extLst>
            <a:ext uri="{FF2B5EF4-FFF2-40B4-BE49-F238E27FC236}">
              <a16:creationId xmlns:a16="http://schemas.microsoft.com/office/drawing/2014/main" id="{00000000-0008-0000-0100-000016010000}"/>
            </a:ext>
          </a:extLst>
        </xdr:cNvPr>
        <xdr:cNvSpPr/>
      </xdr:nvSpPr>
      <xdr:spPr>
        <a:xfrm>
          <a:off x="4127500" y="138228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a:extLst>
            <a:ext uri="{FF2B5EF4-FFF2-40B4-BE49-F238E27FC236}">
              <a16:creationId xmlns:a16="http://schemas.microsoft.com/office/drawing/2014/main" id="{00000000-0008-0000-0100-000017010000}"/>
            </a:ext>
          </a:extLst>
        </xdr:cNvPr>
        <xdr:cNvSpPr/>
      </xdr:nvSpPr>
      <xdr:spPr>
        <a:xfrm>
          <a:off x="3384550" y="137853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2571750" y="1375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1778000" y="1374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984250" y="136904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70576</xdr:rowOff>
    </xdr:from>
    <xdr:to>
      <xdr:col>24</xdr:col>
      <xdr:colOff>114300</xdr:colOff>
      <xdr:row>78</xdr:row>
      <xdr:rowOff>726</xdr:rowOff>
    </xdr:to>
    <xdr:sp macro="" textlink="">
      <xdr:nvSpPr>
        <xdr:cNvPr id="288" name="楕円 287">
          <a:extLst>
            <a:ext uri="{FF2B5EF4-FFF2-40B4-BE49-F238E27FC236}">
              <a16:creationId xmlns:a16="http://schemas.microsoft.com/office/drawing/2014/main" id="{00000000-0008-0000-0100-000020010000}"/>
            </a:ext>
          </a:extLst>
        </xdr:cNvPr>
        <xdr:cNvSpPr/>
      </xdr:nvSpPr>
      <xdr:spPr>
        <a:xfrm>
          <a:off x="4127500" y="127832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23603</xdr:rowOff>
    </xdr:from>
    <xdr:ext cx="340478" cy="259045"/>
    <xdr:sp macro="" textlink="">
      <xdr:nvSpPr>
        <xdr:cNvPr id="289" name="【公営住宅】&#10;有形固定資産減価償却率該当値テキスト">
          <a:extLst>
            <a:ext uri="{FF2B5EF4-FFF2-40B4-BE49-F238E27FC236}">
              <a16:creationId xmlns:a16="http://schemas.microsoft.com/office/drawing/2014/main" id="{00000000-0008-0000-0100-000021010000}"/>
            </a:ext>
          </a:extLst>
        </xdr:cNvPr>
        <xdr:cNvSpPr txBox="1"/>
      </xdr:nvSpPr>
      <xdr:spPr>
        <a:xfrm>
          <a:off x="4216400" y="1273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34652</xdr:rowOff>
    </xdr:from>
    <xdr:to>
      <xdr:col>20</xdr:col>
      <xdr:colOff>38100</xdr:colOff>
      <xdr:row>77</xdr:row>
      <xdr:rowOff>136252</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3384550" y="127473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85452</xdr:rowOff>
    </xdr:from>
    <xdr:to>
      <xdr:col>24</xdr:col>
      <xdr:colOff>63500</xdr:colOff>
      <xdr:row>77</xdr:row>
      <xdr:rowOff>121376</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3429000" y="12798152"/>
          <a:ext cx="7493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135889</xdr:rowOff>
    </xdr:from>
    <xdr:to>
      <xdr:col>15</xdr:col>
      <xdr:colOff>101600</xdr:colOff>
      <xdr:row>78</xdr:row>
      <xdr:rowOff>66039</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2571750" y="12848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85452</xdr:rowOff>
    </xdr:from>
    <xdr:to>
      <xdr:col>19</xdr:col>
      <xdr:colOff>177800</xdr:colOff>
      <xdr:row>78</xdr:row>
      <xdr:rowOff>15239</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flipV="1">
          <a:off x="2622550" y="12798152"/>
          <a:ext cx="806450"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82006</xdr:rowOff>
    </xdr:from>
    <xdr:to>
      <xdr:col>10</xdr:col>
      <xdr:colOff>165100</xdr:colOff>
      <xdr:row>78</xdr:row>
      <xdr:rowOff>12156</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1778000" y="127947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132806</xdr:rowOff>
    </xdr:from>
    <xdr:to>
      <xdr:col>15</xdr:col>
      <xdr:colOff>50800</xdr:colOff>
      <xdr:row>78</xdr:row>
      <xdr:rowOff>15239</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1828800" y="12845506"/>
          <a:ext cx="793750" cy="4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296" name="n_1aveValue【公営住宅】&#10;有形固定資産減価償却率">
          <a:extLst>
            <a:ext uri="{FF2B5EF4-FFF2-40B4-BE49-F238E27FC236}">
              <a16:creationId xmlns:a16="http://schemas.microsoft.com/office/drawing/2014/main" id="{00000000-0008-0000-0100-000028010000}"/>
            </a:ext>
          </a:extLst>
        </xdr:cNvPr>
        <xdr:cNvSpPr txBox="1"/>
      </xdr:nvSpPr>
      <xdr:spPr>
        <a:xfrm>
          <a:off x="3239144" y="1387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97" name="n_2aveValue【公営住宅】&#10;有形固定資産減価償却率">
          <a:extLst>
            <a:ext uri="{FF2B5EF4-FFF2-40B4-BE49-F238E27FC236}">
              <a16:creationId xmlns:a16="http://schemas.microsoft.com/office/drawing/2014/main" id="{00000000-0008-0000-0100-000029010000}"/>
            </a:ext>
          </a:extLst>
        </xdr:cNvPr>
        <xdr:cNvSpPr txBox="1"/>
      </xdr:nvSpPr>
      <xdr:spPr>
        <a:xfrm>
          <a:off x="2439044"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98" name="n_3aveValue【公営住宅】&#10;有形固定資産減価償却率">
          <a:extLst>
            <a:ext uri="{FF2B5EF4-FFF2-40B4-BE49-F238E27FC236}">
              <a16:creationId xmlns:a16="http://schemas.microsoft.com/office/drawing/2014/main" id="{00000000-0008-0000-0100-00002A010000}"/>
            </a:ext>
          </a:extLst>
        </xdr:cNvPr>
        <xdr:cNvSpPr txBox="1"/>
      </xdr:nvSpPr>
      <xdr:spPr>
        <a:xfrm>
          <a:off x="1645294" y="138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a:extLst>
            <a:ext uri="{FF2B5EF4-FFF2-40B4-BE49-F238E27FC236}">
              <a16:creationId xmlns:a16="http://schemas.microsoft.com/office/drawing/2014/main" id="{00000000-0008-0000-0100-00002B010000}"/>
            </a:ext>
          </a:extLst>
        </xdr:cNvPr>
        <xdr:cNvSpPr txBox="1"/>
      </xdr:nvSpPr>
      <xdr:spPr>
        <a:xfrm>
          <a:off x="8515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75</xdr:row>
      <xdr:rowOff>152779</xdr:rowOff>
    </xdr:from>
    <xdr:ext cx="340478" cy="259045"/>
    <xdr:sp macro="" textlink="">
      <xdr:nvSpPr>
        <xdr:cNvPr id="300" name="n_1mainValue【公営住宅】&#10;有形固定資産減価償却率">
          <a:extLst>
            <a:ext uri="{FF2B5EF4-FFF2-40B4-BE49-F238E27FC236}">
              <a16:creationId xmlns:a16="http://schemas.microsoft.com/office/drawing/2014/main" id="{00000000-0008-0000-0100-00002C010000}"/>
            </a:ext>
          </a:extLst>
        </xdr:cNvPr>
        <xdr:cNvSpPr txBox="1"/>
      </xdr:nvSpPr>
      <xdr:spPr>
        <a:xfrm>
          <a:off x="3258761" y="125352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82566</xdr:rowOff>
    </xdr:from>
    <xdr:ext cx="340478" cy="259045"/>
    <xdr:sp macro="" textlink="">
      <xdr:nvSpPr>
        <xdr:cNvPr id="301" name="n_2mainValue【公営住宅】&#10;有形固定資産減価償却率">
          <a:extLst>
            <a:ext uri="{FF2B5EF4-FFF2-40B4-BE49-F238E27FC236}">
              <a16:creationId xmlns:a16="http://schemas.microsoft.com/office/drawing/2014/main" id="{00000000-0008-0000-0100-00002D010000}"/>
            </a:ext>
          </a:extLst>
        </xdr:cNvPr>
        <xdr:cNvSpPr txBox="1"/>
      </xdr:nvSpPr>
      <xdr:spPr>
        <a:xfrm>
          <a:off x="2471361" y="126301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28683</xdr:rowOff>
    </xdr:from>
    <xdr:ext cx="340478" cy="259045"/>
    <xdr:sp macro="" textlink="">
      <xdr:nvSpPr>
        <xdr:cNvPr id="302" name="n_3mainValue【公営住宅】&#10;有形固定資産減価償却率">
          <a:extLst>
            <a:ext uri="{FF2B5EF4-FFF2-40B4-BE49-F238E27FC236}">
              <a16:creationId xmlns:a16="http://schemas.microsoft.com/office/drawing/2014/main" id="{00000000-0008-0000-0100-00002E010000}"/>
            </a:ext>
          </a:extLst>
        </xdr:cNvPr>
        <xdr:cNvSpPr txBox="1"/>
      </xdr:nvSpPr>
      <xdr:spPr>
        <a:xfrm>
          <a:off x="1677611" y="125762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00000000-0008-0000-0100-000045010000}"/>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flipV="1">
          <a:off x="9429115" y="13040613"/>
          <a:ext cx="0" cy="126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a:extLst>
            <a:ext uri="{FF2B5EF4-FFF2-40B4-BE49-F238E27FC236}">
              <a16:creationId xmlns:a16="http://schemas.microsoft.com/office/drawing/2014/main" id="{00000000-0008-0000-0100-000047010000}"/>
            </a:ext>
          </a:extLst>
        </xdr:cNvPr>
        <xdr:cNvSpPr txBox="1"/>
      </xdr:nvSpPr>
      <xdr:spPr>
        <a:xfrm>
          <a:off x="9467850" y="1431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9359900" y="14307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a:extLst>
            <a:ext uri="{FF2B5EF4-FFF2-40B4-BE49-F238E27FC236}">
              <a16:creationId xmlns:a16="http://schemas.microsoft.com/office/drawing/2014/main" id="{00000000-0008-0000-0100-000049010000}"/>
            </a:ext>
          </a:extLst>
        </xdr:cNvPr>
        <xdr:cNvSpPr txBox="1"/>
      </xdr:nvSpPr>
      <xdr:spPr>
        <a:xfrm>
          <a:off x="9467850" y="1282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9359900" y="130406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a:extLst>
            <a:ext uri="{FF2B5EF4-FFF2-40B4-BE49-F238E27FC236}">
              <a16:creationId xmlns:a16="http://schemas.microsoft.com/office/drawing/2014/main" id="{00000000-0008-0000-0100-00004B010000}"/>
            </a:ext>
          </a:extLst>
        </xdr:cNvPr>
        <xdr:cNvSpPr txBox="1"/>
      </xdr:nvSpPr>
      <xdr:spPr>
        <a:xfrm>
          <a:off x="9467850" y="13729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9398000" y="138717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8636000" y="1386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7842250" y="138678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702945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6235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11685</xdr:rowOff>
    </xdr:from>
    <xdr:to>
      <xdr:col>55</xdr:col>
      <xdr:colOff>50800</xdr:colOff>
      <xdr:row>86</xdr:row>
      <xdr:rowOff>113285</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9398000" y="14210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98062</xdr:rowOff>
    </xdr:from>
    <xdr:ext cx="469744" cy="259045"/>
    <xdr:sp macro="" textlink="">
      <xdr:nvSpPr>
        <xdr:cNvPr id="343" name="【公営住宅】&#10;一人当たり面積該当値テキスト">
          <a:extLst>
            <a:ext uri="{FF2B5EF4-FFF2-40B4-BE49-F238E27FC236}">
              <a16:creationId xmlns:a16="http://schemas.microsoft.com/office/drawing/2014/main" id="{00000000-0008-0000-0100-000057010000}"/>
            </a:ext>
          </a:extLst>
        </xdr:cNvPr>
        <xdr:cNvSpPr txBox="1"/>
      </xdr:nvSpPr>
      <xdr:spPr>
        <a:xfrm>
          <a:off x="9467850" y="1413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10922</xdr:rowOff>
    </xdr:from>
    <xdr:to>
      <xdr:col>50</xdr:col>
      <xdr:colOff>165100</xdr:colOff>
      <xdr:row>86</xdr:row>
      <xdr:rowOff>112522</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8636000" y="1420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61722</xdr:rowOff>
    </xdr:from>
    <xdr:to>
      <xdr:col>55</xdr:col>
      <xdr:colOff>0</xdr:colOff>
      <xdr:row>86</xdr:row>
      <xdr:rowOff>62485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8686800" y="14260322"/>
          <a:ext cx="74295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10922</xdr:rowOff>
    </xdr:from>
    <xdr:to>
      <xdr:col>46</xdr:col>
      <xdr:colOff>38100</xdr:colOff>
      <xdr:row>86</xdr:row>
      <xdr:rowOff>112522</xdr:rowOff>
    </xdr:to>
    <xdr:sp macro="" textlink="">
      <xdr:nvSpPr>
        <xdr:cNvPr id="346" name="楕円 345">
          <a:extLst>
            <a:ext uri="{FF2B5EF4-FFF2-40B4-BE49-F238E27FC236}">
              <a16:creationId xmlns:a16="http://schemas.microsoft.com/office/drawing/2014/main" id="{00000000-0008-0000-0100-00005A010000}"/>
            </a:ext>
          </a:extLst>
        </xdr:cNvPr>
        <xdr:cNvSpPr/>
      </xdr:nvSpPr>
      <xdr:spPr>
        <a:xfrm>
          <a:off x="7842250" y="142095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61722</xdr:rowOff>
    </xdr:from>
    <xdr:to>
      <xdr:col>50</xdr:col>
      <xdr:colOff>114300</xdr:colOff>
      <xdr:row>86</xdr:row>
      <xdr:rowOff>61722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7886700" y="1426032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10922</xdr:rowOff>
    </xdr:from>
    <xdr:to>
      <xdr:col>41</xdr:col>
      <xdr:colOff>101600</xdr:colOff>
      <xdr:row>86</xdr:row>
      <xdr:rowOff>112522</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7029450" y="1420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61722</xdr:rowOff>
    </xdr:from>
    <xdr:to>
      <xdr:col>45</xdr:col>
      <xdr:colOff>177800</xdr:colOff>
      <xdr:row>86</xdr:row>
      <xdr:rowOff>61722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7080250" y="1426032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a:extLst>
            <a:ext uri="{FF2B5EF4-FFF2-40B4-BE49-F238E27FC236}">
              <a16:creationId xmlns:a16="http://schemas.microsoft.com/office/drawing/2014/main" id="{00000000-0008-0000-0100-00005E010000}"/>
            </a:ext>
          </a:extLst>
        </xdr:cNvPr>
        <xdr:cNvSpPr txBox="1"/>
      </xdr:nvSpPr>
      <xdr:spPr>
        <a:xfrm>
          <a:off x="8458277" y="1365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a:extLst>
            <a:ext uri="{FF2B5EF4-FFF2-40B4-BE49-F238E27FC236}">
              <a16:creationId xmlns:a16="http://schemas.microsoft.com/office/drawing/2014/main" id="{00000000-0008-0000-0100-00005F010000}"/>
            </a:ext>
          </a:extLst>
        </xdr:cNvPr>
        <xdr:cNvSpPr txBox="1"/>
      </xdr:nvSpPr>
      <xdr:spPr>
        <a:xfrm>
          <a:off x="7677227" y="1365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2" name="n_3aveValue【公営住宅】&#10;一人当たり面積">
          <a:extLst>
            <a:ext uri="{FF2B5EF4-FFF2-40B4-BE49-F238E27FC236}">
              <a16:creationId xmlns:a16="http://schemas.microsoft.com/office/drawing/2014/main" id="{00000000-0008-0000-0100-000060010000}"/>
            </a:ext>
          </a:extLst>
        </xdr:cNvPr>
        <xdr:cNvSpPr txBox="1"/>
      </xdr:nvSpPr>
      <xdr:spPr>
        <a:xfrm>
          <a:off x="6864427" y="1366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a:extLst>
            <a:ext uri="{FF2B5EF4-FFF2-40B4-BE49-F238E27FC236}">
              <a16:creationId xmlns:a16="http://schemas.microsoft.com/office/drawing/2014/main" id="{00000000-0008-0000-0100-000061010000}"/>
            </a:ext>
          </a:extLst>
        </xdr:cNvPr>
        <xdr:cNvSpPr txBox="1"/>
      </xdr:nvSpPr>
      <xdr:spPr>
        <a:xfrm>
          <a:off x="6070677" y="136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103649</xdr:rowOff>
    </xdr:from>
    <xdr:ext cx="469744" cy="259045"/>
    <xdr:sp macro="" textlink="">
      <xdr:nvSpPr>
        <xdr:cNvPr id="354" name="n_1mainValue【公営住宅】&#10;一人当たり面積">
          <a:extLst>
            <a:ext uri="{FF2B5EF4-FFF2-40B4-BE49-F238E27FC236}">
              <a16:creationId xmlns:a16="http://schemas.microsoft.com/office/drawing/2014/main" id="{00000000-0008-0000-0100-000062010000}"/>
            </a:ext>
          </a:extLst>
        </xdr:cNvPr>
        <xdr:cNvSpPr txBox="1"/>
      </xdr:nvSpPr>
      <xdr:spPr>
        <a:xfrm>
          <a:off x="8458277" y="1430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103649</xdr:rowOff>
    </xdr:from>
    <xdr:ext cx="469744" cy="259045"/>
    <xdr:sp macro="" textlink="">
      <xdr:nvSpPr>
        <xdr:cNvPr id="355" name="n_2mainValue【公営住宅】&#10;一人当たり面積">
          <a:extLst>
            <a:ext uri="{FF2B5EF4-FFF2-40B4-BE49-F238E27FC236}">
              <a16:creationId xmlns:a16="http://schemas.microsoft.com/office/drawing/2014/main" id="{00000000-0008-0000-0100-000063010000}"/>
            </a:ext>
          </a:extLst>
        </xdr:cNvPr>
        <xdr:cNvSpPr txBox="1"/>
      </xdr:nvSpPr>
      <xdr:spPr>
        <a:xfrm>
          <a:off x="7677227" y="1430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103649</xdr:rowOff>
    </xdr:from>
    <xdr:ext cx="469744" cy="259045"/>
    <xdr:sp macro="" textlink="">
      <xdr:nvSpPr>
        <xdr:cNvPr id="356" name="n_3mainValue【公営住宅】&#10;一人当たり面積">
          <a:extLst>
            <a:ext uri="{FF2B5EF4-FFF2-40B4-BE49-F238E27FC236}">
              <a16:creationId xmlns:a16="http://schemas.microsoft.com/office/drawing/2014/main" id="{00000000-0008-0000-0100-000064010000}"/>
            </a:ext>
          </a:extLst>
        </xdr:cNvPr>
        <xdr:cNvSpPr txBox="1"/>
      </xdr:nvSpPr>
      <xdr:spPr>
        <a:xfrm>
          <a:off x="6864427" y="1430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a:extLst>
            <a:ext uri="{FF2B5EF4-FFF2-40B4-BE49-F238E27FC236}">
              <a16:creationId xmlns:a16="http://schemas.microsoft.com/office/drawing/2014/main" id="{00000000-0008-0000-0100-00008C010000}"/>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14699614" y="5528310"/>
          <a:ext cx="0" cy="1379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a:extLst>
            <a:ext uri="{FF2B5EF4-FFF2-40B4-BE49-F238E27FC236}">
              <a16:creationId xmlns:a16="http://schemas.microsoft.com/office/drawing/2014/main" id="{00000000-0008-0000-0100-00008E010000}"/>
            </a:ext>
          </a:extLst>
        </xdr:cNvPr>
        <xdr:cNvSpPr txBox="1"/>
      </xdr:nvSpPr>
      <xdr:spPr>
        <a:xfrm>
          <a:off x="14738350" y="691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4611350" y="69081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a:extLst>
            <a:ext uri="{FF2B5EF4-FFF2-40B4-BE49-F238E27FC236}">
              <a16:creationId xmlns:a16="http://schemas.microsoft.com/office/drawing/2014/main" id="{00000000-0008-0000-0100-000090010000}"/>
            </a:ext>
          </a:extLst>
        </xdr:cNvPr>
        <xdr:cNvSpPr txBox="1"/>
      </xdr:nvSpPr>
      <xdr:spPr>
        <a:xfrm>
          <a:off x="14738350" y="530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4611350" y="55283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02" name="【認定こども園・幼稚園・保育所】&#10;有形固定資産減価償却率平均値テキスト">
          <a:extLst>
            <a:ext uri="{FF2B5EF4-FFF2-40B4-BE49-F238E27FC236}">
              <a16:creationId xmlns:a16="http://schemas.microsoft.com/office/drawing/2014/main" id="{00000000-0008-0000-0100-000092010000}"/>
            </a:ext>
          </a:extLst>
        </xdr:cNvPr>
        <xdr:cNvSpPr txBox="1"/>
      </xdr:nvSpPr>
      <xdr:spPr>
        <a:xfrm>
          <a:off x="14738350" y="6047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4649450" y="61893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3887450" y="6216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3093700" y="6196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2299950" y="619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148715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14649450" y="6413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414" name="【認定こども園・幼稚園・保育所】&#10;有形固定資産減価償却率該当値テキスト">
          <a:extLst>
            <a:ext uri="{FF2B5EF4-FFF2-40B4-BE49-F238E27FC236}">
              <a16:creationId xmlns:a16="http://schemas.microsoft.com/office/drawing/2014/main" id="{00000000-0008-0000-0100-00009E010000}"/>
            </a:ext>
          </a:extLst>
        </xdr:cNvPr>
        <xdr:cNvSpPr txBox="1"/>
      </xdr:nvSpPr>
      <xdr:spPr>
        <a:xfrm>
          <a:off x="1473835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122555</xdr:rowOff>
    </xdr:from>
    <xdr:to>
      <xdr:col>81</xdr:col>
      <xdr:colOff>101600</xdr:colOff>
      <xdr:row>39</xdr:row>
      <xdr:rowOff>52705</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13887450" y="6396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xdr:rowOff>
    </xdr:from>
    <xdr:to>
      <xdr:col>85</xdr:col>
      <xdr:colOff>127000</xdr:colOff>
      <xdr:row>39</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3938250" y="6440805"/>
          <a:ext cx="762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126365</xdr:rowOff>
    </xdr:from>
    <xdr:to>
      <xdr:col>76</xdr:col>
      <xdr:colOff>165100</xdr:colOff>
      <xdr:row>39</xdr:row>
      <xdr:rowOff>56515</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13093700" y="6400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xdr:rowOff>
    </xdr:from>
    <xdr:to>
      <xdr:col>81</xdr:col>
      <xdr:colOff>50800</xdr:colOff>
      <xdr:row>39</xdr:row>
      <xdr:rowOff>5715</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3144500" y="6440805"/>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101600</xdr:rowOff>
    </xdr:from>
    <xdr:to>
      <xdr:col>72</xdr:col>
      <xdr:colOff>38100</xdr:colOff>
      <xdr:row>39</xdr:row>
      <xdr:rowOff>31750</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2299950" y="6375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152400</xdr:rowOff>
    </xdr:from>
    <xdr:to>
      <xdr:col>76</xdr:col>
      <xdr:colOff>114300</xdr:colOff>
      <xdr:row>39</xdr:row>
      <xdr:rowOff>5715</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344400" y="6426200"/>
          <a:ext cx="8001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21" name="n_1aveValue【認定こども園・幼稚園・保育所】&#10;有形固定資産減価償却率">
          <a:extLst>
            <a:ext uri="{FF2B5EF4-FFF2-40B4-BE49-F238E27FC236}">
              <a16:creationId xmlns:a16="http://schemas.microsoft.com/office/drawing/2014/main" id="{00000000-0008-0000-0100-0000A5010000}"/>
            </a:ext>
          </a:extLst>
        </xdr:cNvPr>
        <xdr:cNvSpPr txBox="1"/>
      </xdr:nvSpPr>
      <xdr:spPr>
        <a:xfrm>
          <a:off x="137420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a:extLst>
            <a:ext uri="{FF2B5EF4-FFF2-40B4-BE49-F238E27FC236}">
              <a16:creationId xmlns:a16="http://schemas.microsoft.com/office/drawing/2014/main" id="{00000000-0008-0000-0100-0000A6010000}"/>
            </a:ext>
          </a:extLst>
        </xdr:cNvPr>
        <xdr:cNvSpPr txBox="1"/>
      </xdr:nvSpPr>
      <xdr:spPr>
        <a:xfrm>
          <a:off x="1296099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a:extLst>
            <a:ext uri="{FF2B5EF4-FFF2-40B4-BE49-F238E27FC236}">
              <a16:creationId xmlns:a16="http://schemas.microsoft.com/office/drawing/2014/main" id="{00000000-0008-0000-0100-0000A7010000}"/>
            </a:ext>
          </a:extLst>
        </xdr:cNvPr>
        <xdr:cNvSpPr txBox="1"/>
      </xdr:nvSpPr>
      <xdr:spPr>
        <a:xfrm>
          <a:off x="121672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a:extLst>
            <a:ext uri="{FF2B5EF4-FFF2-40B4-BE49-F238E27FC236}">
              <a16:creationId xmlns:a16="http://schemas.microsoft.com/office/drawing/2014/main" id="{00000000-0008-0000-0100-0000A8010000}"/>
            </a:ext>
          </a:extLst>
        </xdr:cNvPr>
        <xdr:cNvSpPr txBox="1"/>
      </xdr:nvSpPr>
      <xdr:spPr>
        <a:xfrm>
          <a:off x="113544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43832</xdr:rowOff>
    </xdr:from>
    <xdr:ext cx="405111" cy="259045"/>
    <xdr:sp macro="" textlink="">
      <xdr:nvSpPr>
        <xdr:cNvPr id="425" name="n_1mainValue【認定こども園・幼稚園・保育所】&#10;有形固定資産減価償却率">
          <a:extLst>
            <a:ext uri="{FF2B5EF4-FFF2-40B4-BE49-F238E27FC236}">
              <a16:creationId xmlns:a16="http://schemas.microsoft.com/office/drawing/2014/main" id="{00000000-0008-0000-0100-0000A9010000}"/>
            </a:ext>
          </a:extLst>
        </xdr:cNvPr>
        <xdr:cNvSpPr txBox="1"/>
      </xdr:nvSpPr>
      <xdr:spPr>
        <a:xfrm>
          <a:off x="137420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47642</xdr:rowOff>
    </xdr:from>
    <xdr:ext cx="405111" cy="259045"/>
    <xdr:sp macro="" textlink="">
      <xdr:nvSpPr>
        <xdr:cNvPr id="426" name="n_2mainValue【認定こども園・幼稚園・保育所】&#10;有形固定資産減価償却率">
          <a:extLst>
            <a:ext uri="{FF2B5EF4-FFF2-40B4-BE49-F238E27FC236}">
              <a16:creationId xmlns:a16="http://schemas.microsoft.com/office/drawing/2014/main" id="{00000000-0008-0000-0100-0000AA010000}"/>
            </a:ext>
          </a:extLst>
        </xdr:cNvPr>
        <xdr:cNvSpPr txBox="1"/>
      </xdr:nvSpPr>
      <xdr:spPr>
        <a:xfrm>
          <a:off x="1296099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22877</xdr:rowOff>
    </xdr:from>
    <xdr:ext cx="405111" cy="259045"/>
    <xdr:sp macro="" textlink="">
      <xdr:nvSpPr>
        <xdr:cNvPr id="427" name="n_3main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21672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id="{00000000-0008-0000-0100-0000C2010000}"/>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flipV="1">
          <a:off x="19951064" y="551688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id="{00000000-0008-0000-0100-0000C4010000}"/>
            </a:ext>
          </a:extLst>
        </xdr:cNvPr>
        <xdr:cNvSpPr txBox="1"/>
      </xdr:nvSpPr>
      <xdr:spPr>
        <a:xfrm>
          <a:off x="1998980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9881850" y="6938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id="{00000000-0008-0000-0100-0000C6010000}"/>
            </a:ext>
          </a:extLst>
        </xdr:cNvPr>
        <xdr:cNvSpPr txBox="1"/>
      </xdr:nvSpPr>
      <xdr:spPr>
        <a:xfrm>
          <a:off x="19989800" y="52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9881850" y="5516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id="{00000000-0008-0000-0100-0000C8010000}"/>
            </a:ext>
          </a:extLst>
        </xdr:cNvPr>
        <xdr:cNvSpPr txBox="1"/>
      </xdr:nvSpPr>
      <xdr:spPr>
        <a:xfrm>
          <a:off x="19989800" y="633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19900900" y="63601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9157950" y="6371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8345150" y="6367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17551400" y="6386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16757650" y="63982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154940</xdr:rowOff>
    </xdr:from>
    <xdr:to>
      <xdr:col>116</xdr:col>
      <xdr:colOff>114300</xdr:colOff>
      <xdr:row>35</xdr:row>
      <xdr:rowOff>85090</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19900900" y="5768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6367</xdr:rowOff>
    </xdr:from>
    <xdr:ext cx="469744" cy="259045"/>
    <xdr:sp macro="" textlink="">
      <xdr:nvSpPr>
        <xdr:cNvPr id="468" name="【認定こども園・幼稚園・保育所】&#10;一人当たり面積該当値テキスト">
          <a:extLst>
            <a:ext uri="{FF2B5EF4-FFF2-40B4-BE49-F238E27FC236}">
              <a16:creationId xmlns:a16="http://schemas.microsoft.com/office/drawing/2014/main" id="{00000000-0008-0000-0100-0000D4010000}"/>
            </a:ext>
          </a:extLst>
        </xdr:cNvPr>
        <xdr:cNvSpPr txBox="1"/>
      </xdr:nvSpPr>
      <xdr:spPr>
        <a:xfrm>
          <a:off x="199898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93980</xdr:rowOff>
    </xdr:from>
    <xdr:to>
      <xdr:col>112</xdr:col>
      <xdr:colOff>38100</xdr:colOff>
      <xdr:row>35</xdr:row>
      <xdr:rowOff>24130</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9157950" y="5707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144780</xdr:rowOff>
    </xdr:from>
    <xdr:to>
      <xdr:col>116</xdr:col>
      <xdr:colOff>63500</xdr:colOff>
      <xdr:row>35</xdr:row>
      <xdr:rowOff>34290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9202400" y="5758180"/>
          <a:ext cx="7493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82550</xdr:rowOff>
    </xdr:from>
    <xdr:to>
      <xdr:col>107</xdr:col>
      <xdr:colOff>101600</xdr:colOff>
      <xdr:row>35</xdr:row>
      <xdr:rowOff>12700</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18345150" y="5695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133350</xdr:rowOff>
    </xdr:from>
    <xdr:to>
      <xdr:col>111</xdr:col>
      <xdr:colOff>177800</xdr:colOff>
      <xdr:row>34</xdr:row>
      <xdr:rowOff>144780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395950" y="574675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74930</xdr:rowOff>
    </xdr:from>
    <xdr:to>
      <xdr:col>102</xdr:col>
      <xdr:colOff>165100</xdr:colOff>
      <xdr:row>35</xdr:row>
      <xdr:rowOff>5080</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7551400" y="5688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125730</xdr:rowOff>
    </xdr:from>
    <xdr:to>
      <xdr:col>107</xdr:col>
      <xdr:colOff>50800</xdr:colOff>
      <xdr:row>34</xdr:row>
      <xdr:rowOff>133350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7602200" y="573913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75" name="n_1aveValue【認定こども園・幼稚園・保育所】&#10;一人当たり面積">
          <a:extLst>
            <a:ext uri="{FF2B5EF4-FFF2-40B4-BE49-F238E27FC236}">
              <a16:creationId xmlns:a16="http://schemas.microsoft.com/office/drawing/2014/main" id="{00000000-0008-0000-0100-0000DB010000}"/>
            </a:ext>
          </a:extLst>
        </xdr:cNvPr>
        <xdr:cNvSpPr txBox="1"/>
      </xdr:nvSpPr>
      <xdr:spPr>
        <a:xfrm>
          <a:off x="18980227"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76" name="n_2aveValue【認定こども園・幼稚園・保育所】&#10;一人当たり面積">
          <a:extLst>
            <a:ext uri="{FF2B5EF4-FFF2-40B4-BE49-F238E27FC236}">
              <a16:creationId xmlns:a16="http://schemas.microsoft.com/office/drawing/2014/main" id="{00000000-0008-0000-0100-0000DC010000}"/>
            </a:ext>
          </a:extLst>
        </xdr:cNvPr>
        <xdr:cNvSpPr txBox="1"/>
      </xdr:nvSpPr>
      <xdr:spPr>
        <a:xfrm>
          <a:off x="18180127"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477" name="n_3aveValue【認定こども園・幼稚園・保育所】&#10;一人当たり面積">
          <a:extLst>
            <a:ext uri="{FF2B5EF4-FFF2-40B4-BE49-F238E27FC236}">
              <a16:creationId xmlns:a16="http://schemas.microsoft.com/office/drawing/2014/main" id="{00000000-0008-0000-0100-0000DD010000}"/>
            </a:ext>
          </a:extLst>
        </xdr:cNvPr>
        <xdr:cNvSpPr txBox="1"/>
      </xdr:nvSpPr>
      <xdr:spPr>
        <a:xfrm>
          <a:off x="1738637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a:extLst>
            <a:ext uri="{FF2B5EF4-FFF2-40B4-BE49-F238E27FC236}">
              <a16:creationId xmlns:a16="http://schemas.microsoft.com/office/drawing/2014/main" id="{00000000-0008-0000-0100-0000DE010000}"/>
            </a:ext>
          </a:extLst>
        </xdr:cNvPr>
        <xdr:cNvSpPr txBox="1"/>
      </xdr:nvSpPr>
      <xdr:spPr>
        <a:xfrm>
          <a:off x="16592627" y="61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40657</xdr:rowOff>
    </xdr:from>
    <xdr:ext cx="469744" cy="259045"/>
    <xdr:sp macro="" textlink="">
      <xdr:nvSpPr>
        <xdr:cNvPr id="479" name="n_1main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18980227" y="54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29227</xdr:rowOff>
    </xdr:from>
    <xdr:ext cx="469744" cy="259045"/>
    <xdr:sp macro="" textlink="">
      <xdr:nvSpPr>
        <xdr:cNvPr id="480" name="n_2main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181801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21607</xdr:rowOff>
    </xdr:from>
    <xdr:ext cx="469744" cy="259045"/>
    <xdr:sp macro="" textlink="">
      <xdr:nvSpPr>
        <xdr:cNvPr id="481" name="n_3main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1738637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0000000-0008-0000-0100-0000FB010000}"/>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4699614" y="918010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00000000-0008-0000-0100-0000FD010000}"/>
            </a:ext>
          </a:extLst>
        </xdr:cNvPr>
        <xdr:cNvSpPr txBox="1"/>
      </xdr:nvSpPr>
      <xdr:spPr>
        <a:xfrm>
          <a:off x="14738350" y="1063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4611350" y="106284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0000000-0008-0000-0100-0000FF010000}"/>
            </a:ext>
          </a:extLst>
        </xdr:cNvPr>
        <xdr:cNvSpPr txBox="1"/>
      </xdr:nvSpPr>
      <xdr:spPr>
        <a:xfrm>
          <a:off x="14738350" y="8961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4611350" y="91801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0000000-0008-0000-0100-000001020000}"/>
            </a:ext>
          </a:extLst>
        </xdr:cNvPr>
        <xdr:cNvSpPr txBox="1"/>
      </xdr:nvSpPr>
      <xdr:spPr>
        <a:xfrm>
          <a:off x="14738350" y="9693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4649450" y="98354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3887450" y="98256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3093700" y="980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2299950" y="97766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1487150" y="96948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4649450" y="102997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00000000-0008-0000-0100-00000D020000}"/>
            </a:ext>
          </a:extLst>
        </xdr:cNvPr>
        <xdr:cNvSpPr txBox="1"/>
      </xdr:nvSpPr>
      <xdr:spPr>
        <a:xfrm>
          <a:off x="14738350"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3887450" y="102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114300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3938250" y="10304780"/>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3093700" y="102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68580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3144500" y="10285185"/>
          <a:ext cx="79375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11249</xdr:rowOff>
    </xdr:from>
    <xdr:to>
      <xdr:col>72</xdr:col>
      <xdr:colOff>38100</xdr:colOff>
      <xdr:row>62</xdr:row>
      <xdr:rowOff>112849</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2299950" y="102474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62049</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2344400" y="10285185"/>
          <a:ext cx="8001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32" name="n_1aveValue【学校施設】&#10;有形固定資産減価償却率">
          <a:extLst>
            <a:ext uri="{FF2B5EF4-FFF2-40B4-BE49-F238E27FC236}">
              <a16:creationId xmlns:a16="http://schemas.microsoft.com/office/drawing/2014/main" id="{00000000-0008-0000-0100-000014020000}"/>
            </a:ext>
          </a:extLst>
        </xdr:cNvPr>
        <xdr:cNvSpPr txBox="1"/>
      </xdr:nvSpPr>
      <xdr:spPr>
        <a:xfrm>
          <a:off x="13742044" y="9607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3" name="n_2aveValue【学校施設】&#10;有形固定資産減価償却率">
          <a:extLst>
            <a:ext uri="{FF2B5EF4-FFF2-40B4-BE49-F238E27FC236}">
              <a16:creationId xmlns:a16="http://schemas.microsoft.com/office/drawing/2014/main" id="{00000000-0008-0000-0100-000015020000}"/>
            </a:ext>
          </a:extLst>
        </xdr:cNvPr>
        <xdr:cNvSpPr txBox="1"/>
      </xdr:nvSpPr>
      <xdr:spPr>
        <a:xfrm>
          <a:off x="12960994" y="9587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34" name="n_3aveValue【学校施設】&#10;有形固定資産減価償却率">
          <a:extLst>
            <a:ext uri="{FF2B5EF4-FFF2-40B4-BE49-F238E27FC236}">
              <a16:creationId xmlns:a16="http://schemas.microsoft.com/office/drawing/2014/main" id="{00000000-0008-0000-0100-000016020000}"/>
            </a:ext>
          </a:extLst>
        </xdr:cNvPr>
        <xdr:cNvSpPr txBox="1"/>
      </xdr:nvSpPr>
      <xdr:spPr>
        <a:xfrm>
          <a:off x="12167244" y="9564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a:extLst>
            <a:ext uri="{FF2B5EF4-FFF2-40B4-BE49-F238E27FC236}">
              <a16:creationId xmlns:a16="http://schemas.microsoft.com/office/drawing/2014/main" id="{00000000-0008-0000-0100-000017020000}"/>
            </a:ext>
          </a:extLst>
        </xdr:cNvPr>
        <xdr:cNvSpPr txBox="1"/>
      </xdr:nvSpPr>
      <xdr:spPr>
        <a:xfrm>
          <a:off x="11354444" y="947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536" name="n_1mainValue【学校施設】&#10;有形固定資産減価償却率">
          <a:extLst>
            <a:ext uri="{FF2B5EF4-FFF2-40B4-BE49-F238E27FC236}">
              <a16:creationId xmlns:a16="http://schemas.microsoft.com/office/drawing/2014/main" id="{00000000-0008-0000-0100-000018020000}"/>
            </a:ext>
          </a:extLst>
        </xdr:cNvPr>
        <xdr:cNvSpPr txBox="1"/>
      </xdr:nvSpPr>
      <xdr:spPr>
        <a:xfrm>
          <a:off x="137420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537" name="n_2mainValue【学校施設】&#10;有形固定資産減価償却率">
          <a:extLst>
            <a:ext uri="{FF2B5EF4-FFF2-40B4-BE49-F238E27FC236}">
              <a16:creationId xmlns:a16="http://schemas.microsoft.com/office/drawing/2014/main" id="{00000000-0008-0000-0100-000019020000}"/>
            </a:ext>
          </a:extLst>
        </xdr:cNvPr>
        <xdr:cNvSpPr txBox="1"/>
      </xdr:nvSpPr>
      <xdr:spPr>
        <a:xfrm>
          <a:off x="12960994" y="1032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103976</xdr:rowOff>
    </xdr:from>
    <xdr:ext cx="405111" cy="259045"/>
    <xdr:sp macro="" textlink="">
      <xdr:nvSpPr>
        <xdr:cNvPr id="538" name="n_3mainValue【学校施設】&#10;有形固定資産減価償却率">
          <a:extLst>
            <a:ext uri="{FF2B5EF4-FFF2-40B4-BE49-F238E27FC236}">
              <a16:creationId xmlns:a16="http://schemas.microsoft.com/office/drawing/2014/main" id="{00000000-0008-0000-0100-00001A020000}"/>
            </a:ext>
          </a:extLst>
        </xdr:cNvPr>
        <xdr:cNvSpPr txBox="1"/>
      </xdr:nvSpPr>
      <xdr:spPr>
        <a:xfrm>
          <a:off x="12167244" y="1034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64592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604917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64592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604917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64592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604917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64592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604917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00000000-0008-0000-0100-000030020000}"/>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flipV="1">
          <a:off x="19951064" y="9121191"/>
          <a:ext cx="0" cy="13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a:extLst>
            <a:ext uri="{FF2B5EF4-FFF2-40B4-BE49-F238E27FC236}">
              <a16:creationId xmlns:a16="http://schemas.microsoft.com/office/drawing/2014/main" id="{00000000-0008-0000-0100-000032020000}"/>
            </a:ext>
          </a:extLst>
        </xdr:cNvPr>
        <xdr:cNvSpPr txBox="1"/>
      </xdr:nvSpPr>
      <xdr:spPr>
        <a:xfrm>
          <a:off x="19989800" y="1048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9881850" y="104822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a:extLst>
            <a:ext uri="{FF2B5EF4-FFF2-40B4-BE49-F238E27FC236}">
              <a16:creationId xmlns:a16="http://schemas.microsoft.com/office/drawing/2014/main" id="{00000000-0008-0000-0100-000034020000}"/>
            </a:ext>
          </a:extLst>
        </xdr:cNvPr>
        <xdr:cNvSpPr txBox="1"/>
      </xdr:nvSpPr>
      <xdr:spPr>
        <a:xfrm>
          <a:off x="19989800" y="890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9881850" y="9121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66" name="【学校施設】&#10;一人当たり面積平均値テキスト">
          <a:extLst>
            <a:ext uri="{FF2B5EF4-FFF2-40B4-BE49-F238E27FC236}">
              <a16:creationId xmlns:a16="http://schemas.microsoft.com/office/drawing/2014/main" id="{00000000-0008-0000-0100-000036020000}"/>
            </a:ext>
          </a:extLst>
        </xdr:cNvPr>
        <xdr:cNvSpPr txBox="1"/>
      </xdr:nvSpPr>
      <xdr:spPr>
        <a:xfrm>
          <a:off x="19989800" y="9810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a:extLst>
            <a:ext uri="{FF2B5EF4-FFF2-40B4-BE49-F238E27FC236}">
              <a16:creationId xmlns:a16="http://schemas.microsoft.com/office/drawing/2014/main" id="{00000000-0008-0000-0100-000037020000}"/>
            </a:ext>
          </a:extLst>
        </xdr:cNvPr>
        <xdr:cNvSpPr/>
      </xdr:nvSpPr>
      <xdr:spPr>
        <a:xfrm>
          <a:off x="19900900" y="995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19157950" y="99786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18345150" y="9998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17551400" y="100261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16757650" y="99649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105105</xdr:rowOff>
    </xdr:from>
    <xdr:to>
      <xdr:col>116</xdr:col>
      <xdr:colOff>114300</xdr:colOff>
      <xdr:row>62</xdr:row>
      <xdr:rowOff>35255</xdr:rowOff>
    </xdr:to>
    <xdr:sp macro="" textlink="">
      <xdr:nvSpPr>
        <xdr:cNvPr id="577" name="楕円 576">
          <a:extLst>
            <a:ext uri="{FF2B5EF4-FFF2-40B4-BE49-F238E27FC236}">
              <a16:creationId xmlns:a16="http://schemas.microsoft.com/office/drawing/2014/main" id="{00000000-0008-0000-0100-000041020000}"/>
            </a:ext>
          </a:extLst>
        </xdr:cNvPr>
        <xdr:cNvSpPr/>
      </xdr:nvSpPr>
      <xdr:spPr>
        <a:xfrm>
          <a:off x="19900900" y="101762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83532</xdr:rowOff>
    </xdr:from>
    <xdr:ext cx="469744" cy="259045"/>
    <xdr:sp macro="" textlink="">
      <xdr:nvSpPr>
        <xdr:cNvPr id="578" name="【学校施設】&#10;一人当たり面積該当値テキスト">
          <a:extLst>
            <a:ext uri="{FF2B5EF4-FFF2-40B4-BE49-F238E27FC236}">
              <a16:creationId xmlns:a16="http://schemas.microsoft.com/office/drawing/2014/main" id="{00000000-0008-0000-0100-000042020000}"/>
            </a:ext>
          </a:extLst>
        </xdr:cNvPr>
        <xdr:cNvSpPr txBox="1"/>
      </xdr:nvSpPr>
      <xdr:spPr>
        <a:xfrm>
          <a:off x="19989800" y="101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96875</xdr:rowOff>
    </xdr:from>
    <xdr:to>
      <xdr:col>112</xdr:col>
      <xdr:colOff>38100</xdr:colOff>
      <xdr:row>62</xdr:row>
      <xdr:rowOff>27025</xdr:rowOff>
    </xdr:to>
    <xdr:sp macro="" textlink="">
      <xdr:nvSpPr>
        <xdr:cNvPr id="579" name="楕円 578">
          <a:extLst>
            <a:ext uri="{FF2B5EF4-FFF2-40B4-BE49-F238E27FC236}">
              <a16:creationId xmlns:a16="http://schemas.microsoft.com/office/drawing/2014/main" id="{00000000-0008-0000-0100-000043020000}"/>
            </a:ext>
          </a:extLst>
        </xdr:cNvPr>
        <xdr:cNvSpPr/>
      </xdr:nvSpPr>
      <xdr:spPr>
        <a:xfrm>
          <a:off x="19157950" y="101679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147675</xdr:rowOff>
    </xdr:from>
    <xdr:to>
      <xdr:col>116</xdr:col>
      <xdr:colOff>63500</xdr:colOff>
      <xdr:row>61</xdr:row>
      <xdr:rowOff>155905</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9202400" y="10218775"/>
          <a:ext cx="7493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86817</xdr:rowOff>
    </xdr:from>
    <xdr:to>
      <xdr:col>107</xdr:col>
      <xdr:colOff>101600</xdr:colOff>
      <xdr:row>62</xdr:row>
      <xdr:rowOff>16967</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18345150" y="101579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137617</xdr:rowOff>
    </xdr:from>
    <xdr:to>
      <xdr:col>111</xdr:col>
      <xdr:colOff>177800</xdr:colOff>
      <xdr:row>61</xdr:row>
      <xdr:rowOff>147675</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395950" y="10208717"/>
          <a:ext cx="80645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79502</xdr:rowOff>
    </xdr:from>
    <xdr:to>
      <xdr:col>102</xdr:col>
      <xdr:colOff>165100</xdr:colOff>
      <xdr:row>62</xdr:row>
      <xdr:rowOff>9652</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17551400" y="101506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130302</xdr:rowOff>
    </xdr:from>
    <xdr:to>
      <xdr:col>107</xdr:col>
      <xdr:colOff>50800</xdr:colOff>
      <xdr:row>61</xdr:row>
      <xdr:rowOff>137617</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7602200" y="10201402"/>
          <a:ext cx="79375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a:extLst>
            <a:ext uri="{FF2B5EF4-FFF2-40B4-BE49-F238E27FC236}">
              <a16:creationId xmlns:a16="http://schemas.microsoft.com/office/drawing/2014/main" id="{00000000-0008-0000-0100-000049020000}"/>
            </a:ext>
          </a:extLst>
        </xdr:cNvPr>
        <xdr:cNvSpPr txBox="1"/>
      </xdr:nvSpPr>
      <xdr:spPr>
        <a:xfrm>
          <a:off x="18980227" y="976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a:extLst>
            <a:ext uri="{FF2B5EF4-FFF2-40B4-BE49-F238E27FC236}">
              <a16:creationId xmlns:a16="http://schemas.microsoft.com/office/drawing/2014/main" id="{00000000-0008-0000-0100-00004A020000}"/>
            </a:ext>
          </a:extLst>
        </xdr:cNvPr>
        <xdr:cNvSpPr txBox="1"/>
      </xdr:nvSpPr>
      <xdr:spPr>
        <a:xfrm>
          <a:off x="18180127" y="978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7" name="n_3aveValue【学校施設】&#10;一人当たり面積">
          <a:extLst>
            <a:ext uri="{FF2B5EF4-FFF2-40B4-BE49-F238E27FC236}">
              <a16:creationId xmlns:a16="http://schemas.microsoft.com/office/drawing/2014/main" id="{00000000-0008-0000-0100-00004B020000}"/>
            </a:ext>
          </a:extLst>
        </xdr:cNvPr>
        <xdr:cNvSpPr txBox="1"/>
      </xdr:nvSpPr>
      <xdr:spPr>
        <a:xfrm>
          <a:off x="17386377" y="98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a:extLst>
            <a:ext uri="{FF2B5EF4-FFF2-40B4-BE49-F238E27FC236}">
              <a16:creationId xmlns:a16="http://schemas.microsoft.com/office/drawing/2014/main" id="{00000000-0008-0000-0100-00004C020000}"/>
            </a:ext>
          </a:extLst>
        </xdr:cNvPr>
        <xdr:cNvSpPr txBox="1"/>
      </xdr:nvSpPr>
      <xdr:spPr>
        <a:xfrm>
          <a:off x="16592627" y="974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18152</xdr:rowOff>
    </xdr:from>
    <xdr:ext cx="469744" cy="259045"/>
    <xdr:sp macro="" textlink="">
      <xdr:nvSpPr>
        <xdr:cNvPr id="589" name="n_1mainValue【学校施設】&#10;一人当たり面積">
          <a:extLst>
            <a:ext uri="{FF2B5EF4-FFF2-40B4-BE49-F238E27FC236}">
              <a16:creationId xmlns:a16="http://schemas.microsoft.com/office/drawing/2014/main" id="{00000000-0008-0000-0100-00004D020000}"/>
            </a:ext>
          </a:extLst>
        </xdr:cNvPr>
        <xdr:cNvSpPr txBox="1"/>
      </xdr:nvSpPr>
      <xdr:spPr>
        <a:xfrm>
          <a:off x="18980227" y="1025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8094</xdr:rowOff>
    </xdr:from>
    <xdr:ext cx="469744" cy="259045"/>
    <xdr:sp macro="" textlink="">
      <xdr:nvSpPr>
        <xdr:cNvPr id="590" name="n_2mainValue【学校施設】&#10;一人当たり面積">
          <a:extLst>
            <a:ext uri="{FF2B5EF4-FFF2-40B4-BE49-F238E27FC236}">
              <a16:creationId xmlns:a16="http://schemas.microsoft.com/office/drawing/2014/main" id="{00000000-0008-0000-0100-00004E020000}"/>
            </a:ext>
          </a:extLst>
        </xdr:cNvPr>
        <xdr:cNvSpPr txBox="1"/>
      </xdr:nvSpPr>
      <xdr:spPr>
        <a:xfrm>
          <a:off x="18180127" y="1024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779</xdr:rowOff>
    </xdr:from>
    <xdr:ext cx="469744" cy="259045"/>
    <xdr:sp macro="" textlink="">
      <xdr:nvSpPr>
        <xdr:cNvPr id="591" name="n_3mainValue【学校施設】&#10;一人当たり面積">
          <a:extLst>
            <a:ext uri="{FF2B5EF4-FFF2-40B4-BE49-F238E27FC236}">
              <a16:creationId xmlns:a16="http://schemas.microsoft.com/office/drawing/2014/main" id="{00000000-0008-0000-0100-00004F020000}"/>
            </a:ext>
          </a:extLst>
        </xdr:cNvPr>
        <xdr:cNvSpPr txBox="1"/>
      </xdr:nvSpPr>
      <xdr:spPr>
        <a:xfrm>
          <a:off x="17386377" y="1023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a:extLst>
            <a:ext uri="{FF2B5EF4-FFF2-40B4-BE49-F238E27FC236}">
              <a16:creationId xmlns:a16="http://schemas.microsoft.com/office/drawing/2014/main" id="{00000000-0008-0000-0100-000077020000}"/>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14699614" y="16662400"/>
          <a:ext cx="0" cy="1238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33" name="【公民館】&#10;有形固定資産減価償却率最小値テキスト">
          <a:extLst>
            <a:ext uri="{FF2B5EF4-FFF2-40B4-BE49-F238E27FC236}">
              <a16:creationId xmlns:a16="http://schemas.microsoft.com/office/drawing/2014/main" id="{00000000-0008-0000-0100-000079020000}"/>
            </a:ext>
          </a:extLst>
        </xdr:cNvPr>
        <xdr:cNvSpPr txBox="1"/>
      </xdr:nvSpPr>
      <xdr:spPr>
        <a:xfrm>
          <a:off x="14738350"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4611350" y="17901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35" name="【公民館】&#10;有形固定資産減価償却率最大値テキスト">
          <a:extLst>
            <a:ext uri="{FF2B5EF4-FFF2-40B4-BE49-F238E27FC236}">
              <a16:creationId xmlns:a16="http://schemas.microsoft.com/office/drawing/2014/main" id="{00000000-0008-0000-0100-00007B020000}"/>
            </a:ext>
          </a:extLst>
        </xdr:cNvPr>
        <xdr:cNvSpPr txBox="1"/>
      </xdr:nvSpPr>
      <xdr:spPr>
        <a:xfrm>
          <a:off x="14738350" y="1644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4611350" y="1666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637" name="【公民館】&#10;有形固定資産減価償却率平均値テキスト">
          <a:extLst>
            <a:ext uri="{FF2B5EF4-FFF2-40B4-BE49-F238E27FC236}">
              <a16:creationId xmlns:a16="http://schemas.microsoft.com/office/drawing/2014/main" id="{00000000-0008-0000-0100-00007D020000}"/>
            </a:ext>
          </a:extLst>
        </xdr:cNvPr>
        <xdr:cNvSpPr txBox="1"/>
      </xdr:nvSpPr>
      <xdr:spPr>
        <a:xfrm>
          <a:off x="14738350" y="17040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4649450" y="171824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3887450" y="171583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3093700" y="17141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2299950" y="17125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1487150" y="17080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19686</xdr:rowOff>
    </xdr:from>
    <xdr:to>
      <xdr:col>85</xdr:col>
      <xdr:colOff>177800</xdr:colOff>
      <xdr:row>108</xdr:row>
      <xdr:rowOff>121286</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4649450" y="178504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106063</xdr:rowOff>
    </xdr:from>
    <xdr:ext cx="405111" cy="259045"/>
    <xdr:sp macro="" textlink="">
      <xdr:nvSpPr>
        <xdr:cNvPr id="649" name="【公民館】&#10;有形固定資産減価償却率該当値テキスト">
          <a:extLst>
            <a:ext uri="{FF2B5EF4-FFF2-40B4-BE49-F238E27FC236}">
              <a16:creationId xmlns:a16="http://schemas.microsoft.com/office/drawing/2014/main" id="{00000000-0008-0000-0100-000089020000}"/>
            </a:ext>
          </a:extLst>
        </xdr:cNvPr>
        <xdr:cNvSpPr txBox="1"/>
      </xdr:nvSpPr>
      <xdr:spPr>
        <a:xfrm>
          <a:off x="14738350"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147320</xdr:rowOff>
    </xdr:from>
    <xdr:to>
      <xdr:col>81</xdr:col>
      <xdr:colOff>101600</xdr:colOff>
      <xdr:row>108</xdr:row>
      <xdr:rowOff>77470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3887450" y="17813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26670</xdr:rowOff>
    </xdr:from>
    <xdr:to>
      <xdr:col>85</xdr:col>
      <xdr:colOff>127000</xdr:colOff>
      <xdr:row>108</xdr:row>
      <xdr:rowOff>70486</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3938250" y="17857470"/>
          <a:ext cx="762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126364</xdr:rowOff>
    </xdr:from>
    <xdr:to>
      <xdr:col>76</xdr:col>
      <xdr:colOff>165100</xdr:colOff>
      <xdr:row>108</xdr:row>
      <xdr:rowOff>56514</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3093700" y="177920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5714</xdr:rowOff>
    </xdr:from>
    <xdr:to>
      <xdr:col>81</xdr:col>
      <xdr:colOff>50800</xdr:colOff>
      <xdr:row>108</xdr:row>
      <xdr:rowOff>26670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3144500" y="17836514"/>
          <a:ext cx="79375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84455</xdr:rowOff>
    </xdr:from>
    <xdr:to>
      <xdr:col>72</xdr:col>
      <xdr:colOff>38100</xdr:colOff>
      <xdr:row>108</xdr:row>
      <xdr:rowOff>14605</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2299950" y="177501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135255</xdr:rowOff>
    </xdr:from>
    <xdr:to>
      <xdr:col>76</xdr:col>
      <xdr:colOff>114300</xdr:colOff>
      <xdr:row>108</xdr:row>
      <xdr:rowOff>5714</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344400" y="17800955"/>
          <a:ext cx="8001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656" name="n_1aveValue【公民館】&#10;有形固定資産減価償却率">
          <a:extLst>
            <a:ext uri="{FF2B5EF4-FFF2-40B4-BE49-F238E27FC236}">
              <a16:creationId xmlns:a16="http://schemas.microsoft.com/office/drawing/2014/main" id="{00000000-0008-0000-0100-000090020000}"/>
            </a:ext>
          </a:extLst>
        </xdr:cNvPr>
        <xdr:cNvSpPr txBox="1"/>
      </xdr:nvSpPr>
      <xdr:spPr>
        <a:xfrm>
          <a:off x="13742044" y="1693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657" name="n_2aveValue【公民館】&#10;有形固定資産減価償却率">
          <a:extLst>
            <a:ext uri="{FF2B5EF4-FFF2-40B4-BE49-F238E27FC236}">
              <a16:creationId xmlns:a16="http://schemas.microsoft.com/office/drawing/2014/main" id="{00000000-0008-0000-0100-000091020000}"/>
            </a:ext>
          </a:extLst>
        </xdr:cNvPr>
        <xdr:cNvSpPr txBox="1"/>
      </xdr:nvSpPr>
      <xdr:spPr>
        <a:xfrm>
          <a:off x="1296099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658" name="n_3aveValue【公民館】&#10;有形固定資産減価償却率">
          <a:extLst>
            <a:ext uri="{FF2B5EF4-FFF2-40B4-BE49-F238E27FC236}">
              <a16:creationId xmlns:a16="http://schemas.microsoft.com/office/drawing/2014/main" id="{00000000-0008-0000-0100-000092020000}"/>
            </a:ext>
          </a:extLst>
        </xdr:cNvPr>
        <xdr:cNvSpPr txBox="1"/>
      </xdr:nvSpPr>
      <xdr:spPr>
        <a:xfrm>
          <a:off x="121672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659" name="n_4aveValue【公民館】&#10;有形固定資産減価償却率">
          <a:extLst>
            <a:ext uri="{FF2B5EF4-FFF2-40B4-BE49-F238E27FC236}">
              <a16:creationId xmlns:a16="http://schemas.microsoft.com/office/drawing/2014/main" id="{00000000-0008-0000-0100-000093020000}"/>
            </a:ext>
          </a:extLst>
        </xdr:cNvPr>
        <xdr:cNvSpPr txBox="1"/>
      </xdr:nvSpPr>
      <xdr:spPr>
        <a:xfrm>
          <a:off x="11354444"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68597</xdr:rowOff>
    </xdr:from>
    <xdr:ext cx="405111" cy="259045"/>
    <xdr:sp macro="" textlink="">
      <xdr:nvSpPr>
        <xdr:cNvPr id="660" name="n_1mainValue【公民館】&#10;有形固定資産減価償却率">
          <a:extLst>
            <a:ext uri="{FF2B5EF4-FFF2-40B4-BE49-F238E27FC236}">
              <a16:creationId xmlns:a16="http://schemas.microsoft.com/office/drawing/2014/main" id="{00000000-0008-0000-0100-000094020000}"/>
            </a:ext>
          </a:extLst>
        </xdr:cNvPr>
        <xdr:cNvSpPr txBox="1"/>
      </xdr:nvSpPr>
      <xdr:spPr>
        <a:xfrm>
          <a:off x="137420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47641</xdr:rowOff>
    </xdr:from>
    <xdr:ext cx="405111" cy="259045"/>
    <xdr:sp macro="" textlink="">
      <xdr:nvSpPr>
        <xdr:cNvPr id="661" name="n_2mainValue【公民館】&#10;有形固定資産減価償却率">
          <a:extLst>
            <a:ext uri="{FF2B5EF4-FFF2-40B4-BE49-F238E27FC236}">
              <a16:creationId xmlns:a16="http://schemas.microsoft.com/office/drawing/2014/main" id="{00000000-0008-0000-0100-000095020000}"/>
            </a:ext>
          </a:extLst>
        </xdr:cNvPr>
        <xdr:cNvSpPr txBox="1"/>
      </xdr:nvSpPr>
      <xdr:spPr>
        <a:xfrm>
          <a:off x="1296099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5732</xdr:rowOff>
    </xdr:from>
    <xdr:ext cx="405111" cy="259045"/>
    <xdr:sp macro="" textlink="">
      <xdr:nvSpPr>
        <xdr:cNvPr id="662" name="n_3mainValue【公民館】&#10;有形固定資産減価償却率">
          <a:extLst>
            <a:ext uri="{FF2B5EF4-FFF2-40B4-BE49-F238E27FC236}">
              <a16:creationId xmlns:a16="http://schemas.microsoft.com/office/drawing/2014/main" id="{00000000-0008-0000-0100-000096020000}"/>
            </a:ext>
          </a:extLst>
        </xdr:cNvPr>
        <xdr:cNvSpPr txBox="1"/>
      </xdr:nvSpPr>
      <xdr:spPr>
        <a:xfrm>
          <a:off x="121672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a:extLst>
            <a:ext uri="{FF2B5EF4-FFF2-40B4-BE49-F238E27FC236}">
              <a16:creationId xmlns:a16="http://schemas.microsoft.com/office/drawing/2014/main" id="{00000000-0008-0000-0100-0000AD020000}"/>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flipV="1">
          <a:off x="19951064" y="16432530"/>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687" name="【公民館】&#10;一人当たり面積最小値テキスト">
          <a:extLst>
            <a:ext uri="{FF2B5EF4-FFF2-40B4-BE49-F238E27FC236}">
              <a16:creationId xmlns:a16="http://schemas.microsoft.com/office/drawing/2014/main" id="{00000000-0008-0000-0100-0000AF020000}"/>
            </a:ext>
          </a:extLst>
        </xdr:cNvPr>
        <xdr:cNvSpPr txBox="1"/>
      </xdr:nvSpPr>
      <xdr:spPr>
        <a:xfrm>
          <a:off x="19989800" y="179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9881850" y="17960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689" name="【公民館】&#10;一人当たり面積最大値テキスト">
          <a:extLst>
            <a:ext uri="{FF2B5EF4-FFF2-40B4-BE49-F238E27FC236}">
              <a16:creationId xmlns:a16="http://schemas.microsoft.com/office/drawing/2014/main" id="{00000000-0008-0000-0100-0000B1020000}"/>
            </a:ext>
          </a:extLst>
        </xdr:cNvPr>
        <xdr:cNvSpPr txBox="1"/>
      </xdr:nvSpPr>
      <xdr:spPr>
        <a:xfrm>
          <a:off x="19989800" y="162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9881850" y="16432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91" name="【公民館】&#10;一人当たり面積平均値テキスト">
          <a:extLst>
            <a:ext uri="{FF2B5EF4-FFF2-40B4-BE49-F238E27FC236}">
              <a16:creationId xmlns:a16="http://schemas.microsoft.com/office/drawing/2014/main" id="{00000000-0008-0000-0100-0000B3020000}"/>
            </a:ext>
          </a:extLst>
        </xdr:cNvPr>
        <xdr:cNvSpPr txBox="1"/>
      </xdr:nvSpPr>
      <xdr:spPr>
        <a:xfrm>
          <a:off x="19989800" y="1728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9900900" y="17429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9157950" y="174294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8345150" y="174713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17551400" y="174523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6757650" y="174142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19900900" y="17606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703" name="【公民館】&#10;一人当たり面積該当値テキスト">
          <a:extLst>
            <a:ext uri="{FF2B5EF4-FFF2-40B4-BE49-F238E27FC236}">
              <a16:creationId xmlns:a16="http://schemas.microsoft.com/office/drawing/2014/main" id="{00000000-0008-0000-0100-0000BF020000}"/>
            </a:ext>
          </a:extLst>
        </xdr:cNvPr>
        <xdr:cNvSpPr txBox="1"/>
      </xdr:nvSpPr>
      <xdr:spPr>
        <a:xfrm>
          <a:off x="19989800" y="1758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9157950" y="17602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156211</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9202400" y="17653000"/>
          <a:ext cx="7493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97789</xdr:rowOff>
    </xdr:from>
    <xdr:to>
      <xdr:col>107</xdr:col>
      <xdr:colOff>101600</xdr:colOff>
      <xdr:row>107</xdr:row>
      <xdr:rowOff>27939</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8345150" y="17598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148589</xdr:rowOff>
    </xdr:from>
    <xdr:to>
      <xdr:col>111</xdr:col>
      <xdr:colOff>177800</xdr:colOff>
      <xdr:row>106</xdr:row>
      <xdr:rowOff>152400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395950" y="17649189"/>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97789</xdr:rowOff>
    </xdr:from>
    <xdr:to>
      <xdr:col>102</xdr:col>
      <xdr:colOff>165100</xdr:colOff>
      <xdr:row>107</xdr:row>
      <xdr:rowOff>27939</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7551400" y="17598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148589</xdr:rowOff>
    </xdr:from>
    <xdr:to>
      <xdr:col>107</xdr:col>
      <xdr:colOff>50800</xdr:colOff>
      <xdr:row>106</xdr:row>
      <xdr:rowOff>148589</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7602200" y="1764918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10" name="n_1aveValue【公民館】&#10;一人当たり面積">
          <a:extLst>
            <a:ext uri="{FF2B5EF4-FFF2-40B4-BE49-F238E27FC236}">
              <a16:creationId xmlns:a16="http://schemas.microsoft.com/office/drawing/2014/main" id="{00000000-0008-0000-0100-0000C6020000}"/>
            </a:ext>
          </a:extLst>
        </xdr:cNvPr>
        <xdr:cNvSpPr txBox="1"/>
      </xdr:nvSpPr>
      <xdr:spPr>
        <a:xfrm>
          <a:off x="18980227" y="1721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711" name="n_2aveValue【公民館】&#10;一人当たり面積">
          <a:extLst>
            <a:ext uri="{FF2B5EF4-FFF2-40B4-BE49-F238E27FC236}">
              <a16:creationId xmlns:a16="http://schemas.microsoft.com/office/drawing/2014/main" id="{00000000-0008-0000-0100-0000C7020000}"/>
            </a:ext>
          </a:extLst>
        </xdr:cNvPr>
        <xdr:cNvSpPr txBox="1"/>
      </xdr:nvSpPr>
      <xdr:spPr>
        <a:xfrm>
          <a:off x="18180127" y="1725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12" name="n_3aveValue【公民館】&#10;一人当たり面積">
          <a:extLst>
            <a:ext uri="{FF2B5EF4-FFF2-40B4-BE49-F238E27FC236}">
              <a16:creationId xmlns:a16="http://schemas.microsoft.com/office/drawing/2014/main" id="{00000000-0008-0000-0100-0000C8020000}"/>
            </a:ext>
          </a:extLst>
        </xdr:cNvPr>
        <xdr:cNvSpPr txBox="1"/>
      </xdr:nvSpPr>
      <xdr:spPr>
        <a:xfrm>
          <a:off x="17386377" y="1723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713" name="n_4aveValue【公民館】&#10;一人当たり面積">
          <a:extLst>
            <a:ext uri="{FF2B5EF4-FFF2-40B4-BE49-F238E27FC236}">
              <a16:creationId xmlns:a16="http://schemas.microsoft.com/office/drawing/2014/main" id="{00000000-0008-0000-0100-0000C9020000}"/>
            </a:ext>
          </a:extLst>
        </xdr:cNvPr>
        <xdr:cNvSpPr txBox="1"/>
      </xdr:nvSpPr>
      <xdr:spPr>
        <a:xfrm>
          <a:off x="16592627" y="1719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714" name="n_1mainValue【公民館】&#10;一人当たり面積">
          <a:extLst>
            <a:ext uri="{FF2B5EF4-FFF2-40B4-BE49-F238E27FC236}">
              <a16:creationId xmlns:a16="http://schemas.microsoft.com/office/drawing/2014/main" id="{00000000-0008-0000-0100-0000CA020000}"/>
            </a:ext>
          </a:extLst>
        </xdr:cNvPr>
        <xdr:cNvSpPr txBox="1"/>
      </xdr:nvSpPr>
      <xdr:spPr>
        <a:xfrm>
          <a:off x="189802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19066</xdr:rowOff>
    </xdr:from>
    <xdr:ext cx="469744" cy="259045"/>
    <xdr:sp macro="" textlink="">
      <xdr:nvSpPr>
        <xdr:cNvPr id="715" name="n_2mainValue【公民館】&#10;一人当たり面積">
          <a:extLst>
            <a:ext uri="{FF2B5EF4-FFF2-40B4-BE49-F238E27FC236}">
              <a16:creationId xmlns:a16="http://schemas.microsoft.com/office/drawing/2014/main" id="{00000000-0008-0000-0100-0000CB020000}"/>
            </a:ext>
          </a:extLst>
        </xdr:cNvPr>
        <xdr:cNvSpPr txBox="1"/>
      </xdr:nvSpPr>
      <xdr:spPr>
        <a:xfrm>
          <a:off x="181801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19066</xdr:rowOff>
    </xdr:from>
    <xdr:ext cx="469744" cy="259045"/>
    <xdr:sp macro="" textlink="">
      <xdr:nvSpPr>
        <xdr:cNvPr id="716" name="n_3mainValue【公民館】&#10;一人当たり面積">
          <a:extLst>
            <a:ext uri="{FF2B5EF4-FFF2-40B4-BE49-F238E27FC236}">
              <a16:creationId xmlns:a16="http://schemas.microsoft.com/office/drawing/2014/main" id="{00000000-0008-0000-0100-0000CC020000}"/>
            </a:ext>
          </a:extLst>
        </xdr:cNvPr>
        <xdr:cNvSpPr txBox="1"/>
      </xdr:nvSpPr>
      <xdr:spPr>
        <a:xfrm>
          <a:off x="1738637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有形固定資産減価償却率は、類似団体と比較するとやや高い傾向にあり、全体的に施設の老朽化が進んでいることがわかります。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一人当たり面積は、類似団体との比較において全体的に低い水準にあります。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有形固定資産減価償却率が高くなっている施設類型は公民館、低くなっている施設類型は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が挙げられます。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公営住宅の大規模改修が令和元年度に行われ、減価償却費計上が次年度から発生するため、一時的に値が低くなっています。</a:t>
          </a: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公民館については、２つの施設がいずれも築後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年となることから、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高い数値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r>
            <a:rPr lang="ja-JP" altLang="en-US" sz="1100">
              <a:effectLst/>
              <a:latin typeface="ＭＳ Ｐゴシック" panose="020B0600070205080204" pitchFamily="50" charset="-128"/>
              <a:ea typeface="ＭＳ Ｐゴシック" panose="020B0600070205080204" pitchFamily="50" charset="-128"/>
            </a:rPr>
            <a:t>令和３年度には、屋上防水工事、外壁補修工事を実施し、施設の改修を進める予定です。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55,055
52,619
28.19
18,157,270
17,460,603
649,341
10,806,402
11,632,441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177665" y="551633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216400" y="69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108450" y="69957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216400" y="5297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108450" y="5516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216400" y="611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127500" y="612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84550" y="61028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71750" y="60735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78000" y="6050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84250" y="60179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127500" y="60326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111958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216400" y="5890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54792</xdr:rowOff>
    </xdr:from>
    <xdr:to>
      <xdr:col>20</xdr:col>
      <xdr:colOff>38100</xdr:colOff>
      <xdr:row>36</xdr:row>
      <xdr:rowOff>156392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84550" y="59983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105592</xdr:rowOff>
    </xdr:from>
    <xdr:to>
      <xdr:col>24</xdr:col>
      <xdr:colOff>63500</xdr:colOff>
      <xdr:row>36</xdr:row>
      <xdr:rowOff>139881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429000" y="6049192"/>
          <a:ext cx="7493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20501</xdr:rowOff>
    </xdr:from>
    <xdr:to>
      <xdr:col>15</xdr:col>
      <xdr:colOff>101600</xdr:colOff>
      <xdr:row>36</xdr:row>
      <xdr:rowOff>122101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7175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71301</xdr:rowOff>
    </xdr:from>
    <xdr:to>
      <xdr:col>19</xdr:col>
      <xdr:colOff>177800</xdr:colOff>
      <xdr:row>36</xdr:row>
      <xdr:rowOff>105592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622550" y="6014901"/>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162560</xdr:rowOff>
    </xdr:from>
    <xdr:to>
      <xdr:col>10</xdr:col>
      <xdr:colOff>165100</xdr:colOff>
      <xdr:row>36</xdr:row>
      <xdr:rowOff>92710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778000" y="5941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41910</xdr:rowOff>
    </xdr:from>
    <xdr:to>
      <xdr:col>15</xdr:col>
      <xdr:colOff>50800</xdr:colOff>
      <xdr:row>36</xdr:row>
      <xdr:rowOff>71301</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828800" y="5985510"/>
          <a:ext cx="7937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239144" y="6189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439044" y="6159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645294" y="6137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851544" y="579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1469</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239144" y="577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138628</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439044" y="5752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109237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645294"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9429115" y="54483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9467850"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9359900" y="687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946785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9359900" y="544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946785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398000" y="633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636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842250" y="6324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02945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235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9398000" y="6083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9467850"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127000</xdr:rowOff>
    </xdr:from>
    <xdr:to>
      <xdr:col>50</xdr:col>
      <xdr:colOff>165100</xdr:colOff>
      <xdr:row>37</xdr:row>
      <xdr:rowOff>57150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8636000" y="6070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6350</xdr:rowOff>
    </xdr:from>
    <xdr:to>
      <xdr:col>55</xdr:col>
      <xdr:colOff>0</xdr:colOff>
      <xdr:row>37</xdr:row>
      <xdr:rowOff>19050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8686800" y="611505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127000</xdr:rowOff>
    </xdr:from>
    <xdr:to>
      <xdr:col>46</xdr:col>
      <xdr:colOff>38100</xdr:colOff>
      <xdr:row>37</xdr:row>
      <xdr:rowOff>57150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7842250" y="607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6350</xdr:rowOff>
    </xdr:from>
    <xdr:to>
      <xdr:col>50</xdr:col>
      <xdr:colOff>114300</xdr:colOff>
      <xdr:row>37</xdr:row>
      <xdr:rowOff>6350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886700" y="6115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127000</xdr:rowOff>
    </xdr:from>
    <xdr:to>
      <xdr:col>41</xdr:col>
      <xdr:colOff>101600</xdr:colOff>
      <xdr:row>37</xdr:row>
      <xdr:rowOff>57150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029450" y="6070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6350</xdr:rowOff>
    </xdr:from>
    <xdr:to>
      <xdr:col>45</xdr:col>
      <xdr:colOff>177800</xdr:colOff>
      <xdr:row>37</xdr:row>
      <xdr:rowOff>6350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080250" y="61150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6" name="n_1aveValue【図書館】&#10;一人当たり面積">
          <a:extLst>
            <a:ext uri="{FF2B5EF4-FFF2-40B4-BE49-F238E27FC236}">
              <a16:creationId xmlns:a16="http://schemas.microsoft.com/office/drawing/2014/main" id="{00000000-0008-0000-0200-000088000000}"/>
            </a:ext>
          </a:extLst>
        </xdr:cNvPr>
        <xdr:cNvSpPr txBox="1"/>
      </xdr:nvSpPr>
      <xdr:spPr>
        <a:xfrm>
          <a:off x="845827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7" name="n_2aveValue【図書館】&#10;一人当たり面積">
          <a:extLst>
            <a:ext uri="{FF2B5EF4-FFF2-40B4-BE49-F238E27FC236}">
              <a16:creationId xmlns:a16="http://schemas.microsoft.com/office/drawing/2014/main" id="{00000000-0008-0000-0200-000089000000}"/>
            </a:ext>
          </a:extLst>
        </xdr:cNvPr>
        <xdr:cNvSpPr txBox="1"/>
      </xdr:nvSpPr>
      <xdr:spPr>
        <a:xfrm>
          <a:off x="76772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8" name="n_3aveValue【図書館】&#10;一人当たり面積">
          <a:extLst>
            <a:ext uri="{FF2B5EF4-FFF2-40B4-BE49-F238E27FC236}">
              <a16:creationId xmlns:a16="http://schemas.microsoft.com/office/drawing/2014/main" id="{00000000-0008-0000-0200-00008A000000}"/>
            </a:ext>
          </a:extLst>
        </xdr:cNvPr>
        <xdr:cNvSpPr txBox="1"/>
      </xdr:nvSpPr>
      <xdr:spPr>
        <a:xfrm>
          <a:off x="6864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a:extLst>
            <a:ext uri="{FF2B5EF4-FFF2-40B4-BE49-F238E27FC236}">
              <a16:creationId xmlns:a16="http://schemas.microsoft.com/office/drawing/2014/main" id="{00000000-0008-0000-0200-00008B000000}"/>
            </a:ext>
          </a:extLst>
        </xdr:cNvPr>
        <xdr:cNvSpPr txBox="1"/>
      </xdr:nvSpPr>
      <xdr:spPr>
        <a:xfrm>
          <a:off x="6070677" y="611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73677</xdr:rowOff>
    </xdr:from>
    <xdr:ext cx="469744" cy="259045"/>
    <xdr:sp macro="" textlink="">
      <xdr:nvSpPr>
        <xdr:cNvPr id="140" name="n_1mainValue【図書館】&#10;一人当たり面積">
          <a:extLst>
            <a:ext uri="{FF2B5EF4-FFF2-40B4-BE49-F238E27FC236}">
              <a16:creationId xmlns:a16="http://schemas.microsoft.com/office/drawing/2014/main" id="{00000000-0008-0000-0200-00008C000000}"/>
            </a:ext>
          </a:extLst>
        </xdr:cNvPr>
        <xdr:cNvSpPr txBox="1"/>
      </xdr:nvSpPr>
      <xdr:spPr>
        <a:xfrm>
          <a:off x="8458277" y="585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73677</xdr:rowOff>
    </xdr:from>
    <xdr:ext cx="469744" cy="259045"/>
    <xdr:sp macro="" textlink="">
      <xdr:nvSpPr>
        <xdr:cNvPr id="141" name="n_2mainValue【図書館】&#10;一人当たり面積">
          <a:extLst>
            <a:ext uri="{FF2B5EF4-FFF2-40B4-BE49-F238E27FC236}">
              <a16:creationId xmlns:a16="http://schemas.microsoft.com/office/drawing/2014/main" id="{00000000-0008-0000-0200-00008D000000}"/>
            </a:ext>
          </a:extLst>
        </xdr:cNvPr>
        <xdr:cNvSpPr txBox="1"/>
      </xdr:nvSpPr>
      <xdr:spPr>
        <a:xfrm>
          <a:off x="7677227" y="585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73677</xdr:rowOff>
    </xdr:from>
    <xdr:ext cx="469744" cy="259045"/>
    <xdr:sp macro="" textlink="">
      <xdr:nvSpPr>
        <xdr:cNvPr id="142" name="n_3mainValue【図書館】&#10;一人当たり面積">
          <a:extLst>
            <a:ext uri="{FF2B5EF4-FFF2-40B4-BE49-F238E27FC236}">
              <a16:creationId xmlns:a16="http://schemas.microsoft.com/office/drawing/2014/main" id="{00000000-0008-0000-0200-00008E000000}"/>
            </a:ext>
          </a:extLst>
        </xdr:cNvPr>
        <xdr:cNvSpPr txBox="1"/>
      </xdr:nvSpPr>
      <xdr:spPr>
        <a:xfrm>
          <a:off x="6864427" y="585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200-0000A7000000}"/>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flipV="1">
          <a:off x="4177665" y="9235622"/>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00000000-0008-0000-0200-0000A9000000}"/>
            </a:ext>
          </a:extLst>
        </xdr:cNvPr>
        <xdr:cNvSpPr txBox="1"/>
      </xdr:nvSpPr>
      <xdr:spPr>
        <a:xfrm>
          <a:off x="4216400" y="10699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4108450" y="106953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00000000-0008-0000-0200-0000AB000000}"/>
            </a:ext>
          </a:extLst>
        </xdr:cNvPr>
        <xdr:cNvSpPr txBox="1"/>
      </xdr:nvSpPr>
      <xdr:spPr>
        <a:xfrm>
          <a:off x="4216400" y="90171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108450" y="9235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200-0000AD000000}"/>
            </a:ext>
          </a:extLst>
        </xdr:cNvPr>
        <xdr:cNvSpPr txBox="1"/>
      </xdr:nvSpPr>
      <xdr:spPr>
        <a:xfrm>
          <a:off x="4216400" y="9918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4127500" y="100674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3384550" y="100691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2571750" y="1002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1778000" y="10023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984250" y="99972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9616</xdr:rowOff>
    </xdr:from>
    <xdr:to>
      <xdr:col>24</xdr:col>
      <xdr:colOff>114300</xdr:colOff>
      <xdr:row>64</xdr:row>
      <xdr:rowOff>111216</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4127500" y="105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95993</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200-0000B9000000}"/>
            </a:ext>
          </a:extLst>
        </xdr:cNvPr>
        <xdr:cNvSpPr txBox="1"/>
      </xdr:nvSpPr>
      <xdr:spPr>
        <a:xfrm>
          <a:off x="4216400" y="10497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143510</xdr:rowOff>
    </xdr:from>
    <xdr:to>
      <xdr:col>20</xdr:col>
      <xdr:colOff>38100</xdr:colOff>
      <xdr:row>64</xdr:row>
      <xdr:rowOff>73660</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3384550" y="10544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22860</xdr:rowOff>
    </xdr:from>
    <xdr:to>
      <xdr:col>24</xdr:col>
      <xdr:colOff>63500</xdr:colOff>
      <xdr:row>64</xdr:row>
      <xdr:rowOff>60416</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3429000" y="10589260"/>
          <a:ext cx="7493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125549</xdr:rowOff>
    </xdr:from>
    <xdr:to>
      <xdr:col>15</xdr:col>
      <xdr:colOff>101600</xdr:colOff>
      <xdr:row>64</xdr:row>
      <xdr:rowOff>55699</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2571750" y="105268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4899</xdr:rowOff>
    </xdr:from>
    <xdr:to>
      <xdr:col>19</xdr:col>
      <xdr:colOff>177800</xdr:colOff>
      <xdr:row>64</xdr:row>
      <xdr:rowOff>22860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2622550" y="10571299"/>
          <a:ext cx="8064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89626</xdr:rowOff>
    </xdr:from>
    <xdr:to>
      <xdr:col>10</xdr:col>
      <xdr:colOff>165100</xdr:colOff>
      <xdr:row>64</xdr:row>
      <xdr:rowOff>19776</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1778000" y="104909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140426</xdr:rowOff>
    </xdr:from>
    <xdr:to>
      <xdr:col>15</xdr:col>
      <xdr:colOff>50800</xdr:colOff>
      <xdr:row>64</xdr:row>
      <xdr:rowOff>4899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1828800" y="10541726"/>
          <a:ext cx="79375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3239144" y="9850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2439044"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1645294" y="9804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851544" y="9778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64787</xdr:rowOff>
    </xdr:from>
    <xdr:ext cx="405111" cy="259045"/>
    <xdr:sp macro="" textlink="">
      <xdr:nvSpPr>
        <xdr:cNvPr id="196" name="n_1main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239144" y="1063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46826</xdr:rowOff>
    </xdr:from>
    <xdr:ext cx="405111" cy="259045"/>
    <xdr:sp macro="" textlink="">
      <xdr:nvSpPr>
        <xdr:cNvPr id="197" name="n_2main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439044" y="10613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10903</xdr:rowOff>
    </xdr:from>
    <xdr:ext cx="405111" cy="259045"/>
    <xdr:sp macro="" textlink="">
      <xdr:nvSpPr>
        <xdr:cNvPr id="198" name="n_3main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645294" y="1057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00000000-0008-0000-0200-0000DD000000}"/>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9429115" y="9270365"/>
          <a:ext cx="0" cy="1353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a:extLst>
            <a:ext uri="{FF2B5EF4-FFF2-40B4-BE49-F238E27FC236}">
              <a16:creationId xmlns:a16="http://schemas.microsoft.com/office/drawing/2014/main" id="{00000000-0008-0000-0200-0000DF000000}"/>
            </a:ext>
          </a:extLst>
        </xdr:cNvPr>
        <xdr:cNvSpPr txBox="1"/>
      </xdr:nvSpPr>
      <xdr:spPr>
        <a:xfrm>
          <a:off x="9467850"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9359900" y="10623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a:extLst>
            <a:ext uri="{FF2B5EF4-FFF2-40B4-BE49-F238E27FC236}">
              <a16:creationId xmlns:a16="http://schemas.microsoft.com/office/drawing/2014/main" id="{00000000-0008-0000-0200-0000E1000000}"/>
            </a:ext>
          </a:extLst>
        </xdr:cNvPr>
        <xdr:cNvSpPr txBox="1"/>
      </xdr:nvSpPr>
      <xdr:spPr>
        <a:xfrm>
          <a:off x="9467850" y="905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9359900" y="92703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27" name="【体育館・プール】&#10;一人当たり面積平均値テキスト">
          <a:extLst>
            <a:ext uri="{FF2B5EF4-FFF2-40B4-BE49-F238E27FC236}">
              <a16:creationId xmlns:a16="http://schemas.microsoft.com/office/drawing/2014/main" id="{00000000-0008-0000-0200-0000E3000000}"/>
            </a:ext>
          </a:extLst>
        </xdr:cNvPr>
        <xdr:cNvSpPr txBox="1"/>
      </xdr:nvSpPr>
      <xdr:spPr>
        <a:xfrm>
          <a:off x="9467850" y="10098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9398000" y="10240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8636000" y="1017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7842250" y="10174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702945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6235700" y="1025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133985</xdr:rowOff>
    </xdr:from>
    <xdr:to>
      <xdr:col>55</xdr:col>
      <xdr:colOff>50800</xdr:colOff>
      <xdr:row>64</xdr:row>
      <xdr:rowOff>64135</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9398000" y="105352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48912</xdr:rowOff>
    </xdr:from>
    <xdr:ext cx="469744" cy="259045"/>
    <xdr:sp macro="" textlink="">
      <xdr:nvSpPr>
        <xdr:cNvPr id="239" name="【体育館・プール】&#10;一人当たり面積該当値テキスト">
          <a:extLst>
            <a:ext uri="{FF2B5EF4-FFF2-40B4-BE49-F238E27FC236}">
              <a16:creationId xmlns:a16="http://schemas.microsoft.com/office/drawing/2014/main" id="{00000000-0008-0000-0200-0000EF000000}"/>
            </a:ext>
          </a:extLst>
        </xdr:cNvPr>
        <xdr:cNvSpPr txBox="1"/>
      </xdr:nvSpPr>
      <xdr:spPr>
        <a:xfrm>
          <a:off x="9467850" y="1045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132080</xdr:rowOff>
    </xdr:from>
    <xdr:to>
      <xdr:col>50</xdr:col>
      <xdr:colOff>165100</xdr:colOff>
      <xdr:row>64</xdr:row>
      <xdr:rowOff>62230</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8636000" y="10533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11430</xdr:rowOff>
    </xdr:from>
    <xdr:to>
      <xdr:col>55</xdr:col>
      <xdr:colOff>0</xdr:colOff>
      <xdr:row>64</xdr:row>
      <xdr:rowOff>13335</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8686800" y="10577830"/>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132080</xdr:rowOff>
    </xdr:from>
    <xdr:to>
      <xdr:col>46</xdr:col>
      <xdr:colOff>38100</xdr:colOff>
      <xdr:row>64</xdr:row>
      <xdr:rowOff>62230</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7842250" y="10533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11430</xdr:rowOff>
    </xdr:from>
    <xdr:to>
      <xdr:col>50</xdr:col>
      <xdr:colOff>114300</xdr:colOff>
      <xdr:row>64</xdr:row>
      <xdr:rowOff>11430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7886700" y="105778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132080</xdr:rowOff>
    </xdr:from>
    <xdr:to>
      <xdr:col>41</xdr:col>
      <xdr:colOff>101600</xdr:colOff>
      <xdr:row>64</xdr:row>
      <xdr:rowOff>62230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7029450" y="10533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11430</xdr:rowOff>
    </xdr:from>
    <xdr:to>
      <xdr:col>45</xdr:col>
      <xdr:colOff>177800</xdr:colOff>
      <xdr:row>64</xdr:row>
      <xdr:rowOff>11430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7080250" y="105778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a:extLst>
            <a:ext uri="{FF2B5EF4-FFF2-40B4-BE49-F238E27FC236}">
              <a16:creationId xmlns:a16="http://schemas.microsoft.com/office/drawing/2014/main" id="{00000000-0008-0000-0200-0000F6000000}"/>
            </a:ext>
          </a:extLst>
        </xdr:cNvPr>
        <xdr:cNvSpPr txBox="1"/>
      </xdr:nvSpPr>
      <xdr:spPr>
        <a:xfrm>
          <a:off x="845827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a:extLst>
            <a:ext uri="{FF2B5EF4-FFF2-40B4-BE49-F238E27FC236}">
              <a16:creationId xmlns:a16="http://schemas.microsoft.com/office/drawing/2014/main" id="{00000000-0008-0000-0200-0000F7000000}"/>
            </a:ext>
          </a:extLst>
        </xdr:cNvPr>
        <xdr:cNvSpPr txBox="1"/>
      </xdr:nvSpPr>
      <xdr:spPr>
        <a:xfrm>
          <a:off x="7677227"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48" name="n_3aveValue【体育館・プール】&#10;一人当たり面積">
          <a:extLst>
            <a:ext uri="{FF2B5EF4-FFF2-40B4-BE49-F238E27FC236}">
              <a16:creationId xmlns:a16="http://schemas.microsoft.com/office/drawing/2014/main" id="{00000000-0008-0000-0200-0000F8000000}"/>
            </a:ext>
          </a:extLst>
        </xdr:cNvPr>
        <xdr:cNvSpPr txBox="1"/>
      </xdr:nvSpPr>
      <xdr:spPr>
        <a:xfrm>
          <a:off x="6864427" y="1006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a:extLst>
            <a:ext uri="{FF2B5EF4-FFF2-40B4-BE49-F238E27FC236}">
              <a16:creationId xmlns:a16="http://schemas.microsoft.com/office/drawing/2014/main" id="{00000000-0008-0000-0200-0000F9000000}"/>
            </a:ext>
          </a:extLst>
        </xdr:cNvPr>
        <xdr:cNvSpPr txBox="1"/>
      </xdr:nvSpPr>
      <xdr:spPr>
        <a:xfrm>
          <a:off x="6070677" y="1004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53357</xdr:rowOff>
    </xdr:from>
    <xdr:ext cx="469744" cy="259045"/>
    <xdr:sp macro="" textlink="">
      <xdr:nvSpPr>
        <xdr:cNvPr id="250" name="n_1mainValue【体育館・プール】&#10;一人当たり面積">
          <a:extLst>
            <a:ext uri="{FF2B5EF4-FFF2-40B4-BE49-F238E27FC236}">
              <a16:creationId xmlns:a16="http://schemas.microsoft.com/office/drawing/2014/main" id="{00000000-0008-0000-0200-0000FA000000}"/>
            </a:ext>
          </a:extLst>
        </xdr:cNvPr>
        <xdr:cNvSpPr txBox="1"/>
      </xdr:nvSpPr>
      <xdr:spPr>
        <a:xfrm>
          <a:off x="8458277"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53357</xdr:rowOff>
    </xdr:from>
    <xdr:ext cx="469744" cy="259045"/>
    <xdr:sp macro="" textlink="">
      <xdr:nvSpPr>
        <xdr:cNvPr id="251" name="n_2mainValue【体育館・プール】&#10;一人当たり面積">
          <a:extLst>
            <a:ext uri="{FF2B5EF4-FFF2-40B4-BE49-F238E27FC236}">
              <a16:creationId xmlns:a16="http://schemas.microsoft.com/office/drawing/2014/main" id="{00000000-0008-0000-0200-0000FB000000}"/>
            </a:ext>
          </a:extLst>
        </xdr:cNvPr>
        <xdr:cNvSpPr txBox="1"/>
      </xdr:nvSpPr>
      <xdr:spPr>
        <a:xfrm>
          <a:off x="7677227"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53357</xdr:rowOff>
    </xdr:from>
    <xdr:ext cx="469744" cy="259045"/>
    <xdr:sp macro="" textlink="">
      <xdr:nvSpPr>
        <xdr:cNvPr id="252" name="n_3mainValue【体育館・プール】&#10;一人当たり面積">
          <a:extLst>
            <a:ext uri="{FF2B5EF4-FFF2-40B4-BE49-F238E27FC236}">
              <a16:creationId xmlns:a16="http://schemas.microsoft.com/office/drawing/2014/main" id="{00000000-0008-0000-0200-0000FC000000}"/>
            </a:ext>
          </a:extLst>
        </xdr:cNvPr>
        <xdr:cNvSpPr txBox="1"/>
      </xdr:nvSpPr>
      <xdr:spPr>
        <a:xfrm>
          <a:off x="6864427"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00000000-0008-0000-0200-000014010000}"/>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flipV="1">
          <a:off x="4177665" y="12925425"/>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00000000-0008-0000-0200-000016010000}"/>
            </a:ext>
          </a:extLst>
        </xdr:cNvPr>
        <xdr:cNvSpPr txBox="1"/>
      </xdr:nvSpPr>
      <xdr:spPr>
        <a:xfrm>
          <a:off x="4216400" y="1430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4108450" y="14303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00000000-0008-0000-0200-000018010000}"/>
            </a:ext>
          </a:extLst>
        </xdr:cNvPr>
        <xdr:cNvSpPr txBox="1"/>
      </xdr:nvSpPr>
      <xdr:spPr>
        <a:xfrm>
          <a:off x="4216400" y="1271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4108450" y="12925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00000000-0008-0000-0200-00001A010000}"/>
            </a:ext>
          </a:extLst>
        </xdr:cNvPr>
        <xdr:cNvSpPr txBox="1"/>
      </xdr:nvSpPr>
      <xdr:spPr>
        <a:xfrm>
          <a:off x="4216400" y="13351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4127500" y="13493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3384550" y="13455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257175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1778000" y="13444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984250" y="133553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12064</xdr:rowOff>
    </xdr:from>
    <xdr:to>
      <xdr:col>24</xdr:col>
      <xdr:colOff>114300</xdr:colOff>
      <xdr:row>84</xdr:row>
      <xdr:rowOff>113664</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4127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161941</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00000000-0008-0000-0200-000026010000}"/>
            </a:ext>
          </a:extLst>
        </xdr:cNvPr>
        <xdr:cNvSpPr txBox="1"/>
      </xdr:nvSpPr>
      <xdr:spPr>
        <a:xfrm>
          <a:off x="4216400"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137795</xdr:rowOff>
    </xdr:from>
    <xdr:to>
      <xdr:col>20</xdr:col>
      <xdr:colOff>38100</xdr:colOff>
      <xdr:row>84</xdr:row>
      <xdr:rowOff>67945</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3384550" y="138410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17145</xdr:rowOff>
    </xdr:from>
    <xdr:to>
      <xdr:col>24</xdr:col>
      <xdr:colOff>63500</xdr:colOff>
      <xdr:row>84</xdr:row>
      <xdr:rowOff>62864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3429000" y="13885545"/>
          <a:ext cx="7493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92075</xdr:rowOff>
    </xdr:from>
    <xdr:to>
      <xdr:col>15</xdr:col>
      <xdr:colOff>101600</xdr:colOff>
      <xdr:row>84</xdr:row>
      <xdr:rowOff>22225</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2571750" y="13795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142875</xdr:rowOff>
    </xdr:from>
    <xdr:to>
      <xdr:col>19</xdr:col>
      <xdr:colOff>177800</xdr:colOff>
      <xdr:row>84</xdr:row>
      <xdr:rowOff>17145</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2622550" y="13846175"/>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177800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142875</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828800" y="13798550"/>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01" name="n_1aveValue【福祉施設】&#10;有形固定資産減価償却率">
          <a:extLst>
            <a:ext uri="{FF2B5EF4-FFF2-40B4-BE49-F238E27FC236}">
              <a16:creationId xmlns:a16="http://schemas.microsoft.com/office/drawing/2014/main" id="{00000000-0008-0000-0200-00002D010000}"/>
            </a:ext>
          </a:extLst>
        </xdr:cNvPr>
        <xdr:cNvSpPr txBox="1"/>
      </xdr:nvSpPr>
      <xdr:spPr>
        <a:xfrm>
          <a:off x="3239144"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02" name="n_2aveValue【福祉施設】&#10;有形固定資産減価償却率">
          <a:extLst>
            <a:ext uri="{FF2B5EF4-FFF2-40B4-BE49-F238E27FC236}">
              <a16:creationId xmlns:a16="http://schemas.microsoft.com/office/drawing/2014/main" id="{00000000-0008-0000-0200-00002E010000}"/>
            </a:ext>
          </a:extLst>
        </xdr:cNvPr>
        <xdr:cNvSpPr txBox="1"/>
      </xdr:nvSpPr>
      <xdr:spPr>
        <a:xfrm>
          <a:off x="2439044"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03" name="n_3aveValue【福祉施設】&#10;有形固定資産減価償却率">
          <a:extLst>
            <a:ext uri="{FF2B5EF4-FFF2-40B4-BE49-F238E27FC236}">
              <a16:creationId xmlns:a16="http://schemas.microsoft.com/office/drawing/2014/main" id="{00000000-0008-0000-0200-00002F010000}"/>
            </a:ext>
          </a:extLst>
        </xdr:cNvPr>
        <xdr:cNvSpPr txBox="1"/>
      </xdr:nvSpPr>
      <xdr:spPr>
        <a:xfrm>
          <a:off x="1645294" y="1322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a:extLst>
            <a:ext uri="{FF2B5EF4-FFF2-40B4-BE49-F238E27FC236}">
              <a16:creationId xmlns:a16="http://schemas.microsoft.com/office/drawing/2014/main" id="{00000000-0008-0000-0200-000030010000}"/>
            </a:ext>
          </a:extLst>
        </xdr:cNvPr>
        <xdr:cNvSpPr txBox="1"/>
      </xdr:nvSpPr>
      <xdr:spPr>
        <a:xfrm>
          <a:off x="851544"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59072</xdr:rowOff>
    </xdr:from>
    <xdr:ext cx="405111" cy="259045"/>
    <xdr:sp macro="" textlink="">
      <xdr:nvSpPr>
        <xdr:cNvPr id="305" name="n_1mainValue【福祉施設】&#10;有形固定資産減価償却率">
          <a:extLst>
            <a:ext uri="{FF2B5EF4-FFF2-40B4-BE49-F238E27FC236}">
              <a16:creationId xmlns:a16="http://schemas.microsoft.com/office/drawing/2014/main" id="{00000000-0008-0000-0200-000031010000}"/>
            </a:ext>
          </a:extLst>
        </xdr:cNvPr>
        <xdr:cNvSpPr txBox="1"/>
      </xdr:nvSpPr>
      <xdr:spPr>
        <a:xfrm>
          <a:off x="3239144" y="1392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13352</xdr:rowOff>
    </xdr:from>
    <xdr:ext cx="405111" cy="259045"/>
    <xdr:sp macro="" textlink="">
      <xdr:nvSpPr>
        <xdr:cNvPr id="306" name="n_2mainValue【福祉施設】&#10;有形固定資産減価償却率">
          <a:extLst>
            <a:ext uri="{FF2B5EF4-FFF2-40B4-BE49-F238E27FC236}">
              <a16:creationId xmlns:a16="http://schemas.microsoft.com/office/drawing/2014/main" id="{00000000-0008-0000-0200-000032010000}"/>
            </a:ext>
          </a:extLst>
        </xdr:cNvPr>
        <xdr:cNvSpPr txBox="1"/>
      </xdr:nvSpPr>
      <xdr:spPr>
        <a:xfrm>
          <a:off x="2439044" y="1388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07" name="n_3mainValue【福祉施設】&#10;有形固定資産減価償却率">
          <a:extLst>
            <a:ext uri="{FF2B5EF4-FFF2-40B4-BE49-F238E27FC236}">
              <a16:creationId xmlns:a16="http://schemas.microsoft.com/office/drawing/2014/main" id="{00000000-0008-0000-0200-000033010000}"/>
            </a:ext>
          </a:extLst>
        </xdr:cNvPr>
        <xdr:cNvSpPr txBox="1"/>
      </xdr:nvSpPr>
      <xdr:spPr>
        <a:xfrm>
          <a:off x="164529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id="{00000000-0008-0000-0200-00004C010000}"/>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flipV="1">
          <a:off x="9429115" y="12902837"/>
          <a:ext cx="0" cy="145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a:extLst>
            <a:ext uri="{FF2B5EF4-FFF2-40B4-BE49-F238E27FC236}">
              <a16:creationId xmlns:a16="http://schemas.microsoft.com/office/drawing/2014/main" id="{00000000-0008-0000-0200-00004E010000}"/>
            </a:ext>
          </a:extLst>
        </xdr:cNvPr>
        <xdr:cNvSpPr txBox="1"/>
      </xdr:nvSpPr>
      <xdr:spPr>
        <a:xfrm>
          <a:off x="9467850" y="1436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9359900" y="14357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a:extLst>
            <a:ext uri="{FF2B5EF4-FFF2-40B4-BE49-F238E27FC236}">
              <a16:creationId xmlns:a16="http://schemas.microsoft.com/office/drawing/2014/main" id="{00000000-0008-0000-0200-000050010000}"/>
            </a:ext>
          </a:extLst>
        </xdr:cNvPr>
        <xdr:cNvSpPr txBox="1"/>
      </xdr:nvSpPr>
      <xdr:spPr>
        <a:xfrm>
          <a:off x="9467850" y="1269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9359900" y="129028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38" name="【福祉施設】&#10;一人当たり面積平均値テキスト">
          <a:extLst>
            <a:ext uri="{FF2B5EF4-FFF2-40B4-BE49-F238E27FC236}">
              <a16:creationId xmlns:a16="http://schemas.microsoft.com/office/drawing/2014/main" id="{00000000-0008-0000-0200-000052010000}"/>
            </a:ext>
          </a:extLst>
        </xdr:cNvPr>
        <xdr:cNvSpPr txBox="1"/>
      </xdr:nvSpPr>
      <xdr:spPr>
        <a:xfrm>
          <a:off x="9467850" y="13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9398000" y="140420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8636000" y="1404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7842250" y="140485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7029450" y="1406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6235700" y="1406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52614</xdr:rowOff>
    </xdr:from>
    <xdr:to>
      <xdr:col>55</xdr:col>
      <xdr:colOff>50800</xdr:colOff>
      <xdr:row>86</xdr:row>
      <xdr:rowOff>154214</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9398000" y="142512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138991</xdr:rowOff>
    </xdr:from>
    <xdr:ext cx="469744" cy="259045"/>
    <xdr:sp macro="" textlink="">
      <xdr:nvSpPr>
        <xdr:cNvPr id="350" name="【福祉施設】&#10;一人当たり面積該当値テキスト">
          <a:extLst>
            <a:ext uri="{FF2B5EF4-FFF2-40B4-BE49-F238E27FC236}">
              <a16:creationId xmlns:a16="http://schemas.microsoft.com/office/drawing/2014/main" id="{00000000-0008-0000-0200-00005E010000}"/>
            </a:ext>
          </a:extLst>
        </xdr:cNvPr>
        <xdr:cNvSpPr txBox="1"/>
      </xdr:nvSpPr>
      <xdr:spPr>
        <a:xfrm>
          <a:off x="9467850" y="1417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8636000" y="1425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103414</xdr:rowOff>
    </xdr:from>
    <xdr:to>
      <xdr:col>55</xdr:col>
      <xdr:colOff>0</xdr:colOff>
      <xdr:row>86</xdr:row>
      <xdr:rowOff>103414</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8686800" y="1430201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7842250" y="142512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103414</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7886700" y="1430201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52614</xdr:rowOff>
    </xdr:from>
    <xdr:to>
      <xdr:col>41</xdr:col>
      <xdr:colOff>101600</xdr:colOff>
      <xdr:row>86</xdr:row>
      <xdr:rowOff>154214</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7029450" y="1425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103414</xdr:rowOff>
    </xdr:from>
    <xdr:to>
      <xdr:col>45</xdr:col>
      <xdr:colOff>177800</xdr:colOff>
      <xdr:row>86</xdr:row>
      <xdr:rowOff>103414</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7080250" y="1430201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57" name="n_1aveValue【福祉施設】&#10;一人当たり面積">
          <a:extLst>
            <a:ext uri="{FF2B5EF4-FFF2-40B4-BE49-F238E27FC236}">
              <a16:creationId xmlns:a16="http://schemas.microsoft.com/office/drawing/2014/main" id="{00000000-0008-0000-0200-000065010000}"/>
            </a:ext>
          </a:extLst>
        </xdr:cNvPr>
        <xdr:cNvSpPr txBox="1"/>
      </xdr:nvSpPr>
      <xdr:spPr>
        <a:xfrm>
          <a:off x="8458277" y="138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58" name="n_2aveValue【福祉施設】&#10;一人当たり面積">
          <a:extLst>
            <a:ext uri="{FF2B5EF4-FFF2-40B4-BE49-F238E27FC236}">
              <a16:creationId xmlns:a16="http://schemas.microsoft.com/office/drawing/2014/main" id="{00000000-0008-0000-0200-000066010000}"/>
            </a:ext>
          </a:extLst>
        </xdr:cNvPr>
        <xdr:cNvSpPr txBox="1"/>
      </xdr:nvSpPr>
      <xdr:spPr>
        <a:xfrm>
          <a:off x="7677227" y="1383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59" name="n_3aveValue【福祉施設】&#10;一人当たり面積">
          <a:extLst>
            <a:ext uri="{FF2B5EF4-FFF2-40B4-BE49-F238E27FC236}">
              <a16:creationId xmlns:a16="http://schemas.microsoft.com/office/drawing/2014/main" id="{00000000-0008-0000-0200-000067010000}"/>
            </a:ext>
          </a:extLst>
        </xdr:cNvPr>
        <xdr:cNvSpPr txBox="1"/>
      </xdr:nvSpPr>
      <xdr:spPr>
        <a:xfrm>
          <a:off x="6864427" y="1385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a:extLst>
            <a:ext uri="{FF2B5EF4-FFF2-40B4-BE49-F238E27FC236}">
              <a16:creationId xmlns:a16="http://schemas.microsoft.com/office/drawing/2014/main" id="{00000000-0008-0000-0200-000068010000}"/>
            </a:ext>
          </a:extLst>
        </xdr:cNvPr>
        <xdr:cNvSpPr txBox="1"/>
      </xdr:nvSpPr>
      <xdr:spPr>
        <a:xfrm>
          <a:off x="6070677" y="1384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61" name="n_1mainValue【福祉施設】&#10;一人当たり面積">
          <a:extLst>
            <a:ext uri="{FF2B5EF4-FFF2-40B4-BE49-F238E27FC236}">
              <a16:creationId xmlns:a16="http://schemas.microsoft.com/office/drawing/2014/main" id="{00000000-0008-0000-0200-000069010000}"/>
            </a:ext>
          </a:extLst>
        </xdr:cNvPr>
        <xdr:cNvSpPr txBox="1"/>
      </xdr:nvSpPr>
      <xdr:spPr>
        <a:xfrm>
          <a:off x="845827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362" name="n_2mainValue【福祉施設】&#10;一人当たり面積">
          <a:extLst>
            <a:ext uri="{FF2B5EF4-FFF2-40B4-BE49-F238E27FC236}">
              <a16:creationId xmlns:a16="http://schemas.microsoft.com/office/drawing/2014/main" id="{00000000-0008-0000-0200-00006A010000}"/>
            </a:ext>
          </a:extLst>
        </xdr:cNvPr>
        <xdr:cNvSpPr txBox="1"/>
      </xdr:nvSpPr>
      <xdr:spPr>
        <a:xfrm>
          <a:off x="76772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145341</xdr:rowOff>
    </xdr:from>
    <xdr:ext cx="469744" cy="259045"/>
    <xdr:sp macro="" textlink="">
      <xdr:nvSpPr>
        <xdr:cNvPr id="363" name="n_3mainValue【福祉施設】&#10;一人当たり面積">
          <a:extLst>
            <a:ext uri="{FF2B5EF4-FFF2-40B4-BE49-F238E27FC236}">
              <a16:creationId xmlns:a16="http://schemas.microsoft.com/office/drawing/2014/main" id="{00000000-0008-0000-0200-00006B010000}"/>
            </a:ext>
          </a:extLst>
        </xdr:cNvPr>
        <xdr:cNvSpPr txBox="1"/>
      </xdr:nvSpPr>
      <xdr:spPr>
        <a:xfrm>
          <a:off x="6864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a:extLst>
            <a:ext uri="{FF2B5EF4-FFF2-40B4-BE49-F238E27FC236}">
              <a16:creationId xmlns:a16="http://schemas.microsoft.com/office/drawing/2014/main" id="{00000000-0008-0000-0200-000084010000}"/>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4177665" y="16617224"/>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a:extLst>
            <a:ext uri="{FF2B5EF4-FFF2-40B4-BE49-F238E27FC236}">
              <a16:creationId xmlns:a16="http://schemas.microsoft.com/office/drawing/2014/main" id="{00000000-0008-0000-0200-000086010000}"/>
            </a:ext>
          </a:extLst>
        </xdr:cNvPr>
        <xdr:cNvSpPr txBox="1"/>
      </xdr:nvSpPr>
      <xdr:spPr>
        <a:xfrm>
          <a:off x="4216400" y="18025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4108450" y="180214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a:extLst>
            <a:ext uri="{FF2B5EF4-FFF2-40B4-BE49-F238E27FC236}">
              <a16:creationId xmlns:a16="http://schemas.microsoft.com/office/drawing/2014/main" id="{00000000-0008-0000-0200-000088010000}"/>
            </a:ext>
          </a:extLst>
        </xdr:cNvPr>
        <xdr:cNvSpPr txBox="1"/>
      </xdr:nvSpPr>
      <xdr:spPr>
        <a:xfrm>
          <a:off x="4216400" y="16398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4108450" y="166172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94" name="【市民会館】&#10;有形固定資産減価償却率平均値テキスト">
          <a:extLst>
            <a:ext uri="{FF2B5EF4-FFF2-40B4-BE49-F238E27FC236}">
              <a16:creationId xmlns:a16="http://schemas.microsoft.com/office/drawing/2014/main" id="{00000000-0008-0000-0200-00008A010000}"/>
            </a:ext>
          </a:extLst>
        </xdr:cNvPr>
        <xdr:cNvSpPr txBox="1"/>
      </xdr:nvSpPr>
      <xdr:spPr>
        <a:xfrm>
          <a:off x="4216400" y="1718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4127500" y="1720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3384550" y="17207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2571750" y="1718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1778000" y="172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984250" y="172055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133169</xdr:rowOff>
    </xdr:from>
    <xdr:to>
      <xdr:col>24</xdr:col>
      <xdr:colOff>114300</xdr:colOff>
      <xdr:row>104</xdr:row>
      <xdr:rowOff>63319</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4127500" y="171384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156046</xdr:rowOff>
    </xdr:from>
    <xdr:ext cx="405111" cy="259045"/>
    <xdr:sp macro="" textlink="">
      <xdr:nvSpPr>
        <xdr:cNvPr id="406" name="【市民会館】&#10;有形固定資産減価償却率該当値テキスト">
          <a:extLst>
            <a:ext uri="{FF2B5EF4-FFF2-40B4-BE49-F238E27FC236}">
              <a16:creationId xmlns:a16="http://schemas.microsoft.com/office/drawing/2014/main" id="{00000000-0008-0000-0200-000096010000}"/>
            </a:ext>
          </a:extLst>
        </xdr:cNvPr>
        <xdr:cNvSpPr txBox="1"/>
      </xdr:nvSpPr>
      <xdr:spPr>
        <a:xfrm>
          <a:off x="4216400"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111942</xdr:rowOff>
    </xdr:from>
    <xdr:to>
      <xdr:col>20</xdr:col>
      <xdr:colOff>38100</xdr:colOff>
      <xdr:row>104</xdr:row>
      <xdr:rowOff>42092</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3384550" y="171172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162742</xdr:rowOff>
    </xdr:from>
    <xdr:to>
      <xdr:col>24</xdr:col>
      <xdr:colOff>63500</xdr:colOff>
      <xdr:row>104</xdr:row>
      <xdr:rowOff>12519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3429000" y="17168042"/>
          <a:ext cx="7493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93980</xdr:rowOff>
    </xdr:from>
    <xdr:to>
      <xdr:col>15</xdr:col>
      <xdr:colOff>101600</xdr:colOff>
      <xdr:row>104</xdr:row>
      <xdr:rowOff>24130</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2571750" y="17099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144780</xdr:rowOff>
    </xdr:from>
    <xdr:to>
      <xdr:col>19</xdr:col>
      <xdr:colOff>177800</xdr:colOff>
      <xdr:row>103</xdr:row>
      <xdr:rowOff>162742</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2622550" y="17150080"/>
          <a:ext cx="8064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1778000" y="17087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133350</xdr:rowOff>
    </xdr:from>
    <xdr:to>
      <xdr:col>15</xdr:col>
      <xdr:colOff>50800</xdr:colOff>
      <xdr:row>103</xdr:row>
      <xdr:rowOff>144780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828800" y="1713865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13" name="n_1aveValue【市民会館】&#10;有形固定資産減価償却率">
          <a:extLst>
            <a:ext uri="{FF2B5EF4-FFF2-40B4-BE49-F238E27FC236}">
              <a16:creationId xmlns:a16="http://schemas.microsoft.com/office/drawing/2014/main" id="{00000000-0008-0000-0200-00009D010000}"/>
            </a:ext>
          </a:extLst>
        </xdr:cNvPr>
        <xdr:cNvSpPr txBox="1"/>
      </xdr:nvSpPr>
      <xdr:spPr>
        <a:xfrm>
          <a:off x="32391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14" name="n_2aveValue【市民会館】&#10;有形固定資産減価償却率">
          <a:extLst>
            <a:ext uri="{FF2B5EF4-FFF2-40B4-BE49-F238E27FC236}">
              <a16:creationId xmlns:a16="http://schemas.microsoft.com/office/drawing/2014/main" id="{00000000-0008-0000-0200-00009E010000}"/>
            </a:ext>
          </a:extLst>
        </xdr:cNvPr>
        <xdr:cNvSpPr txBox="1"/>
      </xdr:nvSpPr>
      <xdr:spPr>
        <a:xfrm>
          <a:off x="24390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15" name="n_3aveValue【市民会館】&#10;有形固定資産減価償却率">
          <a:extLst>
            <a:ext uri="{FF2B5EF4-FFF2-40B4-BE49-F238E27FC236}">
              <a16:creationId xmlns:a16="http://schemas.microsoft.com/office/drawing/2014/main" id="{00000000-0008-0000-0200-00009F010000}"/>
            </a:ext>
          </a:extLst>
        </xdr:cNvPr>
        <xdr:cNvSpPr txBox="1"/>
      </xdr:nvSpPr>
      <xdr:spPr>
        <a:xfrm>
          <a:off x="164529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a:extLst>
            <a:ext uri="{FF2B5EF4-FFF2-40B4-BE49-F238E27FC236}">
              <a16:creationId xmlns:a16="http://schemas.microsoft.com/office/drawing/2014/main" id="{00000000-0008-0000-0200-0000A0010000}"/>
            </a:ext>
          </a:extLst>
        </xdr:cNvPr>
        <xdr:cNvSpPr txBox="1"/>
      </xdr:nvSpPr>
      <xdr:spPr>
        <a:xfrm>
          <a:off x="851544" y="1699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58619</xdr:rowOff>
    </xdr:from>
    <xdr:ext cx="405111" cy="259045"/>
    <xdr:sp macro="" textlink="">
      <xdr:nvSpPr>
        <xdr:cNvPr id="417" name="n_1mainValue【市民会館】&#10;有形固定資産減価償却率">
          <a:extLst>
            <a:ext uri="{FF2B5EF4-FFF2-40B4-BE49-F238E27FC236}">
              <a16:creationId xmlns:a16="http://schemas.microsoft.com/office/drawing/2014/main" id="{00000000-0008-0000-0200-0000A1010000}"/>
            </a:ext>
          </a:extLst>
        </xdr:cNvPr>
        <xdr:cNvSpPr txBox="1"/>
      </xdr:nvSpPr>
      <xdr:spPr>
        <a:xfrm>
          <a:off x="3239144" y="1689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40657</xdr:rowOff>
    </xdr:from>
    <xdr:ext cx="405111" cy="259045"/>
    <xdr:sp macro="" textlink="">
      <xdr:nvSpPr>
        <xdr:cNvPr id="418" name="n_2mainValue【市民会館】&#10;有形固定資産減価償却率">
          <a:extLst>
            <a:ext uri="{FF2B5EF4-FFF2-40B4-BE49-F238E27FC236}">
              <a16:creationId xmlns:a16="http://schemas.microsoft.com/office/drawing/2014/main" id="{00000000-0008-0000-0200-0000A2010000}"/>
            </a:ext>
          </a:extLst>
        </xdr:cNvPr>
        <xdr:cNvSpPr txBox="1"/>
      </xdr:nvSpPr>
      <xdr:spPr>
        <a:xfrm>
          <a:off x="2439044" y="1688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419" name="n_3mainValue【市民会館】&#10;有形固定資産減価償却率">
          <a:extLst>
            <a:ext uri="{FF2B5EF4-FFF2-40B4-BE49-F238E27FC236}">
              <a16:creationId xmlns:a16="http://schemas.microsoft.com/office/drawing/2014/main" id="{00000000-0008-0000-0200-0000A3010000}"/>
            </a:ext>
          </a:extLst>
        </xdr:cNvPr>
        <xdr:cNvSpPr txBox="1"/>
      </xdr:nvSpPr>
      <xdr:spPr>
        <a:xfrm>
          <a:off x="1645294"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5956300" y="18031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55272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5956300" y="177174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552722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5956300" y="17403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552722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5956300" y="170896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552722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5956300" y="167757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552722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5956300" y="164619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552722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a:extLst>
            <a:ext uri="{FF2B5EF4-FFF2-40B4-BE49-F238E27FC236}">
              <a16:creationId xmlns:a16="http://schemas.microsoft.com/office/drawing/2014/main" id="{00000000-0008-0000-0200-0000BC010000}"/>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flipV="1">
          <a:off x="9429115" y="16432530"/>
          <a:ext cx="0" cy="154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a:extLst>
            <a:ext uri="{FF2B5EF4-FFF2-40B4-BE49-F238E27FC236}">
              <a16:creationId xmlns:a16="http://schemas.microsoft.com/office/drawing/2014/main" id="{00000000-0008-0000-0200-0000BE010000}"/>
            </a:ext>
          </a:extLst>
        </xdr:cNvPr>
        <xdr:cNvSpPr txBox="1"/>
      </xdr:nvSpPr>
      <xdr:spPr>
        <a:xfrm>
          <a:off x="9467850" y="1798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9359900" y="179821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a:extLst>
            <a:ext uri="{FF2B5EF4-FFF2-40B4-BE49-F238E27FC236}">
              <a16:creationId xmlns:a16="http://schemas.microsoft.com/office/drawing/2014/main" id="{00000000-0008-0000-0200-0000C0010000}"/>
            </a:ext>
          </a:extLst>
        </xdr:cNvPr>
        <xdr:cNvSpPr txBox="1"/>
      </xdr:nvSpPr>
      <xdr:spPr>
        <a:xfrm>
          <a:off x="9467850" y="162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9359900" y="16432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50" name="【市民会館】&#10;一人当たり面積平均値テキスト">
          <a:extLst>
            <a:ext uri="{FF2B5EF4-FFF2-40B4-BE49-F238E27FC236}">
              <a16:creationId xmlns:a16="http://schemas.microsoft.com/office/drawing/2014/main" id="{00000000-0008-0000-0200-0000C2010000}"/>
            </a:ext>
          </a:extLst>
        </xdr:cNvPr>
        <xdr:cNvSpPr txBox="1"/>
      </xdr:nvSpPr>
      <xdr:spPr>
        <a:xfrm>
          <a:off x="9467850" y="17524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9398000" y="175455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8636000" y="1755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7842250" y="175521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7029450" y="1755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6235700" y="1755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120106</xdr:rowOff>
    </xdr:from>
    <xdr:to>
      <xdr:col>55</xdr:col>
      <xdr:colOff>50800</xdr:colOff>
      <xdr:row>105</xdr:row>
      <xdr:rowOff>50256</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9398000" y="172905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142983</xdr:rowOff>
    </xdr:from>
    <xdr:ext cx="469744" cy="259045"/>
    <xdr:sp macro="" textlink="">
      <xdr:nvSpPr>
        <xdr:cNvPr id="462" name="【市民会館】&#10;一人当たり面積該当値テキスト">
          <a:extLst>
            <a:ext uri="{FF2B5EF4-FFF2-40B4-BE49-F238E27FC236}">
              <a16:creationId xmlns:a16="http://schemas.microsoft.com/office/drawing/2014/main" id="{00000000-0008-0000-0200-0000CE010000}"/>
            </a:ext>
          </a:extLst>
        </xdr:cNvPr>
        <xdr:cNvSpPr txBox="1"/>
      </xdr:nvSpPr>
      <xdr:spPr>
        <a:xfrm>
          <a:off x="9467850" y="1714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8636000" y="172872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104</xdr:row>
      <xdr:rowOff>170906</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8686800" y="173380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110308</xdr:rowOff>
    </xdr:from>
    <xdr:to>
      <xdr:col>46</xdr:col>
      <xdr:colOff>38100</xdr:colOff>
      <xdr:row>105</xdr:row>
      <xdr:rowOff>40458</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7842250" y="172807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161108</xdr:rowOff>
    </xdr:from>
    <xdr:to>
      <xdr:col>50</xdr:col>
      <xdr:colOff>114300</xdr:colOff>
      <xdr:row>104</xdr:row>
      <xdr:rowOff>167639</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7886700" y="17331508"/>
          <a:ext cx="8001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107043</xdr:rowOff>
    </xdr:from>
    <xdr:to>
      <xdr:col>41</xdr:col>
      <xdr:colOff>101600</xdr:colOff>
      <xdr:row>105</xdr:row>
      <xdr:rowOff>37193</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7029450" y="172774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157843</xdr:rowOff>
    </xdr:from>
    <xdr:to>
      <xdr:col>45</xdr:col>
      <xdr:colOff>177800</xdr:colOff>
      <xdr:row>104</xdr:row>
      <xdr:rowOff>161108</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7080250" y="17328243"/>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69" name="n_1aveValue【市民会館】&#10;一人当たり面積">
          <a:extLst>
            <a:ext uri="{FF2B5EF4-FFF2-40B4-BE49-F238E27FC236}">
              <a16:creationId xmlns:a16="http://schemas.microsoft.com/office/drawing/2014/main" id="{00000000-0008-0000-0200-0000D5010000}"/>
            </a:ext>
          </a:extLst>
        </xdr:cNvPr>
        <xdr:cNvSpPr txBox="1"/>
      </xdr:nvSpPr>
      <xdr:spPr>
        <a:xfrm>
          <a:off x="8458277" y="17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70" name="n_2aveValue【市民会館】&#10;一人当たり面積">
          <a:extLst>
            <a:ext uri="{FF2B5EF4-FFF2-40B4-BE49-F238E27FC236}">
              <a16:creationId xmlns:a16="http://schemas.microsoft.com/office/drawing/2014/main" id="{00000000-0008-0000-0200-0000D6010000}"/>
            </a:ext>
          </a:extLst>
        </xdr:cNvPr>
        <xdr:cNvSpPr txBox="1"/>
      </xdr:nvSpPr>
      <xdr:spPr>
        <a:xfrm>
          <a:off x="7677227" y="176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71" name="n_3aveValue【市民会館】&#10;一人当たり面積">
          <a:extLst>
            <a:ext uri="{FF2B5EF4-FFF2-40B4-BE49-F238E27FC236}">
              <a16:creationId xmlns:a16="http://schemas.microsoft.com/office/drawing/2014/main" id="{00000000-0008-0000-0200-0000D7010000}"/>
            </a:ext>
          </a:extLst>
        </xdr:cNvPr>
        <xdr:cNvSpPr txBox="1"/>
      </xdr:nvSpPr>
      <xdr:spPr>
        <a:xfrm>
          <a:off x="6864427" y="17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a:extLst>
            <a:ext uri="{FF2B5EF4-FFF2-40B4-BE49-F238E27FC236}">
              <a16:creationId xmlns:a16="http://schemas.microsoft.com/office/drawing/2014/main" id="{00000000-0008-0000-0200-0000D8010000}"/>
            </a:ext>
          </a:extLst>
        </xdr:cNvPr>
        <xdr:cNvSpPr txBox="1"/>
      </xdr:nvSpPr>
      <xdr:spPr>
        <a:xfrm>
          <a:off x="6070677" y="1734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73" name="n_1mainValue【市民会館】&#10;一人当たり面積">
          <a:extLst>
            <a:ext uri="{FF2B5EF4-FFF2-40B4-BE49-F238E27FC236}">
              <a16:creationId xmlns:a16="http://schemas.microsoft.com/office/drawing/2014/main" id="{00000000-0008-0000-0200-0000D9010000}"/>
            </a:ext>
          </a:extLst>
        </xdr:cNvPr>
        <xdr:cNvSpPr txBox="1"/>
      </xdr:nvSpPr>
      <xdr:spPr>
        <a:xfrm>
          <a:off x="8458277"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56985</xdr:rowOff>
    </xdr:from>
    <xdr:ext cx="469744" cy="259045"/>
    <xdr:sp macro="" textlink="">
      <xdr:nvSpPr>
        <xdr:cNvPr id="474" name="n_2mainValue【市民会館】&#10;一人当たり面積">
          <a:extLst>
            <a:ext uri="{FF2B5EF4-FFF2-40B4-BE49-F238E27FC236}">
              <a16:creationId xmlns:a16="http://schemas.microsoft.com/office/drawing/2014/main" id="{00000000-0008-0000-0200-0000DA010000}"/>
            </a:ext>
          </a:extLst>
        </xdr:cNvPr>
        <xdr:cNvSpPr txBox="1"/>
      </xdr:nvSpPr>
      <xdr:spPr>
        <a:xfrm>
          <a:off x="7677227" y="170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53720</xdr:rowOff>
    </xdr:from>
    <xdr:ext cx="469744" cy="259045"/>
    <xdr:sp macro="" textlink="">
      <xdr:nvSpPr>
        <xdr:cNvPr id="475" name="n_3mainValue【市民会館】&#10;一人当たり面積">
          <a:extLst>
            <a:ext uri="{FF2B5EF4-FFF2-40B4-BE49-F238E27FC236}">
              <a16:creationId xmlns:a16="http://schemas.microsoft.com/office/drawing/2014/main" id="{00000000-0008-0000-0200-0000DB010000}"/>
            </a:ext>
          </a:extLst>
        </xdr:cNvPr>
        <xdr:cNvSpPr txBox="1"/>
      </xdr:nvSpPr>
      <xdr:spPr>
        <a:xfrm>
          <a:off x="6864427" y="1705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120775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64592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保健センター・保健所】&#10;有形固定資産減価償却率グラフ枠">
          <a:extLst>
            <a:ext uri="{FF2B5EF4-FFF2-40B4-BE49-F238E27FC236}">
              <a16:creationId xmlns:a16="http://schemas.microsoft.com/office/drawing/2014/main" id="{00000000-0008-0000-0200-000004020000}"/>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4699614" y="9186635"/>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8" name="【保健センター・保健所】&#10;有形固定資産減価償却率最小値テキスト">
          <a:extLst>
            <a:ext uri="{FF2B5EF4-FFF2-40B4-BE49-F238E27FC236}">
              <a16:creationId xmlns:a16="http://schemas.microsoft.com/office/drawing/2014/main" id="{00000000-0008-0000-0200-000006020000}"/>
            </a:ext>
          </a:extLst>
        </xdr:cNvPr>
        <xdr:cNvSpPr txBox="1"/>
      </xdr:nvSpPr>
      <xdr:spPr>
        <a:xfrm>
          <a:off x="1473835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46113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20" name="【保健センター・保健所】&#10;有形固定資産減価償却率最大値テキスト">
          <a:extLst>
            <a:ext uri="{FF2B5EF4-FFF2-40B4-BE49-F238E27FC236}">
              <a16:creationId xmlns:a16="http://schemas.microsoft.com/office/drawing/2014/main" id="{00000000-0008-0000-0200-000008020000}"/>
            </a:ext>
          </a:extLst>
        </xdr:cNvPr>
        <xdr:cNvSpPr txBox="1"/>
      </xdr:nvSpPr>
      <xdr:spPr>
        <a:xfrm>
          <a:off x="14738350" y="89682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4611350" y="9186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522" name="【保健センター・保健所】&#10;有形固定資産減価償却率平均値テキスト">
          <a:extLst>
            <a:ext uri="{FF2B5EF4-FFF2-40B4-BE49-F238E27FC236}">
              <a16:creationId xmlns:a16="http://schemas.microsoft.com/office/drawing/2014/main" id="{00000000-0008-0000-0200-00000A020000}"/>
            </a:ext>
          </a:extLst>
        </xdr:cNvPr>
        <xdr:cNvSpPr txBox="1"/>
      </xdr:nvSpPr>
      <xdr:spPr>
        <a:xfrm>
          <a:off x="14738350" y="9871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4649450" y="9892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3887450" y="98550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3093700" y="9827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2299950" y="98092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1487150" y="98288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4649450" y="97472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534" name="【保健センター・保健所】&#10;有形固定資産減価償却率該当値テキスト">
          <a:extLst>
            <a:ext uri="{FF2B5EF4-FFF2-40B4-BE49-F238E27FC236}">
              <a16:creationId xmlns:a16="http://schemas.microsoft.com/office/drawing/2014/main" id="{00000000-0008-0000-0200-000016020000}"/>
            </a:ext>
          </a:extLst>
        </xdr:cNvPr>
        <xdr:cNvSpPr txBox="1"/>
      </xdr:nvSpPr>
      <xdr:spPr>
        <a:xfrm>
          <a:off x="1473835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148409</xdr:rowOff>
    </xdr:from>
    <xdr:to>
      <xdr:col>81</xdr:col>
      <xdr:colOff>101600</xdr:colOff>
      <xdr:row>59</xdr:row>
      <xdr:rowOff>78559</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3887450" y="97242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27759</xdr:rowOff>
    </xdr:from>
    <xdr:to>
      <xdr:col>85</xdr:col>
      <xdr:colOff>127000</xdr:colOff>
      <xdr:row>59</xdr:row>
      <xdr:rowOff>57150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3938250" y="9768659"/>
          <a:ext cx="762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3093700" y="96980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27759</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3144500" y="9742533"/>
          <a:ext cx="7937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99423</xdr:rowOff>
    </xdr:from>
    <xdr:to>
      <xdr:col>72</xdr:col>
      <xdr:colOff>38100</xdr:colOff>
      <xdr:row>59</xdr:row>
      <xdr:rowOff>29573</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2299950" y="96752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150223</xdr:rowOff>
    </xdr:from>
    <xdr:to>
      <xdr:col>76</xdr:col>
      <xdr:colOff>114300</xdr:colOff>
      <xdr:row>59</xdr:row>
      <xdr:rowOff>1633</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344400" y="9726023"/>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541" name="n_1aveValue【保健センター・保健所】&#10;有形固定資産減価償却率">
          <a:extLst>
            <a:ext uri="{FF2B5EF4-FFF2-40B4-BE49-F238E27FC236}">
              <a16:creationId xmlns:a16="http://schemas.microsoft.com/office/drawing/2014/main" id="{00000000-0008-0000-0200-00001D020000}"/>
            </a:ext>
          </a:extLst>
        </xdr:cNvPr>
        <xdr:cNvSpPr txBox="1"/>
      </xdr:nvSpPr>
      <xdr:spPr>
        <a:xfrm>
          <a:off x="13742044" y="9941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542" name="n_2aveValue【保健センター・保健所】&#10;有形固定資産減価償却率">
          <a:extLst>
            <a:ext uri="{FF2B5EF4-FFF2-40B4-BE49-F238E27FC236}">
              <a16:creationId xmlns:a16="http://schemas.microsoft.com/office/drawing/2014/main" id="{00000000-0008-0000-0200-00001E020000}"/>
            </a:ext>
          </a:extLst>
        </xdr:cNvPr>
        <xdr:cNvSpPr txBox="1"/>
      </xdr:nvSpPr>
      <xdr:spPr>
        <a:xfrm>
          <a:off x="12960994"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43" name="n_3aveValue【保健センター・保健所】&#10;有形固定資産減価償却率">
          <a:extLst>
            <a:ext uri="{FF2B5EF4-FFF2-40B4-BE49-F238E27FC236}">
              <a16:creationId xmlns:a16="http://schemas.microsoft.com/office/drawing/2014/main" id="{00000000-0008-0000-0200-00001F020000}"/>
            </a:ext>
          </a:extLst>
        </xdr:cNvPr>
        <xdr:cNvSpPr txBox="1"/>
      </xdr:nvSpPr>
      <xdr:spPr>
        <a:xfrm>
          <a:off x="121672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544" name="n_4aveValue【保健センター・保健所】&#10;有形固定資産減価償却率">
          <a:extLst>
            <a:ext uri="{FF2B5EF4-FFF2-40B4-BE49-F238E27FC236}">
              <a16:creationId xmlns:a16="http://schemas.microsoft.com/office/drawing/2014/main" id="{00000000-0008-0000-0200-000020020000}"/>
            </a:ext>
          </a:extLst>
        </xdr:cNvPr>
        <xdr:cNvSpPr txBox="1"/>
      </xdr:nvSpPr>
      <xdr:spPr>
        <a:xfrm>
          <a:off x="11354444" y="9610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95086</xdr:rowOff>
    </xdr:from>
    <xdr:ext cx="405111" cy="259045"/>
    <xdr:sp macro="" textlink="">
      <xdr:nvSpPr>
        <xdr:cNvPr id="545" name="n_1mainValue【保健センター・保健所】&#10;有形固定資産減価償却率">
          <a:extLst>
            <a:ext uri="{FF2B5EF4-FFF2-40B4-BE49-F238E27FC236}">
              <a16:creationId xmlns:a16="http://schemas.microsoft.com/office/drawing/2014/main" id="{00000000-0008-0000-0200-000021020000}"/>
            </a:ext>
          </a:extLst>
        </xdr:cNvPr>
        <xdr:cNvSpPr txBox="1"/>
      </xdr:nvSpPr>
      <xdr:spPr>
        <a:xfrm>
          <a:off x="13742044" y="9505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546" name="n_2mainValue【保健センター・保健所】&#10;有形固定資産減価償却率">
          <a:extLst>
            <a:ext uri="{FF2B5EF4-FFF2-40B4-BE49-F238E27FC236}">
              <a16:creationId xmlns:a16="http://schemas.microsoft.com/office/drawing/2014/main" id="{00000000-0008-0000-0200-000022020000}"/>
            </a:ext>
          </a:extLst>
        </xdr:cNvPr>
        <xdr:cNvSpPr txBox="1"/>
      </xdr:nvSpPr>
      <xdr:spPr>
        <a:xfrm>
          <a:off x="12960994" y="9479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46100</xdr:rowOff>
    </xdr:from>
    <xdr:ext cx="405111" cy="259045"/>
    <xdr:sp macro="" textlink="">
      <xdr:nvSpPr>
        <xdr:cNvPr id="547" name="n_3mainValue【保健センター・保健所】&#10;有形固定資産減価償却率">
          <a:extLst>
            <a:ext uri="{FF2B5EF4-FFF2-40B4-BE49-F238E27FC236}">
              <a16:creationId xmlns:a16="http://schemas.microsoft.com/office/drawing/2014/main" id="{00000000-0008-0000-0200-000023020000}"/>
            </a:ext>
          </a:extLst>
        </xdr:cNvPr>
        <xdr:cNvSpPr txBox="1"/>
      </xdr:nvSpPr>
      <xdr:spPr>
        <a:xfrm>
          <a:off x="12167244" y="9456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a:extLst>
            <a:ext uri="{FF2B5EF4-FFF2-40B4-BE49-F238E27FC236}">
              <a16:creationId xmlns:a16="http://schemas.microsoft.com/office/drawing/2014/main" id="{00000000-0008-0000-0200-00003A020000}"/>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19951064" y="9201150"/>
          <a:ext cx="0" cy="14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2" name="【保健センター・保健所】&#10;一人当たり面積最小値テキスト">
          <a:extLst>
            <a:ext uri="{FF2B5EF4-FFF2-40B4-BE49-F238E27FC236}">
              <a16:creationId xmlns:a16="http://schemas.microsoft.com/office/drawing/2014/main" id="{00000000-0008-0000-0200-00003C020000}"/>
            </a:ext>
          </a:extLst>
        </xdr:cNvPr>
        <xdr:cNvSpPr txBox="1"/>
      </xdr:nvSpPr>
      <xdr:spPr>
        <a:xfrm>
          <a:off x="19989800"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9881850" y="10617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74" name="【保健センター・保健所】&#10;一人当たり面積最大値テキスト">
          <a:extLst>
            <a:ext uri="{FF2B5EF4-FFF2-40B4-BE49-F238E27FC236}">
              <a16:creationId xmlns:a16="http://schemas.microsoft.com/office/drawing/2014/main" id="{00000000-0008-0000-0200-00003E020000}"/>
            </a:ext>
          </a:extLst>
        </xdr:cNvPr>
        <xdr:cNvSpPr txBox="1"/>
      </xdr:nvSpPr>
      <xdr:spPr>
        <a:xfrm>
          <a:off x="19989800" y="898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9881850" y="920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76" name="【保健センター・保健所】&#10;一人当たり面積平均値テキスト">
          <a:extLst>
            <a:ext uri="{FF2B5EF4-FFF2-40B4-BE49-F238E27FC236}">
              <a16:creationId xmlns:a16="http://schemas.microsoft.com/office/drawing/2014/main" id="{00000000-0008-0000-0200-000040020000}"/>
            </a:ext>
          </a:extLst>
        </xdr:cNvPr>
        <xdr:cNvSpPr txBox="1"/>
      </xdr:nvSpPr>
      <xdr:spPr>
        <a:xfrm>
          <a:off x="19989800" y="993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99009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9157950" y="10071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834515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75514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6757650" y="1009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69850</xdr:rowOff>
    </xdr:from>
    <xdr:to>
      <xdr:col>116</xdr:col>
      <xdr:colOff>114300</xdr:colOff>
      <xdr:row>62</xdr:row>
      <xdr:rowOff>0</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9900900" y="10140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48277</xdr:rowOff>
    </xdr:from>
    <xdr:ext cx="469744" cy="259045"/>
    <xdr:sp macro="" textlink="">
      <xdr:nvSpPr>
        <xdr:cNvPr id="588" name="【保健センター・保健所】&#10;一人当たり面積該当値テキスト">
          <a:extLst>
            <a:ext uri="{FF2B5EF4-FFF2-40B4-BE49-F238E27FC236}">
              <a16:creationId xmlns:a16="http://schemas.microsoft.com/office/drawing/2014/main" id="{00000000-0008-0000-0200-00004C020000}"/>
            </a:ext>
          </a:extLst>
        </xdr:cNvPr>
        <xdr:cNvSpPr txBox="1"/>
      </xdr:nvSpPr>
      <xdr:spPr>
        <a:xfrm>
          <a:off x="19989800" y="101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69850</xdr:rowOff>
    </xdr:from>
    <xdr:to>
      <xdr:col>112</xdr:col>
      <xdr:colOff>38100</xdr:colOff>
      <xdr:row>62</xdr:row>
      <xdr:rowOff>0</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9157950" y="10140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120650</xdr:rowOff>
    </xdr:from>
    <xdr:to>
      <xdr:col>116</xdr:col>
      <xdr:colOff>63500</xdr:colOff>
      <xdr:row>61</xdr:row>
      <xdr:rowOff>120650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9202400" y="101917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69850</xdr:rowOff>
    </xdr:from>
    <xdr:to>
      <xdr:col>107</xdr:col>
      <xdr:colOff>101600</xdr:colOff>
      <xdr:row>62</xdr:row>
      <xdr:rowOff>0</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8345150" y="10140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120650</xdr:rowOff>
    </xdr:from>
    <xdr:to>
      <xdr:col>111</xdr:col>
      <xdr:colOff>177800</xdr:colOff>
      <xdr:row>61</xdr:row>
      <xdr:rowOff>120650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395950" y="101917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57150</xdr:rowOff>
    </xdr:from>
    <xdr:to>
      <xdr:col>102</xdr:col>
      <xdr:colOff>165100</xdr:colOff>
      <xdr:row>61</xdr:row>
      <xdr:rowOff>158750</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7551400" y="101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107950</xdr:rowOff>
    </xdr:from>
    <xdr:to>
      <xdr:col>107</xdr:col>
      <xdr:colOff>50800</xdr:colOff>
      <xdr:row>61</xdr:row>
      <xdr:rowOff>120650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7602200" y="1017905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595" name="n_1aveValue【保健センター・保健所】&#10;一人当たり面積">
          <a:extLst>
            <a:ext uri="{FF2B5EF4-FFF2-40B4-BE49-F238E27FC236}">
              <a16:creationId xmlns:a16="http://schemas.microsoft.com/office/drawing/2014/main" id="{00000000-0008-0000-0200-000053020000}"/>
            </a:ext>
          </a:extLst>
        </xdr:cNvPr>
        <xdr:cNvSpPr txBox="1"/>
      </xdr:nvSpPr>
      <xdr:spPr>
        <a:xfrm>
          <a:off x="18980227"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96" name="n_2aveValue【保健センター・保健所】&#10;一人当たり面積">
          <a:extLst>
            <a:ext uri="{FF2B5EF4-FFF2-40B4-BE49-F238E27FC236}">
              <a16:creationId xmlns:a16="http://schemas.microsoft.com/office/drawing/2014/main" id="{00000000-0008-0000-0200-000054020000}"/>
            </a:ext>
          </a:extLst>
        </xdr:cNvPr>
        <xdr:cNvSpPr txBox="1"/>
      </xdr:nvSpPr>
      <xdr:spPr>
        <a:xfrm>
          <a:off x="181801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597" name="n_3aveValue【保健センター・保健所】&#10;一人当たり面積">
          <a:extLst>
            <a:ext uri="{FF2B5EF4-FFF2-40B4-BE49-F238E27FC236}">
              <a16:creationId xmlns:a16="http://schemas.microsoft.com/office/drawing/2014/main" id="{00000000-0008-0000-0200-000055020000}"/>
            </a:ext>
          </a:extLst>
        </xdr:cNvPr>
        <xdr:cNvSpPr txBox="1"/>
      </xdr:nvSpPr>
      <xdr:spPr>
        <a:xfrm>
          <a:off x="17386377" y="989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598" name="n_4aveValue【保健センター・保健所】&#10;一人当たり面積">
          <a:extLst>
            <a:ext uri="{FF2B5EF4-FFF2-40B4-BE49-F238E27FC236}">
              <a16:creationId xmlns:a16="http://schemas.microsoft.com/office/drawing/2014/main" id="{00000000-0008-0000-0200-000056020000}"/>
            </a:ext>
          </a:extLst>
        </xdr:cNvPr>
        <xdr:cNvSpPr txBox="1"/>
      </xdr:nvSpPr>
      <xdr:spPr>
        <a:xfrm>
          <a:off x="165926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162577</xdr:rowOff>
    </xdr:from>
    <xdr:ext cx="469744" cy="259045"/>
    <xdr:sp macro="" textlink="">
      <xdr:nvSpPr>
        <xdr:cNvPr id="599" name="n_1mainValue【保健センター・保健所】&#10;一人当たり面積">
          <a:extLst>
            <a:ext uri="{FF2B5EF4-FFF2-40B4-BE49-F238E27FC236}">
              <a16:creationId xmlns:a16="http://schemas.microsoft.com/office/drawing/2014/main" id="{00000000-0008-0000-0200-000057020000}"/>
            </a:ext>
          </a:extLst>
        </xdr:cNvPr>
        <xdr:cNvSpPr txBox="1"/>
      </xdr:nvSpPr>
      <xdr:spPr>
        <a:xfrm>
          <a:off x="18980227" y="1023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162577</xdr:rowOff>
    </xdr:from>
    <xdr:ext cx="469744" cy="259045"/>
    <xdr:sp macro="" textlink="">
      <xdr:nvSpPr>
        <xdr:cNvPr id="600" name="n_2mainValue【保健センター・保健所】&#10;一人当たり面積">
          <a:extLst>
            <a:ext uri="{FF2B5EF4-FFF2-40B4-BE49-F238E27FC236}">
              <a16:creationId xmlns:a16="http://schemas.microsoft.com/office/drawing/2014/main" id="{00000000-0008-0000-0200-000058020000}"/>
            </a:ext>
          </a:extLst>
        </xdr:cNvPr>
        <xdr:cNvSpPr txBox="1"/>
      </xdr:nvSpPr>
      <xdr:spPr>
        <a:xfrm>
          <a:off x="18180127" y="1023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149877</xdr:rowOff>
    </xdr:from>
    <xdr:ext cx="469744" cy="259045"/>
    <xdr:sp macro="" textlink="">
      <xdr:nvSpPr>
        <xdr:cNvPr id="601" name="n_3mainValue【保健センター・保健所】&#10;一人当たり面積">
          <a:extLst>
            <a:ext uri="{FF2B5EF4-FFF2-40B4-BE49-F238E27FC236}">
              <a16:creationId xmlns:a16="http://schemas.microsoft.com/office/drawing/2014/main" id="{00000000-0008-0000-0200-000059020000}"/>
            </a:ext>
          </a:extLst>
        </xdr:cNvPr>
        <xdr:cNvSpPr txBox="1"/>
      </xdr:nvSpPr>
      <xdr:spPr>
        <a:xfrm>
          <a:off x="1738637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a:extLst>
            <a:ext uri="{FF2B5EF4-FFF2-40B4-BE49-F238E27FC236}">
              <a16:creationId xmlns:a16="http://schemas.microsoft.com/office/drawing/2014/main" id="{00000000-0008-0000-0200-000071020000}"/>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14699614" y="12762230"/>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27" name="【消防施設】&#10;有形固定資産減価償却率最小値テキスト">
          <a:extLst>
            <a:ext uri="{FF2B5EF4-FFF2-40B4-BE49-F238E27FC236}">
              <a16:creationId xmlns:a16="http://schemas.microsoft.com/office/drawing/2014/main" id="{00000000-0008-0000-0200-000073020000}"/>
            </a:ext>
          </a:extLst>
        </xdr:cNvPr>
        <xdr:cNvSpPr txBox="1"/>
      </xdr:nvSpPr>
      <xdr:spPr>
        <a:xfrm>
          <a:off x="14738350" y="1426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4611350" y="14261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29" name="【消防施設】&#10;有形固定資産減価償却率最大値テキスト">
          <a:extLst>
            <a:ext uri="{FF2B5EF4-FFF2-40B4-BE49-F238E27FC236}">
              <a16:creationId xmlns:a16="http://schemas.microsoft.com/office/drawing/2014/main" id="{00000000-0008-0000-0200-000075020000}"/>
            </a:ext>
          </a:extLst>
        </xdr:cNvPr>
        <xdr:cNvSpPr txBox="1"/>
      </xdr:nvSpPr>
      <xdr:spPr>
        <a:xfrm>
          <a:off x="14738350" y="1255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4611350" y="12762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631" name="【消防施設】&#10;有形固定資産減価償却率平均値テキスト">
          <a:extLst>
            <a:ext uri="{FF2B5EF4-FFF2-40B4-BE49-F238E27FC236}">
              <a16:creationId xmlns:a16="http://schemas.microsoft.com/office/drawing/2014/main" id="{00000000-0008-0000-0200-000077020000}"/>
            </a:ext>
          </a:extLst>
        </xdr:cNvPr>
        <xdr:cNvSpPr txBox="1"/>
      </xdr:nvSpPr>
      <xdr:spPr>
        <a:xfrm>
          <a:off x="14738350" y="13512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4649450" y="135337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3887450" y="13529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3093700" y="13510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2299950" y="13369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148715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128270</xdr:rowOff>
    </xdr:from>
    <xdr:to>
      <xdr:col>85</xdr:col>
      <xdr:colOff>177800</xdr:colOff>
      <xdr:row>79</xdr:row>
      <xdr:rowOff>58420</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4649450" y="13006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151147</xdr:rowOff>
    </xdr:from>
    <xdr:ext cx="405111" cy="259045"/>
    <xdr:sp macro="" textlink="">
      <xdr:nvSpPr>
        <xdr:cNvPr id="643" name="【消防施設】&#10;有形固定資産減価償却率該当値テキスト">
          <a:extLst>
            <a:ext uri="{FF2B5EF4-FFF2-40B4-BE49-F238E27FC236}">
              <a16:creationId xmlns:a16="http://schemas.microsoft.com/office/drawing/2014/main" id="{00000000-0008-0000-0200-000083020000}"/>
            </a:ext>
          </a:extLst>
        </xdr:cNvPr>
        <xdr:cNvSpPr txBox="1"/>
      </xdr:nvSpPr>
      <xdr:spPr>
        <a:xfrm>
          <a:off x="14738350" y="1286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105411</xdr:rowOff>
    </xdr:from>
    <xdr:to>
      <xdr:col>81</xdr:col>
      <xdr:colOff>101600</xdr:colOff>
      <xdr:row>79</xdr:row>
      <xdr:rowOff>35561</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3887450" y="12983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156211</xdr:rowOff>
    </xdr:from>
    <xdr:to>
      <xdr:col>85</xdr:col>
      <xdr:colOff>127000</xdr:colOff>
      <xdr:row>79</xdr:row>
      <xdr:rowOff>7620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3938250" y="13034011"/>
          <a:ext cx="762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52070</xdr:rowOff>
    </xdr:from>
    <xdr:to>
      <xdr:col>76</xdr:col>
      <xdr:colOff>165100</xdr:colOff>
      <xdr:row>78</xdr:row>
      <xdr:rowOff>153670</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3093700" y="129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102870</xdr:rowOff>
    </xdr:from>
    <xdr:to>
      <xdr:col>81</xdr:col>
      <xdr:colOff>50800</xdr:colOff>
      <xdr:row>78</xdr:row>
      <xdr:rowOff>156211</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3144500" y="12980670"/>
          <a:ext cx="7937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21589</xdr:rowOff>
    </xdr:from>
    <xdr:to>
      <xdr:col>72</xdr:col>
      <xdr:colOff>38100</xdr:colOff>
      <xdr:row>78</xdr:row>
      <xdr:rowOff>123189</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2299950" y="128993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72389</xdr:rowOff>
    </xdr:from>
    <xdr:to>
      <xdr:col>76</xdr:col>
      <xdr:colOff>114300</xdr:colOff>
      <xdr:row>78</xdr:row>
      <xdr:rowOff>102870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344400" y="12950189"/>
          <a:ext cx="8001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650" name="n_1aveValue【消防施設】&#10;有形固定資産減価償却率">
          <a:extLst>
            <a:ext uri="{FF2B5EF4-FFF2-40B4-BE49-F238E27FC236}">
              <a16:creationId xmlns:a16="http://schemas.microsoft.com/office/drawing/2014/main" id="{00000000-0008-0000-0200-00008A020000}"/>
            </a:ext>
          </a:extLst>
        </xdr:cNvPr>
        <xdr:cNvSpPr txBox="1"/>
      </xdr:nvSpPr>
      <xdr:spPr>
        <a:xfrm>
          <a:off x="13742044" y="1361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651" name="n_2aveValue【消防施設】&#10;有形固定資産減価償却率">
          <a:extLst>
            <a:ext uri="{FF2B5EF4-FFF2-40B4-BE49-F238E27FC236}">
              <a16:creationId xmlns:a16="http://schemas.microsoft.com/office/drawing/2014/main" id="{00000000-0008-0000-0200-00008B020000}"/>
            </a:ext>
          </a:extLst>
        </xdr:cNvPr>
        <xdr:cNvSpPr txBox="1"/>
      </xdr:nvSpPr>
      <xdr:spPr>
        <a:xfrm>
          <a:off x="12960994" y="1359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652" name="n_3aveValue【消防施設】&#10;有形固定資産減価償却率">
          <a:extLst>
            <a:ext uri="{FF2B5EF4-FFF2-40B4-BE49-F238E27FC236}">
              <a16:creationId xmlns:a16="http://schemas.microsoft.com/office/drawing/2014/main" id="{00000000-0008-0000-0200-00008C020000}"/>
            </a:ext>
          </a:extLst>
        </xdr:cNvPr>
        <xdr:cNvSpPr txBox="1"/>
      </xdr:nvSpPr>
      <xdr:spPr>
        <a:xfrm>
          <a:off x="12167244" y="1346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653" name="n_4aveValue【消防施設】&#10;有形固定資産減価償却率">
          <a:extLst>
            <a:ext uri="{FF2B5EF4-FFF2-40B4-BE49-F238E27FC236}">
              <a16:creationId xmlns:a16="http://schemas.microsoft.com/office/drawing/2014/main" id="{00000000-0008-0000-0200-00008D020000}"/>
            </a:ext>
          </a:extLst>
        </xdr:cNvPr>
        <xdr:cNvSpPr txBox="1"/>
      </xdr:nvSpPr>
      <xdr:spPr>
        <a:xfrm>
          <a:off x="11354444" y="1321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52088</xdr:rowOff>
    </xdr:from>
    <xdr:ext cx="405111" cy="259045"/>
    <xdr:sp macro="" textlink="">
      <xdr:nvSpPr>
        <xdr:cNvPr id="654" name="n_1mainValue【消防施設】&#10;有形固定資産減価償却率">
          <a:extLst>
            <a:ext uri="{FF2B5EF4-FFF2-40B4-BE49-F238E27FC236}">
              <a16:creationId xmlns:a16="http://schemas.microsoft.com/office/drawing/2014/main" id="{00000000-0008-0000-0200-00008E020000}"/>
            </a:ext>
          </a:extLst>
        </xdr:cNvPr>
        <xdr:cNvSpPr txBox="1"/>
      </xdr:nvSpPr>
      <xdr:spPr>
        <a:xfrm>
          <a:off x="13742044" y="1276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170197</xdr:rowOff>
    </xdr:from>
    <xdr:ext cx="405111" cy="259045"/>
    <xdr:sp macro="" textlink="">
      <xdr:nvSpPr>
        <xdr:cNvPr id="655" name="n_2mainValue【消防施設】&#10;有形固定資産減価償却率">
          <a:extLst>
            <a:ext uri="{FF2B5EF4-FFF2-40B4-BE49-F238E27FC236}">
              <a16:creationId xmlns:a16="http://schemas.microsoft.com/office/drawing/2014/main" id="{00000000-0008-0000-0200-00008F020000}"/>
            </a:ext>
          </a:extLst>
        </xdr:cNvPr>
        <xdr:cNvSpPr txBox="1"/>
      </xdr:nvSpPr>
      <xdr:spPr>
        <a:xfrm>
          <a:off x="12960994" y="1271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139716</xdr:rowOff>
    </xdr:from>
    <xdr:ext cx="405111" cy="259045"/>
    <xdr:sp macro="" textlink="">
      <xdr:nvSpPr>
        <xdr:cNvPr id="656" name="n_3mainValue【消防施設】&#10;有形固定資産減価償却率">
          <a:extLst>
            <a:ext uri="{FF2B5EF4-FFF2-40B4-BE49-F238E27FC236}">
              <a16:creationId xmlns:a16="http://schemas.microsoft.com/office/drawing/2014/main" id="{00000000-0008-0000-0200-000090020000}"/>
            </a:ext>
          </a:extLst>
        </xdr:cNvPr>
        <xdr:cNvSpPr txBox="1"/>
      </xdr:nvSpPr>
      <xdr:spPr>
        <a:xfrm>
          <a:off x="12167244" y="1268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消防施設】&#10;一人当たり面積グラフ枠">
          <a:extLst>
            <a:ext uri="{FF2B5EF4-FFF2-40B4-BE49-F238E27FC236}">
              <a16:creationId xmlns:a16="http://schemas.microsoft.com/office/drawing/2014/main" id="{00000000-0008-0000-0200-0000A5020000}"/>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19951064" y="12785089"/>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79" name="【消防施設】&#10;一人当たり面積最小値テキスト">
          <a:extLst>
            <a:ext uri="{FF2B5EF4-FFF2-40B4-BE49-F238E27FC236}">
              <a16:creationId xmlns:a16="http://schemas.microsoft.com/office/drawing/2014/main" id="{00000000-0008-0000-0200-0000A7020000}"/>
            </a:ext>
          </a:extLst>
        </xdr:cNvPr>
        <xdr:cNvSpPr txBox="1"/>
      </xdr:nvSpPr>
      <xdr:spPr>
        <a:xfrm>
          <a:off x="19989800" y="1420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9881850" y="142046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81" name="【消防施設】&#10;一人当たり面積最大値テキスト">
          <a:extLst>
            <a:ext uri="{FF2B5EF4-FFF2-40B4-BE49-F238E27FC236}">
              <a16:creationId xmlns:a16="http://schemas.microsoft.com/office/drawing/2014/main" id="{00000000-0008-0000-0200-0000A9020000}"/>
            </a:ext>
          </a:extLst>
        </xdr:cNvPr>
        <xdr:cNvSpPr txBox="1"/>
      </xdr:nvSpPr>
      <xdr:spPr>
        <a:xfrm>
          <a:off x="19989800" y="1256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9881850" y="1278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683" name="【消防施設】&#10;一人当たり面積平均値テキスト">
          <a:extLst>
            <a:ext uri="{FF2B5EF4-FFF2-40B4-BE49-F238E27FC236}">
              <a16:creationId xmlns:a16="http://schemas.microsoft.com/office/drawing/2014/main" id="{00000000-0008-0000-0200-0000AB020000}"/>
            </a:ext>
          </a:extLst>
        </xdr:cNvPr>
        <xdr:cNvSpPr txBox="1"/>
      </xdr:nvSpPr>
      <xdr:spPr>
        <a:xfrm>
          <a:off x="19989800" y="13632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19900900" y="137751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19157950" y="137706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18345150" y="13793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7551400" y="13811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6757650" y="138117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19900900" y="138666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141749</xdr:rowOff>
    </xdr:from>
    <xdr:ext cx="469744" cy="259045"/>
    <xdr:sp macro="" textlink="">
      <xdr:nvSpPr>
        <xdr:cNvPr id="695" name="【消防施設】&#10;一人当たり面積該当値テキスト">
          <a:extLst>
            <a:ext uri="{FF2B5EF4-FFF2-40B4-BE49-F238E27FC236}">
              <a16:creationId xmlns:a16="http://schemas.microsoft.com/office/drawing/2014/main" id="{00000000-0008-0000-0200-0000B7020000}"/>
            </a:ext>
          </a:extLst>
        </xdr:cNvPr>
        <xdr:cNvSpPr txBox="1"/>
      </xdr:nvSpPr>
      <xdr:spPr>
        <a:xfrm>
          <a:off x="19989800"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19157950" y="13862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42672</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9202400" y="13906500"/>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18345150" y="13862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395950" y="13906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167894</xdr:rowOff>
    </xdr:from>
    <xdr:to>
      <xdr:col>102</xdr:col>
      <xdr:colOff>165100</xdr:colOff>
      <xdr:row>84</xdr:row>
      <xdr:rowOff>98044</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7551400" y="138711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47244</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7602200" y="13906500"/>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02" name="n_1aveValue【消防施設】&#10;一人当たり面積">
          <a:extLst>
            <a:ext uri="{FF2B5EF4-FFF2-40B4-BE49-F238E27FC236}">
              <a16:creationId xmlns:a16="http://schemas.microsoft.com/office/drawing/2014/main" id="{00000000-0008-0000-0200-0000BE020000}"/>
            </a:ext>
          </a:extLst>
        </xdr:cNvPr>
        <xdr:cNvSpPr txBox="1"/>
      </xdr:nvSpPr>
      <xdr:spPr>
        <a:xfrm>
          <a:off x="18980227" y="1355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03" name="n_2aveValue【消防施設】&#10;一人当たり面積">
          <a:extLst>
            <a:ext uri="{FF2B5EF4-FFF2-40B4-BE49-F238E27FC236}">
              <a16:creationId xmlns:a16="http://schemas.microsoft.com/office/drawing/2014/main" id="{00000000-0008-0000-0200-0000BF020000}"/>
            </a:ext>
          </a:extLst>
        </xdr:cNvPr>
        <xdr:cNvSpPr txBox="1"/>
      </xdr:nvSpPr>
      <xdr:spPr>
        <a:xfrm>
          <a:off x="18180127" y="1357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04" name="n_3aveValue【消防施設】&#10;一人当たり面積">
          <a:extLst>
            <a:ext uri="{FF2B5EF4-FFF2-40B4-BE49-F238E27FC236}">
              <a16:creationId xmlns:a16="http://schemas.microsoft.com/office/drawing/2014/main" id="{00000000-0008-0000-0200-0000C0020000}"/>
            </a:ext>
          </a:extLst>
        </xdr:cNvPr>
        <xdr:cNvSpPr txBox="1"/>
      </xdr:nvSpPr>
      <xdr:spPr>
        <a:xfrm>
          <a:off x="17386377" y="1359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05" name="n_4aveValue【消防施設】&#10;一人当たり面積">
          <a:extLst>
            <a:ext uri="{FF2B5EF4-FFF2-40B4-BE49-F238E27FC236}">
              <a16:creationId xmlns:a16="http://schemas.microsoft.com/office/drawing/2014/main" id="{00000000-0008-0000-0200-0000C1020000}"/>
            </a:ext>
          </a:extLst>
        </xdr:cNvPr>
        <xdr:cNvSpPr txBox="1"/>
      </xdr:nvSpPr>
      <xdr:spPr>
        <a:xfrm>
          <a:off x="16592627" y="1359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706" name="n_1mainValue【消防施設】&#10;一人当たり面積">
          <a:extLst>
            <a:ext uri="{FF2B5EF4-FFF2-40B4-BE49-F238E27FC236}">
              <a16:creationId xmlns:a16="http://schemas.microsoft.com/office/drawing/2014/main" id="{00000000-0008-0000-0200-0000C2020000}"/>
            </a:ext>
          </a:extLst>
        </xdr:cNvPr>
        <xdr:cNvSpPr txBox="1"/>
      </xdr:nvSpPr>
      <xdr:spPr>
        <a:xfrm>
          <a:off x="189802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07" name="n_2mainValue【消防施設】&#10;一人当たり面積">
          <a:extLst>
            <a:ext uri="{FF2B5EF4-FFF2-40B4-BE49-F238E27FC236}">
              <a16:creationId xmlns:a16="http://schemas.microsoft.com/office/drawing/2014/main" id="{00000000-0008-0000-0200-0000C3020000}"/>
            </a:ext>
          </a:extLst>
        </xdr:cNvPr>
        <xdr:cNvSpPr txBox="1"/>
      </xdr:nvSpPr>
      <xdr:spPr>
        <a:xfrm>
          <a:off x="181801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89171</xdr:rowOff>
    </xdr:from>
    <xdr:ext cx="469744" cy="259045"/>
    <xdr:sp macro="" textlink="">
      <xdr:nvSpPr>
        <xdr:cNvPr id="708" name="n_3mainValue【消防施設】&#10;一人当たり面積">
          <a:extLst>
            <a:ext uri="{FF2B5EF4-FFF2-40B4-BE49-F238E27FC236}">
              <a16:creationId xmlns:a16="http://schemas.microsoft.com/office/drawing/2014/main" id="{00000000-0008-0000-0200-0000C4020000}"/>
            </a:ext>
          </a:extLst>
        </xdr:cNvPr>
        <xdr:cNvSpPr txBox="1"/>
      </xdr:nvSpPr>
      <xdr:spPr>
        <a:xfrm>
          <a:off x="17386377" y="1395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庁舎】&#10;有形固定資産減価償却率グラフ枠">
          <a:extLst>
            <a:ext uri="{FF2B5EF4-FFF2-40B4-BE49-F238E27FC236}">
              <a16:creationId xmlns:a16="http://schemas.microsoft.com/office/drawing/2014/main" id="{00000000-0008-0000-0200-0000DD020000}"/>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flipV="1">
          <a:off x="14699614" y="16483149"/>
          <a:ext cx="0" cy="154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35" name="【庁舎】&#10;有形固定資産減価償却率最小値テキスト">
          <a:extLst>
            <a:ext uri="{FF2B5EF4-FFF2-40B4-BE49-F238E27FC236}">
              <a16:creationId xmlns:a16="http://schemas.microsoft.com/office/drawing/2014/main" id="{00000000-0008-0000-0200-0000DF020000}"/>
            </a:ext>
          </a:extLst>
        </xdr:cNvPr>
        <xdr:cNvSpPr txBox="1"/>
      </xdr:nvSpPr>
      <xdr:spPr>
        <a:xfrm>
          <a:off x="14738350" y="1803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4611350" y="180296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37" name="【庁舎】&#10;有形固定資産減価償却率最大値テキスト">
          <a:extLst>
            <a:ext uri="{FF2B5EF4-FFF2-40B4-BE49-F238E27FC236}">
              <a16:creationId xmlns:a16="http://schemas.microsoft.com/office/drawing/2014/main" id="{00000000-0008-0000-0200-0000E1020000}"/>
            </a:ext>
          </a:extLst>
        </xdr:cNvPr>
        <xdr:cNvSpPr txBox="1"/>
      </xdr:nvSpPr>
      <xdr:spPr>
        <a:xfrm>
          <a:off x="14738350" y="162647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4611350" y="164831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739" name="【庁舎】&#10;有形固定資産減価償却率平均値テキスト">
          <a:extLst>
            <a:ext uri="{FF2B5EF4-FFF2-40B4-BE49-F238E27FC236}">
              <a16:creationId xmlns:a16="http://schemas.microsoft.com/office/drawing/2014/main" id="{00000000-0008-0000-0200-0000E3020000}"/>
            </a:ext>
          </a:extLst>
        </xdr:cNvPr>
        <xdr:cNvSpPr txBox="1"/>
      </xdr:nvSpPr>
      <xdr:spPr>
        <a:xfrm>
          <a:off x="14738350" y="171172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40" name="フローチャート: 判断 739">
          <a:extLst>
            <a:ext uri="{FF2B5EF4-FFF2-40B4-BE49-F238E27FC236}">
              <a16:creationId xmlns:a16="http://schemas.microsoft.com/office/drawing/2014/main" id="{00000000-0008-0000-0200-0000E4020000}"/>
            </a:ext>
          </a:extLst>
        </xdr:cNvPr>
        <xdr:cNvSpPr/>
      </xdr:nvSpPr>
      <xdr:spPr>
        <a:xfrm>
          <a:off x="14649450" y="172594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41" name="フローチャート: 判断 740">
          <a:extLst>
            <a:ext uri="{FF2B5EF4-FFF2-40B4-BE49-F238E27FC236}">
              <a16:creationId xmlns:a16="http://schemas.microsoft.com/office/drawing/2014/main" id="{00000000-0008-0000-0200-0000E5020000}"/>
            </a:ext>
          </a:extLst>
        </xdr:cNvPr>
        <xdr:cNvSpPr/>
      </xdr:nvSpPr>
      <xdr:spPr>
        <a:xfrm>
          <a:off x="13887450" y="173231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3093700" y="173264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2299950" y="17349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1487150" y="173182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157662</xdr:rowOff>
    </xdr:from>
    <xdr:to>
      <xdr:col>85</xdr:col>
      <xdr:colOff>177800</xdr:colOff>
      <xdr:row>108</xdr:row>
      <xdr:rowOff>87812</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14649450" y="178233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136089</xdr:rowOff>
    </xdr:from>
    <xdr:ext cx="405111" cy="259045"/>
    <xdr:sp macro="" textlink="">
      <xdr:nvSpPr>
        <xdr:cNvPr id="751" name="【庁舎】&#10;有形固定資産減価償却率該当値テキスト">
          <a:extLst>
            <a:ext uri="{FF2B5EF4-FFF2-40B4-BE49-F238E27FC236}">
              <a16:creationId xmlns:a16="http://schemas.microsoft.com/office/drawing/2014/main" id="{00000000-0008-0000-0200-0000EF020000}"/>
            </a:ext>
          </a:extLst>
        </xdr:cNvPr>
        <xdr:cNvSpPr txBox="1"/>
      </xdr:nvSpPr>
      <xdr:spPr>
        <a:xfrm>
          <a:off x="14738350" y="17801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3887450" y="17816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37012</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3938250" y="17861280"/>
          <a:ext cx="762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147864</xdr:rowOff>
    </xdr:from>
    <xdr:to>
      <xdr:col>76</xdr:col>
      <xdr:colOff>165100</xdr:colOff>
      <xdr:row>108</xdr:row>
      <xdr:rowOff>78014</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3093700" y="178135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27214</xdr:rowOff>
    </xdr:from>
    <xdr:to>
      <xdr:col>81</xdr:col>
      <xdr:colOff>50800</xdr:colOff>
      <xdr:row>108</xdr:row>
      <xdr:rowOff>30480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3144500" y="17858014"/>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138068</xdr:rowOff>
    </xdr:from>
    <xdr:to>
      <xdr:col>72</xdr:col>
      <xdr:colOff>38100</xdr:colOff>
      <xdr:row>108</xdr:row>
      <xdr:rowOff>68218</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2299950" y="178037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17418</xdr:rowOff>
    </xdr:from>
    <xdr:to>
      <xdr:col>76</xdr:col>
      <xdr:colOff>114300</xdr:colOff>
      <xdr:row>108</xdr:row>
      <xdr:rowOff>27214</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344400" y="17848218"/>
          <a:ext cx="8001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758" name="n_1aveValue【庁舎】&#10;有形固定資産減価償却率">
          <a:extLst>
            <a:ext uri="{FF2B5EF4-FFF2-40B4-BE49-F238E27FC236}">
              <a16:creationId xmlns:a16="http://schemas.microsoft.com/office/drawing/2014/main" id="{00000000-0008-0000-0200-0000F6020000}"/>
            </a:ext>
          </a:extLst>
        </xdr:cNvPr>
        <xdr:cNvSpPr txBox="1"/>
      </xdr:nvSpPr>
      <xdr:spPr>
        <a:xfrm>
          <a:off x="13742044" y="17104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59" name="n_2aveValue【庁舎】&#10;有形固定資産減価償却率">
          <a:extLst>
            <a:ext uri="{FF2B5EF4-FFF2-40B4-BE49-F238E27FC236}">
              <a16:creationId xmlns:a16="http://schemas.microsoft.com/office/drawing/2014/main" id="{00000000-0008-0000-0200-0000F7020000}"/>
            </a:ext>
          </a:extLst>
        </xdr:cNvPr>
        <xdr:cNvSpPr txBox="1"/>
      </xdr:nvSpPr>
      <xdr:spPr>
        <a:xfrm>
          <a:off x="12960994" y="17108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60" name="n_3aveValue【庁舎】&#10;有形固定資産減価償却率">
          <a:extLst>
            <a:ext uri="{FF2B5EF4-FFF2-40B4-BE49-F238E27FC236}">
              <a16:creationId xmlns:a16="http://schemas.microsoft.com/office/drawing/2014/main" id="{00000000-0008-0000-0200-0000F8020000}"/>
            </a:ext>
          </a:extLst>
        </xdr:cNvPr>
        <xdr:cNvSpPr txBox="1"/>
      </xdr:nvSpPr>
      <xdr:spPr>
        <a:xfrm>
          <a:off x="12167244" y="1713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761" name="n_4aveValue【庁舎】&#10;有形固定資産減価償却率">
          <a:extLst>
            <a:ext uri="{FF2B5EF4-FFF2-40B4-BE49-F238E27FC236}">
              <a16:creationId xmlns:a16="http://schemas.microsoft.com/office/drawing/2014/main" id="{00000000-0008-0000-0200-0000F9020000}"/>
            </a:ext>
          </a:extLst>
        </xdr:cNvPr>
        <xdr:cNvSpPr txBox="1"/>
      </xdr:nvSpPr>
      <xdr:spPr>
        <a:xfrm>
          <a:off x="11354444" y="1709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762" name="n_1mainValue【庁舎】&#10;有形固定資産減価償却率">
          <a:extLst>
            <a:ext uri="{FF2B5EF4-FFF2-40B4-BE49-F238E27FC236}">
              <a16:creationId xmlns:a16="http://schemas.microsoft.com/office/drawing/2014/main" id="{00000000-0008-0000-0200-0000FA020000}"/>
            </a:ext>
          </a:extLst>
        </xdr:cNvPr>
        <xdr:cNvSpPr txBox="1"/>
      </xdr:nvSpPr>
      <xdr:spPr>
        <a:xfrm>
          <a:off x="1374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69141</xdr:rowOff>
    </xdr:from>
    <xdr:ext cx="405111" cy="259045"/>
    <xdr:sp macro="" textlink="">
      <xdr:nvSpPr>
        <xdr:cNvPr id="763" name="n_2mainValue【庁舎】&#10;有形固定資産減価償却率">
          <a:extLst>
            <a:ext uri="{FF2B5EF4-FFF2-40B4-BE49-F238E27FC236}">
              <a16:creationId xmlns:a16="http://schemas.microsoft.com/office/drawing/2014/main" id="{00000000-0008-0000-0200-0000FB020000}"/>
            </a:ext>
          </a:extLst>
        </xdr:cNvPr>
        <xdr:cNvSpPr txBox="1"/>
      </xdr:nvSpPr>
      <xdr:spPr>
        <a:xfrm>
          <a:off x="12960994" y="1789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59345</xdr:rowOff>
    </xdr:from>
    <xdr:ext cx="405111" cy="259045"/>
    <xdr:sp macro="" textlink="">
      <xdr:nvSpPr>
        <xdr:cNvPr id="764" name="n_3mainValue【庁舎】&#10;有形固定資産減価償却率">
          <a:extLst>
            <a:ext uri="{FF2B5EF4-FFF2-40B4-BE49-F238E27FC236}">
              <a16:creationId xmlns:a16="http://schemas.microsoft.com/office/drawing/2014/main" id="{00000000-0008-0000-0200-0000FC020000}"/>
            </a:ext>
          </a:extLst>
        </xdr:cNvPr>
        <xdr:cNvSpPr txBox="1"/>
      </xdr:nvSpPr>
      <xdr:spPr>
        <a:xfrm>
          <a:off x="12167244"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604917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64592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604917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64592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604917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64592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604917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a:extLst>
            <a:ext uri="{FF2B5EF4-FFF2-40B4-BE49-F238E27FC236}">
              <a16:creationId xmlns:a16="http://schemas.microsoft.com/office/drawing/2014/main" id="{00000000-0008-0000-0200-000011030000}"/>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flipV="1">
          <a:off x="19951064" y="16558768"/>
          <a:ext cx="0" cy="1139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87" name="【庁舎】&#10;一人当たり面積最小値テキスト">
          <a:extLst>
            <a:ext uri="{FF2B5EF4-FFF2-40B4-BE49-F238E27FC236}">
              <a16:creationId xmlns:a16="http://schemas.microsoft.com/office/drawing/2014/main" id="{00000000-0008-0000-0200-000013030000}"/>
            </a:ext>
          </a:extLst>
        </xdr:cNvPr>
        <xdr:cNvSpPr txBox="1"/>
      </xdr:nvSpPr>
      <xdr:spPr>
        <a:xfrm>
          <a:off x="19989800"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9881850" y="176984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89" name="【庁舎】&#10;一人当たり面積最大値テキスト">
          <a:extLst>
            <a:ext uri="{FF2B5EF4-FFF2-40B4-BE49-F238E27FC236}">
              <a16:creationId xmlns:a16="http://schemas.microsoft.com/office/drawing/2014/main" id="{00000000-0008-0000-0200-000015030000}"/>
            </a:ext>
          </a:extLst>
        </xdr:cNvPr>
        <xdr:cNvSpPr txBox="1"/>
      </xdr:nvSpPr>
      <xdr:spPr>
        <a:xfrm>
          <a:off x="19989800" y="1634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9881850" y="165587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791" name="【庁舎】&#10;一人当たり面積平均値テキスト">
          <a:extLst>
            <a:ext uri="{FF2B5EF4-FFF2-40B4-BE49-F238E27FC236}">
              <a16:creationId xmlns:a16="http://schemas.microsoft.com/office/drawing/2014/main" id="{00000000-0008-0000-0200-000017030000}"/>
            </a:ext>
          </a:extLst>
        </xdr:cNvPr>
        <xdr:cNvSpPr txBox="1"/>
      </xdr:nvSpPr>
      <xdr:spPr>
        <a:xfrm>
          <a:off x="19989800" y="1721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92" name="フローチャート: 判断 791">
          <a:extLst>
            <a:ext uri="{FF2B5EF4-FFF2-40B4-BE49-F238E27FC236}">
              <a16:creationId xmlns:a16="http://schemas.microsoft.com/office/drawing/2014/main" id="{00000000-0008-0000-0200-000018030000}"/>
            </a:ext>
          </a:extLst>
        </xdr:cNvPr>
        <xdr:cNvSpPr/>
      </xdr:nvSpPr>
      <xdr:spPr>
        <a:xfrm>
          <a:off x="19900900" y="173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93" name="フローチャート: 判断 792">
          <a:extLst>
            <a:ext uri="{FF2B5EF4-FFF2-40B4-BE49-F238E27FC236}">
              <a16:creationId xmlns:a16="http://schemas.microsoft.com/office/drawing/2014/main" id="{00000000-0008-0000-0200-000019030000}"/>
            </a:ext>
          </a:extLst>
        </xdr:cNvPr>
        <xdr:cNvSpPr/>
      </xdr:nvSpPr>
      <xdr:spPr>
        <a:xfrm>
          <a:off x="19157950" y="173860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94" name="フローチャート: 判断 793">
          <a:extLst>
            <a:ext uri="{FF2B5EF4-FFF2-40B4-BE49-F238E27FC236}">
              <a16:creationId xmlns:a16="http://schemas.microsoft.com/office/drawing/2014/main" id="{00000000-0008-0000-0200-00001A030000}"/>
            </a:ext>
          </a:extLst>
        </xdr:cNvPr>
        <xdr:cNvSpPr/>
      </xdr:nvSpPr>
      <xdr:spPr>
        <a:xfrm>
          <a:off x="18345150" y="1739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95" name="フローチャート: 判断 794">
          <a:extLst>
            <a:ext uri="{FF2B5EF4-FFF2-40B4-BE49-F238E27FC236}">
              <a16:creationId xmlns:a16="http://schemas.microsoft.com/office/drawing/2014/main" id="{00000000-0008-0000-0200-00001B030000}"/>
            </a:ext>
          </a:extLst>
        </xdr:cNvPr>
        <xdr:cNvSpPr/>
      </xdr:nvSpPr>
      <xdr:spPr>
        <a:xfrm>
          <a:off x="17551400" y="17404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796" name="フローチャート: 判断 795">
          <a:extLst>
            <a:ext uri="{FF2B5EF4-FFF2-40B4-BE49-F238E27FC236}">
              <a16:creationId xmlns:a16="http://schemas.microsoft.com/office/drawing/2014/main" id="{00000000-0008-0000-0200-00001C030000}"/>
            </a:ext>
          </a:extLst>
        </xdr:cNvPr>
        <xdr:cNvSpPr/>
      </xdr:nvSpPr>
      <xdr:spPr>
        <a:xfrm>
          <a:off x="16757650" y="173814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02" name="楕円 801">
          <a:extLst>
            <a:ext uri="{FF2B5EF4-FFF2-40B4-BE49-F238E27FC236}">
              <a16:creationId xmlns:a16="http://schemas.microsoft.com/office/drawing/2014/main" id="{00000000-0008-0000-0200-000022030000}"/>
            </a:ext>
          </a:extLst>
        </xdr:cNvPr>
        <xdr:cNvSpPr/>
      </xdr:nvSpPr>
      <xdr:spPr>
        <a:xfrm>
          <a:off x="19900900" y="17463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803" name="【庁舎】&#10;一人当たり面積該当値テキスト">
          <a:extLst>
            <a:ext uri="{FF2B5EF4-FFF2-40B4-BE49-F238E27FC236}">
              <a16:creationId xmlns:a16="http://schemas.microsoft.com/office/drawing/2014/main" id="{00000000-0008-0000-0200-000023030000}"/>
            </a:ext>
          </a:extLst>
        </xdr:cNvPr>
        <xdr:cNvSpPr txBox="1"/>
      </xdr:nvSpPr>
      <xdr:spPr>
        <a:xfrm>
          <a:off x="19989800" y="1744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123698</xdr:rowOff>
    </xdr:from>
    <xdr:to>
      <xdr:col>112</xdr:col>
      <xdr:colOff>38100</xdr:colOff>
      <xdr:row>106</xdr:row>
      <xdr:rowOff>53848</xdr:rowOff>
    </xdr:to>
    <xdr:sp macro="" textlink="">
      <xdr:nvSpPr>
        <xdr:cNvPr id="804" name="楕円 803">
          <a:extLst>
            <a:ext uri="{FF2B5EF4-FFF2-40B4-BE49-F238E27FC236}">
              <a16:creationId xmlns:a16="http://schemas.microsoft.com/office/drawing/2014/main" id="{00000000-0008-0000-0200-000024030000}"/>
            </a:ext>
          </a:extLst>
        </xdr:cNvPr>
        <xdr:cNvSpPr/>
      </xdr:nvSpPr>
      <xdr:spPr>
        <a:xfrm>
          <a:off x="19157950" y="174591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xdr:rowOff>
    </xdr:from>
    <xdr:to>
      <xdr:col>116</xdr:col>
      <xdr:colOff>63500</xdr:colOff>
      <xdr:row>106</xdr:row>
      <xdr:rowOff>7620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9202400" y="17503648"/>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121413</xdr:rowOff>
    </xdr:from>
    <xdr:to>
      <xdr:col>107</xdr:col>
      <xdr:colOff>101600</xdr:colOff>
      <xdr:row>106</xdr:row>
      <xdr:rowOff>51563</xdr:rowOff>
    </xdr:to>
    <xdr:sp macro="" textlink="">
      <xdr:nvSpPr>
        <xdr:cNvPr id="806" name="楕円 805">
          <a:extLst>
            <a:ext uri="{FF2B5EF4-FFF2-40B4-BE49-F238E27FC236}">
              <a16:creationId xmlns:a16="http://schemas.microsoft.com/office/drawing/2014/main" id="{00000000-0008-0000-0200-000026030000}"/>
            </a:ext>
          </a:extLst>
        </xdr:cNvPr>
        <xdr:cNvSpPr/>
      </xdr:nvSpPr>
      <xdr:spPr>
        <a:xfrm>
          <a:off x="18345150" y="174569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763</xdr:rowOff>
    </xdr:from>
    <xdr:to>
      <xdr:col>111</xdr:col>
      <xdr:colOff>177800</xdr:colOff>
      <xdr:row>106</xdr:row>
      <xdr:rowOff>3048</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395950" y="17501363"/>
          <a:ext cx="8064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17551400" y="174523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106</xdr:row>
      <xdr:rowOff>763</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7602200" y="1750313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10" name="n_1aveValue【庁舎】&#10;一人当たり面積">
          <a:extLst>
            <a:ext uri="{FF2B5EF4-FFF2-40B4-BE49-F238E27FC236}">
              <a16:creationId xmlns:a16="http://schemas.microsoft.com/office/drawing/2014/main" id="{00000000-0008-0000-0200-00002A030000}"/>
            </a:ext>
          </a:extLst>
        </xdr:cNvPr>
        <xdr:cNvSpPr txBox="1"/>
      </xdr:nvSpPr>
      <xdr:spPr>
        <a:xfrm>
          <a:off x="18980227" y="1716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811" name="n_2aveValue【庁舎】&#10;一人当たり面積">
          <a:extLst>
            <a:ext uri="{FF2B5EF4-FFF2-40B4-BE49-F238E27FC236}">
              <a16:creationId xmlns:a16="http://schemas.microsoft.com/office/drawing/2014/main" id="{00000000-0008-0000-0200-00002B030000}"/>
            </a:ext>
          </a:extLst>
        </xdr:cNvPr>
        <xdr:cNvSpPr txBox="1"/>
      </xdr:nvSpPr>
      <xdr:spPr>
        <a:xfrm>
          <a:off x="18180127" y="171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812" name="n_3aveValue【庁舎】&#10;一人当たり面積">
          <a:extLst>
            <a:ext uri="{FF2B5EF4-FFF2-40B4-BE49-F238E27FC236}">
              <a16:creationId xmlns:a16="http://schemas.microsoft.com/office/drawing/2014/main" id="{00000000-0008-0000-0200-00002C030000}"/>
            </a:ext>
          </a:extLst>
        </xdr:cNvPr>
        <xdr:cNvSpPr txBox="1"/>
      </xdr:nvSpPr>
      <xdr:spPr>
        <a:xfrm>
          <a:off x="17386377" y="1718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813" name="n_4aveValue【庁舎】&#10;一人当たり面積">
          <a:extLst>
            <a:ext uri="{FF2B5EF4-FFF2-40B4-BE49-F238E27FC236}">
              <a16:creationId xmlns:a16="http://schemas.microsoft.com/office/drawing/2014/main" id="{00000000-0008-0000-0200-00002D030000}"/>
            </a:ext>
          </a:extLst>
        </xdr:cNvPr>
        <xdr:cNvSpPr txBox="1"/>
      </xdr:nvSpPr>
      <xdr:spPr>
        <a:xfrm>
          <a:off x="16592627" y="1716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44975</xdr:rowOff>
    </xdr:from>
    <xdr:ext cx="469744" cy="259045"/>
    <xdr:sp macro="" textlink="">
      <xdr:nvSpPr>
        <xdr:cNvPr id="814" name="n_1mainValue【庁舎】&#10;一人当たり面積">
          <a:extLst>
            <a:ext uri="{FF2B5EF4-FFF2-40B4-BE49-F238E27FC236}">
              <a16:creationId xmlns:a16="http://schemas.microsoft.com/office/drawing/2014/main" id="{00000000-0008-0000-0200-00002E030000}"/>
            </a:ext>
          </a:extLst>
        </xdr:cNvPr>
        <xdr:cNvSpPr txBox="1"/>
      </xdr:nvSpPr>
      <xdr:spPr>
        <a:xfrm>
          <a:off x="18980227" y="1754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815" name="n_2mainValue【庁舎】&#10;一人当たり面積">
          <a:extLst>
            <a:ext uri="{FF2B5EF4-FFF2-40B4-BE49-F238E27FC236}">
              <a16:creationId xmlns:a16="http://schemas.microsoft.com/office/drawing/2014/main" id="{00000000-0008-0000-0200-00002F030000}"/>
            </a:ext>
          </a:extLst>
        </xdr:cNvPr>
        <xdr:cNvSpPr txBox="1"/>
      </xdr:nvSpPr>
      <xdr:spPr>
        <a:xfrm>
          <a:off x="18180127" y="1754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16" name="n_3mainValue【庁舎】&#10;一人当たり面積">
          <a:extLst>
            <a:ext uri="{FF2B5EF4-FFF2-40B4-BE49-F238E27FC236}">
              <a16:creationId xmlns:a16="http://schemas.microsoft.com/office/drawing/2014/main" id="{00000000-0008-0000-0200-000030030000}"/>
            </a:ext>
          </a:extLst>
        </xdr:cNvPr>
        <xdr:cNvSpPr txBox="1"/>
      </xdr:nvSpPr>
      <xdr:spPr>
        <a:xfrm>
          <a:off x="17386377" y="1753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00000000-0008-0000-0200-000031030000}"/>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00000000-0008-0000-0200-000032030000}"/>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有形固定資産減価償却率は、類似団体と比較するとやや高い傾向にあり、全体的に施設の老朽化が進んでいることが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分かります。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一人当たり面積は、類似団体との比較において全体的に低い水準にあります。</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有形固定資産減価償却率が高くなっている施設類型は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、低くなっている施設類型は消防施設が挙げられます。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主要な体育館は築４５年以上となっており、あと２年で耐用年数を超過します。</a:t>
          </a:r>
          <a:r>
            <a:rPr kumimoji="1" lang="ja-JP" altLang="ja-JP" sz="1100">
              <a:solidFill>
                <a:schemeClr val="dk1"/>
              </a:solidFill>
              <a:effectLst/>
              <a:latin typeface="+mn-lt"/>
              <a:ea typeface="+mn-ea"/>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令和３年度には、屋上防水工事を実施し、施設の改修を進める予定です。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も値は高く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、最も古い建物で築後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年以上が経過していること等から、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現在基金を設け、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に向けて内部留保を進めています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18157270</v>
      </c>
      <c r="BO4" s="393"/>
      <c r="BP4" s="393"/>
      <c r="BQ4" s="393"/>
      <c r="BR4" s="393"/>
      <c r="BS4" s="393"/>
      <c r="BT4" s="393"/>
      <c r="BU4" s="394"/>
      <c r="BV4" s="392">
        <v>18924011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6</v>
      </c>
      <c r="CU4" s="399"/>
      <c r="CV4" s="399"/>
      <c r="CW4" s="399"/>
      <c r="CX4" s="399"/>
      <c r="CY4" s="399"/>
      <c r="CZ4" s="399"/>
      <c r="DA4" s="400"/>
      <c r="DB4" s="398">
        <v>7</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17460603</v>
      </c>
      <c r="BO5" s="430"/>
      <c r="BP5" s="430"/>
      <c r="BQ5" s="430"/>
      <c r="BR5" s="430"/>
      <c r="BS5" s="430"/>
      <c r="BT5" s="430"/>
      <c r="BU5" s="431"/>
      <c r="BV5" s="429">
        <v>18023245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86.2</v>
      </c>
      <c r="CU5" s="427"/>
      <c r="CV5" s="427"/>
      <c r="CW5" s="427"/>
      <c r="CX5" s="427"/>
      <c r="CY5" s="427"/>
      <c r="CZ5" s="427"/>
      <c r="DA5" s="428"/>
      <c r="DB5" s="426">
        <v>85.6</v>
      </c>
      <c r="DC5" s="427"/>
      <c r="DD5" s="427"/>
      <c r="DE5" s="427"/>
      <c r="DF5" s="427"/>
      <c r="DG5" s="427"/>
      <c r="DH5" s="427"/>
      <c r="DI5" s="428"/>
      <c r="DJ5" s="186"/>
      <c r="DK5" s="186"/>
      <c r="DL5" s="186"/>
      <c r="DM5" s="186"/>
      <c r="DN5" s="186"/>
      <c r="DO5" s="186"/>
    </row>
    <row r="6" spans="1:119" ht="18.75" customHeight="1" x14ac:dyDescent="0.2">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696667</v>
      </c>
      <c r="BO6" s="430"/>
      <c r="BP6" s="430"/>
      <c r="BQ6" s="430"/>
      <c r="BR6" s="430"/>
      <c r="BS6" s="430"/>
      <c r="BT6" s="430"/>
      <c r="BU6" s="431"/>
      <c r="BV6" s="429">
        <v>900766</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91.4</v>
      </c>
      <c r="CU6" s="467"/>
      <c r="CV6" s="467"/>
      <c r="CW6" s="467"/>
      <c r="CX6" s="467"/>
      <c r="CY6" s="467"/>
      <c r="CZ6" s="467"/>
      <c r="DA6" s="468"/>
      <c r="DB6" s="466">
        <v>90.8</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47326</v>
      </c>
      <c r="BO7" s="430"/>
      <c r="BP7" s="430"/>
      <c r="BQ7" s="430"/>
      <c r="BR7" s="430"/>
      <c r="BS7" s="430"/>
      <c r="BT7" s="430"/>
      <c r="BU7" s="431"/>
      <c r="BV7" s="429">
        <v>137293</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10806402</v>
      </c>
      <c r="CU7" s="430"/>
      <c r="CV7" s="430"/>
      <c r="CW7" s="430"/>
      <c r="CX7" s="430"/>
      <c r="CY7" s="430"/>
      <c r="CZ7" s="430"/>
      <c r="DA7" s="431"/>
      <c r="DB7" s="429">
        <v>10833998</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649341</v>
      </c>
      <c r="BO8" s="430"/>
      <c r="BP8" s="430"/>
      <c r="BQ8" s="430"/>
      <c r="BR8" s="430"/>
      <c r="BS8" s="430"/>
      <c r="BT8" s="430"/>
      <c r="BU8" s="431"/>
      <c r="BV8" s="429">
        <v>763473</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0.78</v>
      </c>
      <c r="CU8" s="470"/>
      <c r="CV8" s="470"/>
      <c r="CW8" s="470"/>
      <c r="CX8" s="470"/>
      <c r="CY8" s="470"/>
      <c r="CZ8" s="470"/>
      <c r="DA8" s="471"/>
      <c r="DB8" s="469">
        <v>0.78</v>
      </c>
      <c r="DC8" s="470"/>
      <c r="DD8" s="470"/>
      <c r="DE8" s="470"/>
      <c r="DF8" s="470"/>
      <c r="DG8" s="470"/>
      <c r="DH8" s="470"/>
      <c r="DI8" s="471"/>
      <c r="DJ8" s="186"/>
      <c r="DK8" s="186"/>
      <c r="DL8" s="186"/>
      <c r="DM8" s="186"/>
      <c r="DN8" s="186"/>
      <c r="DO8" s="186"/>
    </row>
    <row r="9" spans="1:119" ht="18.75" customHeight="1" thickBot="1" x14ac:dyDescent="0.25">
      <c r="A9" s="187"/>
      <c r="B9" s="423" t="s">
        <v>111</v>
      </c>
      <c r="C9" s="424"/>
      <c r="D9" s="424"/>
      <c r="E9" s="424"/>
      <c r="F9" s="424"/>
      <c r="G9" s="424"/>
      <c r="H9" s="424"/>
      <c r="I9" s="424"/>
      <c r="J9" s="424"/>
      <c r="K9" s="472"/>
      <c r="L9" s="473" t="s">
        <v>112</v>
      </c>
      <c r="M9" s="474"/>
      <c r="N9" s="474"/>
      <c r="O9" s="474"/>
      <c r="P9" s="474"/>
      <c r="Q9" s="475"/>
      <c r="R9" s="476">
        <v>54354</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-114132</v>
      </c>
      <c r="BO9" s="430"/>
      <c r="BP9" s="430"/>
      <c r="BQ9" s="430"/>
      <c r="BR9" s="430"/>
      <c r="BS9" s="430"/>
      <c r="BT9" s="430"/>
      <c r="BU9" s="431"/>
      <c r="BV9" s="429">
        <v>77028</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7.7</v>
      </c>
      <c r="CU9" s="427"/>
      <c r="CV9" s="427"/>
      <c r="CW9" s="427"/>
      <c r="CX9" s="427"/>
      <c r="CY9" s="427"/>
      <c r="CZ9" s="427"/>
      <c r="DA9" s="428"/>
      <c r="DB9" s="426">
        <v>10</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118</v>
      </c>
      <c r="M10" s="459"/>
      <c r="N10" s="459"/>
      <c r="O10" s="459"/>
      <c r="P10" s="459"/>
      <c r="Q10" s="460"/>
      <c r="R10" s="480">
        <v>51950</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415848</v>
      </c>
      <c r="BO10" s="430"/>
      <c r="BP10" s="430"/>
      <c r="BQ10" s="430"/>
      <c r="BR10" s="430"/>
      <c r="BS10" s="430"/>
      <c r="BT10" s="430"/>
      <c r="BU10" s="431"/>
      <c r="BV10" s="429">
        <v>806</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94</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280320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2">
      <c r="A12" s="187"/>
      <c r="B12" s="489" t="s">
        <v>129</v>
      </c>
      <c r="C12" s="490"/>
      <c r="D12" s="490"/>
      <c r="E12" s="490"/>
      <c r="F12" s="490"/>
      <c r="G12" s="490"/>
      <c r="H12" s="490"/>
      <c r="I12" s="490"/>
      <c r="J12" s="490"/>
      <c r="K12" s="491"/>
      <c r="L12" s="498" t="s">
        <v>130</v>
      </c>
      <c r="M12" s="499"/>
      <c r="N12" s="499"/>
      <c r="O12" s="499"/>
      <c r="P12" s="499"/>
      <c r="Q12" s="500"/>
      <c r="R12" s="501">
        <v>55055</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311000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138</v>
      </c>
      <c r="N13" s="521"/>
      <c r="O13" s="521"/>
      <c r="P13" s="521"/>
      <c r="Q13" s="522"/>
      <c r="R13" s="513">
        <v>52619</v>
      </c>
      <c r="S13" s="514"/>
      <c r="T13" s="514"/>
      <c r="U13" s="514"/>
      <c r="V13" s="515"/>
      <c r="W13" s="445" t="s">
        <v>139</v>
      </c>
      <c r="X13" s="446"/>
      <c r="Y13" s="446"/>
      <c r="Z13" s="446"/>
      <c r="AA13" s="446"/>
      <c r="AB13" s="436"/>
      <c r="AC13" s="480">
        <v>580</v>
      </c>
      <c r="AD13" s="481"/>
      <c r="AE13" s="481"/>
      <c r="AF13" s="481"/>
      <c r="AG13" s="523"/>
      <c r="AH13" s="480">
        <v>637</v>
      </c>
      <c r="AI13" s="481"/>
      <c r="AJ13" s="481"/>
      <c r="AK13" s="481"/>
      <c r="AL13" s="482"/>
      <c r="AM13" s="458" t="s">
        <v>140</v>
      </c>
      <c r="AN13" s="459"/>
      <c r="AO13" s="459"/>
      <c r="AP13" s="459"/>
      <c r="AQ13" s="459"/>
      <c r="AR13" s="459"/>
      <c r="AS13" s="459"/>
      <c r="AT13" s="460"/>
      <c r="AU13" s="461" t="s">
        <v>115</v>
      </c>
      <c r="AV13" s="462"/>
      <c r="AW13" s="462"/>
      <c r="AX13" s="462"/>
      <c r="AY13" s="463" t="s">
        <v>141</v>
      </c>
      <c r="AZ13" s="464"/>
      <c r="BA13" s="464"/>
      <c r="BB13" s="464"/>
      <c r="BC13" s="464"/>
      <c r="BD13" s="464"/>
      <c r="BE13" s="464"/>
      <c r="BF13" s="464"/>
      <c r="BG13" s="464"/>
      <c r="BH13" s="464"/>
      <c r="BI13" s="464"/>
      <c r="BJ13" s="464"/>
      <c r="BK13" s="464"/>
      <c r="BL13" s="464"/>
      <c r="BM13" s="465"/>
      <c r="BN13" s="429">
        <v>301716</v>
      </c>
      <c r="BO13" s="430"/>
      <c r="BP13" s="430"/>
      <c r="BQ13" s="430"/>
      <c r="BR13" s="430"/>
      <c r="BS13" s="430"/>
      <c r="BT13" s="430"/>
      <c r="BU13" s="431"/>
      <c r="BV13" s="429">
        <v>47154</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0.6</v>
      </c>
      <c r="CU13" s="427"/>
      <c r="CV13" s="427"/>
      <c r="CW13" s="427"/>
      <c r="CX13" s="427"/>
      <c r="CY13" s="427"/>
      <c r="CZ13" s="427"/>
      <c r="DA13" s="428"/>
      <c r="DB13" s="426">
        <v>1.1000000000000001</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143</v>
      </c>
      <c r="M14" s="511"/>
      <c r="N14" s="511"/>
      <c r="O14" s="511"/>
      <c r="P14" s="511"/>
      <c r="Q14" s="512"/>
      <c r="R14" s="513">
        <v>54686</v>
      </c>
      <c r="S14" s="514"/>
      <c r="T14" s="514"/>
      <c r="U14" s="514"/>
      <c r="V14" s="515"/>
      <c r="W14" s="419"/>
      <c r="X14" s="420"/>
      <c r="Y14" s="420"/>
      <c r="Z14" s="420"/>
      <c r="AA14" s="420"/>
      <c r="AB14" s="409"/>
      <c r="AC14" s="516">
        <v>2.2000000000000002</v>
      </c>
      <c r="AD14" s="517"/>
      <c r="AE14" s="517"/>
      <c r="AF14" s="517"/>
      <c r="AG14" s="518"/>
      <c r="AH14" s="516">
        <v>2.6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145</v>
      </c>
      <c r="CU14" s="528"/>
      <c r="CV14" s="528"/>
      <c r="CW14" s="528"/>
      <c r="CX14" s="528"/>
      <c r="CY14" s="528"/>
      <c r="CZ14" s="528"/>
      <c r="DA14" s="529"/>
      <c r="DB14" s="527" t="s">
        <v>145</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138</v>
      </c>
      <c r="N15" s="521"/>
      <c r="O15" s="521"/>
      <c r="P15" s="521"/>
      <c r="Q15" s="522"/>
      <c r="R15" s="513">
        <v>52397</v>
      </c>
      <c r="S15" s="514"/>
      <c r="T15" s="514"/>
      <c r="U15" s="514"/>
      <c r="V15" s="515"/>
      <c r="W15" s="445" t="s">
        <v>146</v>
      </c>
      <c r="X15" s="446"/>
      <c r="Y15" s="446"/>
      <c r="Z15" s="446"/>
      <c r="AA15" s="446"/>
      <c r="AB15" s="436"/>
      <c r="AC15" s="480">
        <v>7992</v>
      </c>
      <c r="AD15" s="481"/>
      <c r="AE15" s="481"/>
      <c r="AF15" s="481"/>
      <c r="AG15" s="523"/>
      <c r="AH15" s="480">
        <v>7611</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6567030</v>
      </c>
      <c r="BO15" s="393"/>
      <c r="BP15" s="393"/>
      <c r="BQ15" s="393"/>
      <c r="BR15" s="393"/>
      <c r="BS15" s="393"/>
      <c r="BT15" s="393"/>
      <c r="BU15" s="394"/>
      <c r="BV15" s="392">
        <v>6602758</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31</v>
      </c>
      <c r="AD16" s="517"/>
      <c r="AE16" s="517"/>
      <c r="AF16" s="517"/>
      <c r="AG16" s="518"/>
      <c r="AH16" s="516">
        <v>31.2</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8368625</v>
      </c>
      <c r="BO16" s="430"/>
      <c r="BP16" s="430"/>
      <c r="BQ16" s="430"/>
      <c r="BR16" s="430"/>
      <c r="BS16" s="430"/>
      <c r="BT16" s="430"/>
      <c r="BU16" s="431"/>
      <c r="BV16" s="429">
        <v>8266020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17224</v>
      </c>
      <c r="AD17" s="481"/>
      <c r="AE17" s="481"/>
      <c r="AF17" s="481"/>
      <c r="AG17" s="523"/>
      <c r="AH17" s="480">
        <v>16153</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8375331</v>
      </c>
      <c r="BO17" s="430"/>
      <c r="BP17" s="430"/>
      <c r="BQ17" s="430"/>
      <c r="BR17" s="430"/>
      <c r="BS17" s="430"/>
      <c r="BT17" s="430"/>
      <c r="BU17" s="431"/>
      <c r="BV17" s="429">
        <v>8423405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156</v>
      </c>
      <c r="C18" s="472"/>
      <c r="D18" s="472"/>
      <c r="E18" s="544"/>
      <c r="F18" s="544"/>
      <c r="G18" s="544"/>
      <c r="H18" s="544"/>
      <c r="I18" s="544"/>
      <c r="J18" s="544"/>
      <c r="K18" s="544"/>
      <c r="L18" s="545">
        <v>28.19</v>
      </c>
      <c r="M18" s="545"/>
      <c r="N18" s="545"/>
      <c r="O18" s="545"/>
      <c r="P18" s="545"/>
      <c r="Q18" s="545"/>
      <c r="R18" s="546"/>
      <c r="S18" s="546"/>
      <c r="T18" s="546"/>
      <c r="U18" s="546"/>
      <c r="V18" s="547"/>
      <c r="W18" s="447"/>
      <c r="X18" s="448"/>
      <c r="Y18" s="448"/>
      <c r="Z18" s="448"/>
      <c r="AA18" s="448"/>
      <c r="AB18" s="439"/>
      <c r="AC18" s="548">
        <v>66.8</v>
      </c>
      <c r="AD18" s="549"/>
      <c r="AE18" s="549"/>
      <c r="AF18" s="549"/>
      <c r="AG18" s="550"/>
      <c r="AH18" s="548">
        <v>66.2</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9539470</v>
      </c>
      <c r="BO18" s="430"/>
      <c r="BP18" s="430"/>
      <c r="BQ18" s="430"/>
      <c r="BR18" s="430"/>
      <c r="BS18" s="430"/>
      <c r="BT18" s="430"/>
      <c r="BU18" s="431"/>
      <c r="BV18" s="429">
        <v>9256753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158</v>
      </c>
      <c r="C19" s="472"/>
      <c r="D19" s="472"/>
      <c r="E19" s="544"/>
      <c r="F19" s="544"/>
      <c r="G19" s="544"/>
      <c r="H19" s="544"/>
      <c r="I19" s="544"/>
      <c r="J19" s="544"/>
      <c r="K19" s="544"/>
      <c r="L19" s="552">
        <v>1928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12361452</v>
      </c>
      <c r="BO19" s="430"/>
      <c r="BP19" s="430"/>
      <c r="BQ19" s="430"/>
      <c r="BR19" s="430"/>
      <c r="BS19" s="430"/>
      <c r="BT19" s="430"/>
      <c r="BU19" s="431"/>
      <c r="BV19" s="429">
        <v>12478663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160</v>
      </c>
      <c r="C20" s="472"/>
      <c r="D20" s="472"/>
      <c r="E20" s="544"/>
      <c r="F20" s="544"/>
      <c r="G20" s="544"/>
      <c r="H20" s="544"/>
      <c r="I20" s="544"/>
      <c r="J20" s="544"/>
      <c r="K20" s="544"/>
      <c r="L20" s="552">
        <v>21011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11632441</v>
      </c>
      <c r="BO23" s="430"/>
      <c r="BP23" s="430"/>
      <c r="BQ23" s="430"/>
      <c r="BR23" s="430"/>
      <c r="BS23" s="430"/>
      <c r="BT23" s="430"/>
      <c r="BU23" s="431"/>
      <c r="BV23" s="429">
        <v>11524902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169</v>
      </c>
      <c r="F24" s="459"/>
      <c r="G24" s="459"/>
      <c r="H24" s="459"/>
      <c r="I24" s="459"/>
      <c r="J24" s="459"/>
      <c r="K24" s="460"/>
      <c r="L24" s="480">
        <v>1</v>
      </c>
      <c r="M24" s="481"/>
      <c r="N24" s="481"/>
      <c r="O24" s="481"/>
      <c r="P24" s="523"/>
      <c r="Q24" s="480">
        <v>8600</v>
      </c>
      <c r="R24" s="481"/>
      <c r="S24" s="481"/>
      <c r="T24" s="481"/>
      <c r="U24" s="481"/>
      <c r="V24" s="523"/>
      <c r="W24" s="582"/>
      <c r="X24" s="570"/>
      <c r="Y24" s="571"/>
      <c r="Z24" s="479" t="s">
        <v>170</v>
      </c>
      <c r="AA24" s="459"/>
      <c r="AB24" s="459"/>
      <c r="AC24" s="459"/>
      <c r="AD24" s="459"/>
      <c r="AE24" s="459"/>
      <c r="AF24" s="459"/>
      <c r="AG24" s="460"/>
      <c r="AH24" s="480">
        <v>304</v>
      </c>
      <c r="AI24" s="481"/>
      <c r="AJ24" s="481"/>
      <c r="AK24" s="481"/>
      <c r="AL24" s="523"/>
      <c r="AM24" s="480">
        <v>889504</v>
      </c>
      <c r="AN24" s="481"/>
      <c r="AO24" s="481"/>
      <c r="AP24" s="481"/>
      <c r="AQ24" s="481"/>
      <c r="AR24" s="523"/>
      <c r="AS24" s="480">
        <v>2926</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974883</v>
      </c>
      <c r="BO24" s="430"/>
      <c r="BP24" s="430"/>
      <c r="BQ24" s="430"/>
      <c r="BR24" s="430"/>
      <c r="BS24" s="430"/>
      <c r="BT24" s="430"/>
      <c r="BU24" s="431"/>
      <c r="BV24" s="429">
        <v>1133052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172</v>
      </c>
      <c r="F25" s="459"/>
      <c r="G25" s="459"/>
      <c r="H25" s="459"/>
      <c r="I25" s="459"/>
      <c r="J25" s="459"/>
      <c r="K25" s="460"/>
      <c r="L25" s="480">
        <v>1</v>
      </c>
      <c r="M25" s="481"/>
      <c r="N25" s="481"/>
      <c r="O25" s="481"/>
      <c r="P25" s="523"/>
      <c r="Q25" s="480">
        <v>7200</v>
      </c>
      <c r="R25" s="481"/>
      <c r="S25" s="481"/>
      <c r="T25" s="481"/>
      <c r="U25" s="481"/>
      <c r="V25" s="523"/>
      <c r="W25" s="582"/>
      <c r="X25" s="570"/>
      <c r="Y25" s="571"/>
      <c r="Z25" s="479" t="s">
        <v>173</v>
      </c>
      <c r="AA25" s="459"/>
      <c r="AB25" s="459"/>
      <c r="AC25" s="459"/>
      <c r="AD25" s="459"/>
      <c r="AE25" s="459"/>
      <c r="AF25" s="459"/>
      <c r="AG25" s="460"/>
      <c r="AH25" s="480" t="s">
        <v>128</v>
      </c>
      <c r="AI25" s="481"/>
      <c r="AJ25" s="481"/>
      <c r="AK25" s="481"/>
      <c r="AL25" s="523"/>
      <c r="AM25" s="480" t="s">
        <v>128</v>
      </c>
      <c r="AN25" s="481"/>
      <c r="AO25" s="481"/>
      <c r="AP25" s="481"/>
      <c r="AQ25" s="481"/>
      <c r="AR25" s="523"/>
      <c r="AS25" s="480" t="s">
        <v>145</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607542</v>
      </c>
      <c r="BO25" s="393"/>
      <c r="BP25" s="393"/>
      <c r="BQ25" s="393"/>
      <c r="BR25" s="393"/>
      <c r="BS25" s="393"/>
      <c r="BT25" s="393"/>
      <c r="BU25" s="394"/>
      <c r="BV25" s="392">
        <v>2543023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175</v>
      </c>
      <c r="F26" s="459"/>
      <c r="G26" s="459"/>
      <c r="H26" s="459"/>
      <c r="I26" s="459"/>
      <c r="J26" s="459"/>
      <c r="K26" s="460"/>
      <c r="L26" s="480">
        <v>1</v>
      </c>
      <c r="M26" s="481"/>
      <c r="N26" s="481"/>
      <c r="O26" s="481"/>
      <c r="P26" s="523"/>
      <c r="Q26" s="480">
        <v>6500</v>
      </c>
      <c r="R26" s="481"/>
      <c r="S26" s="481"/>
      <c r="T26" s="481"/>
      <c r="U26" s="481"/>
      <c r="V26" s="523"/>
      <c r="W26" s="582"/>
      <c r="X26" s="570"/>
      <c r="Y26" s="571"/>
      <c r="Z26" s="479" t="s">
        <v>176</v>
      </c>
      <c r="AA26" s="592"/>
      <c r="AB26" s="592"/>
      <c r="AC26" s="592"/>
      <c r="AD26" s="592"/>
      <c r="AE26" s="592"/>
      <c r="AF26" s="592"/>
      <c r="AG26" s="593"/>
      <c r="AH26" s="480">
        <v>12</v>
      </c>
      <c r="AI26" s="481"/>
      <c r="AJ26" s="481"/>
      <c r="AK26" s="481"/>
      <c r="AL26" s="523"/>
      <c r="AM26" s="480">
        <v>27456</v>
      </c>
      <c r="AN26" s="481"/>
      <c r="AO26" s="481"/>
      <c r="AP26" s="481"/>
      <c r="AQ26" s="481"/>
      <c r="AR26" s="523"/>
      <c r="AS26" s="480">
        <v>2288</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145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178</v>
      </c>
      <c r="F27" s="459"/>
      <c r="G27" s="459"/>
      <c r="H27" s="459"/>
      <c r="I27" s="459"/>
      <c r="J27" s="459"/>
      <c r="K27" s="460"/>
      <c r="L27" s="480">
        <v>1</v>
      </c>
      <c r="M27" s="481"/>
      <c r="N27" s="481"/>
      <c r="O27" s="481"/>
      <c r="P27" s="523"/>
      <c r="Q27" s="480">
        <v>3850</v>
      </c>
      <c r="R27" s="481"/>
      <c r="S27" s="481"/>
      <c r="T27" s="481"/>
      <c r="U27" s="481"/>
      <c r="V27" s="523"/>
      <c r="W27" s="582"/>
      <c r="X27" s="570"/>
      <c r="Y27" s="571"/>
      <c r="Z27" s="479" t="s">
        <v>179</v>
      </c>
      <c r="AA27" s="459"/>
      <c r="AB27" s="459"/>
      <c r="AC27" s="459"/>
      <c r="AD27" s="459"/>
      <c r="AE27" s="459"/>
      <c r="AF27" s="459"/>
      <c r="AG27" s="460"/>
      <c r="AH27" s="480">
        <v>13</v>
      </c>
      <c r="AI27" s="481"/>
      <c r="AJ27" s="481"/>
      <c r="AK27" s="481"/>
      <c r="AL27" s="523"/>
      <c r="AM27" s="480">
        <v>33358</v>
      </c>
      <c r="AN27" s="481"/>
      <c r="AO27" s="481"/>
      <c r="AP27" s="481"/>
      <c r="AQ27" s="481"/>
      <c r="AR27" s="523"/>
      <c r="AS27" s="480">
        <v>2566</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189426</v>
      </c>
      <c r="BO27" s="606"/>
      <c r="BP27" s="606"/>
      <c r="BQ27" s="606"/>
      <c r="BR27" s="606"/>
      <c r="BS27" s="606"/>
      <c r="BT27" s="606"/>
      <c r="BU27" s="607"/>
      <c r="BV27" s="605">
        <v>189407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181</v>
      </c>
      <c r="F28" s="459"/>
      <c r="G28" s="459"/>
      <c r="H28" s="459"/>
      <c r="I28" s="459"/>
      <c r="J28" s="459"/>
      <c r="K28" s="460"/>
      <c r="L28" s="480">
        <v>1</v>
      </c>
      <c r="M28" s="481"/>
      <c r="N28" s="481"/>
      <c r="O28" s="481"/>
      <c r="P28" s="523"/>
      <c r="Q28" s="480">
        <v>3300</v>
      </c>
      <c r="R28" s="481"/>
      <c r="S28" s="481"/>
      <c r="T28" s="481"/>
      <c r="U28" s="481"/>
      <c r="V28" s="523"/>
      <c r="W28" s="582"/>
      <c r="X28" s="570"/>
      <c r="Y28" s="571"/>
      <c r="Z28" s="479" t="s">
        <v>182</v>
      </c>
      <c r="AA28" s="459"/>
      <c r="AB28" s="459"/>
      <c r="AC28" s="459"/>
      <c r="AD28" s="459"/>
      <c r="AE28" s="459"/>
      <c r="AF28" s="459"/>
      <c r="AG28" s="460"/>
      <c r="AH28" s="480" t="s">
        <v>145</v>
      </c>
      <c r="AI28" s="481"/>
      <c r="AJ28" s="481"/>
      <c r="AK28" s="481"/>
      <c r="AL28" s="523"/>
      <c r="AM28" s="480" t="s">
        <v>145</v>
      </c>
      <c r="AN28" s="481"/>
      <c r="AO28" s="481"/>
      <c r="AP28" s="481"/>
      <c r="AQ28" s="481"/>
      <c r="AR28" s="523"/>
      <c r="AS28" s="480" t="s">
        <v>145</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2699340</v>
      </c>
      <c r="BO28" s="393"/>
      <c r="BP28" s="393"/>
      <c r="BQ28" s="393"/>
      <c r="BR28" s="393"/>
      <c r="BS28" s="393"/>
      <c r="BT28" s="393"/>
      <c r="BU28" s="394"/>
      <c r="BV28" s="392">
        <v>2283492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184</v>
      </c>
      <c r="F29" s="459"/>
      <c r="G29" s="459"/>
      <c r="H29" s="459"/>
      <c r="I29" s="459"/>
      <c r="J29" s="459"/>
      <c r="K29" s="460"/>
      <c r="L29" s="480">
        <v>16</v>
      </c>
      <c r="M29" s="481"/>
      <c r="N29" s="481"/>
      <c r="O29" s="481"/>
      <c r="P29" s="523"/>
      <c r="Q29" s="480">
        <v>3080</v>
      </c>
      <c r="R29" s="481"/>
      <c r="S29" s="481"/>
      <c r="T29" s="481"/>
      <c r="U29" s="481"/>
      <c r="V29" s="523"/>
      <c r="W29" s="583"/>
      <c r="X29" s="584"/>
      <c r="Y29" s="585"/>
      <c r="Z29" s="479" t="s">
        <v>185</v>
      </c>
      <c r="AA29" s="459"/>
      <c r="AB29" s="459"/>
      <c r="AC29" s="459"/>
      <c r="AD29" s="459"/>
      <c r="AE29" s="459"/>
      <c r="AF29" s="459"/>
      <c r="AG29" s="460"/>
      <c r="AH29" s="480">
        <v>317</v>
      </c>
      <c r="AI29" s="481"/>
      <c r="AJ29" s="481"/>
      <c r="AK29" s="481"/>
      <c r="AL29" s="523"/>
      <c r="AM29" s="480">
        <v>922862</v>
      </c>
      <c r="AN29" s="481"/>
      <c r="AO29" s="481"/>
      <c r="AP29" s="481"/>
      <c r="AQ29" s="481"/>
      <c r="AR29" s="523"/>
      <c r="AS29" s="480">
        <v>2911</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1207888</v>
      </c>
      <c r="BO29" s="430"/>
      <c r="BP29" s="430"/>
      <c r="BQ29" s="430"/>
      <c r="BR29" s="430"/>
      <c r="BS29" s="430"/>
      <c r="BT29" s="430"/>
      <c r="BU29" s="431"/>
      <c r="BV29" s="429">
        <v>1207687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97.1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6842524</v>
      </c>
      <c r="BO30" s="606"/>
      <c r="BP30" s="606"/>
      <c r="BQ30" s="606"/>
      <c r="BR30" s="606"/>
      <c r="BS30" s="606"/>
      <c r="BT30" s="606"/>
      <c r="BU30" s="607"/>
      <c r="BV30" s="605">
        <v>6515817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196</v>
      </c>
      <c r="AN33" s="453"/>
      <c r="AO33" s="418" t="s">
        <v>195</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194</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IF('各会計、関係団体の財政状況及び健全化判断比率'!B30="","",'各会計、関係団体の財政状況及び健全化判断比率'!B30)</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もとす広域連合（一般会計）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瑞穂市土地開発公社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2">
      <c r="A35" s="187"/>
      <c r="B35" s="213"/>
      <c r="C35" s="618">
        <f>IF(E35="","",C34+1)</f>
        <v>2</v>
      </c>
      <c r="D35" s="618"/>
      <c r="E35" s="619" t="str">
        <f>IF('各会計、関係団体の財政状況及び健全化判断比率'!B8="","",'各会計、関係団体の財政状況及び健全化判断比率'!B8)</f>
        <v>学校給食事業特別会計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後期高齢者医療事業特別会計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IF('各会計、関係団体の財政状況及び健全化判断比率'!B31="","",'各会計、関係団体の財政状況及び健全化判断比率'!B31)</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もとす広域連合（介護保険特別会計）</v>
      </c>
      <c r="BZ35" s="619"/>
      <c r="CA35" s="619"/>
      <c r="CB35" s="619"/>
      <c r="CC35" s="619"/>
      <c r="CD35" s="619"/>
      <c r="CE35" s="619"/>
      <c r="CF35" s="619"/>
      <c r="CG35" s="619"/>
      <c r="CH35" s="619"/>
      <c r="CI35" s="619"/>
      <c r="CJ35" s="619"/>
      <c r="CK35" s="619"/>
      <c r="CL35" s="619"/>
      <c r="CM35" s="619"/>
      <c r="CN35" s="214"/>
      <c r="CO35" s="618">
        <f t="shared" ref="CO35:CO43" si="3">IF(CQ35="","",CO34+1)</f>
        <v>18</v>
      </c>
      <c r="CP35" s="618"/>
      <c r="CQ35" s="619" t="str">
        <f>IF('各会計、関係団体の財政状況及び健全化判断比率'!BS8="","",'各会計、関係団体の財政状況及び健全化判断比率'!BS8)</f>
        <v>樽見鉄道㈱</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もとす広域連合（福祉施設特別会計）</v>
      </c>
      <c r="BZ36" s="619"/>
      <c r="CA36" s="619"/>
      <c r="CB36" s="619"/>
      <c r="CC36" s="619"/>
      <c r="CD36" s="619"/>
      <c r="CE36" s="619"/>
      <c r="CF36" s="619"/>
      <c r="CG36" s="619"/>
      <c r="CH36" s="619"/>
      <c r="CI36" s="619"/>
      <c r="CJ36" s="619"/>
      <c r="CK36" s="619"/>
      <c r="CL36" s="619"/>
      <c r="CM36" s="619"/>
      <c r="CN36" s="214"/>
      <c r="CO36" s="618">
        <f t="shared" si="3"/>
        <v>19</v>
      </c>
      <c r="CP36" s="618"/>
      <c r="CQ36" s="619" t="str">
        <f>IF('各会計、関係団体の財政状況及び健全化判断比率'!BS9="","",'各会計、関係団体の財政状況及び健全化判断比率'!BS9)</f>
        <v>（一財）瑞穂市ふれあい公共公社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岐阜県後期高齢者医療広域連合（一般会計）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岐阜県後期高齢者医療広域連合（後期高齢者医療特別会計）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岐阜県市町村会館組合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岐阜県市町村職員退職手当組合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岐阜県地域児童発達支援センター組合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西濃環境整備組合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MmFYml0OsN2QRbW/Dt8BprYzPoMNo3ylFDws5RsxvC+4StS1X4WbqlG9DTqfd8jpvnOnXINVP54LuavLC4uVoQ==" saltValue="m+I9xb7hPvSnxoA7BgaB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223</v>
      </c>
      <c r="C5" s="632"/>
      <c r="D5" s="632"/>
      <c r="E5" s="632"/>
      <c r="F5" s="632"/>
      <c r="G5" s="632"/>
      <c r="H5" s="632"/>
      <c r="I5" s="632"/>
      <c r="J5" s="632"/>
      <c r="K5" s="632"/>
      <c r="L5" s="632"/>
      <c r="M5" s="632"/>
      <c r="N5" s="632"/>
      <c r="O5" s="632"/>
      <c r="P5" s="632"/>
      <c r="Q5" s="633"/>
      <c r="R5" s="634">
        <v>7145802</v>
      </c>
      <c r="S5" s="635"/>
      <c r="T5" s="635"/>
      <c r="U5" s="635"/>
      <c r="V5" s="635"/>
      <c r="W5" s="635"/>
      <c r="X5" s="635"/>
      <c r="Y5" s="636"/>
      <c r="Z5" s="637">
        <v>39.4</v>
      </c>
      <c r="AA5" s="637"/>
      <c r="AB5" s="637"/>
      <c r="AC5" s="637"/>
      <c r="AD5" s="638">
        <v>7145802</v>
      </c>
      <c r="AE5" s="638"/>
      <c r="AF5" s="638"/>
      <c r="AG5" s="638"/>
      <c r="AH5" s="638"/>
      <c r="AI5" s="638"/>
      <c r="AJ5" s="638"/>
      <c r="AK5" s="638"/>
      <c r="AL5" s="639">
        <v>68.5</v>
      </c>
      <c r="AM5" s="640"/>
      <c r="AN5" s="640"/>
      <c r="AO5" s="641"/>
      <c r="AP5" s="631" t="s">
        <v>224</v>
      </c>
      <c r="AQ5" s="632"/>
      <c r="AR5" s="632"/>
      <c r="AS5" s="632"/>
      <c r="AT5" s="632"/>
      <c r="AU5" s="632"/>
      <c r="AV5" s="632"/>
      <c r="AW5" s="632"/>
      <c r="AX5" s="632"/>
      <c r="AY5" s="632"/>
      <c r="AZ5" s="632"/>
      <c r="BA5" s="632"/>
      <c r="BB5" s="632"/>
      <c r="BC5" s="632"/>
      <c r="BD5" s="632"/>
      <c r="BE5" s="632"/>
      <c r="BF5" s="633"/>
      <c r="BG5" s="645">
        <v>7145802</v>
      </c>
      <c r="BH5" s="646"/>
      <c r="BI5" s="646"/>
      <c r="BJ5" s="646"/>
      <c r="BK5" s="646"/>
      <c r="BL5" s="646"/>
      <c r="BM5" s="646"/>
      <c r="BN5" s="647"/>
      <c r="BO5" s="648">
        <v>100</v>
      </c>
      <c r="BP5" s="648"/>
      <c r="BQ5" s="648"/>
      <c r="BR5" s="648"/>
      <c r="BS5" s="649" t="s">
        <v>128</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2">
      <c r="B6" s="642" t="s">
        <v>228</v>
      </c>
      <c r="C6" s="643"/>
      <c r="D6" s="643"/>
      <c r="E6" s="643"/>
      <c r="F6" s="643"/>
      <c r="G6" s="643"/>
      <c r="H6" s="643"/>
      <c r="I6" s="643"/>
      <c r="J6" s="643"/>
      <c r="K6" s="643"/>
      <c r="L6" s="643"/>
      <c r="M6" s="643"/>
      <c r="N6" s="643"/>
      <c r="O6" s="643"/>
      <c r="P6" s="643"/>
      <c r="Q6" s="644"/>
      <c r="R6" s="645">
        <v>191797</v>
      </c>
      <c r="S6" s="646"/>
      <c r="T6" s="646"/>
      <c r="U6" s="646"/>
      <c r="V6" s="646"/>
      <c r="W6" s="646"/>
      <c r="X6" s="646"/>
      <c r="Y6" s="647"/>
      <c r="Z6" s="648">
        <v>1.1000000000000001</v>
      </c>
      <c r="AA6" s="648"/>
      <c r="AB6" s="648"/>
      <c r="AC6" s="648"/>
      <c r="AD6" s="649">
        <v>191797</v>
      </c>
      <c r="AE6" s="649"/>
      <c r="AF6" s="649"/>
      <c r="AG6" s="649"/>
      <c r="AH6" s="649"/>
      <c r="AI6" s="649"/>
      <c r="AJ6" s="649"/>
      <c r="AK6" s="649"/>
      <c r="AL6" s="650">
        <v>1.8</v>
      </c>
      <c r="AM6" s="651"/>
      <c r="AN6" s="651"/>
      <c r="AO6" s="652"/>
      <c r="AP6" s="642" t="s">
        <v>229</v>
      </c>
      <c r="AQ6" s="643"/>
      <c r="AR6" s="643"/>
      <c r="AS6" s="643"/>
      <c r="AT6" s="643"/>
      <c r="AU6" s="643"/>
      <c r="AV6" s="643"/>
      <c r="AW6" s="643"/>
      <c r="AX6" s="643"/>
      <c r="AY6" s="643"/>
      <c r="AZ6" s="643"/>
      <c r="BA6" s="643"/>
      <c r="BB6" s="643"/>
      <c r="BC6" s="643"/>
      <c r="BD6" s="643"/>
      <c r="BE6" s="643"/>
      <c r="BF6" s="644"/>
      <c r="BG6" s="645">
        <v>7145802</v>
      </c>
      <c r="BH6" s="646"/>
      <c r="BI6" s="646"/>
      <c r="BJ6" s="646"/>
      <c r="BK6" s="646"/>
      <c r="BL6" s="646"/>
      <c r="BM6" s="646"/>
      <c r="BN6" s="647"/>
      <c r="BO6" s="648">
        <v>100</v>
      </c>
      <c r="BP6" s="648"/>
      <c r="BQ6" s="648"/>
      <c r="BR6" s="648"/>
      <c r="BS6" s="649" t="s">
        <v>128</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156593</v>
      </c>
      <c r="CS6" s="646"/>
      <c r="CT6" s="646"/>
      <c r="CU6" s="646"/>
      <c r="CV6" s="646"/>
      <c r="CW6" s="646"/>
      <c r="CX6" s="646"/>
      <c r="CY6" s="647"/>
      <c r="CZ6" s="639">
        <v>0.9</v>
      </c>
      <c r="DA6" s="640"/>
      <c r="DB6" s="640"/>
      <c r="DC6" s="659"/>
      <c r="DD6" s="654" t="s">
        <v>128</v>
      </c>
      <c r="DE6" s="646"/>
      <c r="DF6" s="646"/>
      <c r="DG6" s="646"/>
      <c r="DH6" s="646"/>
      <c r="DI6" s="646"/>
      <c r="DJ6" s="646"/>
      <c r="DK6" s="646"/>
      <c r="DL6" s="646"/>
      <c r="DM6" s="646"/>
      <c r="DN6" s="646"/>
      <c r="DO6" s="646"/>
      <c r="DP6" s="647"/>
      <c r="DQ6" s="654">
        <v>156514</v>
      </c>
      <c r="DR6" s="646"/>
      <c r="DS6" s="646"/>
      <c r="DT6" s="646"/>
      <c r="DU6" s="646"/>
      <c r="DV6" s="646"/>
      <c r="DW6" s="646"/>
      <c r="DX6" s="646"/>
      <c r="DY6" s="646"/>
      <c r="DZ6" s="646"/>
      <c r="EA6" s="646"/>
      <c r="EB6" s="646"/>
      <c r="EC6" s="655"/>
    </row>
    <row r="7" spans="2:143" ht="11.25" customHeight="1" x14ac:dyDescent="0.2">
      <c r="B7" s="642" t="s">
        <v>231</v>
      </c>
      <c r="C7" s="643"/>
      <c r="D7" s="643"/>
      <c r="E7" s="643"/>
      <c r="F7" s="643"/>
      <c r="G7" s="643"/>
      <c r="H7" s="643"/>
      <c r="I7" s="643"/>
      <c r="J7" s="643"/>
      <c r="K7" s="643"/>
      <c r="L7" s="643"/>
      <c r="M7" s="643"/>
      <c r="N7" s="643"/>
      <c r="O7" s="643"/>
      <c r="P7" s="643"/>
      <c r="Q7" s="644"/>
      <c r="R7" s="645">
        <v>8586</v>
      </c>
      <c r="S7" s="646"/>
      <c r="T7" s="646"/>
      <c r="U7" s="646"/>
      <c r="V7" s="646"/>
      <c r="W7" s="646"/>
      <c r="X7" s="646"/>
      <c r="Y7" s="647"/>
      <c r="Z7" s="648">
        <v>0</v>
      </c>
      <c r="AA7" s="648"/>
      <c r="AB7" s="648"/>
      <c r="AC7" s="648"/>
      <c r="AD7" s="649">
        <v>8586</v>
      </c>
      <c r="AE7" s="649"/>
      <c r="AF7" s="649"/>
      <c r="AG7" s="649"/>
      <c r="AH7" s="649"/>
      <c r="AI7" s="649"/>
      <c r="AJ7" s="649"/>
      <c r="AK7" s="649"/>
      <c r="AL7" s="650">
        <v>0.1</v>
      </c>
      <c r="AM7" s="651"/>
      <c r="AN7" s="651"/>
      <c r="AO7" s="652"/>
      <c r="AP7" s="642" t="s">
        <v>232</v>
      </c>
      <c r="AQ7" s="643"/>
      <c r="AR7" s="643"/>
      <c r="AS7" s="643"/>
      <c r="AT7" s="643"/>
      <c r="AU7" s="643"/>
      <c r="AV7" s="643"/>
      <c r="AW7" s="643"/>
      <c r="AX7" s="643"/>
      <c r="AY7" s="643"/>
      <c r="AZ7" s="643"/>
      <c r="BA7" s="643"/>
      <c r="BB7" s="643"/>
      <c r="BC7" s="643"/>
      <c r="BD7" s="643"/>
      <c r="BE7" s="643"/>
      <c r="BF7" s="644"/>
      <c r="BG7" s="645">
        <v>3431283</v>
      </c>
      <c r="BH7" s="646"/>
      <c r="BI7" s="646"/>
      <c r="BJ7" s="646"/>
      <c r="BK7" s="646"/>
      <c r="BL7" s="646"/>
      <c r="BM7" s="646"/>
      <c r="BN7" s="647"/>
      <c r="BO7" s="648">
        <v>48</v>
      </c>
      <c r="BP7" s="648"/>
      <c r="BQ7" s="648"/>
      <c r="BR7" s="648"/>
      <c r="BS7" s="649" t="s">
        <v>145</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3214705</v>
      </c>
      <c r="CS7" s="646"/>
      <c r="CT7" s="646"/>
      <c r="CU7" s="646"/>
      <c r="CV7" s="646"/>
      <c r="CW7" s="646"/>
      <c r="CX7" s="646"/>
      <c r="CY7" s="647"/>
      <c r="CZ7" s="648">
        <v>18.399999999999999</v>
      </c>
      <c r="DA7" s="648"/>
      <c r="DB7" s="648"/>
      <c r="DC7" s="648"/>
      <c r="DD7" s="654">
        <v>44530</v>
      </c>
      <c r="DE7" s="646"/>
      <c r="DF7" s="646"/>
      <c r="DG7" s="646"/>
      <c r="DH7" s="646"/>
      <c r="DI7" s="646"/>
      <c r="DJ7" s="646"/>
      <c r="DK7" s="646"/>
      <c r="DL7" s="646"/>
      <c r="DM7" s="646"/>
      <c r="DN7" s="646"/>
      <c r="DO7" s="646"/>
      <c r="DP7" s="647"/>
      <c r="DQ7" s="654">
        <v>2453113</v>
      </c>
      <c r="DR7" s="646"/>
      <c r="DS7" s="646"/>
      <c r="DT7" s="646"/>
      <c r="DU7" s="646"/>
      <c r="DV7" s="646"/>
      <c r="DW7" s="646"/>
      <c r="DX7" s="646"/>
      <c r="DY7" s="646"/>
      <c r="DZ7" s="646"/>
      <c r="EA7" s="646"/>
      <c r="EB7" s="646"/>
      <c r="EC7" s="655"/>
    </row>
    <row r="8" spans="2:143" ht="11.25" customHeight="1" x14ac:dyDescent="0.2">
      <c r="B8" s="642" t="s">
        <v>234</v>
      </c>
      <c r="C8" s="643"/>
      <c r="D8" s="643"/>
      <c r="E8" s="643"/>
      <c r="F8" s="643"/>
      <c r="G8" s="643"/>
      <c r="H8" s="643"/>
      <c r="I8" s="643"/>
      <c r="J8" s="643"/>
      <c r="K8" s="643"/>
      <c r="L8" s="643"/>
      <c r="M8" s="643"/>
      <c r="N8" s="643"/>
      <c r="O8" s="643"/>
      <c r="P8" s="643"/>
      <c r="Q8" s="644"/>
      <c r="R8" s="645">
        <v>34239</v>
      </c>
      <c r="S8" s="646"/>
      <c r="T8" s="646"/>
      <c r="U8" s="646"/>
      <c r="V8" s="646"/>
      <c r="W8" s="646"/>
      <c r="X8" s="646"/>
      <c r="Y8" s="647"/>
      <c r="Z8" s="648">
        <v>0.2</v>
      </c>
      <c r="AA8" s="648"/>
      <c r="AB8" s="648"/>
      <c r="AC8" s="648"/>
      <c r="AD8" s="649">
        <v>34239</v>
      </c>
      <c r="AE8" s="649"/>
      <c r="AF8" s="649"/>
      <c r="AG8" s="649"/>
      <c r="AH8" s="649"/>
      <c r="AI8" s="649"/>
      <c r="AJ8" s="649"/>
      <c r="AK8" s="649"/>
      <c r="AL8" s="650">
        <v>0.3</v>
      </c>
      <c r="AM8" s="651"/>
      <c r="AN8" s="651"/>
      <c r="AO8" s="652"/>
      <c r="AP8" s="642" t="s">
        <v>235</v>
      </c>
      <c r="AQ8" s="643"/>
      <c r="AR8" s="643"/>
      <c r="AS8" s="643"/>
      <c r="AT8" s="643"/>
      <c r="AU8" s="643"/>
      <c r="AV8" s="643"/>
      <c r="AW8" s="643"/>
      <c r="AX8" s="643"/>
      <c r="AY8" s="643"/>
      <c r="AZ8" s="643"/>
      <c r="BA8" s="643"/>
      <c r="BB8" s="643"/>
      <c r="BC8" s="643"/>
      <c r="BD8" s="643"/>
      <c r="BE8" s="643"/>
      <c r="BF8" s="644"/>
      <c r="BG8" s="645">
        <v>97169</v>
      </c>
      <c r="BH8" s="646"/>
      <c r="BI8" s="646"/>
      <c r="BJ8" s="646"/>
      <c r="BK8" s="646"/>
      <c r="BL8" s="646"/>
      <c r="BM8" s="646"/>
      <c r="BN8" s="647"/>
      <c r="BO8" s="648">
        <v>1.4</v>
      </c>
      <c r="BP8" s="648"/>
      <c r="BQ8" s="648"/>
      <c r="BR8" s="648"/>
      <c r="BS8" s="654" t="s">
        <v>236</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6727066</v>
      </c>
      <c r="CS8" s="646"/>
      <c r="CT8" s="646"/>
      <c r="CU8" s="646"/>
      <c r="CV8" s="646"/>
      <c r="CW8" s="646"/>
      <c r="CX8" s="646"/>
      <c r="CY8" s="647"/>
      <c r="CZ8" s="648">
        <v>38.5</v>
      </c>
      <c r="DA8" s="648"/>
      <c r="DB8" s="648"/>
      <c r="DC8" s="648"/>
      <c r="DD8" s="654">
        <v>46229</v>
      </c>
      <c r="DE8" s="646"/>
      <c r="DF8" s="646"/>
      <c r="DG8" s="646"/>
      <c r="DH8" s="646"/>
      <c r="DI8" s="646"/>
      <c r="DJ8" s="646"/>
      <c r="DK8" s="646"/>
      <c r="DL8" s="646"/>
      <c r="DM8" s="646"/>
      <c r="DN8" s="646"/>
      <c r="DO8" s="646"/>
      <c r="DP8" s="647"/>
      <c r="DQ8" s="654">
        <v>3578530</v>
      </c>
      <c r="DR8" s="646"/>
      <c r="DS8" s="646"/>
      <c r="DT8" s="646"/>
      <c r="DU8" s="646"/>
      <c r="DV8" s="646"/>
      <c r="DW8" s="646"/>
      <c r="DX8" s="646"/>
      <c r="DY8" s="646"/>
      <c r="DZ8" s="646"/>
      <c r="EA8" s="646"/>
      <c r="EB8" s="646"/>
      <c r="EC8" s="655"/>
    </row>
    <row r="9" spans="2:143" ht="11.25" customHeight="1" x14ac:dyDescent="0.2">
      <c r="B9" s="642" t="s">
        <v>238</v>
      </c>
      <c r="C9" s="643"/>
      <c r="D9" s="643"/>
      <c r="E9" s="643"/>
      <c r="F9" s="643"/>
      <c r="G9" s="643"/>
      <c r="H9" s="643"/>
      <c r="I9" s="643"/>
      <c r="J9" s="643"/>
      <c r="K9" s="643"/>
      <c r="L9" s="643"/>
      <c r="M9" s="643"/>
      <c r="N9" s="643"/>
      <c r="O9" s="643"/>
      <c r="P9" s="643"/>
      <c r="Q9" s="644"/>
      <c r="R9" s="645">
        <v>18304</v>
      </c>
      <c r="S9" s="646"/>
      <c r="T9" s="646"/>
      <c r="U9" s="646"/>
      <c r="V9" s="646"/>
      <c r="W9" s="646"/>
      <c r="X9" s="646"/>
      <c r="Y9" s="647"/>
      <c r="Z9" s="648">
        <v>0.1</v>
      </c>
      <c r="AA9" s="648"/>
      <c r="AB9" s="648"/>
      <c r="AC9" s="648"/>
      <c r="AD9" s="649">
        <v>18304</v>
      </c>
      <c r="AE9" s="649"/>
      <c r="AF9" s="649"/>
      <c r="AG9" s="649"/>
      <c r="AH9" s="649"/>
      <c r="AI9" s="649"/>
      <c r="AJ9" s="649"/>
      <c r="AK9" s="649"/>
      <c r="AL9" s="650">
        <v>0.2</v>
      </c>
      <c r="AM9" s="651"/>
      <c r="AN9" s="651"/>
      <c r="AO9" s="652"/>
      <c r="AP9" s="642" t="s">
        <v>239</v>
      </c>
      <c r="AQ9" s="643"/>
      <c r="AR9" s="643"/>
      <c r="AS9" s="643"/>
      <c r="AT9" s="643"/>
      <c r="AU9" s="643"/>
      <c r="AV9" s="643"/>
      <c r="AW9" s="643"/>
      <c r="AX9" s="643"/>
      <c r="AY9" s="643"/>
      <c r="AZ9" s="643"/>
      <c r="BA9" s="643"/>
      <c r="BB9" s="643"/>
      <c r="BC9" s="643"/>
      <c r="BD9" s="643"/>
      <c r="BE9" s="643"/>
      <c r="BF9" s="644"/>
      <c r="BG9" s="645">
        <v>2938981</v>
      </c>
      <c r="BH9" s="646"/>
      <c r="BI9" s="646"/>
      <c r="BJ9" s="646"/>
      <c r="BK9" s="646"/>
      <c r="BL9" s="646"/>
      <c r="BM9" s="646"/>
      <c r="BN9" s="647"/>
      <c r="BO9" s="648">
        <v>41.1</v>
      </c>
      <c r="BP9" s="648"/>
      <c r="BQ9" s="648"/>
      <c r="BR9" s="648"/>
      <c r="BS9" s="654" t="s">
        <v>236</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1421954</v>
      </c>
      <c r="CS9" s="646"/>
      <c r="CT9" s="646"/>
      <c r="CU9" s="646"/>
      <c r="CV9" s="646"/>
      <c r="CW9" s="646"/>
      <c r="CX9" s="646"/>
      <c r="CY9" s="647"/>
      <c r="CZ9" s="648">
        <v>8.1</v>
      </c>
      <c r="DA9" s="648"/>
      <c r="DB9" s="648"/>
      <c r="DC9" s="648"/>
      <c r="DD9" s="654">
        <v>107331</v>
      </c>
      <c r="DE9" s="646"/>
      <c r="DF9" s="646"/>
      <c r="DG9" s="646"/>
      <c r="DH9" s="646"/>
      <c r="DI9" s="646"/>
      <c r="DJ9" s="646"/>
      <c r="DK9" s="646"/>
      <c r="DL9" s="646"/>
      <c r="DM9" s="646"/>
      <c r="DN9" s="646"/>
      <c r="DO9" s="646"/>
      <c r="DP9" s="647"/>
      <c r="DQ9" s="654">
        <v>1194406</v>
      </c>
      <c r="DR9" s="646"/>
      <c r="DS9" s="646"/>
      <c r="DT9" s="646"/>
      <c r="DU9" s="646"/>
      <c r="DV9" s="646"/>
      <c r="DW9" s="646"/>
      <c r="DX9" s="646"/>
      <c r="DY9" s="646"/>
      <c r="DZ9" s="646"/>
      <c r="EA9" s="646"/>
      <c r="EB9" s="646"/>
      <c r="EC9" s="655"/>
    </row>
    <row r="10" spans="2:143" ht="11.25" customHeight="1" x14ac:dyDescent="0.2">
      <c r="B10" s="642" t="s">
        <v>241</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236</v>
      </c>
      <c r="AA10" s="648"/>
      <c r="AB10" s="648"/>
      <c r="AC10" s="648"/>
      <c r="AD10" s="649" t="s">
        <v>128</v>
      </c>
      <c r="AE10" s="649"/>
      <c r="AF10" s="649"/>
      <c r="AG10" s="649"/>
      <c r="AH10" s="649"/>
      <c r="AI10" s="649"/>
      <c r="AJ10" s="649"/>
      <c r="AK10" s="649"/>
      <c r="AL10" s="650" t="s">
        <v>236</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127263</v>
      </c>
      <c r="BH10" s="646"/>
      <c r="BI10" s="646"/>
      <c r="BJ10" s="646"/>
      <c r="BK10" s="646"/>
      <c r="BL10" s="646"/>
      <c r="BM10" s="646"/>
      <c r="BN10" s="647"/>
      <c r="BO10" s="648">
        <v>1.8</v>
      </c>
      <c r="BP10" s="648"/>
      <c r="BQ10" s="648"/>
      <c r="BR10" s="648"/>
      <c r="BS10" s="654" t="s">
        <v>128</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5075</v>
      </c>
      <c r="CS10" s="646"/>
      <c r="CT10" s="646"/>
      <c r="CU10" s="646"/>
      <c r="CV10" s="646"/>
      <c r="CW10" s="646"/>
      <c r="CX10" s="646"/>
      <c r="CY10" s="647"/>
      <c r="CZ10" s="648">
        <v>0</v>
      </c>
      <c r="DA10" s="648"/>
      <c r="DB10" s="648"/>
      <c r="DC10" s="648"/>
      <c r="DD10" s="654" t="s">
        <v>236</v>
      </c>
      <c r="DE10" s="646"/>
      <c r="DF10" s="646"/>
      <c r="DG10" s="646"/>
      <c r="DH10" s="646"/>
      <c r="DI10" s="646"/>
      <c r="DJ10" s="646"/>
      <c r="DK10" s="646"/>
      <c r="DL10" s="646"/>
      <c r="DM10" s="646"/>
      <c r="DN10" s="646"/>
      <c r="DO10" s="646"/>
      <c r="DP10" s="647"/>
      <c r="DQ10" s="654">
        <v>5075</v>
      </c>
      <c r="DR10" s="646"/>
      <c r="DS10" s="646"/>
      <c r="DT10" s="646"/>
      <c r="DU10" s="646"/>
      <c r="DV10" s="646"/>
      <c r="DW10" s="646"/>
      <c r="DX10" s="646"/>
      <c r="DY10" s="646"/>
      <c r="DZ10" s="646"/>
      <c r="EA10" s="646"/>
      <c r="EB10" s="646"/>
      <c r="EC10" s="655"/>
    </row>
    <row r="11" spans="2:143" ht="11.25" customHeight="1" x14ac:dyDescent="0.2">
      <c r="B11" s="642" t="s">
        <v>244</v>
      </c>
      <c r="C11" s="643"/>
      <c r="D11" s="643"/>
      <c r="E11" s="643"/>
      <c r="F11" s="643"/>
      <c r="G11" s="643"/>
      <c r="H11" s="643"/>
      <c r="I11" s="643"/>
      <c r="J11" s="643"/>
      <c r="K11" s="643"/>
      <c r="L11" s="643"/>
      <c r="M11" s="643"/>
      <c r="N11" s="643"/>
      <c r="O11" s="643"/>
      <c r="P11" s="643"/>
      <c r="Q11" s="644"/>
      <c r="R11" s="645">
        <v>905142</v>
      </c>
      <c r="S11" s="646"/>
      <c r="T11" s="646"/>
      <c r="U11" s="646"/>
      <c r="V11" s="646"/>
      <c r="W11" s="646"/>
      <c r="X11" s="646"/>
      <c r="Y11" s="647"/>
      <c r="Z11" s="650">
        <v>5</v>
      </c>
      <c r="AA11" s="651"/>
      <c r="AB11" s="651"/>
      <c r="AC11" s="663"/>
      <c r="AD11" s="654">
        <v>905142</v>
      </c>
      <c r="AE11" s="646"/>
      <c r="AF11" s="646"/>
      <c r="AG11" s="646"/>
      <c r="AH11" s="646"/>
      <c r="AI11" s="646"/>
      <c r="AJ11" s="646"/>
      <c r="AK11" s="647"/>
      <c r="AL11" s="650">
        <v>8.6999999999999993</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267870</v>
      </c>
      <c r="BH11" s="646"/>
      <c r="BI11" s="646"/>
      <c r="BJ11" s="646"/>
      <c r="BK11" s="646"/>
      <c r="BL11" s="646"/>
      <c r="BM11" s="646"/>
      <c r="BN11" s="647"/>
      <c r="BO11" s="648">
        <v>3.7</v>
      </c>
      <c r="BP11" s="648"/>
      <c r="BQ11" s="648"/>
      <c r="BR11" s="648"/>
      <c r="BS11" s="654" t="s">
        <v>236</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166780</v>
      </c>
      <c r="CS11" s="646"/>
      <c r="CT11" s="646"/>
      <c r="CU11" s="646"/>
      <c r="CV11" s="646"/>
      <c r="CW11" s="646"/>
      <c r="CX11" s="646"/>
      <c r="CY11" s="647"/>
      <c r="CZ11" s="648">
        <v>1</v>
      </c>
      <c r="DA11" s="648"/>
      <c r="DB11" s="648"/>
      <c r="DC11" s="648"/>
      <c r="DD11" s="654">
        <v>27315</v>
      </c>
      <c r="DE11" s="646"/>
      <c r="DF11" s="646"/>
      <c r="DG11" s="646"/>
      <c r="DH11" s="646"/>
      <c r="DI11" s="646"/>
      <c r="DJ11" s="646"/>
      <c r="DK11" s="646"/>
      <c r="DL11" s="646"/>
      <c r="DM11" s="646"/>
      <c r="DN11" s="646"/>
      <c r="DO11" s="646"/>
      <c r="DP11" s="647"/>
      <c r="DQ11" s="654">
        <v>90475</v>
      </c>
      <c r="DR11" s="646"/>
      <c r="DS11" s="646"/>
      <c r="DT11" s="646"/>
      <c r="DU11" s="646"/>
      <c r="DV11" s="646"/>
      <c r="DW11" s="646"/>
      <c r="DX11" s="646"/>
      <c r="DY11" s="646"/>
      <c r="DZ11" s="646"/>
      <c r="EA11" s="646"/>
      <c r="EB11" s="646"/>
      <c r="EC11" s="655"/>
    </row>
    <row r="12" spans="2:143" ht="11.25" customHeight="1" x14ac:dyDescent="0.2">
      <c r="B12" s="642" t="s">
        <v>247</v>
      </c>
      <c r="C12" s="643"/>
      <c r="D12" s="643"/>
      <c r="E12" s="643"/>
      <c r="F12" s="643"/>
      <c r="G12" s="643"/>
      <c r="H12" s="643"/>
      <c r="I12" s="643"/>
      <c r="J12" s="643"/>
      <c r="K12" s="643"/>
      <c r="L12" s="643"/>
      <c r="M12" s="643"/>
      <c r="N12" s="643"/>
      <c r="O12" s="643"/>
      <c r="P12" s="643"/>
      <c r="Q12" s="644"/>
      <c r="R12" s="645" t="s">
        <v>128</v>
      </c>
      <c r="S12" s="646"/>
      <c r="T12" s="646"/>
      <c r="U12" s="646"/>
      <c r="V12" s="646"/>
      <c r="W12" s="646"/>
      <c r="X12" s="646"/>
      <c r="Y12" s="647"/>
      <c r="Z12" s="648" t="s">
        <v>128</v>
      </c>
      <c r="AA12" s="648"/>
      <c r="AB12" s="648"/>
      <c r="AC12" s="648"/>
      <c r="AD12" s="649" t="s">
        <v>236</v>
      </c>
      <c r="AE12" s="649"/>
      <c r="AF12" s="649"/>
      <c r="AG12" s="649"/>
      <c r="AH12" s="649"/>
      <c r="AI12" s="649"/>
      <c r="AJ12" s="649"/>
      <c r="AK12" s="649"/>
      <c r="AL12" s="650" t="s">
        <v>128</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3269132</v>
      </c>
      <c r="BH12" s="646"/>
      <c r="BI12" s="646"/>
      <c r="BJ12" s="646"/>
      <c r="BK12" s="646"/>
      <c r="BL12" s="646"/>
      <c r="BM12" s="646"/>
      <c r="BN12" s="647"/>
      <c r="BO12" s="648">
        <v>45.7</v>
      </c>
      <c r="BP12" s="648"/>
      <c r="BQ12" s="648"/>
      <c r="BR12" s="648"/>
      <c r="BS12" s="654" t="s">
        <v>128</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110571</v>
      </c>
      <c r="CS12" s="646"/>
      <c r="CT12" s="646"/>
      <c r="CU12" s="646"/>
      <c r="CV12" s="646"/>
      <c r="CW12" s="646"/>
      <c r="CX12" s="646"/>
      <c r="CY12" s="647"/>
      <c r="CZ12" s="648">
        <v>0.6</v>
      </c>
      <c r="DA12" s="648"/>
      <c r="DB12" s="648"/>
      <c r="DC12" s="648"/>
      <c r="DD12" s="654">
        <v>33949</v>
      </c>
      <c r="DE12" s="646"/>
      <c r="DF12" s="646"/>
      <c r="DG12" s="646"/>
      <c r="DH12" s="646"/>
      <c r="DI12" s="646"/>
      <c r="DJ12" s="646"/>
      <c r="DK12" s="646"/>
      <c r="DL12" s="646"/>
      <c r="DM12" s="646"/>
      <c r="DN12" s="646"/>
      <c r="DO12" s="646"/>
      <c r="DP12" s="647"/>
      <c r="DQ12" s="654">
        <v>51154</v>
      </c>
      <c r="DR12" s="646"/>
      <c r="DS12" s="646"/>
      <c r="DT12" s="646"/>
      <c r="DU12" s="646"/>
      <c r="DV12" s="646"/>
      <c r="DW12" s="646"/>
      <c r="DX12" s="646"/>
      <c r="DY12" s="646"/>
      <c r="DZ12" s="646"/>
      <c r="EA12" s="646"/>
      <c r="EB12" s="646"/>
      <c r="EC12" s="655"/>
    </row>
    <row r="13" spans="2:143" ht="11.25" customHeight="1" x14ac:dyDescent="0.2">
      <c r="B13" s="642" t="s">
        <v>250</v>
      </c>
      <c r="C13" s="643"/>
      <c r="D13" s="643"/>
      <c r="E13" s="643"/>
      <c r="F13" s="643"/>
      <c r="G13" s="643"/>
      <c r="H13" s="643"/>
      <c r="I13" s="643"/>
      <c r="J13" s="643"/>
      <c r="K13" s="643"/>
      <c r="L13" s="643"/>
      <c r="M13" s="643"/>
      <c r="N13" s="643"/>
      <c r="O13" s="643"/>
      <c r="P13" s="643"/>
      <c r="Q13" s="644"/>
      <c r="R13" s="645" t="s">
        <v>251</v>
      </c>
      <c r="S13" s="646"/>
      <c r="T13" s="646"/>
      <c r="U13" s="646"/>
      <c r="V13" s="646"/>
      <c r="W13" s="646"/>
      <c r="X13" s="646"/>
      <c r="Y13" s="647"/>
      <c r="Z13" s="648" t="s">
        <v>128</v>
      </c>
      <c r="AA13" s="648"/>
      <c r="AB13" s="648"/>
      <c r="AC13" s="648"/>
      <c r="AD13" s="649" t="s">
        <v>145</v>
      </c>
      <c r="AE13" s="649"/>
      <c r="AF13" s="649"/>
      <c r="AG13" s="649"/>
      <c r="AH13" s="649"/>
      <c r="AI13" s="649"/>
      <c r="AJ13" s="649"/>
      <c r="AK13" s="649"/>
      <c r="AL13" s="650" t="s">
        <v>128</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3267402</v>
      </c>
      <c r="BH13" s="646"/>
      <c r="BI13" s="646"/>
      <c r="BJ13" s="646"/>
      <c r="BK13" s="646"/>
      <c r="BL13" s="646"/>
      <c r="BM13" s="646"/>
      <c r="BN13" s="647"/>
      <c r="BO13" s="648">
        <v>45.7</v>
      </c>
      <c r="BP13" s="648"/>
      <c r="BQ13" s="648"/>
      <c r="BR13" s="648"/>
      <c r="BS13" s="654" t="s">
        <v>236</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1487948</v>
      </c>
      <c r="CS13" s="646"/>
      <c r="CT13" s="646"/>
      <c r="CU13" s="646"/>
      <c r="CV13" s="646"/>
      <c r="CW13" s="646"/>
      <c r="CX13" s="646"/>
      <c r="CY13" s="647"/>
      <c r="CZ13" s="648">
        <v>8.5</v>
      </c>
      <c r="DA13" s="648"/>
      <c r="DB13" s="648"/>
      <c r="DC13" s="648"/>
      <c r="DD13" s="654">
        <v>849120</v>
      </c>
      <c r="DE13" s="646"/>
      <c r="DF13" s="646"/>
      <c r="DG13" s="646"/>
      <c r="DH13" s="646"/>
      <c r="DI13" s="646"/>
      <c r="DJ13" s="646"/>
      <c r="DK13" s="646"/>
      <c r="DL13" s="646"/>
      <c r="DM13" s="646"/>
      <c r="DN13" s="646"/>
      <c r="DO13" s="646"/>
      <c r="DP13" s="647"/>
      <c r="DQ13" s="654">
        <v>805169</v>
      </c>
      <c r="DR13" s="646"/>
      <c r="DS13" s="646"/>
      <c r="DT13" s="646"/>
      <c r="DU13" s="646"/>
      <c r="DV13" s="646"/>
      <c r="DW13" s="646"/>
      <c r="DX13" s="646"/>
      <c r="DY13" s="646"/>
      <c r="DZ13" s="646"/>
      <c r="EA13" s="646"/>
      <c r="EB13" s="646"/>
      <c r="EC13" s="655"/>
    </row>
    <row r="14" spans="2:143" ht="11.25" customHeight="1" x14ac:dyDescent="0.2">
      <c r="B14" s="642" t="s">
        <v>254</v>
      </c>
      <c r="C14" s="643"/>
      <c r="D14" s="643"/>
      <c r="E14" s="643"/>
      <c r="F14" s="643"/>
      <c r="G14" s="643"/>
      <c r="H14" s="643"/>
      <c r="I14" s="643"/>
      <c r="J14" s="643"/>
      <c r="K14" s="643"/>
      <c r="L14" s="643"/>
      <c r="M14" s="643"/>
      <c r="N14" s="643"/>
      <c r="O14" s="643"/>
      <c r="P14" s="643"/>
      <c r="Q14" s="644"/>
      <c r="R14" s="645">
        <v>32114</v>
      </c>
      <c r="S14" s="646"/>
      <c r="T14" s="646"/>
      <c r="U14" s="646"/>
      <c r="V14" s="646"/>
      <c r="W14" s="646"/>
      <c r="X14" s="646"/>
      <c r="Y14" s="647"/>
      <c r="Z14" s="648">
        <v>0.2</v>
      </c>
      <c r="AA14" s="648"/>
      <c r="AB14" s="648"/>
      <c r="AC14" s="648"/>
      <c r="AD14" s="649">
        <v>32114</v>
      </c>
      <c r="AE14" s="649"/>
      <c r="AF14" s="649"/>
      <c r="AG14" s="649"/>
      <c r="AH14" s="649"/>
      <c r="AI14" s="649"/>
      <c r="AJ14" s="649"/>
      <c r="AK14" s="649"/>
      <c r="AL14" s="650">
        <v>0.3</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135016</v>
      </c>
      <c r="BH14" s="646"/>
      <c r="BI14" s="646"/>
      <c r="BJ14" s="646"/>
      <c r="BK14" s="646"/>
      <c r="BL14" s="646"/>
      <c r="BM14" s="646"/>
      <c r="BN14" s="647"/>
      <c r="BO14" s="648">
        <v>1.9</v>
      </c>
      <c r="BP14" s="648"/>
      <c r="BQ14" s="648"/>
      <c r="BR14" s="648"/>
      <c r="BS14" s="654" t="s">
        <v>128</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972205</v>
      </c>
      <c r="CS14" s="646"/>
      <c r="CT14" s="646"/>
      <c r="CU14" s="646"/>
      <c r="CV14" s="646"/>
      <c r="CW14" s="646"/>
      <c r="CX14" s="646"/>
      <c r="CY14" s="647"/>
      <c r="CZ14" s="648">
        <v>5.6</v>
      </c>
      <c r="DA14" s="648"/>
      <c r="DB14" s="648"/>
      <c r="DC14" s="648"/>
      <c r="DD14" s="654">
        <v>110439</v>
      </c>
      <c r="DE14" s="646"/>
      <c r="DF14" s="646"/>
      <c r="DG14" s="646"/>
      <c r="DH14" s="646"/>
      <c r="DI14" s="646"/>
      <c r="DJ14" s="646"/>
      <c r="DK14" s="646"/>
      <c r="DL14" s="646"/>
      <c r="DM14" s="646"/>
      <c r="DN14" s="646"/>
      <c r="DO14" s="646"/>
      <c r="DP14" s="647"/>
      <c r="DQ14" s="654">
        <v>877317</v>
      </c>
      <c r="DR14" s="646"/>
      <c r="DS14" s="646"/>
      <c r="DT14" s="646"/>
      <c r="DU14" s="646"/>
      <c r="DV14" s="646"/>
      <c r="DW14" s="646"/>
      <c r="DX14" s="646"/>
      <c r="DY14" s="646"/>
      <c r="DZ14" s="646"/>
      <c r="EA14" s="646"/>
      <c r="EB14" s="646"/>
      <c r="EC14" s="655"/>
    </row>
    <row r="15" spans="2:143" ht="11.25" customHeight="1" x14ac:dyDescent="0.2">
      <c r="B15" s="642" t="s">
        <v>257</v>
      </c>
      <c r="C15" s="643"/>
      <c r="D15" s="643"/>
      <c r="E15" s="643"/>
      <c r="F15" s="643"/>
      <c r="G15" s="643"/>
      <c r="H15" s="643"/>
      <c r="I15" s="643"/>
      <c r="J15" s="643"/>
      <c r="K15" s="643"/>
      <c r="L15" s="643"/>
      <c r="M15" s="643"/>
      <c r="N15" s="643"/>
      <c r="O15" s="643"/>
      <c r="P15" s="643"/>
      <c r="Q15" s="644"/>
      <c r="R15" s="645" t="s">
        <v>236</v>
      </c>
      <c r="S15" s="646"/>
      <c r="T15" s="646"/>
      <c r="U15" s="646"/>
      <c r="V15" s="646"/>
      <c r="W15" s="646"/>
      <c r="X15" s="646"/>
      <c r="Y15" s="647"/>
      <c r="Z15" s="648" t="s">
        <v>128</v>
      </c>
      <c r="AA15" s="648"/>
      <c r="AB15" s="648"/>
      <c r="AC15" s="648"/>
      <c r="AD15" s="649" t="s">
        <v>128</v>
      </c>
      <c r="AE15" s="649"/>
      <c r="AF15" s="649"/>
      <c r="AG15" s="649"/>
      <c r="AH15" s="649"/>
      <c r="AI15" s="649"/>
      <c r="AJ15" s="649"/>
      <c r="AK15" s="649"/>
      <c r="AL15" s="650" t="s">
        <v>128</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310371</v>
      </c>
      <c r="BH15" s="646"/>
      <c r="BI15" s="646"/>
      <c r="BJ15" s="646"/>
      <c r="BK15" s="646"/>
      <c r="BL15" s="646"/>
      <c r="BM15" s="646"/>
      <c r="BN15" s="647"/>
      <c r="BO15" s="648">
        <v>4.3</v>
      </c>
      <c r="BP15" s="648"/>
      <c r="BQ15" s="648"/>
      <c r="BR15" s="648"/>
      <c r="BS15" s="654" t="s">
        <v>128</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2251332</v>
      </c>
      <c r="CS15" s="646"/>
      <c r="CT15" s="646"/>
      <c r="CU15" s="646"/>
      <c r="CV15" s="646"/>
      <c r="CW15" s="646"/>
      <c r="CX15" s="646"/>
      <c r="CY15" s="647"/>
      <c r="CZ15" s="648">
        <v>12.9</v>
      </c>
      <c r="DA15" s="648"/>
      <c r="DB15" s="648"/>
      <c r="DC15" s="648"/>
      <c r="DD15" s="654">
        <v>402986</v>
      </c>
      <c r="DE15" s="646"/>
      <c r="DF15" s="646"/>
      <c r="DG15" s="646"/>
      <c r="DH15" s="646"/>
      <c r="DI15" s="646"/>
      <c r="DJ15" s="646"/>
      <c r="DK15" s="646"/>
      <c r="DL15" s="646"/>
      <c r="DM15" s="646"/>
      <c r="DN15" s="646"/>
      <c r="DO15" s="646"/>
      <c r="DP15" s="647"/>
      <c r="DQ15" s="654">
        <v>1506658</v>
      </c>
      <c r="DR15" s="646"/>
      <c r="DS15" s="646"/>
      <c r="DT15" s="646"/>
      <c r="DU15" s="646"/>
      <c r="DV15" s="646"/>
      <c r="DW15" s="646"/>
      <c r="DX15" s="646"/>
      <c r="DY15" s="646"/>
      <c r="DZ15" s="646"/>
      <c r="EA15" s="646"/>
      <c r="EB15" s="646"/>
      <c r="EC15" s="655"/>
    </row>
    <row r="16" spans="2:143" ht="11.25" customHeight="1" x14ac:dyDescent="0.2">
      <c r="B16" s="642" t="s">
        <v>260</v>
      </c>
      <c r="C16" s="643"/>
      <c r="D16" s="643"/>
      <c r="E16" s="643"/>
      <c r="F16" s="643"/>
      <c r="G16" s="643"/>
      <c r="H16" s="643"/>
      <c r="I16" s="643"/>
      <c r="J16" s="643"/>
      <c r="K16" s="643"/>
      <c r="L16" s="643"/>
      <c r="M16" s="643"/>
      <c r="N16" s="643"/>
      <c r="O16" s="643"/>
      <c r="P16" s="643"/>
      <c r="Q16" s="644"/>
      <c r="R16" s="645">
        <v>9521</v>
      </c>
      <c r="S16" s="646"/>
      <c r="T16" s="646"/>
      <c r="U16" s="646"/>
      <c r="V16" s="646"/>
      <c r="W16" s="646"/>
      <c r="X16" s="646"/>
      <c r="Y16" s="647"/>
      <c r="Z16" s="648">
        <v>0.1</v>
      </c>
      <c r="AA16" s="648"/>
      <c r="AB16" s="648"/>
      <c r="AC16" s="648"/>
      <c r="AD16" s="649">
        <v>9521</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128</v>
      </c>
      <c r="BP16" s="648"/>
      <c r="BQ16" s="648"/>
      <c r="BR16" s="648"/>
      <c r="BS16" s="654" t="s">
        <v>128</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t="s">
        <v>128</v>
      </c>
      <c r="CS16" s="646"/>
      <c r="CT16" s="646"/>
      <c r="CU16" s="646"/>
      <c r="CV16" s="646"/>
      <c r="CW16" s="646"/>
      <c r="CX16" s="646"/>
      <c r="CY16" s="647"/>
      <c r="CZ16" s="648" t="s">
        <v>236</v>
      </c>
      <c r="DA16" s="648"/>
      <c r="DB16" s="648"/>
      <c r="DC16" s="648"/>
      <c r="DD16" s="654" t="s">
        <v>128</v>
      </c>
      <c r="DE16" s="646"/>
      <c r="DF16" s="646"/>
      <c r="DG16" s="646"/>
      <c r="DH16" s="646"/>
      <c r="DI16" s="646"/>
      <c r="DJ16" s="646"/>
      <c r="DK16" s="646"/>
      <c r="DL16" s="646"/>
      <c r="DM16" s="646"/>
      <c r="DN16" s="646"/>
      <c r="DO16" s="646"/>
      <c r="DP16" s="647"/>
      <c r="DQ16" s="654" t="s">
        <v>128</v>
      </c>
      <c r="DR16" s="646"/>
      <c r="DS16" s="646"/>
      <c r="DT16" s="646"/>
      <c r="DU16" s="646"/>
      <c r="DV16" s="646"/>
      <c r="DW16" s="646"/>
      <c r="DX16" s="646"/>
      <c r="DY16" s="646"/>
      <c r="DZ16" s="646"/>
      <c r="EA16" s="646"/>
      <c r="EB16" s="646"/>
      <c r="EC16" s="655"/>
    </row>
    <row r="17" spans="2:133" ht="11.25" customHeight="1" x14ac:dyDescent="0.2">
      <c r="B17" s="642" t="s">
        <v>263</v>
      </c>
      <c r="C17" s="643"/>
      <c r="D17" s="643"/>
      <c r="E17" s="643"/>
      <c r="F17" s="643"/>
      <c r="G17" s="643"/>
      <c r="H17" s="643"/>
      <c r="I17" s="643"/>
      <c r="J17" s="643"/>
      <c r="K17" s="643"/>
      <c r="L17" s="643"/>
      <c r="M17" s="643"/>
      <c r="N17" s="643"/>
      <c r="O17" s="643"/>
      <c r="P17" s="643"/>
      <c r="Q17" s="644"/>
      <c r="R17" s="645">
        <v>288493</v>
      </c>
      <c r="S17" s="646"/>
      <c r="T17" s="646"/>
      <c r="U17" s="646"/>
      <c r="V17" s="646"/>
      <c r="W17" s="646"/>
      <c r="X17" s="646"/>
      <c r="Y17" s="647"/>
      <c r="Z17" s="648">
        <v>1.6</v>
      </c>
      <c r="AA17" s="648"/>
      <c r="AB17" s="648"/>
      <c r="AC17" s="648"/>
      <c r="AD17" s="649">
        <v>288493</v>
      </c>
      <c r="AE17" s="649"/>
      <c r="AF17" s="649"/>
      <c r="AG17" s="649"/>
      <c r="AH17" s="649"/>
      <c r="AI17" s="649"/>
      <c r="AJ17" s="649"/>
      <c r="AK17" s="649"/>
      <c r="AL17" s="650">
        <v>2.8</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236</v>
      </c>
      <c r="BH17" s="646"/>
      <c r="BI17" s="646"/>
      <c r="BJ17" s="646"/>
      <c r="BK17" s="646"/>
      <c r="BL17" s="646"/>
      <c r="BM17" s="646"/>
      <c r="BN17" s="647"/>
      <c r="BO17" s="648" t="s">
        <v>236</v>
      </c>
      <c r="BP17" s="648"/>
      <c r="BQ17" s="648"/>
      <c r="BR17" s="648"/>
      <c r="BS17" s="654" t="s">
        <v>236</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946374</v>
      </c>
      <c r="CS17" s="646"/>
      <c r="CT17" s="646"/>
      <c r="CU17" s="646"/>
      <c r="CV17" s="646"/>
      <c r="CW17" s="646"/>
      <c r="CX17" s="646"/>
      <c r="CY17" s="647"/>
      <c r="CZ17" s="648">
        <v>5.4</v>
      </c>
      <c r="DA17" s="648"/>
      <c r="DB17" s="648"/>
      <c r="DC17" s="648"/>
      <c r="DD17" s="654" t="s">
        <v>128</v>
      </c>
      <c r="DE17" s="646"/>
      <c r="DF17" s="646"/>
      <c r="DG17" s="646"/>
      <c r="DH17" s="646"/>
      <c r="DI17" s="646"/>
      <c r="DJ17" s="646"/>
      <c r="DK17" s="646"/>
      <c r="DL17" s="646"/>
      <c r="DM17" s="646"/>
      <c r="DN17" s="646"/>
      <c r="DO17" s="646"/>
      <c r="DP17" s="647"/>
      <c r="DQ17" s="654">
        <v>946374</v>
      </c>
      <c r="DR17" s="646"/>
      <c r="DS17" s="646"/>
      <c r="DT17" s="646"/>
      <c r="DU17" s="646"/>
      <c r="DV17" s="646"/>
      <c r="DW17" s="646"/>
      <c r="DX17" s="646"/>
      <c r="DY17" s="646"/>
      <c r="DZ17" s="646"/>
      <c r="EA17" s="646"/>
      <c r="EB17" s="646"/>
      <c r="EC17" s="655"/>
    </row>
    <row r="18" spans="2:133" ht="11.25" customHeight="1" x14ac:dyDescent="0.2">
      <c r="B18" s="642" t="s">
        <v>266</v>
      </c>
      <c r="C18" s="643"/>
      <c r="D18" s="643"/>
      <c r="E18" s="643"/>
      <c r="F18" s="643"/>
      <c r="G18" s="643"/>
      <c r="H18" s="643"/>
      <c r="I18" s="643"/>
      <c r="J18" s="643"/>
      <c r="K18" s="643"/>
      <c r="L18" s="643"/>
      <c r="M18" s="643"/>
      <c r="N18" s="643"/>
      <c r="O18" s="643"/>
      <c r="P18" s="643"/>
      <c r="Q18" s="644"/>
      <c r="R18" s="645">
        <v>71546</v>
      </c>
      <c r="S18" s="646"/>
      <c r="T18" s="646"/>
      <c r="U18" s="646"/>
      <c r="V18" s="646"/>
      <c r="W18" s="646"/>
      <c r="X18" s="646"/>
      <c r="Y18" s="647"/>
      <c r="Z18" s="648">
        <v>0.4</v>
      </c>
      <c r="AA18" s="648"/>
      <c r="AB18" s="648"/>
      <c r="AC18" s="648"/>
      <c r="AD18" s="649">
        <v>71546</v>
      </c>
      <c r="AE18" s="649"/>
      <c r="AF18" s="649"/>
      <c r="AG18" s="649"/>
      <c r="AH18" s="649"/>
      <c r="AI18" s="649"/>
      <c r="AJ18" s="649"/>
      <c r="AK18" s="649"/>
      <c r="AL18" s="650">
        <v>0.7</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145</v>
      </c>
      <c r="BP18" s="648"/>
      <c r="BQ18" s="648"/>
      <c r="BR18" s="648"/>
      <c r="BS18" s="654" t="s">
        <v>128</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236</v>
      </c>
      <c r="DA18" s="648"/>
      <c r="DB18" s="648"/>
      <c r="DC18" s="648"/>
      <c r="DD18" s="654" t="s">
        <v>236</v>
      </c>
      <c r="DE18" s="646"/>
      <c r="DF18" s="646"/>
      <c r="DG18" s="646"/>
      <c r="DH18" s="646"/>
      <c r="DI18" s="646"/>
      <c r="DJ18" s="646"/>
      <c r="DK18" s="646"/>
      <c r="DL18" s="646"/>
      <c r="DM18" s="646"/>
      <c r="DN18" s="646"/>
      <c r="DO18" s="646"/>
      <c r="DP18" s="647"/>
      <c r="DQ18" s="654" t="s">
        <v>236</v>
      </c>
      <c r="DR18" s="646"/>
      <c r="DS18" s="646"/>
      <c r="DT18" s="646"/>
      <c r="DU18" s="646"/>
      <c r="DV18" s="646"/>
      <c r="DW18" s="646"/>
      <c r="DX18" s="646"/>
      <c r="DY18" s="646"/>
      <c r="DZ18" s="646"/>
      <c r="EA18" s="646"/>
      <c r="EB18" s="646"/>
      <c r="EC18" s="655"/>
    </row>
    <row r="19" spans="2:133" ht="11.25" customHeight="1" x14ac:dyDescent="0.2">
      <c r="B19" s="642" t="s">
        <v>269</v>
      </c>
      <c r="C19" s="643"/>
      <c r="D19" s="643"/>
      <c r="E19" s="643"/>
      <c r="F19" s="643"/>
      <c r="G19" s="643"/>
      <c r="H19" s="643"/>
      <c r="I19" s="643"/>
      <c r="J19" s="643"/>
      <c r="K19" s="643"/>
      <c r="L19" s="643"/>
      <c r="M19" s="643"/>
      <c r="N19" s="643"/>
      <c r="O19" s="643"/>
      <c r="P19" s="643"/>
      <c r="Q19" s="644"/>
      <c r="R19" s="645">
        <v>4595</v>
      </c>
      <c r="S19" s="646"/>
      <c r="T19" s="646"/>
      <c r="U19" s="646"/>
      <c r="V19" s="646"/>
      <c r="W19" s="646"/>
      <c r="X19" s="646"/>
      <c r="Y19" s="647"/>
      <c r="Z19" s="648">
        <v>0</v>
      </c>
      <c r="AA19" s="648"/>
      <c r="AB19" s="648"/>
      <c r="AC19" s="648"/>
      <c r="AD19" s="649">
        <v>4595</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t="s">
        <v>128</v>
      </c>
      <c r="BH19" s="646"/>
      <c r="BI19" s="646"/>
      <c r="BJ19" s="646"/>
      <c r="BK19" s="646"/>
      <c r="BL19" s="646"/>
      <c r="BM19" s="646"/>
      <c r="BN19" s="647"/>
      <c r="BO19" s="648" t="s">
        <v>128</v>
      </c>
      <c r="BP19" s="648"/>
      <c r="BQ19" s="648"/>
      <c r="BR19" s="648"/>
      <c r="BS19" s="654" t="s">
        <v>128</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236</v>
      </c>
      <c r="CS19" s="646"/>
      <c r="CT19" s="646"/>
      <c r="CU19" s="646"/>
      <c r="CV19" s="646"/>
      <c r="CW19" s="646"/>
      <c r="CX19" s="646"/>
      <c r="CY19" s="647"/>
      <c r="CZ19" s="648" t="s">
        <v>128</v>
      </c>
      <c r="DA19" s="648"/>
      <c r="DB19" s="648"/>
      <c r="DC19" s="648"/>
      <c r="DD19" s="654" t="s">
        <v>128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2">
      <c r="B20" s="642" t="s">
        <v>272</v>
      </c>
      <c r="C20" s="643"/>
      <c r="D20" s="643"/>
      <c r="E20" s="643"/>
      <c r="F20" s="643"/>
      <c r="G20" s="643"/>
      <c r="H20" s="643"/>
      <c r="I20" s="643"/>
      <c r="J20" s="643"/>
      <c r="K20" s="643"/>
      <c r="L20" s="643"/>
      <c r="M20" s="643"/>
      <c r="N20" s="643"/>
      <c r="O20" s="643"/>
      <c r="P20" s="643"/>
      <c r="Q20" s="644"/>
      <c r="R20" s="645">
        <v>1553</v>
      </c>
      <c r="S20" s="646"/>
      <c r="T20" s="646"/>
      <c r="U20" s="646"/>
      <c r="V20" s="646"/>
      <c r="W20" s="646"/>
      <c r="X20" s="646"/>
      <c r="Y20" s="647"/>
      <c r="Z20" s="648">
        <v>0</v>
      </c>
      <c r="AA20" s="648"/>
      <c r="AB20" s="648"/>
      <c r="AC20" s="648"/>
      <c r="AD20" s="649">
        <v>1553</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t="s">
        <v>128</v>
      </c>
      <c r="BH20" s="646"/>
      <c r="BI20" s="646"/>
      <c r="BJ20" s="646"/>
      <c r="BK20" s="646"/>
      <c r="BL20" s="646"/>
      <c r="BM20" s="646"/>
      <c r="BN20" s="647"/>
      <c r="BO20" s="648" t="s">
        <v>128</v>
      </c>
      <c r="BP20" s="648"/>
      <c r="BQ20" s="648"/>
      <c r="BR20" s="648"/>
      <c r="BS20" s="654" t="s">
        <v>128</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17460603</v>
      </c>
      <c r="CS20" s="646"/>
      <c r="CT20" s="646"/>
      <c r="CU20" s="646"/>
      <c r="CV20" s="646"/>
      <c r="CW20" s="646"/>
      <c r="CX20" s="646"/>
      <c r="CY20" s="647"/>
      <c r="CZ20" s="648">
        <v>100</v>
      </c>
      <c r="DA20" s="648"/>
      <c r="DB20" s="648"/>
      <c r="DC20" s="648"/>
      <c r="DD20" s="654">
        <v>1621899</v>
      </c>
      <c r="DE20" s="646"/>
      <c r="DF20" s="646"/>
      <c r="DG20" s="646"/>
      <c r="DH20" s="646"/>
      <c r="DI20" s="646"/>
      <c r="DJ20" s="646"/>
      <c r="DK20" s="646"/>
      <c r="DL20" s="646"/>
      <c r="DM20" s="646"/>
      <c r="DN20" s="646"/>
      <c r="DO20" s="646"/>
      <c r="DP20" s="647"/>
      <c r="DQ20" s="654">
        <v>11664785</v>
      </c>
      <c r="DR20" s="646"/>
      <c r="DS20" s="646"/>
      <c r="DT20" s="646"/>
      <c r="DU20" s="646"/>
      <c r="DV20" s="646"/>
      <c r="DW20" s="646"/>
      <c r="DX20" s="646"/>
      <c r="DY20" s="646"/>
      <c r="DZ20" s="646"/>
      <c r="EA20" s="646"/>
      <c r="EB20" s="646"/>
      <c r="EC20" s="655"/>
    </row>
    <row r="21" spans="2:133" ht="11.25" customHeight="1" x14ac:dyDescent="0.2">
      <c r="B21" s="642" t="s">
        <v>275</v>
      </c>
      <c r="C21" s="643"/>
      <c r="D21" s="643"/>
      <c r="E21" s="643"/>
      <c r="F21" s="643"/>
      <c r="G21" s="643"/>
      <c r="H21" s="643"/>
      <c r="I21" s="643"/>
      <c r="J21" s="643"/>
      <c r="K21" s="643"/>
      <c r="L21" s="643"/>
      <c r="M21" s="643"/>
      <c r="N21" s="643"/>
      <c r="O21" s="643"/>
      <c r="P21" s="643"/>
      <c r="Q21" s="644"/>
      <c r="R21" s="645">
        <v>210799</v>
      </c>
      <c r="S21" s="646"/>
      <c r="T21" s="646"/>
      <c r="U21" s="646"/>
      <c r="V21" s="646"/>
      <c r="W21" s="646"/>
      <c r="X21" s="646"/>
      <c r="Y21" s="647"/>
      <c r="Z21" s="648">
        <v>1.2</v>
      </c>
      <c r="AA21" s="648"/>
      <c r="AB21" s="648"/>
      <c r="AC21" s="648"/>
      <c r="AD21" s="649">
        <v>210799</v>
      </c>
      <c r="AE21" s="649"/>
      <c r="AF21" s="649"/>
      <c r="AG21" s="649"/>
      <c r="AH21" s="649"/>
      <c r="AI21" s="649"/>
      <c r="AJ21" s="649"/>
      <c r="AK21" s="649"/>
      <c r="AL21" s="650">
        <v>2</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t="s">
        <v>128</v>
      </c>
      <c r="BH21" s="646"/>
      <c r="BI21" s="646"/>
      <c r="BJ21" s="646"/>
      <c r="BK21" s="646"/>
      <c r="BL21" s="646"/>
      <c r="BM21" s="646"/>
      <c r="BN21" s="647"/>
      <c r="BO21" s="648" t="s">
        <v>128</v>
      </c>
      <c r="BP21" s="648"/>
      <c r="BQ21" s="648"/>
      <c r="BR21" s="648"/>
      <c r="BS21" s="654" t="s">
        <v>128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277</v>
      </c>
      <c r="C22" s="643"/>
      <c r="D22" s="643"/>
      <c r="E22" s="643"/>
      <c r="F22" s="643"/>
      <c r="G22" s="643"/>
      <c r="H22" s="643"/>
      <c r="I22" s="643"/>
      <c r="J22" s="643"/>
      <c r="K22" s="643"/>
      <c r="L22" s="643"/>
      <c r="M22" s="643"/>
      <c r="N22" s="643"/>
      <c r="O22" s="643"/>
      <c r="P22" s="643"/>
      <c r="Q22" s="644"/>
      <c r="R22" s="645">
        <v>2116243</v>
      </c>
      <c r="S22" s="646"/>
      <c r="T22" s="646"/>
      <c r="U22" s="646"/>
      <c r="V22" s="646"/>
      <c r="W22" s="646"/>
      <c r="X22" s="646"/>
      <c r="Y22" s="647"/>
      <c r="Z22" s="648">
        <v>11.7</v>
      </c>
      <c r="AA22" s="648"/>
      <c r="AB22" s="648"/>
      <c r="AC22" s="648"/>
      <c r="AD22" s="649">
        <v>1794225</v>
      </c>
      <c r="AE22" s="649"/>
      <c r="AF22" s="649"/>
      <c r="AG22" s="649"/>
      <c r="AH22" s="649"/>
      <c r="AI22" s="649"/>
      <c r="AJ22" s="649"/>
      <c r="AK22" s="649"/>
      <c r="AL22" s="650">
        <v>17.2</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128</v>
      </c>
      <c r="BP22" s="648"/>
      <c r="BQ22" s="648"/>
      <c r="BR22" s="648"/>
      <c r="BS22" s="654" t="s">
        <v>236</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280</v>
      </c>
      <c r="C23" s="643"/>
      <c r="D23" s="643"/>
      <c r="E23" s="643"/>
      <c r="F23" s="643"/>
      <c r="G23" s="643"/>
      <c r="H23" s="643"/>
      <c r="I23" s="643"/>
      <c r="J23" s="643"/>
      <c r="K23" s="643"/>
      <c r="L23" s="643"/>
      <c r="M23" s="643"/>
      <c r="N23" s="643"/>
      <c r="O23" s="643"/>
      <c r="P23" s="643"/>
      <c r="Q23" s="644"/>
      <c r="R23" s="645">
        <v>1794225</v>
      </c>
      <c r="S23" s="646"/>
      <c r="T23" s="646"/>
      <c r="U23" s="646"/>
      <c r="V23" s="646"/>
      <c r="W23" s="646"/>
      <c r="X23" s="646"/>
      <c r="Y23" s="647"/>
      <c r="Z23" s="648">
        <v>9.9</v>
      </c>
      <c r="AA23" s="648"/>
      <c r="AB23" s="648"/>
      <c r="AC23" s="648"/>
      <c r="AD23" s="649">
        <v>1794225</v>
      </c>
      <c r="AE23" s="649"/>
      <c r="AF23" s="649"/>
      <c r="AG23" s="649"/>
      <c r="AH23" s="649"/>
      <c r="AI23" s="649"/>
      <c r="AJ23" s="649"/>
      <c r="AK23" s="649"/>
      <c r="AL23" s="650">
        <v>17.2</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251</v>
      </c>
      <c r="BH23" s="646"/>
      <c r="BI23" s="646"/>
      <c r="BJ23" s="646"/>
      <c r="BK23" s="646"/>
      <c r="BL23" s="646"/>
      <c r="BM23" s="646"/>
      <c r="BN23" s="647"/>
      <c r="BO23" s="648" t="s">
        <v>236</v>
      </c>
      <c r="BP23" s="648"/>
      <c r="BQ23" s="648"/>
      <c r="BR23" s="648"/>
      <c r="BS23" s="654" t="s">
        <v>236</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2">
      <c r="B24" s="642" t="s">
        <v>287</v>
      </c>
      <c r="C24" s="643"/>
      <c r="D24" s="643"/>
      <c r="E24" s="643"/>
      <c r="F24" s="643"/>
      <c r="G24" s="643"/>
      <c r="H24" s="643"/>
      <c r="I24" s="643"/>
      <c r="J24" s="643"/>
      <c r="K24" s="643"/>
      <c r="L24" s="643"/>
      <c r="M24" s="643"/>
      <c r="N24" s="643"/>
      <c r="O24" s="643"/>
      <c r="P24" s="643"/>
      <c r="Q24" s="644"/>
      <c r="R24" s="645">
        <v>322018</v>
      </c>
      <c r="S24" s="646"/>
      <c r="T24" s="646"/>
      <c r="U24" s="646"/>
      <c r="V24" s="646"/>
      <c r="W24" s="646"/>
      <c r="X24" s="646"/>
      <c r="Y24" s="647"/>
      <c r="Z24" s="648">
        <v>1.8</v>
      </c>
      <c r="AA24" s="648"/>
      <c r="AB24" s="648"/>
      <c r="AC24" s="648"/>
      <c r="AD24" s="649" t="s">
        <v>128</v>
      </c>
      <c r="AE24" s="649"/>
      <c r="AF24" s="649"/>
      <c r="AG24" s="649"/>
      <c r="AH24" s="649"/>
      <c r="AI24" s="649"/>
      <c r="AJ24" s="649"/>
      <c r="AK24" s="649"/>
      <c r="AL24" s="650" t="s">
        <v>128</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128</v>
      </c>
      <c r="BP24" s="648"/>
      <c r="BQ24" s="648"/>
      <c r="BR24" s="648"/>
      <c r="BS24" s="654" t="s">
        <v>236</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7566561</v>
      </c>
      <c r="CS24" s="635"/>
      <c r="CT24" s="635"/>
      <c r="CU24" s="635"/>
      <c r="CV24" s="635"/>
      <c r="CW24" s="635"/>
      <c r="CX24" s="635"/>
      <c r="CY24" s="636"/>
      <c r="CZ24" s="639">
        <v>43.3</v>
      </c>
      <c r="DA24" s="640"/>
      <c r="DB24" s="640"/>
      <c r="DC24" s="659"/>
      <c r="DD24" s="684">
        <v>4814913</v>
      </c>
      <c r="DE24" s="635"/>
      <c r="DF24" s="635"/>
      <c r="DG24" s="635"/>
      <c r="DH24" s="635"/>
      <c r="DI24" s="635"/>
      <c r="DJ24" s="635"/>
      <c r="DK24" s="636"/>
      <c r="DL24" s="684">
        <v>4805544</v>
      </c>
      <c r="DM24" s="635"/>
      <c r="DN24" s="635"/>
      <c r="DO24" s="635"/>
      <c r="DP24" s="635"/>
      <c r="DQ24" s="635"/>
      <c r="DR24" s="635"/>
      <c r="DS24" s="635"/>
      <c r="DT24" s="635"/>
      <c r="DU24" s="635"/>
      <c r="DV24" s="636"/>
      <c r="DW24" s="639">
        <v>43.4</v>
      </c>
      <c r="DX24" s="640"/>
      <c r="DY24" s="640"/>
      <c r="DZ24" s="640"/>
      <c r="EA24" s="640"/>
      <c r="EB24" s="640"/>
      <c r="EC24" s="641"/>
    </row>
    <row r="25" spans="2:133" ht="11.25" customHeight="1" x14ac:dyDescent="0.2">
      <c r="B25" s="642" t="s">
        <v>290</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128</v>
      </c>
      <c r="AA25" s="648"/>
      <c r="AB25" s="648"/>
      <c r="AC25" s="648"/>
      <c r="AD25" s="649" t="s">
        <v>236</v>
      </c>
      <c r="AE25" s="649"/>
      <c r="AF25" s="649"/>
      <c r="AG25" s="649"/>
      <c r="AH25" s="649"/>
      <c r="AI25" s="649"/>
      <c r="AJ25" s="649"/>
      <c r="AK25" s="649"/>
      <c r="AL25" s="650" t="s">
        <v>128</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236</v>
      </c>
      <c r="BH25" s="646"/>
      <c r="BI25" s="646"/>
      <c r="BJ25" s="646"/>
      <c r="BK25" s="646"/>
      <c r="BL25" s="646"/>
      <c r="BM25" s="646"/>
      <c r="BN25" s="647"/>
      <c r="BO25" s="648" t="s">
        <v>128</v>
      </c>
      <c r="BP25" s="648"/>
      <c r="BQ25" s="648"/>
      <c r="BR25" s="648"/>
      <c r="BS25" s="654" t="s">
        <v>128</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2560492</v>
      </c>
      <c r="CS25" s="681"/>
      <c r="CT25" s="681"/>
      <c r="CU25" s="681"/>
      <c r="CV25" s="681"/>
      <c r="CW25" s="681"/>
      <c r="CX25" s="681"/>
      <c r="CY25" s="682"/>
      <c r="CZ25" s="650">
        <v>14.7</v>
      </c>
      <c r="DA25" s="679"/>
      <c r="DB25" s="679"/>
      <c r="DC25" s="683"/>
      <c r="DD25" s="654">
        <v>2338654</v>
      </c>
      <c r="DE25" s="681"/>
      <c r="DF25" s="681"/>
      <c r="DG25" s="681"/>
      <c r="DH25" s="681"/>
      <c r="DI25" s="681"/>
      <c r="DJ25" s="681"/>
      <c r="DK25" s="682"/>
      <c r="DL25" s="654">
        <v>2330145</v>
      </c>
      <c r="DM25" s="681"/>
      <c r="DN25" s="681"/>
      <c r="DO25" s="681"/>
      <c r="DP25" s="681"/>
      <c r="DQ25" s="681"/>
      <c r="DR25" s="681"/>
      <c r="DS25" s="681"/>
      <c r="DT25" s="681"/>
      <c r="DU25" s="681"/>
      <c r="DV25" s="682"/>
      <c r="DW25" s="650">
        <v>21</v>
      </c>
      <c r="DX25" s="679"/>
      <c r="DY25" s="679"/>
      <c r="DZ25" s="679"/>
      <c r="EA25" s="679"/>
      <c r="EB25" s="679"/>
      <c r="EC25" s="680"/>
    </row>
    <row r="26" spans="2:133" ht="11.25" customHeight="1" x14ac:dyDescent="0.2">
      <c r="B26" s="642" t="s">
        <v>293</v>
      </c>
      <c r="C26" s="643"/>
      <c r="D26" s="643"/>
      <c r="E26" s="643"/>
      <c r="F26" s="643"/>
      <c r="G26" s="643"/>
      <c r="H26" s="643"/>
      <c r="I26" s="643"/>
      <c r="J26" s="643"/>
      <c r="K26" s="643"/>
      <c r="L26" s="643"/>
      <c r="M26" s="643"/>
      <c r="N26" s="643"/>
      <c r="O26" s="643"/>
      <c r="P26" s="643"/>
      <c r="Q26" s="644"/>
      <c r="R26" s="645">
        <v>10750241</v>
      </c>
      <c r="S26" s="646"/>
      <c r="T26" s="646"/>
      <c r="U26" s="646"/>
      <c r="V26" s="646"/>
      <c r="W26" s="646"/>
      <c r="X26" s="646"/>
      <c r="Y26" s="647"/>
      <c r="Z26" s="648">
        <v>59.2</v>
      </c>
      <c r="AA26" s="648"/>
      <c r="AB26" s="648"/>
      <c r="AC26" s="648"/>
      <c r="AD26" s="649">
        <v>10428223</v>
      </c>
      <c r="AE26" s="649"/>
      <c r="AF26" s="649"/>
      <c r="AG26" s="649"/>
      <c r="AH26" s="649"/>
      <c r="AI26" s="649"/>
      <c r="AJ26" s="649"/>
      <c r="AK26" s="649"/>
      <c r="AL26" s="650">
        <v>99.9</v>
      </c>
      <c r="AM26" s="651"/>
      <c r="AN26" s="651"/>
      <c r="AO26" s="652"/>
      <c r="AP26" s="664" t="s">
        <v>294</v>
      </c>
      <c r="AQ26" s="694"/>
      <c r="AR26" s="694"/>
      <c r="AS26" s="694"/>
      <c r="AT26" s="694"/>
      <c r="AU26" s="694"/>
      <c r="AV26" s="694"/>
      <c r="AW26" s="694"/>
      <c r="AX26" s="694"/>
      <c r="AY26" s="694"/>
      <c r="AZ26" s="694"/>
      <c r="BA26" s="694"/>
      <c r="BB26" s="694"/>
      <c r="BC26" s="694"/>
      <c r="BD26" s="694"/>
      <c r="BE26" s="694"/>
      <c r="BF26" s="666"/>
      <c r="BG26" s="645" t="s">
        <v>128</v>
      </c>
      <c r="BH26" s="646"/>
      <c r="BI26" s="646"/>
      <c r="BJ26" s="646"/>
      <c r="BK26" s="646"/>
      <c r="BL26" s="646"/>
      <c r="BM26" s="646"/>
      <c r="BN26" s="647"/>
      <c r="BO26" s="648" t="s">
        <v>236</v>
      </c>
      <c r="BP26" s="648"/>
      <c r="BQ26" s="648"/>
      <c r="BR26" s="648"/>
      <c r="BS26" s="654" t="s">
        <v>236</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1708089</v>
      </c>
      <c r="CS26" s="646"/>
      <c r="CT26" s="646"/>
      <c r="CU26" s="646"/>
      <c r="CV26" s="646"/>
      <c r="CW26" s="646"/>
      <c r="CX26" s="646"/>
      <c r="CY26" s="647"/>
      <c r="CZ26" s="650">
        <v>9.8000000000000007</v>
      </c>
      <c r="DA26" s="679"/>
      <c r="DB26" s="679"/>
      <c r="DC26" s="683"/>
      <c r="DD26" s="654">
        <v>1508212</v>
      </c>
      <c r="DE26" s="646"/>
      <c r="DF26" s="646"/>
      <c r="DG26" s="646"/>
      <c r="DH26" s="646"/>
      <c r="DI26" s="646"/>
      <c r="DJ26" s="646"/>
      <c r="DK26" s="647"/>
      <c r="DL26" s="654" t="s">
        <v>236</v>
      </c>
      <c r="DM26" s="646"/>
      <c r="DN26" s="646"/>
      <c r="DO26" s="646"/>
      <c r="DP26" s="646"/>
      <c r="DQ26" s="646"/>
      <c r="DR26" s="646"/>
      <c r="DS26" s="646"/>
      <c r="DT26" s="646"/>
      <c r="DU26" s="646"/>
      <c r="DV26" s="647"/>
      <c r="DW26" s="650" t="s">
        <v>128</v>
      </c>
      <c r="DX26" s="679"/>
      <c r="DY26" s="679"/>
      <c r="DZ26" s="679"/>
      <c r="EA26" s="679"/>
      <c r="EB26" s="679"/>
      <c r="EC26" s="680"/>
    </row>
    <row r="27" spans="2:133" ht="11.25" customHeight="1" x14ac:dyDescent="0.2">
      <c r="B27" s="642" t="s">
        <v>296</v>
      </c>
      <c r="C27" s="643"/>
      <c r="D27" s="643"/>
      <c r="E27" s="643"/>
      <c r="F27" s="643"/>
      <c r="G27" s="643"/>
      <c r="H27" s="643"/>
      <c r="I27" s="643"/>
      <c r="J27" s="643"/>
      <c r="K27" s="643"/>
      <c r="L27" s="643"/>
      <c r="M27" s="643"/>
      <c r="N27" s="643"/>
      <c r="O27" s="643"/>
      <c r="P27" s="643"/>
      <c r="Q27" s="644"/>
      <c r="R27" s="645">
        <v>6632</v>
      </c>
      <c r="S27" s="646"/>
      <c r="T27" s="646"/>
      <c r="U27" s="646"/>
      <c r="V27" s="646"/>
      <c r="W27" s="646"/>
      <c r="X27" s="646"/>
      <c r="Y27" s="647"/>
      <c r="Z27" s="648">
        <v>0</v>
      </c>
      <c r="AA27" s="648"/>
      <c r="AB27" s="648"/>
      <c r="AC27" s="648"/>
      <c r="AD27" s="649">
        <v>6632</v>
      </c>
      <c r="AE27" s="649"/>
      <c r="AF27" s="649"/>
      <c r="AG27" s="649"/>
      <c r="AH27" s="649"/>
      <c r="AI27" s="649"/>
      <c r="AJ27" s="649"/>
      <c r="AK27" s="649"/>
      <c r="AL27" s="650">
        <v>0.1</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7145802</v>
      </c>
      <c r="BH27" s="646"/>
      <c r="BI27" s="646"/>
      <c r="BJ27" s="646"/>
      <c r="BK27" s="646"/>
      <c r="BL27" s="646"/>
      <c r="BM27" s="646"/>
      <c r="BN27" s="647"/>
      <c r="BO27" s="648">
        <v>100</v>
      </c>
      <c r="BP27" s="648"/>
      <c r="BQ27" s="648"/>
      <c r="BR27" s="648"/>
      <c r="BS27" s="654" t="s">
        <v>236</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4059695</v>
      </c>
      <c r="CS27" s="681"/>
      <c r="CT27" s="681"/>
      <c r="CU27" s="681"/>
      <c r="CV27" s="681"/>
      <c r="CW27" s="681"/>
      <c r="CX27" s="681"/>
      <c r="CY27" s="682"/>
      <c r="CZ27" s="650">
        <v>23.3</v>
      </c>
      <c r="DA27" s="679"/>
      <c r="DB27" s="679"/>
      <c r="DC27" s="683"/>
      <c r="DD27" s="654">
        <v>1529885</v>
      </c>
      <c r="DE27" s="681"/>
      <c r="DF27" s="681"/>
      <c r="DG27" s="681"/>
      <c r="DH27" s="681"/>
      <c r="DI27" s="681"/>
      <c r="DJ27" s="681"/>
      <c r="DK27" s="682"/>
      <c r="DL27" s="654">
        <v>1529025</v>
      </c>
      <c r="DM27" s="681"/>
      <c r="DN27" s="681"/>
      <c r="DO27" s="681"/>
      <c r="DP27" s="681"/>
      <c r="DQ27" s="681"/>
      <c r="DR27" s="681"/>
      <c r="DS27" s="681"/>
      <c r="DT27" s="681"/>
      <c r="DU27" s="681"/>
      <c r="DV27" s="682"/>
      <c r="DW27" s="650">
        <v>13.8</v>
      </c>
      <c r="DX27" s="679"/>
      <c r="DY27" s="679"/>
      <c r="DZ27" s="679"/>
      <c r="EA27" s="679"/>
      <c r="EB27" s="679"/>
      <c r="EC27" s="680"/>
    </row>
    <row r="28" spans="2:133" ht="11.25" customHeight="1" x14ac:dyDescent="0.2">
      <c r="B28" s="642" t="s">
        <v>299</v>
      </c>
      <c r="C28" s="643"/>
      <c r="D28" s="643"/>
      <c r="E28" s="643"/>
      <c r="F28" s="643"/>
      <c r="G28" s="643"/>
      <c r="H28" s="643"/>
      <c r="I28" s="643"/>
      <c r="J28" s="643"/>
      <c r="K28" s="643"/>
      <c r="L28" s="643"/>
      <c r="M28" s="643"/>
      <c r="N28" s="643"/>
      <c r="O28" s="643"/>
      <c r="P28" s="643"/>
      <c r="Q28" s="644"/>
      <c r="R28" s="645">
        <v>39370</v>
      </c>
      <c r="S28" s="646"/>
      <c r="T28" s="646"/>
      <c r="U28" s="646"/>
      <c r="V28" s="646"/>
      <c r="W28" s="646"/>
      <c r="X28" s="646"/>
      <c r="Y28" s="647"/>
      <c r="Z28" s="648">
        <v>0.2</v>
      </c>
      <c r="AA28" s="648"/>
      <c r="AB28" s="648"/>
      <c r="AC28" s="648"/>
      <c r="AD28" s="649" t="s">
        <v>236</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946374</v>
      </c>
      <c r="CS28" s="646"/>
      <c r="CT28" s="646"/>
      <c r="CU28" s="646"/>
      <c r="CV28" s="646"/>
      <c r="CW28" s="646"/>
      <c r="CX28" s="646"/>
      <c r="CY28" s="647"/>
      <c r="CZ28" s="650">
        <v>5.4</v>
      </c>
      <c r="DA28" s="679"/>
      <c r="DB28" s="679"/>
      <c r="DC28" s="683"/>
      <c r="DD28" s="654">
        <v>946374</v>
      </c>
      <c r="DE28" s="646"/>
      <c r="DF28" s="646"/>
      <c r="DG28" s="646"/>
      <c r="DH28" s="646"/>
      <c r="DI28" s="646"/>
      <c r="DJ28" s="646"/>
      <c r="DK28" s="647"/>
      <c r="DL28" s="654">
        <v>946374</v>
      </c>
      <c r="DM28" s="646"/>
      <c r="DN28" s="646"/>
      <c r="DO28" s="646"/>
      <c r="DP28" s="646"/>
      <c r="DQ28" s="646"/>
      <c r="DR28" s="646"/>
      <c r="DS28" s="646"/>
      <c r="DT28" s="646"/>
      <c r="DU28" s="646"/>
      <c r="DV28" s="647"/>
      <c r="DW28" s="650">
        <v>8.5</v>
      </c>
      <c r="DX28" s="679"/>
      <c r="DY28" s="679"/>
      <c r="DZ28" s="679"/>
      <c r="EA28" s="679"/>
      <c r="EB28" s="679"/>
      <c r="EC28" s="680"/>
    </row>
    <row r="29" spans="2:133" ht="11.25" customHeight="1" x14ac:dyDescent="0.2">
      <c r="B29" s="642" t="s">
        <v>301</v>
      </c>
      <c r="C29" s="643"/>
      <c r="D29" s="643"/>
      <c r="E29" s="643"/>
      <c r="F29" s="643"/>
      <c r="G29" s="643"/>
      <c r="H29" s="643"/>
      <c r="I29" s="643"/>
      <c r="J29" s="643"/>
      <c r="K29" s="643"/>
      <c r="L29" s="643"/>
      <c r="M29" s="643"/>
      <c r="N29" s="643"/>
      <c r="O29" s="643"/>
      <c r="P29" s="643"/>
      <c r="Q29" s="644"/>
      <c r="R29" s="645">
        <v>381251</v>
      </c>
      <c r="S29" s="646"/>
      <c r="T29" s="646"/>
      <c r="U29" s="646"/>
      <c r="V29" s="646"/>
      <c r="W29" s="646"/>
      <c r="X29" s="646"/>
      <c r="Y29" s="647"/>
      <c r="Z29" s="648">
        <v>2.1</v>
      </c>
      <c r="AA29" s="648"/>
      <c r="AB29" s="648"/>
      <c r="AC29" s="648"/>
      <c r="AD29" s="649" t="s">
        <v>128</v>
      </c>
      <c r="AE29" s="649"/>
      <c r="AF29" s="649"/>
      <c r="AG29" s="649"/>
      <c r="AH29" s="649"/>
      <c r="AI29" s="649"/>
      <c r="AJ29" s="649"/>
      <c r="AK29" s="649"/>
      <c r="AL29" s="650" t="s">
        <v>128</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302</v>
      </c>
      <c r="CE29" s="686"/>
      <c r="CF29" s="660" t="s">
        <v>303</v>
      </c>
      <c r="CG29" s="661"/>
      <c r="CH29" s="661"/>
      <c r="CI29" s="661"/>
      <c r="CJ29" s="661"/>
      <c r="CK29" s="661"/>
      <c r="CL29" s="661"/>
      <c r="CM29" s="661"/>
      <c r="CN29" s="661"/>
      <c r="CO29" s="661"/>
      <c r="CP29" s="661"/>
      <c r="CQ29" s="662"/>
      <c r="CR29" s="645">
        <v>946374</v>
      </c>
      <c r="CS29" s="681"/>
      <c r="CT29" s="681"/>
      <c r="CU29" s="681"/>
      <c r="CV29" s="681"/>
      <c r="CW29" s="681"/>
      <c r="CX29" s="681"/>
      <c r="CY29" s="682"/>
      <c r="CZ29" s="650">
        <v>5.4</v>
      </c>
      <c r="DA29" s="679"/>
      <c r="DB29" s="679"/>
      <c r="DC29" s="683"/>
      <c r="DD29" s="654">
        <v>946374</v>
      </c>
      <c r="DE29" s="681"/>
      <c r="DF29" s="681"/>
      <c r="DG29" s="681"/>
      <c r="DH29" s="681"/>
      <c r="DI29" s="681"/>
      <c r="DJ29" s="681"/>
      <c r="DK29" s="682"/>
      <c r="DL29" s="654">
        <v>946374</v>
      </c>
      <c r="DM29" s="681"/>
      <c r="DN29" s="681"/>
      <c r="DO29" s="681"/>
      <c r="DP29" s="681"/>
      <c r="DQ29" s="681"/>
      <c r="DR29" s="681"/>
      <c r="DS29" s="681"/>
      <c r="DT29" s="681"/>
      <c r="DU29" s="681"/>
      <c r="DV29" s="682"/>
      <c r="DW29" s="650">
        <v>8.5</v>
      </c>
      <c r="DX29" s="679"/>
      <c r="DY29" s="679"/>
      <c r="DZ29" s="679"/>
      <c r="EA29" s="679"/>
      <c r="EB29" s="679"/>
      <c r="EC29" s="680"/>
    </row>
    <row r="30" spans="2:133" ht="11.25" customHeight="1" x14ac:dyDescent="0.2">
      <c r="B30" s="642" t="s">
        <v>304</v>
      </c>
      <c r="C30" s="643"/>
      <c r="D30" s="643"/>
      <c r="E30" s="643"/>
      <c r="F30" s="643"/>
      <c r="G30" s="643"/>
      <c r="H30" s="643"/>
      <c r="I30" s="643"/>
      <c r="J30" s="643"/>
      <c r="K30" s="643"/>
      <c r="L30" s="643"/>
      <c r="M30" s="643"/>
      <c r="N30" s="643"/>
      <c r="O30" s="643"/>
      <c r="P30" s="643"/>
      <c r="Q30" s="644"/>
      <c r="R30" s="645">
        <v>122293</v>
      </c>
      <c r="S30" s="646"/>
      <c r="T30" s="646"/>
      <c r="U30" s="646"/>
      <c r="V30" s="646"/>
      <c r="W30" s="646"/>
      <c r="X30" s="646"/>
      <c r="Y30" s="647"/>
      <c r="Z30" s="648">
        <v>0.7</v>
      </c>
      <c r="AA30" s="648"/>
      <c r="AB30" s="648"/>
      <c r="AC30" s="648"/>
      <c r="AD30" s="649" t="s">
        <v>236</v>
      </c>
      <c r="AE30" s="649"/>
      <c r="AF30" s="649"/>
      <c r="AG30" s="649"/>
      <c r="AH30" s="649"/>
      <c r="AI30" s="649"/>
      <c r="AJ30" s="649"/>
      <c r="AK30" s="649"/>
      <c r="AL30" s="650" t="s">
        <v>128</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305</v>
      </c>
      <c r="BH30" s="698"/>
      <c r="BI30" s="698"/>
      <c r="BJ30" s="698"/>
      <c r="BK30" s="698"/>
      <c r="BL30" s="698"/>
      <c r="BM30" s="698"/>
      <c r="BN30" s="698"/>
      <c r="BO30" s="698"/>
      <c r="BP30" s="698"/>
      <c r="BQ30" s="699"/>
      <c r="BR30" s="624" t="s">
        <v>306</v>
      </c>
      <c r="BS30" s="698"/>
      <c r="BT30" s="698"/>
      <c r="BU30" s="698"/>
      <c r="BV30" s="698"/>
      <c r="BW30" s="698"/>
      <c r="BX30" s="698"/>
      <c r="BY30" s="698"/>
      <c r="BZ30" s="698"/>
      <c r="CA30" s="698"/>
      <c r="CB30" s="699"/>
      <c r="CD30" s="687"/>
      <c r="CE30" s="688"/>
      <c r="CF30" s="660" t="s">
        <v>307</v>
      </c>
      <c r="CG30" s="661"/>
      <c r="CH30" s="661"/>
      <c r="CI30" s="661"/>
      <c r="CJ30" s="661"/>
      <c r="CK30" s="661"/>
      <c r="CL30" s="661"/>
      <c r="CM30" s="661"/>
      <c r="CN30" s="661"/>
      <c r="CO30" s="661"/>
      <c r="CP30" s="661"/>
      <c r="CQ30" s="662"/>
      <c r="CR30" s="645">
        <v>895561</v>
      </c>
      <c r="CS30" s="646"/>
      <c r="CT30" s="646"/>
      <c r="CU30" s="646"/>
      <c r="CV30" s="646"/>
      <c r="CW30" s="646"/>
      <c r="CX30" s="646"/>
      <c r="CY30" s="647"/>
      <c r="CZ30" s="650">
        <v>5.0999999999999996</v>
      </c>
      <c r="DA30" s="679"/>
      <c r="DB30" s="679"/>
      <c r="DC30" s="683"/>
      <c r="DD30" s="654">
        <v>895561</v>
      </c>
      <c r="DE30" s="646"/>
      <c r="DF30" s="646"/>
      <c r="DG30" s="646"/>
      <c r="DH30" s="646"/>
      <c r="DI30" s="646"/>
      <c r="DJ30" s="646"/>
      <c r="DK30" s="647"/>
      <c r="DL30" s="654">
        <v>895561</v>
      </c>
      <c r="DM30" s="646"/>
      <c r="DN30" s="646"/>
      <c r="DO30" s="646"/>
      <c r="DP30" s="646"/>
      <c r="DQ30" s="646"/>
      <c r="DR30" s="646"/>
      <c r="DS30" s="646"/>
      <c r="DT30" s="646"/>
      <c r="DU30" s="646"/>
      <c r="DV30" s="647"/>
      <c r="DW30" s="650">
        <v>8.1</v>
      </c>
      <c r="DX30" s="679"/>
      <c r="DY30" s="679"/>
      <c r="DZ30" s="679"/>
      <c r="EA30" s="679"/>
      <c r="EB30" s="679"/>
      <c r="EC30" s="680"/>
    </row>
    <row r="31" spans="2:133" ht="11.25" customHeight="1" x14ac:dyDescent="0.2">
      <c r="B31" s="642" t="s">
        <v>308</v>
      </c>
      <c r="C31" s="643"/>
      <c r="D31" s="643"/>
      <c r="E31" s="643"/>
      <c r="F31" s="643"/>
      <c r="G31" s="643"/>
      <c r="H31" s="643"/>
      <c r="I31" s="643"/>
      <c r="J31" s="643"/>
      <c r="K31" s="643"/>
      <c r="L31" s="643"/>
      <c r="M31" s="643"/>
      <c r="N31" s="643"/>
      <c r="O31" s="643"/>
      <c r="P31" s="643"/>
      <c r="Q31" s="644"/>
      <c r="R31" s="645">
        <v>2076514</v>
      </c>
      <c r="S31" s="646"/>
      <c r="T31" s="646"/>
      <c r="U31" s="646"/>
      <c r="V31" s="646"/>
      <c r="W31" s="646"/>
      <c r="X31" s="646"/>
      <c r="Y31" s="647"/>
      <c r="Z31" s="648">
        <v>11.4</v>
      </c>
      <c r="AA31" s="648"/>
      <c r="AB31" s="648"/>
      <c r="AC31" s="648"/>
      <c r="AD31" s="649" t="s">
        <v>128</v>
      </c>
      <c r="AE31" s="649"/>
      <c r="AF31" s="649"/>
      <c r="AG31" s="649"/>
      <c r="AH31" s="649"/>
      <c r="AI31" s="649"/>
      <c r="AJ31" s="649"/>
      <c r="AK31" s="649"/>
      <c r="AL31" s="650" t="s">
        <v>236</v>
      </c>
      <c r="AM31" s="651"/>
      <c r="AN31" s="651"/>
      <c r="AO31" s="652"/>
      <c r="AP31" s="702" t="s">
        <v>309</v>
      </c>
      <c r="AQ31" s="703"/>
      <c r="AR31" s="703"/>
      <c r="AS31" s="703"/>
      <c r="AT31" s="708" t="s">
        <v>310</v>
      </c>
      <c r="AU31" s="231"/>
      <c r="AV31" s="231"/>
      <c r="AW31" s="231"/>
      <c r="AX31" s="631" t="s">
        <v>185</v>
      </c>
      <c r="AY31" s="632"/>
      <c r="AZ31" s="632"/>
      <c r="BA31" s="632"/>
      <c r="BB31" s="632"/>
      <c r="BC31" s="632"/>
      <c r="BD31" s="632"/>
      <c r="BE31" s="632"/>
      <c r="BF31" s="633"/>
      <c r="BG31" s="713">
        <v>98.9</v>
      </c>
      <c r="BH31" s="700"/>
      <c r="BI31" s="700"/>
      <c r="BJ31" s="700"/>
      <c r="BK31" s="700"/>
      <c r="BL31" s="700"/>
      <c r="BM31" s="640">
        <v>97.4</v>
      </c>
      <c r="BN31" s="700"/>
      <c r="BO31" s="700"/>
      <c r="BP31" s="700"/>
      <c r="BQ31" s="701"/>
      <c r="BR31" s="713">
        <v>99.1</v>
      </c>
      <c r="BS31" s="700"/>
      <c r="BT31" s="700"/>
      <c r="BU31" s="700"/>
      <c r="BV31" s="700"/>
      <c r="BW31" s="700"/>
      <c r="BX31" s="640">
        <v>97.4</v>
      </c>
      <c r="BY31" s="700"/>
      <c r="BZ31" s="700"/>
      <c r="CA31" s="700"/>
      <c r="CB31" s="701"/>
      <c r="CD31" s="687"/>
      <c r="CE31" s="688"/>
      <c r="CF31" s="660" t="s">
        <v>311</v>
      </c>
      <c r="CG31" s="661"/>
      <c r="CH31" s="661"/>
      <c r="CI31" s="661"/>
      <c r="CJ31" s="661"/>
      <c r="CK31" s="661"/>
      <c r="CL31" s="661"/>
      <c r="CM31" s="661"/>
      <c r="CN31" s="661"/>
      <c r="CO31" s="661"/>
      <c r="CP31" s="661"/>
      <c r="CQ31" s="662"/>
      <c r="CR31" s="645">
        <v>50813</v>
      </c>
      <c r="CS31" s="681"/>
      <c r="CT31" s="681"/>
      <c r="CU31" s="681"/>
      <c r="CV31" s="681"/>
      <c r="CW31" s="681"/>
      <c r="CX31" s="681"/>
      <c r="CY31" s="682"/>
      <c r="CZ31" s="650">
        <v>0.3</v>
      </c>
      <c r="DA31" s="679"/>
      <c r="DB31" s="679"/>
      <c r="DC31" s="683"/>
      <c r="DD31" s="654">
        <v>50813</v>
      </c>
      <c r="DE31" s="681"/>
      <c r="DF31" s="681"/>
      <c r="DG31" s="681"/>
      <c r="DH31" s="681"/>
      <c r="DI31" s="681"/>
      <c r="DJ31" s="681"/>
      <c r="DK31" s="682"/>
      <c r="DL31" s="654">
        <v>50813</v>
      </c>
      <c r="DM31" s="681"/>
      <c r="DN31" s="681"/>
      <c r="DO31" s="681"/>
      <c r="DP31" s="681"/>
      <c r="DQ31" s="681"/>
      <c r="DR31" s="681"/>
      <c r="DS31" s="681"/>
      <c r="DT31" s="681"/>
      <c r="DU31" s="681"/>
      <c r="DV31" s="682"/>
      <c r="DW31" s="650">
        <v>0.5</v>
      </c>
      <c r="DX31" s="679"/>
      <c r="DY31" s="679"/>
      <c r="DZ31" s="679"/>
      <c r="EA31" s="679"/>
      <c r="EB31" s="679"/>
      <c r="EC31" s="680"/>
    </row>
    <row r="32" spans="2:133" ht="11.25" customHeight="1" x14ac:dyDescent="0.2">
      <c r="B32" s="691" t="s">
        <v>312</v>
      </c>
      <c r="C32" s="692"/>
      <c r="D32" s="692"/>
      <c r="E32" s="692"/>
      <c r="F32" s="692"/>
      <c r="G32" s="692"/>
      <c r="H32" s="692"/>
      <c r="I32" s="692"/>
      <c r="J32" s="692"/>
      <c r="K32" s="692"/>
      <c r="L32" s="692"/>
      <c r="M32" s="692"/>
      <c r="N32" s="692"/>
      <c r="O32" s="692"/>
      <c r="P32" s="692"/>
      <c r="Q32" s="693"/>
      <c r="R32" s="645" t="s">
        <v>128</v>
      </c>
      <c r="S32" s="646"/>
      <c r="T32" s="646"/>
      <c r="U32" s="646"/>
      <c r="V32" s="646"/>
      <c r="W32" s="646"/>
      <c r="X32" s="646"/>
      <c r="Y32" s="647"/>
      <c r="Z32" s="648" t="s">
        <v>128</v>
      </c>
      <c r="AA32" s="648"/>
      <c r="AB32" s="648"/>
      <c r="AC32" s="648"/>
      <c r="AD32" s="649" t="s">
        <v>236</v>
      </c>
      <c r="AE32" s="649"/>
      <c r="AF32" s="649"/>
      <c r="AG32" s="649"/>
      <c r="AH32" s="649"/>
      <c r="AI32" s="649"/>
      <c r="AJ32" s="649"/>
      <c r="AK32" s="649"/>
      <c r="AL32" s="650" t="s">
        <v>128</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4">
        <v>98.7</v>
      </c>
      <c r="BH32" s="681"/>
      <c r="BI32" s="681"/>
      <c r="BJ32" s="681"/>
      <c r="BK32" s="681"/>
      <c r="BL32" s="681"/>
      <c r="BM32" s="651">
        <v>97.2</v>
      </c>
      <c r="BN32" s="711"/>
      <c r="BO32" s="711"/>
      <c r="BP32" s="711"/>
      <c r="BQ32" s="712"/>
      <c r="BR32" s="714">
        <v>98.9</v>
      </c>
      <c r="BS32" s="681"/>
      <c r="BT32" s="681"/>
      <c r="BU32" s="681"/>
      <c r="BV32" s="681"/>
      <c r="BW32" s="681"/>
      <c r="BX32" s="651">
        <v>97.3</v>
      </c>
      <c r="BY32" s="711"/>
      <c r="BZ32" s="711"/>
      <c r="CA32" s="711"/>
      <c r="CB32" s="712"/>
      <c r="CD32" s="689"/>
      <c r="CE32" s="690"/>
      <c r="CF32" s="660" t="s">
        <v>315</v>
      </c>
      <c r="CG32" s="661"/>
      <c r="CH32" s="661"/>
      <c r="CI32" s="661"/>
      <c r="CJ32" s="661"/>
      <c r="CK32" s="661"/>
      <c r="CL32" s="661"/>
      <c r="CM32" s="661"/>
      <c r="CN32" s="661"/>
      <c r="CO32" s="661"/>
      <c r="CP32" s="661"/>
      <c r="CQ32" s="662"/>
      <c r="CR32" s="645" t="s">
        <v>236</v>
      </c>
      <c r="CS32" s="646"/>
      <c r="CT32" s="646"/>
      <c r="CU32" s="646"/>
      <c r="CV32" s="646"/>
      <c r="CW32" s="646"/>
      <c r="CX32" s="646"/>
      <c r="CY32" s="647"/>
      <c r="CZ32" s="650" t="s">
        <v>128</v>
      </c>
      <c r="DA32" s="679"/>
      <c r="DB32" s="679"/>
      <c r="DC32" s="683"/>
      <c r="DD32" s="654" t="s">
        <v>128</v>
      </c>
      <c r="DE32" s="646"/>
      <c r="DF32" s="646"/>
      <c r="DG32" s="646"/>
      <c r="DH32" s="646"/>
      <c r="DI32" s="646"/>
      <c r="DJ32" s="646"/>
      <c r="DK32" s="647"/>
      <c r="DL32" s="654" t="s">
        <v>128</v>
      </c>
      <c r="DM32" s="646"/>
      <c r="DN32" s="646"/>
      <c r="DO32" s="646"/>
      <c r="DP32" s="646"/>
      <c r="DQ32" s="646"/>
      <c r="DR32" s="646"/>
      <c r="DS32" s="646"/>
      <c r="DT32" s="646"/>
      <c r="DU32" s="646"/>
      <c r="DV32" s="647"/>
      <c r="DW32" s="650" t="s">
        <v>128</v>
      </c>
      <c r="DX32" s="679"/>
      <c r="DY32" s="679"/>
      <c r="DZ32" s="679"/>
      <c r="EA32" s="679"/>
      <c r="EB32" s="679"/>
      <c r="EC32" s="680"/>
    </row>
    <row r="33" spans="2:133" ht="11.25" customHeight="1" x14ac:dyDescent="0.2">
      <c r="B33" s="642" t="s">
        <v>316</v>
      </c>
      <c r="C33" s="643"/>
      <c r="D33" s="643"/>
      <c r="E33" s="643"/>
      <c r="F33" s="643"/>
      <c r="G33" s="643"/>
      <c r="H33" s="643"/>
      <c r="I33" s="643"/>
      <c r="J33" s="643"/>
      <c r="K33" s="643"/>
      <c r="L33" s="643"/>
      <c r="M33" s="643"/>
      <c r="N33" s="643"/>
      <c r="O33" s="643"/>
      <c r="P33" s="643"/>
      <c r="Q33" s="644"/>
      <c r="R33" s="645">
        <v>1191331</v>
      </c>
      <c r="S33" s="646"/>
      <c r="T33" s="646"/>
      <c r="U33" s="646"/>
      <c r="V33" s="646"/>
      <c r="W33" s="646"/>
      <c r="X33" s="646"/>
      <c r="Y33" s="647"/>
      <c r="Z33" s="648">
        <v>6.6</v>
      </c>
      <c r="AA33" s="648"/>
      <c r="AB33" s="648"/>
      <c r="AC33" s="648"/>
      <c r="AD33" s="649" t="s">
        <v>128</v>
      </c>
      <c r="AE33" s="649"/>
      <c r="AF33" s="649"/>
      <c r="AG33" s="649"/>
      <c r="AH33" s="649"/>
      <c r="AI33" s="649"/>
      <c r="AJ33" s="649"/>
      <c r="AK33" s="649"/>
      <c r="AL33" s="650" t="s">
        <v>236</v>
      </c>
      <c r="AM33" s="651"/>
      <c r="AN33" s="651"/>
      <c r="AO33" s="652"/>
      <c r="AP33" s="706"/>
      <c r="AQ33" s="707"/>
      <c r="AR33" s="707"/>
      <c r="AS33" s="707"/>
      <c r="AT33" s="710"/>
      <c r="AU33" s="232"/>
      <c r="AV33" s="232"/>
      <c r="AW33" s="232"/>
      <c r="AX33" s="695" t="s">
        <v>317</v>
      </c>
      <c r="AY33" s="696"/>
      <c r="AZ33" s="696"/>
      <c r="BA33" s="696"/>
      <c r="BB33" s="696"/>
      <c r="BC33" s="696"/>
      <c r="BD33" s="696"/>
      <c r="BE33" s="696"/>
      <c r="BF33" s="697"/>
      <c r="BG33" s="715">
        <v>99.1</v>
      </c>
      <c r="BH33" s="716"/>
      <c r="BI33" s="716"/>
      <c r="BJ33" s="716"/>
      <c r="BK33" s="716"/>
      <c r="BL33" s="716"/>
      <c r="BM33" s="717">
        <v>97.6</v>
      </c>
      <c r="BN33" s="716"/>
      <c r="BO33" s="716"/>
      <c r="BP33" s="716"/>
      <c r="BQ33" s="718"/>
      <c r="BR33" s="715">
        <v>99.2</v>
      </c>
      <c r="BS33" s="716"/>
      <c r="BT33" s="716"/>
      <c r="BU33" s="716"/>
      <c r="BV33" s="716"/>
      <c r="BW33" s="716"/>
      <c r="BX33" s="717">
        <v>97.6</v>
      </c>
      <c r="BY33" s="716"/>
      <c r="BZ33" s="716"/>
      <c r="CA33" s="716"/>
      <c r="CB33" s="718"/>
      <c r="CD33" s="660" t="s">
        <v>318</v>
      </c>
      <c r="CE33" s="661"/>
      <c r="CF33" s="661"/>
      <c r="CG33" s="661"/>
      <c r="CH33" s="661"/>
      <c r="CI33" s="661"/>
      <c r="CJ33" s="661"/>
      <c r="CK33" s="661"/>
      <c r="CL33" s="661"/>
      <c r="CM33" s="661"/>
      <c r="CN33" s="661"/>
      <c r="CO33" s="661"/>
      <c r="CP33" s="661"/>
      <c r="CQ33" s="662"/>
      <c r="CR33" s="645">
        <v>8272143</v>
      </c>
      <c r="CS33" s="681"/>
      <c r="CT33" s="681"/>
      <c r="CU33" s="681"/>
      <c r="CV33" s="681"/>
      <c r="CW33" s="681"/>
      <c r="CX33" s="681"/>
      <c r="CY33" s="682"/>
      <c r="CZ33" s="650">
        <v>47.4</v>
      </c>
      <c r="DA33" s="679"/>
      <c r="DB33" s="679"/>
      <c r="DC33" s="683"/>
      <c r="DD33" s="654">
        <v>6371670</v>
      </c>
      <c r="DE33" s="681"/>
      <c r="DF33" s="681"/>
      <c r="DG33" s="681"/>
      <c r="DH33" s="681"/>
      <c r="DI33" s="681"/>
      <c r="DJ33" s="681"/>
      <c r="DK33" s="682"/>
      <c r="DL33" s="654">
        <v>4733926</v>
      </c>
      <c r="DM33" s="681"/>
      <c r="DN33" s="681"/>
      <c r="DO33" s="681"/>
      <c r="DP33" s="681"/>
      <c r="DQ33" s="681"/>
      <c r="DR33" s="681"/>
      <c r="DS33" s="681"/>
      <c r="DT33" s="681"/>
      <c r="DU33" s="681"/>
      <c r="DV33" s="682"/>
      <c r="DW33" s="650">
        <v>42.8</v>
      </c>
      <c r="DX33" s="679"/>
      <c r="DY33" s="679"/>
      <c r="DZ33" s="679"/>
      <c r="EA33" s="679"/>
      <c r="EB33" s="679"/>
      <c r="EC33" s="680"/>
    </row>
    <row r="34" spans="2:133" ht="11.25" customHeight="1" x14ac:dyDescent="0.2">
      <c r="B34" s="642" t="s">
        <v>319</v>
      </c>
      <c r="C34" s="643"/>
      <c r="D34" s="643"/>
      <c r="E34" s="643"/>
      <c r="F34" s="643"/>
      <c r="G34" s="643"/>
      <c r="H34" s="643"/>
      <c r="I34" s="643"/>
      <c r="J34" s="643"/>
      <c r="K34" s="643"/>
      <c r="L34" s="643"/>
      <c r="M34" s="643"/>
      <c r="N34" s="643"/>
      <c r="O34" s="643"/>
      <c r="P34" s="643"/>
      <c r="Q34" s="644"/>
      <c r="R34" s="645">
        <v>10678</v>
      </c>
      <c r="S34" s="646"/>
      <c r="T34" s="646"/>
      <c r="U34" s="646"/>
      <c r="V34" s="646"/>
      <c r="W34" s="646"/>
      <c r="X34" s="646"/>
      <c r="Y34" s="647"/>
      <c r="Z34" s="648">
        <v>0.1</v>
      </c>
      <c r="AA34" s="648"/>
      <c r="AB34" s="648"/>
      <c r="AC34" s="648"/>
      <c r="AD34" s="649">
        <v>3</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3544066</v>
      </c>
      <c r="CS34" s="646"/>
      <c r="CT34" s="646"/>
      <c r="CU34" s="646"/>
      <c r="CV34" s="646"/>
      <c r="CW34" s="646"/>
      <c r="CX34" s="646"/>
      <c r="CY34" s="647"/>
      <c r="CZ34" s="650">
        <v>20.3</v>
      </c>
      <c r="DA34" s="679"/>
      <c r="DB34" s="679"/>
      <c r="DC34" s="683"/>
      <c r="DD34" s="654">
        <v>2575309</v>
      </c>
      <c r="DE34" s="646"/>
      <c r="DF34" s="646"/>
      <c r="DG34" s="646"/>
      <c r="DH34" s="646"/>
      <c r="DI34" s="646"/>
      <c r="DJ34" s="646"/>
      <c r="DK34" s="647"/>
      <c r="DL34" s="654">
        <v>2358032</v>
      </c>
      <c r="DM34" s="646"/>
      <c r="DN34" s="646"/>
      <c r="DO34" s="646"/>
      <c r="DP34" s="646"/>
      <c r="DQ34" s="646"/>
      <c r="DR34" s="646"/>
      <c r="DS34" s="646"/>
      <c r="DT34" s="646"/>
      <c r="DU34" s="646"/>
      <c r="DV34" s="647"/>
      <c r="DW34" s="650">
        <v>21.3</v>
      </c>
      <c r="DX34" s="679"/>
      <c r="DY34" s="679"/>
      <c r="DZ34" s="679"/>
      <c r="EA34" s="679"/>
      <c r="EB34" s="679"/>
      <c r="EC34" s="680"/>
    </row>
    <row r="35" spans="2:133" ht="11.25" customHeight="1" x14ac:dyDescent="0.2">
      <c r="B35" s="642" t="s">
        <v>321</v>
      </c>
      <c r="C35" s="643"/>
      <c r="D35" s="643"/>
      <c r="E35" s="643"/>
      <c r="F35" s="643"/>
      <c r="G35" s="643"/>
      <c r="H35" s="643"/>
      <c r="I35" s="643"/>
      <c r="J35" s="643"/>
      <c r="K35" s="643"/>
      <c r="L35" s="643"/>
      <c r="M35" s="643"/>
      <c r="N35" s="643"/>
      <c r="O35" s="643"/>
      <c r="P35" s="643"/>
      <c r="Q35" s="644"/>
      <c r="R35" s="645">
        <v>523181</v>
      </c>
      <c r="S35" s="646"/>
      <c r="T35" s="646"/>
      <c r="U35" s="646"/>
      <c r="V35" s="646"/>
      <c r="W35" s="646"/>
      <c r="X35" s="646"/>
      <c r="Y35" s="647"/>
      <c r="Z35" s="648">
        <v>2.9</v>
      </c>
      <c r="AA35" s="648"/>
      <c r="AB35" s="648"/>
      <c r="AC35" s="648"/>
      <c r="AD35" s="649" t="s">
        <v>128</v>
      </c>
      <c r="AE35" s="649"/>
      <c r="AF35" s="649"/>
      <c r="AG35" s="649"/>
      <c r="AH35" s="649"/>
      <c r="AI35" s="649"/>
      <c r="AJ35" s="649"/>
      <c r="AK35" s="649"/>
      <c r="AL35" s="650" t="s">
        <v>236</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130509</v>
      </c>
      <c r="CS35" s="681"/>
      <c r="CT35" s="681"/>
      <c r="CU35" s="681"/>
      <c r="CV35" s="681"/>
      <c r="CW35" s="681"/>
      <c r="CX35" s="681"/>
      <c r="CY35" s="682"/>
      <c r="CZ35" s="650">
        <v>0.7</v>
      </c>
      <c r="DA35" s="679"/>
      <c r="DB35" s="679"/>
      <c r="DC35" s="683"/>
      <c r="DD35" s="654">
        <v>115601</v>
      </c>
      <c r="DE35" s="681"/>
      <c r="DF35" s="681"/>
      <c r="DG35" s="681"/>
      <c r="DH35" s="681"/>
      <c r="DI35" s="681"/>
      <c r="DJ35" s="681"/>
      <c r="DK35" s="682"/>
      <c r="DL35" s="654">
        <v>114391</v>
      </c>
      <c r="DM35" s="681"/>
      <c r="DN35" s="681"/>
      <c r="DO35" s="681"/>
      <c r="DP35" s="681"/>
      <c r="DQ35" s="681"/>
      <c r="DR35" s="681"/>
      <c r="DS35" s="681"/>
      <c r="DT35" s="681"/>
      <c r="DU35" s="681"/>
      <c r="DV35" s="682"/>
      <c r="DW35" s="650">
        <v>1</v>
      </c>
      <c r="DX35" s="679"/>
      <c r="DY35" s="679"/>
      <c r="DZ35" s="679"/>
      <c r="EA35" s="679"/>
      <c r="EB35" s="679"/>
      <c r="EC35" s="680"/>
    </row>
    <row r="36" spans="2:133" ht="11.25" customHeight="1" x14ac:dyDescent="0.2">
      <c r="B36" s="642" t="s">
        <v>325</v>
      </c>
      <c r="C36" s="643"/>
      <c r="D36" s="643"/>
      <c r="E36" s="643"/>
      <c r="F36" s="643"/>
      <c r="G36" s="643"/>
      <c r="H36" s="643"/>
      <c r="I36" s="643"/>
      <c r="J36" s="643"/>
      <c r="K36" s="643"/>
      <c r="L36" s="643"/>
      <c r="M36" s="643"/>
      <c r="N36" s="643"/>
      <c r="O36" s="643"/>
      <c r="P36" s="643"/>
      <c r="Q36" s="644"/>
      <c r="R36" s="645">
        <v>521328</v>
      </c>
      <c r="S36" s="646"/>
      <c r="T36" s="646"/>
      <c r="U36" s="646"/>
      <c r="V36" s="646"/>
      <c r="W36" s="646"/>
      <c r="X36" s="646"/>
      <c r="Y36" s="647"/>
      <c r="Z36" s="648">
        <v>2.9</v>
      </c>
      <c r="AA36" s="648"/>
      <c r="AB36" s="648"/>
      <c r="AC36" s="648"/>
      <c r="AD36" s="649" t="s">
        <v>128</v>
      </c>
      <c r="AE36" s="649"/>
      <c r="AF36" s="649"/>
      <c r="AG36" s="649"/>
      <c r="AH36" s="649"/>
      <c r="AI36" s="649"/>
      <c r="AJ36" s="649"/>
      <c r="AK36" s="649"/>
      <c r="AL36" s="650" t="s">
        <v>128</v>
      </c>
      <c r="AM36" s="651"/>
      <c r="AN36" s="651"/>
      <c r="AO36" s="652"/>
      <c r="AP36" s="235"/>
      <c r="AQ36" s="719" t="s">
        <v>326</v>
      </c>
      <c r="AR36" s="720"/>
      <c r="AS36" s="720"/>
      <c r="AT36" s="720"/>
      <c r="AU36" s="720"/>
      <c r="AV36" s="720"/>
      <c r="AW36" s="720"/>
      <c r="AX36" s="720"/>
      <c r="AY36" s="721"/>
      <c r="AZ36" s="634">
        <v>1434853</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84282</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2036881</v>
      </c>
      <c r="CS36" s="646"/>
      <c r="CT36" s="646"/>
      <c r="CU36" s="646"/>
      <c r="CV36" s="646"/>
      <c r="CW36" s="646"/>
      <c r="CX36" s="646"/>
      <c r="CY36" s="647"/>
      <c r="CZ36" s="650">
        <v>11.7</v>
      </c>
      <c r="DA36" s="679"/>
      <c r="DB36" s="679"/>
      <c r="DC36" s="683"/>
      <c r="DD36" s="654">
        <v>1901623</v>
      </c>
      <c r="DE36" s="646"/>
      <c r="DF36" s="646"/>
      <c r="DG36" s="646"/>
      <c r="DH36" s="646"/>
      <c r="DI36" s="646"/>
      <c r="DJ36" s="646"/>
      <c r="DK36" s="647"/>
      <c r="DL36" s="654">
        <v>1699674</v>
      </c>
      <c r="DM36" s="646"/>
      <c r="DN36" s="646"/>
      <c r="DO36" s="646"/>
      <c r="DP36" s="646"/>
      <c r="DQ36" s="646"/>
      <c r="DR36" s="646"/>
      <c r="DS36" s="646"/>
      <c r="DT36" s="646"/>
      <c r="DU36" s="646"/>
      <c r="DV36" s="647"/>
      <c r="DW36" s="650">
        <v>15.4</v>
      </c>
      <c r="DX36" s="679"/>
      <c r="DY36" s="679"/>
      <c r="DZ36" s="679"/>
      <c r="EA36" s="679"/>
      <c r="EB36" s="679"/>
      <c r="EC36" s="680"/>
    </row>
    <row r="37" spans="2:133" ht="11.25" customHeight="1" x14ac:dyDescent="0.2">
      <c r="B37" s="642" t="s">
        <v>329</v>
      </c>
      <c r="C37" s="643"/>
      <c r="D37" s="643"/>
      <c r="E37" s="643"/>
      <c r="F37" s="643"/>
      <c r="G37" s="643"/>
      <c r="H37" s="643"/>
      <c r="I37" s="643"/>
      <c r="J37" s="643"/>
      <c r="K37" s="643"/>
      <c r="L37" s="643"/>
      <c r="M37" s="643"/>
      <c r="N37" s="643"/>
      <c r="O37" s="643"/>
      <c r="P37" s="643"/>
      <c r="Q37" s="644"/>
      <c r="R37" s="645">
        <v>900766</v>
      </c>
      <c r="S37" s="646"/>
      <c r="T37" s="646"/>
      <c r="U37" s="646"/>
      <c r="V37" s="646"/>
      <c r="W37" s="646"/>
      <c r="X37" s="646"/>
      <c r="Y37" s="647"/>
      <c r="Z37" s="648">
        <v>5</v>
      </c>
      <c r="AA37" s="648"/>
      <c r="AB37" s="648"/>
      <c r="AC37" s="648"/>
      <c r="AD37" s="649" t="s">
        <v>128</v>
      </c>
      <c r="AE37" s="649"/>
      <c r="AF37" s="649"/>
      <c r="AG37" s="649"/>
      <c r="AH37" s="649"/>
      <c r="AI37" s="649"/>
      <c r="AJ37" s="649"/>
      <c r="AK37" s="649"/>
      <c r="AL37" s="650" t="s">
        <v>128</v>
      </c>
      <c r="AM37" s="651"/>
      <c r="AN37" s="651"/>
      <c r="AO37" s="652"/>
      <c r="AQ37" s="723" t="s">
        <v>330</v>
      </c>
      <c r="AR37" s="724"/>
      <c r="AS37" s="724"/>
      <c r="AT37" s="724"/>
      <c r="AU37" s="724"/>
      <c r="AV37" s="724"/>
      <c r="AW37" s="724"/>
      <c r="AX37" s="724"/>
      <c r="AY37" s="725"/>
      <c r="AZ37" s="645">
        <v>147839</v>
      </c>
      <c r="BA37" s="646"/>
      <c r="BB37" s="646"/>
      <c r="BC37" s="646"/>
      <c r="BD37" s="681"/>
      <c r="BE37" s="681"/>
      <c r="BF37" s="712"/>
      <c r="BG37" s="660" t="s">
        <v>331</v>
      </c>
      <c r="BH37" s="661"/>
      <c r="BI37" s="661"/>
      <c r="BJ37" s="661"/>
      <c r="BK37" s="661"/>
      <c r="BL37" s="661"/>
      <c r="BM37" s="661"/>
      <c r="BN37" s="661"/>
      <c r="BO37" s="661"/>
      <c r="BP37" s="661"/>
      <c r="BQ37" s="661"/>
      <c r="BR37" s="661"/>
      <c r="BS37" s="661"/>
      <c r="BT37" s="661"/>
      <c r="BU37" s="662"/>
      <c r="BV37" s="645">
        <v>76795</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470266</v>
      </c>
      <c r="CS37" s="681"/>
      <c r="CT37" s="681"/>
      <c r="CU37" s="681"/>
      <c r="CV37" s="681"/>
      <c r="CW37" s="681"/>
      <c r="CX37" s="681"/>
      <c r="CY37" s="682"/>
      <c r="CZ37" s="650">
        <v>2.7</v>
      </c>
      <c r="DA37" s="679"/>
      <c r="DB37" s="679"/>
      <c r="DC37" s="683"/>
      <c r="DD37" s="654">
        <v>464238</v>
      </c>
      <c r="DE37" s="681"/>
      <c r="DF37" s="681"/>
      <c r="DG37" s="681"/>
      <c r="DH37" s="681"/>
      <c r="DI37" s="681"/>
      <c r="DJ37" s="681"/>
      <c r="DK37" s="682"/>
      <c r="DL37" s="654">
        <v>371184</v>
      </c>
      <c r="DM37" s="681"/>
      <c r="DN37" s="681"/>
      <c r="DO37" s="681"/>
      <c r="DP37" s="681"/>
      <c r="DQ37" s="681"/>
      <c r="DR37" s="681"/>
      <c r="DS37" s="681"/>
      <c r="DT37" s="681"/>
      <c r="DU37" s="681"/>
      <c r="DV37" s="682"/>
      <c r="DW37" s="650">
        <v>3.4</v>
      </c>
      <c r="DX37" s="679"/>
      <c r="DY37" s="679"/>
      <c r="DZ37" s="679"/>
      <c r="EA37" s="679"/>
      <c r="EB37" s="679"/>
      <c r="EC37" s="680"/>
    </row>
    <row r="38" spans="2:133" ht="11.25" customHeight="1" x14ac:dyDescent="0.2">
      <c r="B38" s="642" t="s">
        <v>333</v>
      </c>
      <c r="C38" s="643"/>
      <c r="D38" s="643"/>
      <c r="E38" s="643"/>
      <c r="F38" s="643"/>
      <c r="G38" s="643"/>
      <c r="H38" s="643"/>
      <c r="I38" s="643"/>
      <c r="J38" s="643"/>
      <c r="K38" s="643"/>
      <c r="L38" s="643"/>
      <c r="M38" s="643"/>
      <c r="N38" s="643"/>
      <c r="O38" s="643"/>
      <c r="P38" s="643"/>
      <c r="Q38" s="644"/>
      <c r="R38" s="645">
        <v>630585</v>
      </c>
      <c r="S38" s="646"/>
      <c r="T38" s="646"/>
      <c r="U38" s="646"/>
      <c r="V38" s="646"/>
      <c r="W38" s="646"/>
      <c r="X38" s="646"/>
      <c r="Y38" s="647"/>
      <c r="Z38" s="648">
        <v>3.5</v>
      </c>
      <c r="AA38" s="648"/>
      <c r="AB38" s="648"/>
      <c r="AC38" s="648"/>
      <c r="AD38" s="649">
        <v>82</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29261</v>
      </c>
      <c r="BA38" s="646"/>
      <c r="BB38" s="646"/>
      <c r="BC38" s="646"/>
      <c r="BD38" s="681"/>
      <c r="BE38" s="681"/>
      <c r="BF38" s="712"/>
      <c r="BG38" s="660" t="s">
        <v>335</v>
      </c>
      <c r="BH38" s="661"/>
      <c r="BI38" s="661"/>
      <c r="BJ38" s="661"/>
      <c r="BK38" s="661"/>
      <c r="BL38" s="661"/>
      <c r="BM38" s="661"/>
      <c r="BN38" s="661"/>
      <c r="BO38" s="661"/>
      <c r="BP38" s="661"/>
      <c r="BQ38" s="661"/>
      <c r="BR38" s="661"/>
      <c r="BS38" s="661"/>
      <c r="BT38" s="661"/>
      <c r="BU38" s="662"/>
      <c r="BV38" s="645">
        <v>6137</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1273548</v>
      </c>
      <c r="CS38" s="646"/>
      <c r="CT38" s="646"/>
      <c r="CU38" s="646"/>
      <c r="CV38" s="646"/>
      <c r="CW38" s="646"/>
      <c r="CX38" s="646"/>
      <c r="CY38" s="647"/>
      <c r="CZ38" s="650">
        <v>7.3</v>
      </c>
      <c r="DA38" s="679"/>
      <c r="DB38" s="679"/>
      <c r="DC38" s="683"/>
      <c r="DD38" s="654">
        <v>1019785</v>
      </c>
      <c r="DE38" s="646"/>
      <c r="DF38" s="646"/>
      <c r="DG38" s="646"/>
      <c r="DH38" s="646"/>
      <c r="DI38" s="646"/>
      <c r="DJ38" s="646"/>
      <c r="DK38" s="647"/>
      <c r="DL38" s="654">
        <v>536829</v>
      </c>
      <c r="DM38" s="646"/>
      <c r="DN38" s="646"/>
      <c r="DO38" s="646"/>
      <c r="DP38" s="646"/>
      <c r="DQ38" s="646"/>
      <c r="DR38" s="646"/>
      <c r="DS38" s="646"/>
      <c r="DT38" s="646"/>
      <c r="DU38" s="646"/>
      <c r="DV38" s="647"/>
      <c r="DW38" s="650">
        <v>4.8</v>
      </c>
      <c r="DX38" s="679"/>
      <c r="DY38" s="679"/>
      <c r="DZ38" s="679"/>
      <c r="EA38" s="679"/>
      <c r="EB38" s="679"/>
      <c r="EC38" s="680"/>
    </row>
    <row r="39" spans="2:133" ht="11.25" customHeight="1" x14ac:dyDescent="0.2">
      <c r="B39" s="642" t="s">
        <v>337</v>
      </c>
      <c r="C39" s="643"/>
      <c r="D39" s="643"/>
      <c r="E39" s="643"/>
      <c r="F39" s="643"/>
      <c r="G39" s="643"/>
      <c r="H39" s="643"/>
      <c r="I39" s="643"/>
      <c r="J39" s="643"/>
      <c r="K39" s="643"/>
      <c r="L39" s="643"/>
      <c r="M39" s="643"/>
      <c r="N39" s="643"/>
      <c r="O39" s="643"/>
      <c r="P39" s="643"/>
      <c r="Q39" s="644"/>
      <c r="R39" s="645">
        <v>1003100</v>
      </c>
      <c r="S39" s="646"/>
      <c r="T39" s="646"/>
      <c r="U39" s="646"/>
      <c r="V39" s="646"/>
      <c r="W39" s="646"/>
      <c r="X39" s="646"/>
      <c r="Y39" s="647"/>
      <c r="Z39" s="648">
        <v>5.5</v>
      </c>
      <c r="AA39" s="648"/>
      <c r="AB39" s="648"/>
      <c r="AC39" s="648"/>
      <c r="AD39" s="649" t="s">
        <v>128</v>
      </c>
      <c r="AE39" s="649"/>
      <c r="AF39" s="649"/>
      <c r="AG39" s="649"/>
      <c r="AH39" s="649"/>
      <c r="AI39" s="649"/>
      <c r="AJ39" s="649"/>
      <c r="AK39" s="649"/>
      <c r="AL39" s="650" t="s">
        <v>236</v>
      </c>
      <c r="AM39" s="651"/>
      <c r="AN39" s="651"/>
      <c r="AO39" s="652"/>
      <c r="AQ39" s="723" t="s">
        <v>338</v>
      </c>
      <c r="AR39" s="724"/>
      <c r="AS39" s="724"/>
      <c r="AT39" s="724"/>
      <c r="AU39" s="724"/>
      <c r="AV39" s="724"/>
      <c r="AW39" s="724"/>
      <c r="AX39" s="724"/>
      <c r="AY39" s="725"/>
      <c r="AZ39" s="645">
        <v>722</v>
      </c>
      <c r="BA39" s="646"/>
      <c r="BB39" s="646"/>
      <c r="BC39" s="646"/>
      <c r="BD39" s="681"/>
      <c r="BE39" s="681"/>
      <c r="BF39" s="712"/>
      <c r="BG39" s="660" t="s">
        <v>339</v>
      </c>
      <c r="BH39" s="661"/>
      <c r="BI39" s="661"/>
      <c r="BJ39" s="661"/>
      <c r="BK39" s="661"/>
      <c r="BL39" s="661"/>
      <c r="BM39" s="661"/>
      <c r="BN39" s="661"/>
      <c r="BO39" s="661"/>
      <c r="BP39" s="661"/>
      <c r="BQ39" s="661"/>
      <c r="BR39" s="661"/>
      <c r="BS39" s="661"/>
      <c r="BT39" s="661"/>
      <c r="BU39" s="662"/>
      <c r="BV39" s="645">
        <v>9928</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1252139</v>
      </c>
      <c r="CS39" s="681"/>
      <c r="CT39" s="681"/>
      <c r="CU39" s="681"/>
      <c r="CV39" s="681"/>
      <c r="CW39" s="681"/>
      <c r="CX39" s="681"/>
      <c r="CY39" s="682"/>
      <c r="CZ39" s="650">
        <v>7.2</v>
      </c>
      <c r="DA39" s="679"/>
      <c r="DB39" s="679"/>
      <c r="DC39" s="683"/>
      <c r="DD39" s="654">
        <v>724352</v>
      </c>
      <c r="DE39" s="681"/>
      <c r="DF39" s="681"/>
      <c r="DG39" s="681"/>
      <c r="DH39" s="681"/>
      <c r="DI39" s="681"/>
      <c r="DJ39" s="681"/>
      <c r="DK39" s="682"/>
      <c r="DL39" s="654" t="s">
        <v>236</v>
      </c>
      <c r="DM39" s="681"/>
      <c r="DN39" s="681"/>
      <c r="DO39" s="681"/>
      <c r="DP39" s="681"/>
      <c r="DQ39" s="681"/>
      <c r="DR39" s="681"/>
      <c r="DS39" s="681"/>
      <c r="DT39" s="681"/>
      <c r="DU39" s="681"/>
      <c r="DV39" s="682"/>
      <c r="DW39" s="650" t="s">
        <v>236</v>
      </c>
      <c r="DX39" s="679"/>
      <c r="DY39" s="679"/>
      <c r="DZ39" s="679"/>
      <c r="EA39" s="679"/>
      <c r="EB39" s="679"/>
      <c r="EC39" s="680"/>
    </row>
    <row r="40" spans="2:133" ht="11.25" customHeight="1" x14ac:dyDescent="0.2">
      <c r="B40" s="642" t="s">
        <v>341</v>
      </c>
      <c r="C40" s="643"/>
      <c r="D40" s="643"/>
      <c r="E40" s="643"/>
      <c r="F40" s="643"/>
      <c r="G40" s="643"/>
      <c r="H40" s="643"/>
      <c r="I40" s="643"/>
      <c r="J40" s="643"/>
      <c r="K40" s="643"/>
      <c r="L40" s="643"/>
      <c r="M40" s="643"/>
      <c r="N40" s="643"/>
      <c r="O40" s="643"/>
      <c r="P40" s="643"/>
      <c r="Q40" s="644"/>
      <c r="R40" s="645" t="s">
        <v>236</v>
      </c>
      <c r="S40" s="646"/>
      <c r="T40" s="646"/>
      <c r="U40" s="646"/>
      <c r="V40" s="646"/>
      <c r="W40" s="646"/>
      <c r="X40" s="646"/>
      <c r="Y40" s="647"/>
      <c r="Z40" s="648" t="s">
        <v>128</v>
      </c>
      <c r="AA40" s="648"/>
      <c r="AB40" s="648"/>
      <c r="AC40" s="648"/>
      <c r="AD40" s="649" t="s">
        <v>128</v>
      </c>
      <c r="AE40" s="649"/>
      <c r="AF40" s="649"/>
      <c r="AG40" s="649"/>
      <c r="AH40" s="649"/>
      <c r="AI40" s="649"/>
      <c r="AJ40" s="649"/>
      <c r="AK40" s="649"/>
      <c r="AL40" s="650" t="s">
        <v>128</v>
      </c>
      <c r="AM40" s="651"/>
      <c r="AN40" s="651"/>
      <c r="AO40" s="652"/>
      <c r="AQ40" s="723" t="s">
        <v>342</v>
      </c>
      <c r="AR40" s="724"/>
      <c r="AS40" s="724"/>
      <c r="AT40" s="724"/>
      <c r="AU40" s="724"/>
      <c r="AV40" s="724"/>
      <c r="AW40" s="724"/>
      <c r="AX40" s="724"/>
      <c r="AY40" s="725"/>
      <c r="AZ40" s="645" t="s">
        <v>128</v>
      </c>
      <c r="BA40" s="646"/>
      <c r="BB40" s="646"/>
      <c r="BC40" s="646"/>
      <c r="BD40" s="681"/>
      <c r="BE40" s="681"/>
      <c r="BF40" s="712"/>
      <c r="BG40" s="726" t="s">
        <v>343</v>
      </c>
      <c r="BH40" s="727"/>
      <c r="BI40" s="727"/>
      <c r="BJ40" s="727"/>
      <c r="BK40" s="727"/>
      <c r="BL40" s="236"/>
      <c r="BM40" s="661" t="s">
        <v>344</v>
      </c>
      <c r="BN40" s="661"/>
      <c r="BO40" s="661"/>
      <c r="BP40" s="661"/>
      <c r="BQ40" s="661"/>
      <c r="BR40" s="661"/>
      <c r="BS40" s="661"/>
      <c r="BT40" s="661"/>
      <c r="BU40" s="662"/>
      <c r="BV40" s="645">
        <v>103</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35000</v>
      </c>
      <c r="CS40" s="646"/>
      <c r="CT40" s="646"/>
      <c r="CU40" s="646"/>
      <c r="CV40" s="646"/>
      <c r="CW40" s="646"/>
      <c r="CX40" s="646"/>
      <c r="CY40" s="647"/>
      <c r="CZ40" s="650">
        <v>0.2</v>
      </c>
      <c r="DA40" s="679"/>
      <c r="DB40" s="679"/>
      <c r="DC40" s="683"/>
      <c r="DD40" s="654">
        <v>35000</v>
      </c>
      <c r="DE40" s="646"/>
      <c r="DF40" s="646"/>
      <c r="DG40" s="646"/>
      <c r="DH40" s="646"/>
      <c r="DI40" s="646"/>
      <c r="DJ40" s="646"/>
      <c r="DK40" s="647"/>
      <c r="DL40" s="654">
        <v>25000</v>
      </c>
      <c r="DM40" s="646"/>
      <c r="DN40" s="646"/>
      <c r="DO40" s="646"/>
      <c r="DP40" s="646"/>
      <c r="DQ40" s="646"/>
      <c r="DR40" s="646"/>
      <c r="DS40" s="646"/>
      <c r="DT40" s="646"/>
      <c r="DU40" s="646"/>
      <c r="DV40" s="647"/>
      <c r="DW40" s="650">
        <v>0.2</v>
      </c>
      <c r="DX40" s="679"/>
      <c r="DY40" s="679"/>
      <c r="DZ40" s="679"/>
      <c r="EA40" s="679"/>
      <c r="EB40" s="679"/>
      <c r="EC40" s="680"/>
    </row>
    <row r="41" spans="2:133" ht="11.25" customHeight="1" x14ac:dyDescent="0.2">
      <c r="B41" s="642" t="s">
        <v>346</v>
      </c>
      <c r="C41" s="643"/>
      <c r="D41" s="643"/>
      <c r="E41" s="643"/>
      <c r="F41" s="643"/>
      <c r="G41" s="643"/>
      <c r="H41" s="643"/>
      <c r="I41" s="643"/>
      <c r="J41" s="643"/>
      <c r="K41" s="643"/>
      <c r="L41" s="643"/>
      <c r="M41" s="643"/>
      <c r="N41" s="643"/>
      <c r="O41" s="643"/>
      <c r="P41" s="643"/>
      <c r="Q41" s="644"/>
      <c r="R41" s="645">
        <v>636000</v>
      </c>
      <c r="S41" s="646"/>
      <c r="T41" s="646"/>
      <c r="U41" s="646"/>
      <c r="V41" s="646"/>
      <c r="W41" s="646"/>
      <c r="X41" s="646"/>
      <c r="Y41" s="647"/>
      <c r="Z41" s="648">
        <v>3.5</v>
      </c>
      <c r="AA41" s="648"/>
      <c r="AB41" s="648"/>
      <c r="AC41" s="648"/>
      <c r="AD41" s="649" t="s">
        <v>128</v>
      </c>
      <c r="AE41" s="649"/>
      <c r="AF41" s="649"/>
      <c r="AG41" s="649"/>
      <c r="AH41" s="649"/>
      <c r="AI41" s="649"/>
      <c r="AJ41" s="649"/>
      <c r="AK41" s="649"/>
      <c r="AL41" s="650" t="s">
        <v>128</v>
      </c>
      <c r="AM41" s="651"/>
      <c r="AN41" s="651"/>
      <c r="AO41" s="652"/>
      <c r="AQ41" s="723" t="s">
        <v>347</v>
      </c>
      <c r="AR41" s="724"/>
      <c r="AS41" s="724"/>
      <c r="AT41" s="724"/>
      <c r="AU41" s="724"/>
      <c r="AV41" s="724"/>
      <c r="AW41" s="724"/>
      <c r="AX41" s="724"/>
      <c r="AY41" s="725"/>
      <c r="AZ41" s="645">
        <v>377085</v>
      </c>
      <c r="BA41" s="646"/>
      <c r="BB41" s="646"/>
      <c r="BC41" s="646"/>
      <c r="BD41" s="681"/>
      <c r="BE41" s="681"/>
      <c r="BF41" s="712"/>
      <c r="BG41" s="726"/>
      <c r="BH41" s="727"/>
      <c r="BI41" s="727"/>
      <c r="BJ41" s="727"/>
      <c r="BK41" s="727"/>
      <c r="BL41" s="236"/>
      <c r="BM41" s="661" t="s">
        <v>348</v>
      </c>
      <c r="BN41" s="661"/>
      <c r="BO41" s="661"/>
      <c r="BP41" s="661"/>
      <c r="BQ41" s="661"/>
      <c r="BR41" s="661"/>
      <c r="BS41" s="661"/>
      <c r="BT41" s="661"/>
      <c r="BU41" s="662"/>
      <c r="BV41" s="645" t="s">
        <v>236</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128</v>
      </c>
      <c r="CS41" s="681"/>
      <c r="CT41" s="681"/>
      <c r="CU41" s="681"/>
      <c r="CV41" s="681"/>
      <c r="CW41" s="681"/>
      <c r="CX41" s="681"/>
      <c r="CY41" s="682"/>
      <c r="CZ41" s="650" t="s">
        <v>128</v>
      </c>
      <c r="DA41" s="679"/>
      <c r="DB41" s="679"/>
      <c r="DC41" s="683"/>
      <c r="DD41" s="654" t="s">
        <v>128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95" t="s">
        <v>350</v>
      </c>
      <c r="C42" s="696"/>
      <c r="D42" s="696"/>
      <c r="E42" s="696"/>
      <c r="F42" s="696"/>
      <c r="G42" s="696"/>
      <c r="H42" s="696"/>
      <c r="I42" s="696"/>
      <c r="J42" s="696"/>
      <c r="K42" s="696"/>
      <c r="L42" s="696"/>
      <c r="M42" s="696"/>
      <c r="N42" s="696"/>
      <c r="O42" s="696"/>
      <c r="P42" s="696"/>
      <c r="Q42" s="697"/>
      <c r="R42" s="730">
        <v>18157270</v>
      </c>
      <c r="S42" s="731"/>
      <c r="T42" s="731"/>
      <c r="U42" s="731"/>
      <c r="V42" s="731"/>
      <c r="W42" s="731"/>
      <c r="X42" s="731"/>
      <c r="Y42" s="739"/>
      <c r="Z42" s="740">
        <v>100</v>
      </c>
      <c r="AA42" s="740"/>
      <c r="AB42" s="740"/>
      <c r="AC42" s="740"/>
      <c r="AD42" s="741">
        <v>10434940</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879946</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303</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1621899</v>
      </c>
      <c r="CS42" s="646"/>
      <c r="CT42" s="646"/>
      <c r="CU42" s="646"/>
      <c r="CV42" s="646"/>
      <c r="CW42" s="646"/>
      <c r="CX42" s="646"/>
      <c r="CY42" s="647"/>
      <c r="CZ42" s="650">
        <v>9.3000000000000007</v>
      </c>
      <c r="DA42" s="651"/>
      <c r="DB42" s="651"/>
      <c r="DC42" s="663"/>
      <c r="DD42" s="654">
        <v>478202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28750</v>
      </c>
      <c r="CS43" s="681"/>
      <c r="CT43" s="681"/>
      <c r="CU43" s="681"/>
      <c r="CV43" s="681"/>
      <c r="CW43" s="681"/>
      <c r="CX43" s="681"/>
      <c r="CY43" s="682"/>
      <c r="CZ43" s="650">
        <v>0.2</v>
      </c>
      <c r="DA43" s="679"/>
      <c r="DB43" s="679"/>
      <c r="DC43" s="683"/>
      <c r="DD43" s="654">
        <v>28750</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302</v>
      </c>
      <c r="CE44" s="758"/>
      <c r="CF44" s="642" t="s">
        <v>355</v>
      </c>
      <c r="CG44" s="643"/>
      <c r="CH44" s="643"/>
      <c r="CI44" s="643"/>
      <c r="CJ44" s="643"/>
      <c r="CK44" s="643"/>
      <c r="CL44" s="643"/>
      <c r="CM44" s="643"/>
      <c r="CN44" s="643"/>
      <c r="CO44" s="643"/>
      <c r="CP44" s="643"/>
      <c r="CQ44" s="644"/>
      <c r="CR44" s="645">
        <v>1621899</v>
      </c>
      <c r="CS44" s="646"/>
      <c r="CT44" s="646"/>
      <c r="CU44" s="646"/>
      <c r="CV44" s="646"/>
      <c r="CW44" s="646"/>
      <c r="CX44" s="646"/>
      <c r="CY44" s="647"/>
      <c r="CZ44" s="650">
        <v>9.3000000000000007</v>
      </c>
      <c r="DA44" s="651"/>
      <c r="DB44" s="651"/>
      <c r="DC44" s="663"/>
      <c r="DD44" s="654">
        <v>478202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356</v>
      </c>
      <c r="CG45" s="643"/>
      <c r="CH45" s="643"/>
      <c r="CI45" s="643"/>
      <c r="CJ45" s="643"/>
      <c r="CK45" s="643"/>
      <c r="CL45" s="643"/>
      <c r="CM45" s="643"/>
      <c r="CN45" s="643"/>
      <c r="CO45" s="643"/>
      <c r="CP45" s="643"/>
      <c r="CQ45" s="644"/>
      <c r="CR45" s="645">
        <v>308980</v>
      </c>
      <c r="CS45" s="681"/>
      <c r="CT45" s="681"/>
      <c r="CU45" s="681"/>
      <c r="CV45" s="681"/>
      <c r="CW45" s="681"/>
      <c r="CX45" s="681"/>
      <c r="CY45" s="682"/>
      <c r="CZ45" s="650">
        <v>1.8</v>
      </c>
      <c r="DA45" s="679"/>
      <c r="DB45" s="679"/>
      <c r="DC45" s="683"/>
      <c r="DD45" s="654">
        <v>63738</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1166555</v>
      </c>
      <c r="CS46" s="646"/>
      <c r="CT46" s="646"/>
      <c r="CU46" s="646"/>
      <c r="CV46" s="646"/>
      <c r="CW46" s="646"/>
      <c r="CX46" s="646"/>
      <c r="CY46" s="647"/>
      <c r="CZ46" s="650">
        <v>6.7</v>
      </c>
      <c r="DA46" s="651"/>
      <c r="DB46" s="651"/>
      <c r="DC46" s="663"/>
      <c r="DD46" s="654">
        <v>399700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t="s">
        <v>128</v>
      </c>
      <c r="CS47" s="681"/>
      <c r="CT47" s="681"/>
      <c r="CU47" s="681"/>
      <c r="CV47" s="681"/>
      <c r="CW47" s="681"/>
      <c r="CX47" s="681"/>
      <c r="CY47" s="682"/>
      <c r="CZ47" s="650" t="s">
        <v>236</v>
      </c>
      <c r="DA47" s="679"/>
      <c r="DB47" s="679"/>
      <c r="DC47" s="683"/>
      <c r="DD47" s="654" t="s">
        <v>145</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ht="11" x14ac:dyDescent="0.2">
      <c r="B48" s="241" t="s">
        <v>361</v>
      </c>
      <c r="CD48" s="761"/>
      <c r="CE48" s="762"/>
      <c r="CF48" s="642" t="s">
        <v>362</v>
      </c>
      <c r="CG48" s="643"/>
      <c r="CH48" s="643"/>
      <c r="CI48" s="643"/>
      <c r="CJ48" s="643"/>
      <c r="CK48" s="643"/>
      <c r="CL48" s="643"/>
      <c r="CM48" s="643"/>
      <c r="CN48" s="643"/>
      <c r="CO48" s="643"/>
      <c r="CP48" s="643"/>
      <c r="CQ48" s="644"/>
      <c r="CR48" s="645" t="s">
        <v>128</v>
      </c>
      <c r="CS48" s="646"/>
      <c r="CT48" s="646"/>
      <c r="CU48" s="646"/>
      <c r="CV48" s="646"/>
      <c r="CW48" s="646"/>
      <c r="CX48" s="646"/>
      <c r="CY48" s="647"/>
      <c r="CZ48" s="650" t="s">
        <v>128</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95" t="s">
        <v>363</v>
      </c>
      <c r="CE49" s="696"/>
      <c r="CF49" s="696"/>
      <c r="CG49" s="696"/>
      <c r="CH49" s="696"/>
      <c r="CI49" s="696"/>
      <c r="CJ49" s="696"/>
      <c r="CK49" s="696"/>
      <c r="CL49" s="696"/>
      <c r="CM49" s="696"/>
      <c r="CN49" s="696"/>
      <c r="CO49" s="696"/>
      <c r="CP49" s="696"/>
      <c r="CQ49" s="697"/>
      <c r="CR49" s="730">
        <v>17460603</v>
      </c>
      <c r="CS49" s="716"/>
      <c r="CT49" s="716"/>
      <c r="CU49" s="716"/>
      <c r="CV49" s="716"/>
      <c r="CW49" s="716"/>
      <c r="CX49" s="716"/>
      <c r="CY49" s="747"/>
      <c r="CZ49" s="742">
        <v>100</v>
      </c>
      <c r="DA49" s="748"/>
      <c r="DB49" s="748"/>
      <c r="DC49" s="749"/>
      <c r="DD49" s="750">
        <v>11664785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0l7SNE7+V4V7BTkeljO397SNSh2Sm545ux9Q/GE+WkMdX7QVj5pUT4ROteusFqliiVF6yGzeWb+MqgJIY4z8SQ==" saltValue="4IIlbvC0BjvxgSncixHn9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386</v>
      </c>
      <c r="C7" s="778"/>
      <c r="D7" s="778"/>
      <c r="E7" s="778"/>
      <c r="F7" s="778"/>
      <c r="G7" s="778"/>
      <c r="H7" s="778"/>
      <c r="I7" s="778"/>
      <c r="J7" s="778"/>
      <c r="K7" s="778"/>
      <c r="L7" s="778"/>
      <c r="M7" s="778"/>
      <c r="N7" s="778"/>
      <c r="O7" s="778"/>
      <c r="P7" s="779"/>
      <c r="Q7" s="780">
        <v>17879</v>
      </c>
      <c r="R7" s="781"/>
      <c r="S7" s="781"/>
      <c r="T7" s="781"/>
      <c r="U7" s="781"/>
      <c r="V7" s="781">
        <v>17179</v>
      </c>
      <c r="W7" s="781"/>
      <c r="X7" s="781"/>
      <c r="Y7" s="781"/>
      <c r="Z7" s="781"/>
      <c r="AA7" s="781">
        <v>700</v>
      </c>
      <c r="AB7" s="781"/>
      <c r="AC7" s="781"/>
      <c r="AD7" s="781"/>
      <c r="AE7" s="782"/>
      <c r="AF7" s="783">
        <v>653</v>
      </c>
      <c r="AG7" s="784"/>
      <c r="AH7" s="784"/>
      <c r="AI7" s="784"/>
      <c r="AJ7" s="785"/>
      <c r="AK7" s="820">
        <v>521</v>
      </c>
      <c r="AL7" s="821"/>
      <c r="AM7" s="821"/>
      <c r="AN7" s="821"/>
      <c r="AO7" s="821"/>
      <c r="AP7" s="821">
        <v>11632</v>
      </c>
      <c r="AQ7" s="821"/>
      <c r="AR7" s="821"/>
      <c r="AS7" s="821"/>
      <c r="AT7" s="821"/>
      <c r="AU7" s="822" t="s">
        <v>583</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601</v>
      </c>
      <c r="BT7" s="825"/>
      <c r="BU7" s="825"/>
      <c r="BV7" s="825"/>
      <c r="BW7" s="825"/>
      <c r="BX7" s="825"/>
      <c r="BY7" s="825"/>
      <c r="BZ7" s="825"/>
      <c r="CA7" s="825"/>
      <c r="CB7" s="825"/>
      <c r="CC7" s="825"/>
      <c r="CD7" s="825"/>
      <c r="CE7" s="825"/>
      <c r="CF7" s="825"/>
      <c r="CG7" s="826"/>
      <c r="CH7" s="817">
        <v>0</v>
      </c>
      <c r="CI7" s="818"/>
      <c r="CJ7" s="818"/>
      <c r="CK7" s="818"/>
      <c r="CL7" s="819"/>
      <c r="CM7" s="817">
        <v>1</v>
      </c>
      <c r="CN7" s="818"/>
      <c r="CO7" s="818"/>
      <c r="CP7" s="818"/>
      <c r="CQ7" s="819"/>
      <c r="CR7" s="817">
        <v>1</v>
      </c>
      <c r="CS7" s="818"/>
      <c r="CT7" s="818"/>
      <c r="CU7" s="818"/>
      <c r="CV7" s="819"/>
      <c r="CW7" s="817" t="s">
        <v>597</v>
      </c>
      <c r="CX7" s="818"/>
      <c r="CY7" s="818"/>
      <c r="CZ7" s="818"/>
      <c r="DA7" s="819"/>
      <c r="DB7" s="817" t="s">
        <v>597</v>
      </c>
      <c r="DC7" s="818"/>
      <c r="DD7" s="818"/>
      <c r="DE7" s="818"/>
      <c r="DF7" s="819"/>
      <c r="DG7" s="817" t="s">
        <v>597</v>
      </c>
      <c r="DH7" s="818"/>
      <c r="DI7" s="818"/>
      <c r="DJ7" s="818"/>
      <c r="DK7" s="819"/>
      <c r="DL7" s="817" t="s">
        <v>597</v>
      </c>
      <c r="DM7" s="818"/>
      <c r="DN7" s="818"/>
      <c r="DO7" s="818"/>
      <c r="DP7" s="819"/>
      <c r="DQ7" s="817" t="s">
        <v>597</v>
      </c>
      <c r="DR7" s="818"/>
      <c r="DS7" s="818"/>
      <c r="DT7" s="818"/>
      <c r="DU7" s="819"/>
      <c r="DV7" s="798"/>
      <c r="DW7" s="799"/>
      <c r="DX7" s="799"/>
      <c r="DY7" s="799"/>
      <c r="DZ7" s="800"/>
      <c r="EA7" s="255"/>
    </row>
    <row r="8" spans="1:131" s="256" customFormat="1" ht="26.25" customHeight="1" x14ac:dyDescent="0.2">
      <c r="A8" s="262">
        <v>2</v>
      </c>
      <c r="B8" s="801" t="s">
        <v>387</v>
      </c>
      <c r="C8" s="802"/>
      <c r="D8" s="802"/>
      <c r="E8" s="802"/>
      <c r="F8" s="802"/>
      <c r="G8" s="802"/>
      <c r="H8" s="802"/>
      <c r="I8" s="802"/>
      <c r="J8" s="802"/>
      <c r="K8" s="802"/>
      <c r="L8" s="802"/>
      <c r="M8" s="802"/>
      <c r="N8" s="802"/>
      <c r="O8" s="802"/>
      <c r="P8" s="803"/>
      <c r="Q8" s="804">
        <v>288</v>
      </c>
      <c r="R8" s="805"/>
      <c r="S8" s="805"/>
      <c r="T8" s="805"/>
      <c r="U8" s="805"/>
      <c r="V8" s="805">
        <v>291</v>
      </c>
      <c r="W8" s="805"/>
      <c r="X8" s="805"/>
      <c r="Y8" s="805"/>
      <c r="Z8" s="805"/>
      <c r="AA8" s="805">
        <v>-3</v>
      </c>
      <c r="AB8" s="805"/>
      <c r="AC8" s="805"/>
      <c r="AD8" s="805"/>
      <c r="AE8" s="806"/>
      <c r="AF8" s="807">
        <v>-3</v>
      </c>
      <c r="AG8" s="808"/>
      <c r="AH8" s="808"/>
      <c r="AI8" s="808"/>
      <c r="AJ8" s="809"/>
      <c r="AK8" s="810">
        <v>0</v>
      </c>
      <c r="AL8" s="811"/>
      <c r="AM8" s="811"/>
      <c r="AN8" s="811"/>
      <c r="AO8" s="811"/>
      <c r="AP8" s="811" t="s">
        <v>582</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602</v>
      </c>
      <c r="BT8" s="815"/>
      <c r="BU8" s="815"/>
      <c r="BV8" s="815"/>
      <c r="BW8" s="815"/>
      <c r="BX8" s="815"/>
      <c r="BY8" s="815"/>
      <c r="BZ8" s="815"/>
      <c r="CA8" s="815"/>
      <c r="CB8" s="815"/>
      <c r="CC8" s="815"/>
      <c r="CD8" s="815"/>
      <c r="CE8" s="815"/>
      <c r="CF8" s="815"/>
      <c r="CG8" s="816"/>
      <c r="CH8" s="827">
        <v>-71</v>
      </c>
      <c r="CI8" s="828"/>
      <c r="CJ8" s="828"/>
      <c r="CK8" s="828"/>
      <c r="CL8" s="829"/>
      <c r="CM8" s="827">
        <v>-2</v>
      </c>
      <c r="CN8" s="828"/>
      <c r="CO8" s="828"/>
      <c r="CP8" s="828"/>
      <c r="CQ8" s="829"/>
      <c r="CR8" s="827">
        <v>2</v>
      </c>
      <c r="CS8" s="828"/>
      <c r="CT8" s="828"/>
      <c r="CU8" s="828"/>
      <c r="CV8" s="829"/>
      <c r="CW8" s="827">
        <v>11</v>
      </c>
      <c r="CX8" s="828"/>
      <c r="CY8" s="828"/>
      <c r="CZ8" s="828"/>
      <c r="DA8" s="829"/>
      <c r="DB8" s="827" t="s">
        <v>597</v>
      </c>
      <c r="DC8" s="828"/>
      <c r="DD8" s="828"/>
      <c r="DE8" s="828"/>
      <c r="DF8" s="829"/>
      <c r="DG8" s="827" t="s">
        <v>603</v>
      </c>
      <c r="DH8" s="828"/>
      <c r="DI8" s="828"/>
      <c r="DJ8" s="828"/>
      <c r="DK8" s="829"/>
      <c r="DL8" s="827" t="s">
        <v>603</v>
      </c>
      <c r="DM8" s="828"/>
      <c r="DN8" s="828"/>
      <c r="DO8" s="828"/>
      <c r="DP8" s="829"/>
      <c r="DQ8" s="827" t="s">
        <v>603</v>
      </c>
      <c r="DR8" s="828"/>
      <c r="DS8" s="828"/>
      <c r="DT8" s="828"/>
      <c r="DU8" s="829"/>
      <c r="DV8" s="830"/>
      <c r="DW8" s="831"/>
      <c r="DX8" s="831"/>
      <c r="DY8" s="831"/>
      <c r="DZ8" s="832"/>
      <c r="EA8" s="255"/>
    </row>
    <row r="9" spans="1:131" s="256" customFormat="1" ht="26.25" customHeight="1" x14ac:dyDescent="0.2">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604</v>
      </c>
      <c r="BT9" s="815"/>
      <c r="BU9" s="815"/>
      <c r="BV9" s="815"/>
      <c r="BW9" s="815"/>
      <c r="BX9" s="815"/>
      <c r="BY9" s="815"/>
      <c r="BZ9" s="815"/>
      <c r="CA9" s="815"/>
      <c r="CB9" s="815"/>
      <c r="CC9" s="815"/>
      <c r="CD9" s="815"/>
      <c r="CE9" s="815"/>
      <c r="CF9" s="815"/>
      <c r="CG9" s="816"/>
      <c r="CH9" s="827">
        <v>12</v>
      </c>
      <c r="CI9" s="828"/>
      <c r="CJ9" s="828"/>
      <c r="CK9" s="828"/>
      <c r="CL9" s="829"/>
      <c r="CM9" s="827">
        <v>64</v>
      </c>
      <c r="CN9" s="828"/>
      <c r="CO9" s="828"/>
      <c r="CP9" s="828"/>
      <c r="CQ9" s="829"/>
      <c r="CR9" s="827">
        <v>3</v>
      </c>
      <c r="CS9" s="828"/>
      <c r="CT9" s="828"/>
      <c r="CU9" s="828"/>
      <c r="CV9" s="829"/>
      <c r="CW9" s="827" t="s">
        <v>597</v>
      </c>
      <c r="CX9" s="828"/>
      <c r="CY9" s="828"/>
      <c r="CZ9" s="828"/>
      <c r="DA9" s="829"/>
      <c r="DB9" s="827" t="s">
        <v>605</v>
      </c>
      <c r="DC9" s="828"/>
      <c r="DD9" s="828"/>
      <c r="DE9" s="828"/>
      <c r="DF9" s="829"/>
      <c r="DG9" s="827" t="s">
        <v>597</v>
      </c>
      <c r="DH9" s="828"/>
      <c r="DI9" s="828"/>
      <c r="DJ9" s="828"/>
      <c r="DK9" s="829"/>
      <c r="DL9" s="827" t="s">
        <v>603</v>
      </c>
      <c r="DM9" s="828"/>
      <c r="DN9" s="828"/>
      <c r="DO9" s="828"/>
      <c r="DP9" s="829"/>
      <c r="DQ9" s="827" t="s">
        <v>597</v>
      </c>
      <c r="DR9" s="828"/>
      <c r="DS9" s="828"/>
      <c r="DT9" s="828"/>
      <c r="DU9" s="829"/>
      <c r="DV9" s="830"/>
      <c r="DW9" s="831"/>
      <c r="DX9" s="831"/>
      <c r="DY9" s="831"/>
      <c r="DZ9" s="832"/>
      <c r="EA9" s="255"/>
    </row>
    <row r="10" spans="1:131" s="256" customFormat="1" ht="26.25" customHeight="1" x14ac:dyDescent="0.2">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2">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389</v>
      </c>
      <c r="B23" s="836" t="s">
        <v>390</v>
      </c>
      <c r="C23" s="837"/>
      <c r="D23" s="837"/>
      <c r="E23" s="837"/>
      <c r="F23" s="837"/>
      <c r="G23" s="837"/>
      <c r="H23" s="837"/>
      <c r="I23" s="837"/>
      <c r="J23" s="837"/>
      <c r="K23" s="837"/>
      <c r="L23" s="837"/>
      <c r="M23" s="837"/>
      <c r="N23" s="837"/>
      <c r="O23" s="837"/>
      <c r="P23" s="838"/>
      <c r="Q23" s="839">
        <f>Q7+Q8</f>
        <v>18167</v>
      </c>
      <c r="R23" s="840"/>
      <c r="S23" s="840"/>
      <c r="T23" s="840"/>
      <c r="U23" s="840"/>
      <c r="V23" s="840">
        <f>V7+V8</f>
        <v>17470</v>
      </c>
      <c r="W23" s="840"/>
      <c r="X23" s="840"/>
      <c r="Y23" s="840"/>
      <c r="Z23" s="840"/>
      <c r="AA23" s="840">
        <f>AA7+AA8</f>
        <v>697</v>
      </c>
      <c r="AB23" s="840"/>
      <c r="AC23" s="840"/>
      <c r="AD23" s="840"/>
      <c r="AE23" s="841"/>
      <c r="AF23" s="842">
        <v>649</v>
      </c>
      <c r="AG23" s="840"/>
      <c r="AH23" s="840"/>
      <c r="AI23" s="840"/>
      <c r="AJ23" s="843"/>
      <c r="AK23" s="844"/>
      <c r="AL23" s="845"/>
      <c r="AM23" s="845"/>
      <c r="AN23" s="845"/>
      <c r="AO23" s="845"/>
      <c r="AP23" s="840">
        <f>AP7</f>
        <v>11632</v>
      </c>
      <c r="AQ23" s="840"/>
      <c r="AR23" s="840"/>
      <c r="AS23" s="840"/>
      <c r="AT23" s="840"/>
      <c r="AU23" s="846"/>
      <c r="AV23" s="846"/>
      <c r="AW23" s="846"/>
      <c r="AX23" s="846"/>
      <c r="AY23" s="847"/>
      <c r="AZ23" s="855" t="s">
        <v>391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369</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402</v>
      </c>
      <c r="C28" s="778"/>
      <c r="D28" s="778"/>
      <c r="E28" s="778"/>
      <c r="F28" s="778"/>
      <c r="G28" s="778"/>
      <c r="H28" s="778"/>
      <c r="I28" s="778"/>
      <c r="J28" s="778"/>
      <c r="K28" s="778"/>
      <c r="L28" s="778"/>
      <c r="M28" s="778"/>
      <c r="N28" s="778"/>
      <c r="O28" s="778"/>
      <c r="P28" s="779"/>
      <c r="Q28" s="868">
        <v>4848</v>
      </c>
      <c r="R28" s="869"/>
      <c r="S28" s="869"/>
      <c r="T28" s="869"/>
      <c r="U28" s="869"/>
      <c r="V28" s="869">
        <v>4763</v>
      </c>
      <c r="W28" s="869"/>
      <c r="X28" s="869"/>
      <c r="Y28" s="869"/>
      <c r="Z28" s="869"/>
      <c r="AA28" s="869">
        <v>84</v>
      </c>
      <c r="AB28" s="869"/>
      <c r="AC28" s="869"/>
      <c r="AD28" s="869"/>
      <c r="AE28" s="870"/>
      <c r="AF28" s="871">
        <v>84</v>
      </c>
      <c r="AG28" s="869"/>
      <c r="AH28" s="869"/>
      <c r="AI28" s="869"/>
      <c r="AJ28" s="872"/>
      <c r="AK28" s="873">
        <v>454</v>
      </c>
      <c r="AL28" s="864"/>
      <c r="AM28" s="864"/>
      <c r="AN28" s="864"/>
      <c r="AO28" s="864"/>
      <c r="AP28" s="864" t="s">
        <v>584</v>
      </c>
      <c r="AQ28" s="864"/>
      <c r="AR28" s="864"/>
      <c r="AS28" s="864"/>
      <c r="AT28" s="864"/>
      <c r="AU28" s="864" t="s">
        <v>585</v>
      </c>
      <c r="AV28" s="864"/>
      <c r="AW28" s="864"/>
      <c r="AX28" s="864"/>
      <c r="AY28" s="864"/>
      <c r="AZ28" s="865" t="s">
        <v>582</v>
      </c>
      <c r="BA28" s="865"/>
      <c r="BB28" s="865"/>
      <c r="BC28" s="865"/>
      <c r="BD28" s="865"/>
      <c r="BE28" s="866" t="s">
        <v>586</v>
      </c>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403</v>
      </c>
      <c r="C29" s="802"/>
      <c r="D29" s="802"/>
      <c r="E29" s="802"/>
      <c r="F29" s="802"/>
      <c r="G29" s="802"/>
      <c r="H29" s="802"/>
      <c r="I29" s="802"/>
      <c r="J29" s="802"/>
      <c r="K29" s="802"/>
      <c r="L29" s="802"/>
      <c r="M29" s="802"/>
      <c r="N29" s="802"/>
      <c r="O29" s="802"/>
      <c r="P29" s="803"/>
      <c r="Q29" s="804">
        <v>534</v>
      </c>
      <c r="R29" s="805"/>
      <c r="S29" s="805"/>
      <c r="T29" s="805"/>
      <c r="U29" s="805"/>
      <c r="V29" s="805">
        <v>525</v>
      </c>
      <c r="W29" s="805"/>
      <c r="X29" s="805"/>
      <c r="Y29" s="805"/>
      <c r="Z29" s="805"/>
      <c r="AA29" s="805">
        <v>9</v>
      </c>
      <c r="AB29" s="805"/>
      <c r="AC29" s="805"/>
      <c r="AD29" s="805"/>
      <c r="AE29" s="806"/>
      <c r="AF29" s="807">
        <v>9</v>
      </c>
      <c r="AG29" s="808"/>
      <c r="AH29" s="808"/>
      <c r="AI29" s="808"/>
      <c r="AJ29" s="809"/>
      <c r="AK29" s="876">
        <v>106</v>
      </c>
      <c r="AL29" s="877"/>
      <c r="AM29" s="877"/>
      <c r="AN29" s="877"/>
      <c r="AO29" s="877"/>
      <c r="AP29" s="864" t="s">
        <v>584</v>
      </c>
      <c r="AQ29" s="864"/>
      <c r="AR29" s="864"/>
      <c r="AS29" s="864"/>
      <c r="AT29" s="864"/>
      <c r="AU29" s="864" t="s">
        <v>585</v>
      </c>
      <c r="AV29" s="864"/>
      <c r="AW29" s="864"/>
      <c r="AX29" s="864"/>
      <c r="AY29" s="864"/>
      <c r="AZ29" s="865" t="s">
        <v>582</v>
      </c>
      <c r="BA29" s="865"/>
      <c r="BB29" s="865"/>
      <c r="BC29" s="865"/>
      <c r="BD29" s="865"/>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404</v>
      </c>
      <c r="C30" s="802"/>
      <c r="D30" s="802"/>
      <c r="E30" s="802"/>
      <c r="F30" s="802"/>
      <c r="G30" s="802"/>
      <c r="H30" s="802"/>
      <c r="I30" s="802"/>
      <c r="J30" s="802"/>
      <c r="K30" s="802"/>
      <c r="L30" s="802"/>
      <c r="M30" s="802"/>
      <c r="N30" s="802"/>
      <c r="O30" s="802"/>
      <c r="P30" s="803"/>
      <c r="Q30" s="804">
        <v>525</v>
      </c>
      <c r="R30" s="805"/>
      <c r="S30" s="805"/>
      <c r="T30" s="805"/>
      <c r="U30" s="805"/>
      <c r="V30" s="805">
        <v>449</v>
      </c>
      <c r="W30" s="805"/>
      <c r="X30" s="805"/>
      <c r="Y30" s="805"/>
      <c r="Z30" s="805"/>
      <c r="AA30" s="805">
        <v>77</v>
      </c>
      <c r="AB30" s="805"/>
      <c r="AC30" s="805"/>
      <c r="AD30" s="805"/>
      <c r="AE30" s="806"/>
      <c r="AF30" s="807">
        <v>1132</v>
      </c>
      <c r="AG30" s="808"/>
      <c r="AH30" s="808"/>
      <c r="AI30" s="808"/>
      <c r="AJ30" s="809"/>
      <c r="AK30" s="876">
        <v>31</v>
      </c>
      <c r="AL30" s="877"/>
      <c r="AM30" s="877"/>
      <c r="AN30" s="877"/>
      <c r="AO30" s="877"/>
      <c r="AP30" s="877">
        <v>483</v>
      </c>
      <c r="AQ30" s="877"/>
      <c r="AR30" s="877"/>
      <c r="AS30" s="877"/>
      <c r="AT30" s="877"/>
      <c r="AU30" s="877">
        <v>10</v>
      </c>
      <c r="AV30" s="877"/>
      <c r="AW30" s="877"/>
      <c r="AX30" s="877"/>
      <c r="AY30" s="877"/>
      <c r="AZ30" s="878" t="s">
        <v>597</v>
      </c>
      <c r="BA30" s="878"/>
      <c r="BB30" s="878"/>
      <c r="BC30" s="878"/>
      <c r="BD30" s="878"/>
      <c r="BE30" s="874" t="s">
        <v>405</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406</v>
      </c>
      <c r="C31" s="802"/>
      <c r="D31" s="802"/>
      <c r="E31" s="802"/>
      <c r="F31" s="802"/>
      <c r="G31" s="802"/>
      <c r="H31" s="802"/>
      <c r="I31" s="802"/>
      <c r="J31" s="802"/>
      <c r="K31" s="802"/>
      <c r="L31" s="802"/>
      <c r="M31" s="802"/>
      <c r="N31" s="802"/>
      <c r="O31" s="802"/>
      <c r="P31" s="803"/>
      <c r="Q31" s="804">
        <v>221</v>
      </c>
      <c r="R31" s="805"/>
      <c r="S31" s="805"/>
      <c r="T31" s="805"/>
      <c r="U31" s="805"/>
      <c r="V31" s="805">
        <v>192</v>
      </c>
      <c r="W31" s="805"/>
      <c r="X31" s="805"/>
      <c r="Y31" s="805"/>
      <c r="Z31" s="805"/>
      <c r="AA31" s="805">
        <v>29</v>
      </c>
      <c r="AB31" s="805"/>
      <c r="AC31" s="805"/>
      <c r="AD31" s="805"/>
      <c r="AE31" s="806"/>
      <c r="AF31" s="807">
        <v>17</v>
      </c>
      <c r="AG31" s="808"/>
      <c r="AH31" s="808"/>
      <c r="AI31" s="808"/>
      <c r="AJ31" s="809"/>
      <c r="AK31" s="876">
        <v>132</v>
      </c>
      <c r="AL31" s="877"/>
      <c r="AM31" s="877"/>
      <c r="AN31" s="877"/>
      <c r="AO31" s="877"/>
      <c r="AP31" s="877">
        <v>1194</v>
      </c>
      <c r="AQ31" s="877"/>
      <c r="AR31" s="877"/>
      <c r="AS31" s="877"/>
      <c r="AT31" s="877"/>
      <c r="AU31" s="877">
        <v>1107</v>
      </c>
      <c r="AV31" s="877"/>
      <c r="AW31" s="877"/>
      <c r="AX31" s="877"/>
      <c r="AY31" s="877"/>
      <c r="AZ31" s="878"/>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408</v>
      </c>
      <c r="C32" s="802"/>
      <c r="D32" s="802"/>
      <c r="E32" s="802"/>
      <c r="F32" s="802"/>
      <c r="G32" s="802"/>
      <c r="H32" s="802"/>
      <c r="I32" s="802"/>
      <c r="J32" s="802"/>
      <c r="K32" s="802"/>
      <c r="L32" s="802"/>
      <c r="M32" s="802"/>
      <c r="N32" s="802"/>
      <c r="O32" s="802"/>
      <c r="P32" s="803"/>
      <c r="Q32" s="804">
        <v>24</v>
      </c>
      <c r="R32" s="805"/>
      <c r="S32" s="805"/>
      <c r="T32" s="805"/>
      <c r="U32" s="805"/>
      <c r="V32" s="805">
        <v>23</v>
      </c>
      <c r="W32" s="805"/>
      <c r="X32" s="805"/>
      <c r="Y32" s="805"/>
      <c r="Z32" s="805"/>
      <c r="AA32" s="805">
        <v>2</v>
      </c>
      <c r="AB32" s="805"/>
      <c r="AC32" s="805"/>
      <c r="AD32" s="805"/>
      <c r="AE32" s="806"/>
      <c r="AF32" s="807">
        <v>2</v>
      </c>
      <c r="AG32" s="808"/>
      <c r="AH32" s="808"/>
      <c r="AI32" s="808"/>
      <c r="AJ32" s="809"/>
      <c r="AK32" s="876">
        <v>16</v>
      </c>
      <c r="AL32" s="877"/>
      <c r="AM32" s="877"/>
      <c r="AN32" s="877"/>
      <c r="AO32" s="877"/>
      <c r="AP32" s="877">
        <v>58</v>
      </c>
      <c r="AQ32" s="877"/>
      <c r="AR32" s="877"/>
      <c r="AS32" s="877"/>
      <c r="AT32" s="877"/>
      <c r="AU32" s="877">
        <v>58</v>
      </c>
      <c r="AV32" s="877"/>
      <c r="AW32" s="877"/>
      <c r="AX32" s="877"/>
      <c r="AY32" s="877"/>
      <c r="AZ32" s="878" t="s">
        <v>582</v>
      </c>
      <c r="BA32" s="878"/>
      <c r="BB32" s="878"/>
      <c r="BC32" s="878"/>
      <c r="BD32" s="878"/>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389</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1245</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416</v>
      </c>
      <c r="W66" s="764"/>
      <c r="X66" s="764"/>
      <c r="Y66" s="764"/>
      <c r="Z66" s="765"/>
      <c r="AA66" s="763" t="s">
        <v>417</v>
      </c>
      <c r="AB66" s="764"/>
      <c r="AC66" s="764"/>
      <c r="AD66" s="764"/>
      <c r="AE66" s="765"/>
      <c r="AF66" s="898" t="s">
        <v>418</v>
      </c>
      <c r="AG66" s="859"/>
      <c r="AH66" s="859"/>
      <c r="AI66" s="859"/>
      <c r="AJ66" s="899"/>
      <c r="AK66" s="763" t="s">
        <v>419</v>
      </c>
      <c r="AL66" s="787"/>
      <c r="AM66" s="787"/>
      <c r="AN66" s="787"/>
      <c r="AO66" s="788"/>
      <c r="AP66" s="763" t="s">
        <v>420</v>
      </c>
      <c r="AQ66" s="764"/>
      <c r="AR66" s="764"/>
      <c r="AS66" s="764"/>
      <c r="AT66" s="765"/>
      <c r="AU66" s="763" t="s">
        <v>421</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587</v>
      </c>
      <c r="C68" s="916"/>
      <c r="D68" s="916"/>
      <c r="E68" s="916"/>
      <c r="F68" s="916"/>
      <c r="G68" s="916"/>
      <c r="H68" s="916"/>
      <c r="I68" s="916"/>
      <c r="J68" s="916"/>
      <c r="K68" s="916"/>
      <c r="L68" s="916"/>
      <c r="M68" s="916"/>
      <c r="N68" s="916"/>
      <c r="O68" s="916"/>
      <c r="P68" s="917"/>
      <c r="Q68" s="918">
        <v>492</v>
      </c>
      <c r="R68" s="912"/>
      <c r="S68" s="912"/>
      <c r="T68" s="912"/>
      <c r="U68" s="912"/>
      <c r="V68" s="912">
        <v>445</v>
      </c>
      <c r="W68" s="912"/>
      <c r="X68" s="912"/>
      <c r="Y68" s="912"/>
      <c r="Z68" s="912"/>
      <c r="AA68" s="912">
        <v>47</v>
      </c>
      <c r="AB68" s="912"/>
      <c r="AC68" s="912"/>
      <c r="AD68" s="912"/>
      <c r="AE68" s="912"/>
      <c r="AF68" s="912">
        <v>47</v>
      </c>
      <c r="AG68" s="912"/>
      <c r="AH68" s="912"/>
      <c r="AI68" s="912"/>
      <c r="AJ68" s="912"/>
      <c r="AK68" s="912">
        <v>10</v>
      </c>
      <c r="AL68" s="912"/>
      <c r="AM68" s="912"/>
      <c r="AN68" s="912"/>
      <c r="AO68" s="912"/>
      <c r="AP68" s="912">
        <v>49</v>
      </c>
      <c r="AQ68" s="912"/>
      <c r="AR68" s="912"/>
      <c r="AS68" s="912"/>
      <c r="AT68" s="912"/>
      <c r="AU68" s="912">
        <v>22</v>
      </c>
      <c r="AV68" s="912"/>
      <c r="AW68" s="912"/>
      <c r="AX68" s="912"/>
      <c r="AY68" s="912"/>
      <c r="AZ68" s="913" t="s">
        <v>595</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19" t="s">
        <v>588</v>
      </c>
      <c r="C69" s="920"/>
      <c r="D69" s="920"/>
      <c r="E69" s="920"/>
      <c r="F69" s="920"/>
      <c r="G69" s="920"/>
      <c r="H69" s="920"/>
      <c r="I69" s="920"/>
      <c r="J69" s="920"/>
      <c r="K69" s="920"/>
      <c r="L69" s="920"/>
      <c r="M69" s="920"/>
      <c r="N69" s="920"/>
      <c r="O69" s="920"/>
      <c r="P69" s="921"/>
      <c r="Q69" s="922">
        <v>7754</v>
      </c>
      <c r="R69" s="877"/>
      <c r="S69" s="877"/>
      <c r="T69" s="877"/>
      <c r="U69" s="877"/>
      <c r="V69" s="877">
        <v>7504</v>
      </c>
      <c r="W69" s="877"/>
      <c r="X69" s="877"/>
      <c r="Y69" s="877"/>
      <c r="Z69" s="877"/>
      <c r="AA69" s="877">
        <v>250</v>
      </c>
      <c r="AB69" s="877"/>
      <c r="AC69" s="877"/>
      <c r="AD69" s="877"/>
      <c r="AE69" s="877"/>
      <c r="AF69" s="877">
        <v>250</v>
      </c>
      <c r="AG69" s="877"/>
      <c r="AH69" s="877"/>
      <c r="AI69" s="877"/>
      <c r="AJ69" s="877"/>
      <c r="AK69" s="877" t="s">
        <v>596</v>
      </c>
      <c r="AL69" s="877"/>
      <c r="AM69" s="877"/>
      <c r="AN69" s="877"/>
      <c r="AO69" s="877"/>
      <c r="AP69" s="877" t="s">
        <v>597</v>
      </c>
      <c r="AQ69" s="877"/>
      <c r="AR69" s="877"/>
      <c r="AS69" s="877"/>
      <c r="AT69" s="877"/>
      <c r="AU69" s="877" t="s">
        <v>597</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19" t="s">
        <v>589</v>
      </c>
      <c r="C70" s="920"/>
      <c r="D70" s="920"/>
      <c r="E70" s="920"/>
      <c r="F70" s="920"/>
      <c r="G70" s="920"/>
      <c r="H70" s="920"/>
      <c r="I70" s="920"/>
      <c r="J70" s="920"/>
      <c r="K70" s="920"/>
      <c r="L70" s="920"/>
      <c r="M70" s="920"/>
      <c r="N70" s="920"/>
      <c r="O70" s="920"/>
      <c r="P70" s="921"/>
      <c r="Q70" s="922">
        <v>993</v>
      </c>
      <c r="R70" s="877"/>
      <c r="S70" s="877"/>
      <c r="T70" s="877"/>
      <c r="U70" s="877"/>
      <c r="V70" s="877">
        <v>898</v>
      </c>
      <c r="W70" s="877"/>
      <c r="X70" s="877"/>
      <c r="Y70" s="877"/>
      <c r="Z70" s="877"/>
      <c r="AA70" s="877">
        <v>95</v>
      </c>
      <c r="AB70" s="877"/>
      <c r="AC70" s="877"/>
      <c r="AD70" s="877"/>
      <c r="AE70" s="877"/>
      <c r="AF70" s="877">
        <v>95</v>
      </c>
      <c r="AG70" s="877"/>
      <c r="AH70" s="877"/>
      <c r="AI70" s="877"/>
      <c r="AJ70" s="877"/>
      <c r="AK70" s="877">
        <v>80</v>
      </c>
      <c r="AL70" s="877"/>
      <c r="AM70" s="877"/>
      <c r="AN70" s="877"/>
      <c r="AO70" s="877"/>
      <c r="AP70" s="877">
        <v>26</v>
      </c>
      <c r="AQ70" s="877"/>
      <c r="AR70" s="877"/>
      <c r="AS70" s="877"/>
      <c r="AT70" s="877"/>
      <c r="AU70" s="877" t="s">
        <v>597</v>
      </c>
      <c r="AV70" s="877"/>
      <c r="AW70" s="877"/>
      <c r="AX70" s="877"/>
      <c r="AY70" s="877"/>
      <c r="AZ70" s="923" t="s">
        <v>599</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19" t="s">
        <v>590</v>
      </c>
      <c r="C71" s="920"/>
      <c r="D71" s="920"/>
      <c r="E71" s="920"/>
      <c r="F71" s="920"/>
      <c r="G71" s="920"/>
      <c r="H71" s="920"/>
      <c r="I71" s="920"/>
      <c r="J71" s="920"/>
      <c r="K71" s="920"/>
      <c r="L71" s="920"/>
      <c r="M71" s="920"/>
      <c r="N71" s="920"/>
      <c r="O71" s="920"/>
      <c r="P71" s="921"/>
      <c r="Q71" s="922">
        <v>271</v>
      </c>
      <c r="R71" s="877"/>
      <c r="S71" s="877"/>
      <c r="T71" s="877"/>
      <c r="U71" s="877"/>
      <c r="V71" s="877">
        <v>235</v>
      </c>
      <c r="W71" s="877"/>
      <c r="X71" s="877"/>
      <c r="Y71" s="877"/>
      <c r="Z71" s="877"/>
      <c r="AA71" s="877">
        <v>37</v>
      </c>
      <c r="AB71" s="877"/>
      <c r="AC71" s="877"/>
      <c r="AD71" s="877"/>
      <c r="AE71" s="877"/>
      <c r="AF71" s="877">
        <v>37</v>
      </c>
      <c r="AG71" s="877"/>
      <c r="AH71" s="877"/>
      <c r="AI71" s="877"/>
      <c r="AJ71" s="877"/>
      <c r="AK71" s="877" t="s">
        <v>596</v>
      </c>
      <c r="AL71" s="877"/>
      <c r="AM71" s="877"/>
      <c r="AN71" s="877"/>
      <c r="AO71" s="877"/>
      <c r="AP71" s="877" t="s">
        <v>597</v>
      </c>
      <c r="AQ71" s="877"/>
      <c r="AR71" s="877"/>
      <c r="AS71" s="877"/>
      <c r="AT71" s="877"/>
      <c r="AU71" s="877" t="s">
        <v>597</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19" t="s">
        <v>591</v>
      </c>
      <c r="C72" s="920"/>
      <c r="D72" s="920"/>
      <c r="E72" s="920"/>
      <c r="F72" s="920"/>
      <c r="G72" s="920"/>
      <c r="H72" s="920"/>
      <c r="I72" s="920"/>
      <c r="J72" s="920"/>
      <c r="K72" s="920"/>
      <c r="L72" s="920"/>
      <c r="M72" s="920"/>
      <c r="N72" s="920"/>
      <c r="O72" s="920"/>
      <c r="P72" s="921"/>
      <c r="Q72" s="922">
        <v>261265</v>
      </c>
      <c r="R72" s="877"/>
      <c r="S72" s="877"/>
      <c r="T72" s="877"/>
      <c r="U72" s="877"/>
      <c r="V72" s="877">
        <v>253642</v>
      </c>
      <c r="W72" s="877"/>
      <c r="X72" s="877"/>
      <c r="Y72" s="877"/>
      <c r="Z72" s="877"/>
      <c r="AA72" s="877">
        <v>7623</v>
      </c>
      <c r="AB72" s="877"/>
      <c r="AC72" s="877"/>
      <c r="AD72" s="877"/>
      <c r="AE72" s="877"/>
      <c r="AF72" s="877">
        <v>7623</v>
      </c>
      <c r="AG72" s="877"/>
      <c r="AH72" s="877"/>
      <c r="AI72" s="877"/>
      <c r="AJ72" s="877"/>
      <c r="AK72" s="877" t="s">
        <v>596</v>
      </c>
      <c r="AL72" s="877"/>
      <c r="AM72" s="877"/>
      <c r="AN72" s="877"/>
      <c r="AO72" s="877"/>
      <c r="AP72" s="877" t="s">
        <v>597</v>
      </c>
      <c r="AQ72" s="877"/>
      <c r="AR72" s="877"/>
      <c r="AS72" s="877"/>
      <c r="AT72" s="877"/>
      <c r="AU72" s="877" t="s">
        <v>597</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19" t="s">
        <v>592</v>
      </c>
      <c r="C73" s="920"/>
      <c r="D73" s="920"/>
      <c r="E73" s="920"/>
      <c r="F73" s="920"/>
      <c r="G73" s="920"/>
      <c r="H73" s="920"/>
      <c r="I73" s="920"/>
      <c r="J73" s="920"/>
      <c r="K73" s="920"/>
      <c r="L73" s="920"/>
      <c r="M73" s="920"/>
      <c r="N73" s="920"/>
      <c r="O73" s="920"/>
      <c r="P73" s="921"/>
      <c r="Q73" s="922">
        <v>72</v>
      </c>
      <c r="R73" s="877"/>
      <c r="S73" s="877"/>
      <c r="T73" s="877"/>
      <c r="U73" s="877"/>
      <c r="V73" s="877">
        <v>69</v>
      </c>
      <c r="W73" s="877"/>
      <c r="X73" s="877"/>
      <c r="Y73" s="877"/>
      <c r="Z73" s="877"/>
      <c r="AA73" s="877">
        <v>3</v>
      </c>
      <c r="AB73" s="877"/>
      <c r="AC73" s="877"/>
      <c r="AD73" s="877"/>
      <c r="AE73" s="877"/>
      <c r="AF73" s="877">
        <v>3</v>
      </c>
      <c r="AG73" s="877"/>
      <c r="AH73" s="877"/>
      <c r="AI73" s="877"/>
      <c r="AJ73" s="877"/>
      <c r="AK73" s="877" t="s">
        <v>596</v>
      </c>
      <c r="AL73" s="877"/>
      <c r="AM73" s="877"/>
      <c r="AN73" s="877"/>
      <c r="AO73" s="877"/>
      <c r="AP73" s="877" t="s">
        <v>597</v>
      </c>
      <c r="AQ73" s="877"/>
      <c r="AR73" s="877"/>
      <c r="AS73" s="877"/>
      <c r="AT73" s="877"/>
      <c r="AU73" s="877" t="s">
        <v>597</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19" t="s">
        <v>593</v>
      </c>
      <c r="C74" s="920"/>
      <c r="D74" s="920"/>
      <c r="E74" s="920"/>
      <c r="F74" s="920"/>
      <c r="G74" s="920"/>
      <c r="H74" s="920"/>
      <c r="I74" s="920"/>
      <c r="J74" s="920"/>
      <c r="K74" s="920"/>
      <c r="L74" s="920"/>
      <c r="M74" s="920"/>
      <c r="N74" s="920"/>
      <c r="O74" s="920"/>
      <c r="P74" s="921"/>
      <c r="Q74" s="922">
        <v>10087</v>
      </c>
      <c r="R74" s="877"/>
      <c r="S74" s="877"/>
      <c r="T74" s="877"/>
      <c r="U74" s="877"/>
      <c r="V74" s="877">
        <v>10036</v>
      </c>
      <c r="W74" s="877"/>
      <c r="X74" s="877"/>
      <c r="Y74" s="877"/>
      <c r="Z74" s="877"/>
      <c r="AA74" s="877">
        <v>51</v>
      </c>
      <c r="AB74" s="877"/>
      <c r="AC74" s="877"/>
      <c r="AD74" s="877"/>
      <c r="AE74" s="877"/>
      <c r="AF74" s="877">
        <v>51</v>
      </c>
      <c r="AG74" s="877"/>
      <c r="AH74" s="877"/>
      <c r="AI74" s="877"/>
      <c r="AJ74" s="877"/>
      <c r="AK74" s="877" t="s">
        <v>596</v>
      </c>
      <c r="AL74" s="877"/>
      <c r="AM74" s="877"/>
      <c r="AN74" s="877"/>
      <c r="AO74" s="877"/>
      <c r="AP74" s="877" t="s">
        <v>597</v>
      </c>
      <c r="AQ74" s="877"/>
      <c r="AR74" s="877"/>
      <c r="AS74" s="877"/>
      <c r="AT74" s="877"/>
      <c r="AU74" s="877" t="s">
        <v>597</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19" t="s">
        <v>594</v>
      </c>
      <c r="C75" s="920"/>
      <c r="D75" s="920"/>
      <c r="E75" s="920"/>
      <c r="F75" s="920"/>
      <c r="G75" s="920"/>
      <c r="H75" s="920"/>
      <c r="I75" s="920"/>
      <c r="J75" s="920"/>
      <c r="K75" s="920"/>
      <c r="L75" s="920"/>
      <c r="M75" s="920"/>
      <c r="N75" s="920"/>
      <c r="O75" s="920"/>
      <c r="P75" s="921"/>
      <c r="Q75" s="925">
        <v>118</v>
      </c>
      <c r="R75" s="926"/>
      <c r="S75" s="926"/>
      <c r="T75" s="926"/>
      <c r="U75" s="876"/>
      <c r="V75" s="927">
        <v>113</v>
      </c>
      <c r="W75" s="926"/>
      <c r="X75" s="926"/>
      <c r="Y75" s="926"/>
      <c r="Z75" s="876"/>
      <c r="AA75" s="927">
        <v>6</v>
      </c>
      <c r="AB75" s="926"/>
      <c r="AC75" s="926"/>
      <c r="AD75" s="926"/>
      <c r="AE75" s="876"/>
      <c r="AF75" s="927">
        <v>6</v>
      </c>
      <c r="AG75" s="926"/>
      <c r="AH75" s="926"/>
      <c r="AI75" s="926"/>
      <c r="AJ75" s="876"/>
      <c r="AK75" s="877">
        <v>13</v>
      </c>
      <c r="AL75" s="877"/>
      <c r="AM75" s="877"/>
      <c r="AN75" s="877"/>
      <c r="AO75" s="877"/>
      <c r="AP75" s="877" t="s">
        <v>597</v>
      </c>
      <c r="AQ75" s="877"/>
      <c r="AR75" s="877"/>
      <c r="AS75" s="877"/>
      <c r="AT75" s="877"/>
      <c r="AU75" s="877" t="s">
        <v>597</v>
      </c>
      <c r="AV75" s="877"/>
      <c r="AW75" s="877"/>
      <c r="AX75" s="877"/>
      <c r="AY75" s="877"/>
      <c r="AZ75" s="923" t="s">
        <v>613</v>
      </c>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19" t="s">
        <v>598</v>
      </c>
      <c r="C76" s="920"/>
      <c r="D76" s="920"/>
      <c r="E76" s="920"/>
      <c r="F76" s="920"/>
      <c r="G76" s="920"/>
      <c r="H76" s="920"/>
      <c r="I76" s="920"/>
      <c r="J76" s="920"/>
      <c r="K76" s="920"/>
      <c r="L76" s="920"/>
      <c r="M76" s="920"/>
      <c r="N76" s="920"/>
      <c r="O76" s="920"/>
      <c r="P76" s="921"/>
      <c r="Q76" s="925">
        <v>1413</v>
      </c>
      <c r="R76" s="926"/>
      <c r="S76" s="926"/>
      <c r="T76" s="926"/>
      <c r="U76" s="876"/>
      <c r="V76" s="927">
        <v>1352</v>
      </c>
      <c r="W76" s="926"/>
      <c r="X76" s="926"/>
      <c r="Y76" s="926"/>
      <c r="Z76" s="876"/>
      <c r="AA76" s="927">
        <v>61</v>
      </c>
      <c r="AB76" s="926"/>
      <c r="AC76" s="926"/>
      <c r="AD76" s="926"/>
      <c r="AE76" s="876"/>
      <c r="AF76" s="927">
        <v>61</v>
      </c>
      <c r="AG76" s="926"/>
      <c r="AH76" s="926"/>
      <c r="AI76" s="926"/>
      <c r="AJ76" s="876"/>
      <c r="AK76" s="927">
        <v>21</v>
      </c>
      <c r="AL76" s="926"/>
      <c r="AM76" s="926"/>
      <c r="AN76" s="926"/>
      <c r="AO76" s="876"/>
      <c r="AP76" s="927">
        <v>2159</v>
      </c>
      <c r="AQ76" s="926"/>
      <c r="AR76" s="926"/>
      <c r="AS76" s="926"/>
      <c r="AT76" s="876"/>
      <c r="AU76" s="877">
        <v>491</v>
      </c>
      <c r="AV76" s="877"/>
      <c r="AW76" s="877"/>
      <c r="AX76" s="877"/>
      <c r="AY76" s="877"/>
      <c r="AZ76" s="923" t="s">
        <v>600</v>
      </c>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389</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2">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306</v>
      </c>
      <c r="AG109" s="941"/>
      <c r="AH109" s="941"/>
      <c r="AI109" s="941"/>
      <c r="AJ109" s="942"/>
      <c r="AK109" s="940" t="s">
        <v>305</v>
      </c>
      <c r="AL109" s="941"/>
      <c r="AM109" s="941"/>
      <c r="AN109" s="941"/>
      <c r="AO109" s="942"/>
      <c r="AP109" s="940" t="s">
        <v>432</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306</v>
      </c>
      <c r="BW109" s="941"/>
      <c r="BX109" s="941"/>
      <c r="BY109" s="941"/>
      <c r="BZ109" s="942"/>
      <c r="CA109" s="940" t="s">
        <v>305</v>
      </c>
      <c r="CB109" s="941"/>
      <c r="CC109" s="941"/>
      <c r="CD109" s="941"/>
      <c r="CE109" s="942"/>
      <c r="CF109" s="961" t="s">
        <v>432</v>
      </c>
      <c r="CG109" s="961"/>
      <c r="CH109" s="961"/>
      <c r="CI109" s="961"/>
      <c r="CJ109" s="961"/>
      <c r="CK109" s="940" t="s">
        <v>433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306</v>
      </c>
      <c r="DM109" s="941"/>
      <c r="DN109" s="941"/>
      <c r="DO109" s="941"/>
      <c r="DP109" s="942"/>
      <c r="DQ109" s="940" t="s">
        <v>305</v>
      </c>
      <c r="DR109" s="941"/>
      <c r="DS109" s="941"/>
      <c r="DT109" s="941"/>
      <c r="DU109" s="942"/>
      <c r="DV109" s="940" t="s">
        <v>432</v>
      </c>
      <c r="DW109" s="941"/>
      <c r="DX109" s="941"/>
      <c r="DY109" s="941"/>
      <c r="DZ109" s="943"/>
    </row>
    <row r="110" spans="1:131" s="247" customFormat="1" ht="26.25" customHeight="1" x14ac:dyDescent="0.2">
      <c r="A110" s="944" t="s">
        <v>434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1314076</v>
      </c>
      <c r="AB110" s="948"/>
      <c r="AC110" s="948"/>
      <c r="AD110" s="948"/>
      <c r="AE110" s="949"/>
      <c r="AF110" s="950">
        <v>970894</v>
      </c>
      <c r="AG110" s="948"/>
      <c r="AH110" s="948"/>
      <c r="AI110" s="948"/>
      <c r="AJ110" s="949"/>
      <c r="AK110" s="950">
        <v>946374</v>
      </c>
      <c r="AL110" s="948"/>
      <c r="AM110" s="948"/>
      <c r="AN110" s="948"/>
      <c r="AO110" s="949"/>
      <c r="AP110" s="951">
        <v>9.6999999999999993</v>
      </c>
      <c r="AQ110" s="952"/>
      <c r="AR110" s="952"/>
      <c r="AS110" s="952"/>
      <c r="AT110" s="953"/>
      <c r="AU110" s="954" t="s">
        <v>73</v>
      </c>
      <c r="AV110" s="955"/>
      <c r="AW110" s="955"/>
      <c r="AX110" s="955"/>
      <c r="AY110" s="955"/>
      <c r="AZ110" s="996" t="s">
        <v>435</v>
      </c>
      <c r="BA110" s="945"/>
      <c r="BB110" s="945"/>
      <c r="BC110" s="945"/>
      <c r="BD110" s="945"/>
      <c r="BE110" s="945"/>
      <c r="BF110" s="945"/>
      <c r="BG110" s="945"/>
      <c r="BH110" s="945"/>
      <c r="BI110" s="945"/>
      <c r="BJ110" s="945"/>
      <c r="BK110" s="945"/>
      <c r="BL110" s="945"/>
      <c r="BM110" s="945"/>
      <c r="BN110" s="945"/>
      <c r="BO110" s="945"/>
      <c r="BP110" s="946"/>
      <c r="BQ110" s="982">
        <v>11710391</v>
      </c>
      <c r="BR110" s="983"/>
      <c r="BS110" s="983"/>
      <c r="BT110" s="983"/>
      <c r="BU110" s="983"/>
      <c r="BV110" s="983">
        <v>11524902</v>
      </c>
      <c r="BW110" s="983"/>
      <c r="BX110" s="983"/>
      <c r="BY110" s="983"/>
      <c r="BZ110" s="983"/>
      <c r="CA110" s="983">
        <v>11632441</v>
      </c>
      <c r="CB110" s="983"/>
      <c r="CC110" s="983"/>
      <c r="CD110" s="983"/>
      <c r="CE110" s="983"/>
      <c r="CF110" s="997">
        <v>119.6</v>
      </c>
      <c r="CG110" s="998"/>
      <c r="CH110" s="998"/>
      <c r="CI110" s="998"/>
      <c r="CJ110" s="998"/>
      <c r="CK110" s="999" t="s">
        <v>436</v>
      </c>
      <c r="CL110" s="1000"/>
      <c r="CM110" s="979" t="s">
        <v>437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391</v>
      </c>
      <c r="DH110" s="983"/>
      <c r="DI110" s="983"/>
      <c r="DJ110" s="983"/>
      <c r="DK110" s="983"/>
      <c r="DL110" s="983" t="s">
        <v>438</v>
      </c>
      <c r="DM110" s="983"/>
      <c r="DN110" s="983"/>
      <c r="DO110" s="983"/>
      <c r="DP110" s="983"/>
      <c r="DQ110" s="983" t="s">
        <v>391</v>
      </c>
      <c r="DR110" s="983"/>
      <c r="DS110" s="983"/>
      <c r="DT110" s="983"/>
      <c r="DU110" s="983"/>
      <c r="DV110" s="984" t="s">
        <v>391</v>
      </c>
      <c r="DW110" s="984"/>
      <c r="DX110" s="984"/>
      <c r="DY110" s="984"/>
      <c r="DZ110" s="985"/>
    </row>
    <row r="111" spans="1:131" s="247" customFormat="1" ht="26.25" customHeight="1" x14ac:dyDescent="0.2">
      <c r="A111" s="986" t="s">
        <v>439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391</v>
      </c>
      <c r="AB111" s="990"/>
      <c r="AC111" s="990"/>
      <c r="AD111" s="990"/>
      <c r="AE111" s="991"/>
      <c r="AF111" s="992" t="s">
        <v>391</v>
      </c>
      <c r="AG111" s="990"/>
      <c r="AH111" s="990"/>
      <c r="AI111" s="990"/>
      <c r="AJ111" s="991"/>
      <c r="AK111" s="992" t="s">
        <v>440</v>
      </c>
      <c r="AL111" s="990"/>
      <c r="AM111" s="990"/>
      <c r="AN111" s="990"/>
      <c r="AO111" s="991"/>
      <c r="AP111" s="993" t="s">
        <v>391</v>
      </c>
      <c r="AQ111" s="994"/>
      <c r="AR111" s="994"/>
      <c r="AS111" s="994"/>
      <c r="AT111" s="995"/>
      <c r="AU111" s="956"/>
      <c r="AV111" s="957"/>
      <c r="AW111" s="957"/>
      <c r="AX111" s="957"/>
      <c r="AY111" s="957"/>
      <c r="AZ111" s="1005" t="s">
        <v>441</v>
      </c>
      <c r="BA111" s="1006"/>
      <c r="BB111" s="1006"/>
      <c r="BC111" s="1006"/>
      <c r="BD111" s="1006"/>
      <c r="BE111" s="1006"/>
      <c r="BF111" s="1006"/>
      <c r="BG111" s="1006"/>
      <c r="BH111" s="1006"/>
      <c r="BI111" s="1006"/>
      <c r="BJ111" s="1006"/>
      <c r="BK111" s="1006"/>
      <c r="BL111" s="1006"/>
      <c r="BM111" s="1006"/>
      <c r="BN111" s="1006"/>
      <c r="BO111" s="1006"/>
      <c r="BP111" s="1007"/>
      <c r="BQ111" s="975" t="s">
        <v>391</v>
      </c>
      <c r="BR111" s="976"/>
      <c r="BS111" s="976"/>
      <c r="BT111" s="976"/>
      <c r="BU111" s="976"/>
      <c r="BV111" s="976" t="s">
        <v>391</v>
      </c>
      <c r="BW111" s="976"/>
      <c r="BX111" s="976"/>
      <c r="BY111" s="976"/>
      <c r="BZ111" s="976"/>
      <c r="CA111" s="976" t="s">
        <v>391</v>
      </c>
      <c r="CB111" s="976"/>
      <c r="CC111" s="976"/>
      <c r="CD111" s="976"/>
      <c r="CE111" s="976"/>
      <c r="CF111" s="970" t="s">
        <v>391</v>
      </c>
      <c r="CG111" s="971"/>
      <c r="CH111" s="971"/>
      <c r="CI111" s="971"/>
      <c r="CJ111" s="971"/>
      <c r="CK111" s="1001"/>
      <c r="CL111" s="1002"/>
      <c r="CM111" s="972" t="s">
        <v>442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438</v>
      </c>
      <c r="DH111" s="976"/>
      <c r="DI111" s="976"/>
      <c r="DJ111" s="976"/>
      <c r="DK111" s="976"/>
      <c r="DL111" s="976" t="s">
        <v>391</v>
      </c>
      <c r="DM111" s="976"/>
      <c r="DN111" s="976"/>
      <c r="DO111" s="976"/>
      <c r="DP111" s="976"/>
      <c r="DQ111" s="976" t="s">
        <v>440</v>
      </c>
      <c r="DR111" s="976"/>
      <c r="DS111" s="976"/>
      <c r="DT111" s="976"/>
      <c r="DU111" s="976"/>
      <c r="DV111" s="977" t="s">
        <v>391</v>
      </c>
      <c r="DW111" s="977"/>
      <c r="DX111" s="977"/>
      <c r="DY111" s="977"/>
      <c r="DZ111" s="978"/>
    </row>
    <row r="112" spans="1:131" s="247" customFormat="1" ht="26.25" customHeight="1" x14ac:dyDescent="0.2">
      <c r="A112" s="1008" t="s">
        <v>443</v>
      </c>
      <c r="B112" s="1009"/>
      <c r="C112" s="1006" t="s">
        <v>444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391</v>
      </c>
      <c r="AB112" s="1015"/>
      <c r="AC112" s="1015"/>
      <c r="AD112" s="1015"/>
      <c r="AE112" s="1016"/>
      <c r="AF112" s="1017" t="s">
        <v>391</v>
      </c>
      <c r="AG112" s="1015"/>
      <c r="AH112" s="1015"/>
      <c r="AI112" s="1015"/>
      <c r="AJ112" s="1016"/>
      <c r="AK112" s="1017" t="s">
        <v>391</v>
      </c>
      <c r="AL112" s="1015"/>
      <c r="AM112" s="1015"/>
      <c r="AN112" s="1015"/>
      <c r="AO112" s="1016"/>
      <c r="AP112" s="1018" t="s">
        <v>391</v>
      </c>
      <c r="AQ112" s="1019"/>
      <c r="AR112" s="1019"/>
      <c r="AS112" s="1019"/>
      <c r="AT112" s="1020"/>
      <c r="AU112" s="956"/>
      <c r="AV112" s="957"/>
      <c r="AW112" s="957"/>
      <c r="AX112" s="957"/>
      <c r="AY112" s="957"/>
      <c r="AZ112" s="1005" t="s">
        <v>445</v>
      </c>
      <c r="BA112" s="1006"/>
      <c r="BB112" s="1006"/>
      <c r="BC112" s="1006"/>
      <c r="BD112" s="1006"/>
      <c r="BE112" s="1006"/>
      <c r="BF112" s="1006"/>
      <c r="BG112" s="1006"/>
      <c r="BH112" s="1006"/>
      <c r="BI112" s="1006"/>
      <c r="BJ112" s="1006"/>
      <c r="BK112" s="1006"/>
      <c r="BL112" s="1006"/>
      <c r="BM112" s="1006"/>
      <c r="BN112" s="1006"/>
      <c r="BO112" s="1006"/>
      <c r="BP112" s="1007"/>
      <c r="BQ112" s="975">
        <v>1444785</v>
      </c>
      <c r="BR112" s="976"/>
      <c r="BS112" s="976"/>
      <c r="BT112" s="976"/>
      <c r="BU112" s="976"/>
      <c r="BV112" s="976">
        <v>1337510</v>
      </c>
      <c r="BW112" s="976"/>
      <c r="BX112" s="976"/>
      <c r="BY112" s="976"/>
      <c r="BZ112" s="976"/>
      <c r="CA112" s="976">
        <v>1174485</v>
      </c>
      <c r="CB112" s="976"/>
      <c r="CC112" s="976"/>
      <c r="CD112" s="976"/>
      <c r="CE112" s="976"/>
      <c r="CF112" s="970">
        <v>12.1</v>
      </c>
      <c r="CG112" s="971"/>
      <c r="CH112" s="971"/>
      <c r="CI112" s="971"/>
      <c r="CJ112" s="971"/>
      <c r="CK112" s="1001"/>
      <c r="CL112" s="1002"/>
      <c r="CM112" s="972" t="s">
        <v>446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391</v>
      </c>
      <c r="DH112" s="976"/>
      <c r="DI112" s="976"/>
      <c r="DJ112" s="976"/>
      <c r="DK112" s="976"/>
      <c r="DL112" s="976" t="s">
        <v>391</v>
      </c>
      <c r="DM112" s="976"/>
      <c r="DN112" s="976"/>
      <c r="DO112" s="976"/>
      <c r="DP112" s="976"/>
      <c r="DQ112" s="976" t="s">
        <v>391</v>
      </c>
      <c r="DR112" s="976"/>
      <c r="DS112" s="976"/>
      <c r="DT112" s="976"/>
      <c r="DU112" s="976"/>
      <c r="DV112" s="977" t="s">
        <v>391</v>
      </c>
      <c r="DW112" s="977"/>
      <c r="DX112" s="977"/>
      <c r="DY112" s="977"/>
      <c r="DZ112" s="978"/>
    </row>
    <row r="113" spans="1:130" s="247" customFormat="1" ht="26.25" customHeight="1" x14ac:dyDescent="0.2">
      <c r="A113" s="1010"/>
      <c r="B113" s="1011"/>
      <c r="C113" s="1006" t="s">
        <v>447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125298</v>
      </c>
      <c r="AB113" s="990"/>
      <c r="AC113" s="990"/>
      <c r="AD113" s="990"/>
      <c r="AE113" s="991"/>
      <c r="AF113" s="992">
        <v>122423</v>
      </c>
      <c r="AG113" s="990"/>
      <c r="AH113" s="990"/>
      <c r="AI113" s="990"/>
      <c r="AJ113" s="991"/>
      <c r="AK113" s="992">
        <v>109501</v>
      </c>
      <c r="AL113" s="990"/>
      <c r="AM113" s="990"/>
      <c r="AN113" s="990"/>
      <c r="AO113" s="991"/>
      <c r="AP113" s="993">
        <v>1.1000000000000001</v>
      </c>
      <c r="AQ113" s="994"/>
      <c r="AR113" s="994"/>
      <c r="AS113" s="994"/>
      <c r="AT113" s="995"/>
      <c r="AU113" s="956"/>
      <c r="AV113" s="957"/>
      <c r="AW113" s="957"/>
      <c r="AX113" s="957"/>
      <c r="AY113" s="957"/>
      <c r="AZ113" s="1005" t="s">
        <v>448</v>
      </c>
      <c r="BA113" s="1006"/>
      <c r="BB113" s="1006"/>
      <c r="BC113" s="1006"/>
      <c r="BD113" s="1006"/>
      <c r="BE113" s="1006"/>
      <c r="BF113" s="1006"/>
      <c r="BG113" s="1006"/>
      <c r="BH113" s="1006"/>
      <c r="BI113" s="1006"/>
      <c r="BJ113" s="1006"/>
      <c r="BK113" s="1006"/>
      <c r="BL113" s="1006"/>
      <c r="BM113" s="1006"/>
      <c r="BN113" s="1006"/>
      <c r="BO113" s="1006"/>
      <c r="BP113" s="1007"/>
      <c r="BQ113" s="975">
        <v>669409</v>
      </c>
      <c r="BR113" s="976"/>
      <c r="BS113" s="976"/>
      <c r="BT113" s="976"/>
      <c r="BU113" s="976"/>
      <c r="BV113" s="976">
        <v>587435</v>
      </c>
      <c r="BW113" s="976"/>
      <c r="BX113" s="976"/>
      <c r="BY113" s="976"/>
      <c r="BZ113" s="976"/>
      <c r="CA113" s="976">
        <v>512751</v>
      </c>
      <c r="CB113" s="976"/>
      <c r="CC113" s="976"/>
      <c r="CD113" s="976"/>
      <c r="CE113" s="976"/>
      <c r="CF113" s="970">
        <v>5.3</v>
      </c>
      <c r="CG113" s="971"/>
      <c r="CH113" s="971"/>
      <c r="CI113" s="971"/>
      <c r="CJ113" s="971"/>
      <c r="CK113" s="1001"/>
      <c r="CL113" s="1002"/>
      <c r="CM113" s="972" t="s">
        <v>449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391</v>
      </c>
      <c r="DH113" s="1015"/>
      <c r="DI113" s="1015"/>
      <c r="DJ113" s="1015"/>
      <c r="DK113" s="1016"/>
      <c r="DL113" s="1017" t="s">
        <v>391</v>
      </c>
      <c r="DM113" s="1015"/>
      <c r="DN113" s="1015"/>
      <c r="DO113" s="1015"/>
      <c r="DP113" s="1016"/>
      <c r="DQ113" s="1017" t="s">
        <v>391</v>
      </c>
      <c r="DR113" s="1015"/>
      <c r="DS113" s="1015"/>
      <c r="DT113" s="1015"/>
      <c r="DU113" s="1016"/>
      <c r="DV113" s="1018" t="s">
        <v>450</v>
      </c>
      <c r="DW113" s="1019"/>
      <c r="DX113" s="1019"/>
      <c r="DY113" s="1019"/>
      <c r="DZ113" s="1020"/>
    </row>
    <row r="114" spans="1:130" s="247" customFormat="1" ht="26.25" customHeight="1" x14ac:dyDescent="0.2">
      <c r="A114" s="1010"/>
      <c r="B114" s="1011"/>
      <c r="C114" s="1006" t="s">
        <v>451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74087</v>
      </c>
      <c r="AB114" s="1015"/>
      <c r="AC114" s="1015"/>
      <c r="AD114" s="1015"/>
      <c r="AE114" s="1016"/>
      <c r="AF114" s="1017">
        <v>76177</v>
      </c>
      <c r="AG114" s="1015"/>
      <c r="AH114" s="1015"/>
      <c r="AI114" s="1015"/>
      <c r="AJ114" s="1016"/>
      <c r="AK114" s="1017">
        <v>56545</v>
      </c>
      <c r="AL114" s="1015"/>
      <c r="AM114" s="1015"/>
      <c r="AN114" s="1015"/>
      <c r="AO114" s="1016"/>
      <c r="AP114" s="1018">
        <v>0.6</v>
      </c>
      <c r="AQ114" s="1019"/>
      <c r="AR114" s="1019"/>
      <c r="AS114" s="1019"/>
      <c r="AT114" s="1020"/>
      <c r="AU114" s="956"/>
      <c r="AV114" s="957"/>
      <c r="AW114" s="957"/>
      <c r="AX114" s="957"/>
      <c r="AY114" s="957"/>
      <c r="AZ114" s="1005" t="s">
        <v>452</v>
      </c>
      <c r="BA114" s="1006"/>
      <c r="BB114" s="1006"/>
      <c r="BC114" s="1006"/>
      <c r="BD114" s="1006"/>
      <c r="BE114" s="1006"/>
      <c r="BF114" s="1006"/>
      <c r="BG114" s="1006"/>
      <c r="BH114" s="1006"/>
      <c r="BI114" s="1006"/>
      <c r="BJ114" s="1006"/>
      <c r="BK114" s="1006"/>
      <c r="BL114" s="1006"/>
      <c r="BM114" s="1006"/>
      <c r="BN114" s="1006"/>
      <c r="BO114" s="1006"/>
      <c r="BP114" s="1007"/>
      <c r="BQ114" s="975" t="s">
        <v>391</v>
      </c>
      <c r="BR114" s="976"/>
      <c r="BS114" s="976"/>
      <c r="BT114" s="976"/>
      <c r="BU114" s="976"/>
      <c r="BV114" s="976" t="s">
        <v>450</v>
      </c>
      <c r="BW114" s="976"/>
      <c r="BX114" s="976"/>
      <c r="BY114" s="976"/>
      <c r="BZ114" s="976"/>
      <c r="CA114" s="976" t="s">
        <v>391</v>
      </c>
      <c r="CB114" s="976"/>
      <c r="CC114" s="976"/>
      <c r="CD114" s="976"/>
      <c r="CE114" s="976"/>
      <c r="CF114" s="970" t="s">
        <v>391</v>
      </c>
      <c r="CG114" s="971"/>
      <c r="CH114" s="971"/>
      <c r="CI114" s="971"/>
      <c r="CJ114" s="971"/>
      <c r="CK114" s="1001"/>
      <c r="CL114" s="1002"/>
      <c r="CM114" s="972" t="s">
        <v>453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454</v>
      </c>
      <c r="DH114" s="1015"/>
      <c r="DI114" s="1015"/>
      <c r="DJ114" s="1015"/>
      <c r="DK114" s="1016"/>
      <c r="DL114" s="1017" t="s">
        <v>391</v>
      </c>
      <c r="DM114" s="1015"/>
      <c r="DN114" s="1015"/>
      <c r="DO114" s="1015"/>
      <c r="DP114" s="1016"/>
      <c r="DQ114" s="1017" t="s">
        <v>391</v>
      </c>
      <c r="DR114" s="1015"/>
      <c r="DS114" s="1015"/>
      <c r="DT114" s="1015"/>
      <c r="DU114" s="1016"/>
      <c r="DV114" s="1018" t="s">
        <v>391</v>
      </c>
      <c r="DW114" s="1019"/>
      <c r="DX114" s="1019"/>
      <c r="DY114" s="1019"/>
      <c r="DZ114" s="1020"/>
    </row>
    <row r="115" spans="1:130" s="247" customFormat="1" ht="26.25" customHeight="1" x14ac:dyDescent="0.2">
      <c r="A115" s="1010"/>
      <c r="B115" s="1011"/>
      <c r="C115" s="1006" t="s">
        <v>455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454</v>
      </c>
      <c r="AB115" s="990"/>
      <c r="AC115" s="990"/>
      <c r="AD115" s="990"/>
      <c r="AE115" s="991"/>
      <c r="AF115" s="992" t="s">
        <v>391</v>
      </c>
      <c r="AG115" s="990"/>
      <c r="AH115" s="990"/>
      <c r="AI115" s="990"/>
      <c r="AJ115" s="991"/>
      <c r="AK115" s="992" t="s">
        <v>440</v>
      </c>
      <c r="AL115" s="990"/>
      <c r="AM115" s="990"/>
      <c r="AN115" s="990"/>
      <c r="AO115" s="991"/>
      <c r="AP115" s="993" t="s">
        <v>391</v>
      </c>
      <c r="AQ115" s="994"/>
      <c r="AR115" s="994"/>
      <c r="AS115" s="994"/>
      <c r="AT115" s="995"/>
      <c r="AU115" s="956"/>
      <c r="AV115" s="957"/>
      <c r="AW115" s="957"/>
      <c r="AX115" s="957"/>
      <c r="AY115" s="957"/>
      <c r="AZ115" s="1005" t="s">
        <v>456</v>
      </c>
      <c r="BA115" s="1006"/>
      <c r="BB115" s="1006"/>
      <c r="BC115" s="1006"/>
      <c r="BD115" s="1006"/>
      <c r="BE115" s="1006"/>
      <c r="BF115" s="1006"/>
      <c r="BG115" s="1006"/>
      <c r="BH115" s="1006"/>
      <c r="BI115" s="1006"/>
      <c r="BJ115" s="1006"/>
      <c r="BK115" s="1006"/>
      <c r="BL115" s="1006"/>
      <c r="BM115" s="1006"/>
      <c r="BN115" s="1006"/>
      <c r="BO115" s="1006"/>
      <c r="BP115" s="1007"/>
      <c r="BQ115" s="975" t="s">
        <v>391</v>
      </c>
      <c r="BR115" s="976"/>
      <c r="BS115" s="976"/>
      <c r="BT115" s="976"/>
      <c r="BU115" s="976"/>
      <c r="BV115" s="976" t="s">
        <v>391</v>
      </c>
      <c r="BW115" s="976"/>
      <c r="BX115" s="976"/>
      <c r="BY115" s="976"/>
      <c r="BZ115" s="976"/>
      <c r="CA115" s="976" t="s">
        <v>391</v>
      </c>
      <c r="CB115" s="976"/>
      <c r="CC115" s="976"/>
      <c r="CD115" s="976"/>
      <c r="CE115" s="976"/>
      <c r="CF115" s="970" t="s">
        <v>391</v>
      </c>
      <c r="CG115" s="971"/>
      <c r="CH115" s="971"/>
      <c r="CI115" s="971"/>
      <c r="CJ115" s="971"/>
      <c r="CK115" s="1001"/>
      <c r="CL115" s="1002"/>
      <c r="CM115" s="1005" t="s">
        <v>457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391</v>
      </c>
      <c r="DH115" s="1015"/>
      <c r="DI115" s="1015"/>
      <c r="DJ115" s="1015"/>
      <c r="DK115" s="1016"/>
      <c r="DL115" s="1017" t="s">
        <v>391</v>
      </c>
      <c r="DM115" s="1015"/>
      <c r="DN115" s="1015"/>
      <c r="DO115" s="1015"/>
      <c r="DP115" s="1016"/>
      <c r="DQ115" s="1017" t="s">
        <v>440</v>
      </c>
      <c r="DR115" s="1015"/>
      <c r="DS115" s="1015"/>
      <c r="DT115" s="1015"/>
      <c r="DU115" s="1016"/>
      <c r="DV115" s="1018" t="s">
        <v>391</v>
      </c>
      <c r="DW115" s="1019"/>
      <c r="DX115" s="1019"/>
      <c r="DY115" s="1019"/>
      <c r="DZ115" s="1020"/>
    </row>
    <row r="116" spans="1:130" s="247" customFormat="1" ht="26.25" customHeight="1" x14ac:dyDescent="0.2">
      <c r="A116" s="1012"/>
      <c r="B116" s="1013"/>
      <c r="C116" s="1021" t="s">
        <v>458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391</v>
      </c>
      <c r="AB116" s="1015"/>
      <c r="AC116" s="1015"/>
      <c r="AD116" s="1015"/>
      <c r="AE116" s="1016"/>
      <c r="AF116" s="1017" t="s">
        <v>450</v>
      </c>
      <c r="AG116" s="1015"/>
      <c r="AH116" s="1015"/>
      <c r="AI116" s="1015"/>
      <c r="AJ116" s="1016"/>
      <c r="AK116" s="1017" t="s">
        <v>391</v>
      </c>
      <c r="AL116" s="1015"/>
      <c r="AM116" s="1015"/>
      <c r="AN116" s="1015"/>
      <c r="AO116" s="1016"/>
      <c r="AP116" s="1018" t="s">
        <v>391</v>
      </c>
      <c r="AQ116" s="1019"/>
      <c r="AR116" s="1019"/>
      <c r="AS116" s="1019"/>
      <c r="AT116" s="1020"/>
      <c r="AU116" s="956"/>
      <c r="AV116" s="957"/>
      <c r="AW116" s="957"/>
      <c r="AX116" s="957"/>
      <c r="AY116" s="957"/>
      <c r="AZ116" s="1023" t="s">
        <v>459</v>
      </c>
      <c r="BA116" s="1024"/>
      <c r="BB116" s="1024"/>
      <c r="BC116" s="1024"/>
      <c r="BD116" s="1024"/>
      <c r="BE116" s="1024"/>
      <c r="BF116" s="1024"/>
      <c r="BG116" s="1024"/>
      <c r="BH116" s="1024"/>
      <c r="BI116" s="1024"/>
      <c r="BJ116" s="1024"/>
      <c r="BK116" s="1024"/>
      <c r="BL116" s="1024"/>
      <c r="BM116" s="1024"/>
      <c r="BN116" s="1024"/>
      <c r="BO116" s="1024"/>
      <c r="BP116" s="1025"/>
      <c r="BQ116" s="975" t="s">
        <v>391</v>
      </c>
      <c r="BR116" s="976"/>
      <c r="BS116" s="976"/>
      <c r="BT116" s="976"/>
      <c r="BU116" s="976"/>
      <c r="BV116" s="976" t="s">
        <v>391</v>
      </c>
      <c r="BW116" s="976"/>
      <c r="BX116" s="976"/>
      <c r="BY116" s="976"/>
      <c r="BZ116" s="976"/>
      <c r="CA116" s="976" t="s">
        <v>391</v>
      </c>
      <c r="CB116" s="976"/>
      <c r="CC116" s="976"/>
      <c r="CD116" s="976"/>
      <c r="CE116" s="976"/>
      <c r="CF116" s="970" t="s">
        <v>391</v>
      </c>
      <c r="CG116" s="971"/>
      <c r="CH116" s="971"/>
      <c r="CI116" s="971"/>
      <c r="CJ116" s="971"/>
      <c r="CK116" s="1001"/>
      <c r="CL116" s="1002"/>
      <c r="CM116" s="972" t="s">
        <v>460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391</v>
      </c>
      <c r="DH116" s="1015"/>
      <c r="DI116" s="1015"/>
      <c r="DJ116" s="1015"/>
      <c r="DK116" s="1016"/>
      <c r="DL116" s="1017" t="s">
        <v>391</v>
      </c>
      <c r="DM116" s="1015"/>
      <c r="DN116" s="1015"/>
      <c r="DO116" s="1015"/>
      <c r="DP116" s="1016"/>
      <c r="DQ116" s="1017" t="s">
        <v>391</v>
      </c>
      <c r="DR116" s="1015"/>
      <c r="DS116" s="1015"/>
      <c r="DT116" s="1015"/>
      <c r="DU116" s="1016"/>
      <c r="DV116" s="1018" t="s">
        <v>391</v>
      </c>
      <c r="DW116" s="1019"/>
      <c r="DX116" s="1019"/>
      <c r="DY116" s="1019"/>
      <c r="DZ116" s="1020"/>
    </row>
    <row r="117" spans="1:130" s="247" customFormat="1" ht="26.25" customHeight="1" x14ac:dyDescent="0.2">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461</v>
      </c>
      <c r="Z117" s="942"/>
      <c r="AA117" s="1032">
        <v>1513461</v>
      </c>
      <c r="AB117" s="1033"/>
      <c r="AC117" s="1033"/>
      <c r="AD117" s="1033"/>
      <c r="AE117" s="1034"/>
      <c r="AF117" s="1035">
        <v>1169494</v>
      </c>
      <c r="AG117" s="1033"/>
      <c r="AH117" s="1033"/>
      <c r="AI117" s="1033"/>
      <c r="AJ117" s="1034"/>
      <c r="AK117" s="1035">
        <v>1112420</v>
      </c>
      <c r="AL117" s="1033"/>
      <c r="AM117" s="1033"/>
      <c r="AN117" s="1033"/>
      <c r="AO117" s="1034"/>
      <c r="AP117" s="1036"/>
      <c r="AQ117" s="1037"/>
      <c r="AR117" s="1037"/>
      <c r="AS117" s="1037"/>
      <c r="AT117" s="1038"/>
      <c r="AU117" s="956"/>
      <c r="AV117" s="957"/>
      <c r="AW117" s="957"/>
      <c r="AX117" s="957"/>
      <c r="AY117" s="957"/>
      <c r="AZ117" s="1023" t="s">
        <v>462</v>
      </c>
      <c r="BA117" s="1024"/>
      <c r="BB117" s="1024"/>
      <c r="BC117" s="1024"/>
      <c r="BD117" s="1024"/>
      <c r="BE117" s="1024"/>
      <c r="BF117" s="1024"/>
      <c r="BG117" s="1024"/>
      <c r="BH117" s="1024"/>
      <c r="BI117" s="1024"/>
      <c r="BJ117" s="1024"/>
      <c r="BK117" s="1024"/>
      <c r="BL117" s="1024"/>
      <c r="BM117" s="1024"/>
      <c r="BN117" s="1024"/>
      <c r="BO117" s="1024"/>
      <c r="BP117" s="1025"/>
      <c r="BQ117" s="975" t="s">
        <v>391</v>
      </c>
      <c r="BR117" s="976"/>
      <c r="BS117" s="976"/>
      <c r="BT117" s="976"/>
      <c r="BU117" s="976"/>
      <c r="BV117" s="976" t="s">
        <v>391</v>
      </c>
      <c r="BW117" s="976"/>
      <c r="BX117" s="976"/>
      <c r="BY117" s="976"/>
      <c r="BZ117" s="976"/>
      <c r="CA117" s="976" t="s">
        <v>391</v>
      </c>
      <c r="CB117" s="976"/>
      <c r="CC117" s="976"/>
      <c r="CD117" s="976"/>
      <c r="CE117" s="976"/>
      <c r="CF117" s="970" t="s">
        <v>391</v>
      </c>
      <c r="CG117" s="971"/>
      <c r="CH117" s="971"/>
      <c r="CI117" s="971"/>
      <c r="CJ117" s="971"/>
      <c r="CK117" s="1001"/>
      <c r="CL117" s="1002"/>
      <c r="CM117" s="972" t="s">
        <v>463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391</v>
      </c>
      <c r="DH117" s="1015"/>
      <c r="DI117" s="1015"/>
      <c r="DJ117" s="1015"/>
      <c r="DK117" s="1016"/>
      <c r="DL117" s="1017" t="s">
        <v>391</v>
      </c>
      <c r="DM117" s="1015"/>
      <c r="DN117" s="1015"/>
      <c r="DO117" s="1015"/>
      <c r="DP117" s="1016"/>
      <c r="DQ117" s="1017" t="s">
        <v>391</v>
      </c>
      <c r="DR117" s="1015"/>
      <c r="DS117" s="1015"/>
      <c r="DT117" s="1015"/>
      <c r="DU117" s="1016"/>
      <c r="DV117" s="1018" t="s">
        <v>391</v>
      </c>
      <c r="DW117" s="1019"/>
      <c r="DX117" s="1019"/>
      <c r="DY117" s="1019"/>
      <c r="DZ117" s="1020"/>
    </row>
    <row r="118" spans="1:130" s="247" customFormat="1" ht="26.25" customHeight="1" x14ac:dyDescent="0.2">
      <c r="A118" s="960" t="s">
        <v>433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306</v>
      </c>
      <c r="AG118" s="941"/>
      <c r="AH118" s="941"/>
      <c r="AI118" s="941"/>
      <c r="AJ118" s="942"/>
      <c r="AK118" s="940" t="s">
        <v>305</v>
      </c>
      <c r="AL118" s="941"/>
      <c r="AM118" s="941"/>
      <c r="AN118" s="941"/>
      <c r="AO118" s="942"/>
      <c r="AP118" s="1027" t="s">
        <v>432</v>
      </c>
      <c r="AQ118" s="1028"/>
      <c r="AR118" s="1028"/>
      <c r="AS118" s="1028"/>
      <c r="AT118" s="1029"/>
      <c r="AU118" s="956"/>
      <c r="AV118" s="957"/>
      <c r="AW118" s="957"/>
      <c r="AX118" s="957"/>
      <c r="AY118" s="957"/>
      <c r="AZ118" s="1030" t="s">
        <v>464</v>
      </c>
      <c r="BA118" s="1021"/>
      <c r="BB118" s="1021"/>
      <c r="BC118" s="1021"/>
      <c r="BD118" s="1021"/>
      <c r="BE118" s="1021"/>
      <c r="BF118" s="1021"/>
      <c r="BG118" s="1021"/>
      <c r="BH118" s="1021"/>
      <c r="BI118" s="1021"/>
      <c r="BJ118" s="1021"/>
      <c r="BK118" s="1021"/>
      <c r="BL118" s="1021"/>
      <c r="BM118" s="1021"/>
      <c r="BN118" s="1021"/>
      <c r="BO118" s="1021"/>
      <c r="BP118" s="1022"/>
      <c r="BQ118" s="1053" t="s">
        <v>391</v>
      </c>
      <c r="BR118" s="1054"/>
      <c r="BS118" s="1054"/>
      <c r="BT118" s="1054"/>
      <c r="BU118" s="1054"/>
      <c r="BV118" s="1054" t="s">
        <v>391</v>
      </c>
      <c r="BW118" s="1054"/>
      <c r="BX118" s="1054"/>
      <c r="BY118" s="1054"/>
      <c r="BZ118" s="1054"/>
      <c r="CA118" s="1054" t="s">
        <v>454</v>
      </c>
      <c r="CB118" s="1054"/>
      <c r="CC118" s="1054"/>
      <c r="CD118" s="1054"/>
      <c r="CE118" s="1054"/>
      <c r="CF118" s="970" t="s">
        <v>391</v>
      </c>
      <c r="CG118" s="971"/>
      <c r="CH118" s="971"/>
      <c r="CI118" s="971"/>
      <c r="CJ118" s="971"/>
      <c r="CK118" s="1001"/>
      <c r="CL118" s="1002"/>
      <c r="CM118" s="972" t="s">
        <v>465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391</v>
      </c>
      <c r="DH118" s="1015"/>
      <c r="DI118" s="1015"/>
      <c r="DJ118" s="1015"/>
      <c r="DK118" s="1016"/>
      <c r="DL118" s="1017" t="s">
        <v>391</v>
      </c>
      <c r="DM118" s="1015"/>
      <c r="DN118" s="1015"/>
      <c r="DO118" s="1015"/>
      <c r="DP118" s="1016"/>
      <c r="DQ118" s="1017" t="s">
        <v>454</v>
      </c>
      <c r="DR118" s="1015"/>
      <c r="DS118" s="1015"/>
      <c r="DT118" s="1015"/>
      <c r="DU118" s="1016"/>
      <c r="DV118" s="1018" t="s">
        <v>391</v>
      </c>
      <c r="DW118" s="1019"/>
      <c r="DX118" s="1019"/>
      <c r="DY118" s="1019"/>
      <c r="DZ118" s="1020"/>
    </row>
    <row r="119" spans="1:130" s="247" customFormat="1" ht="26.25" customHeight="1" x14ac:dyDescent="0.2">
      <c r="A119" s="1114" t="s">
        <v>436</v>
      </c>
      <c r="B119" s="1000"/>
      <c r="C119" s="979" t="s">
        <v>437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391</v>
      </c>
      <c r="AB119" s="948"/>
      <c r="AC119" s="948"/>
      <c r="AD119" s="948"/>
      <c r="AE119" s="949"/>
      <c r="AF119" s="950" t="s">
        <v>391</v>
      </c>
      <c r="AG119" s="948"/>
      <c r="AH119" s="948"/>
      <c r="AI119" s="948"/>
      <c r="AJ119" s="949"/>
      <c r="AK119" s="950" t="s">
        <v>391</v>
      </c>
      <c r="AL119" s="948"/>
      <c r="AM119" s="948"/>
      <c r="AN119" s="948"/>
      <c r="AO119" s="949"/>
      <c r="AP119" s="951" t="s">
        <v>391</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466</v>
      </c>
      <c r="BP119" s="1062"/>
      <c r="BQ119" s="1053">
        <v>13824585</v>
      </c>
      <c r="BR119" s="1054"/>
      <c r="BS119" s="1054"/>
      <c r="BT119" s="1054"/>
      <c r="BU119" s="1054"/>
      <c r="BV119" s="1054">
        <v>13449847</v>
      </c>
      <c r="BW119" s="1054"/>
      <c r="BX119" s="1054"/>
      <c r="BY119" s="1054"/>
      <c r="BZ119" s="1054"/>
      <c r="CA119" s="1054">
        <v>13319677</v>
      </c>
      <c r="CB119" s="1054"/>
      <c r="CC119" s="1054"/>
      <c r="CD119" s="1054"/>
      <c r="CE119" s="1054"/>
      <c r="CF119" s="1055"/>
      <c r="CG119" s="1056"/>
      <c r="CH119" s="1056"/>
      <c r="CI119" s="1056"/>
      <c r="CJ119" s="1057"/>
      <c r="CK119" s="1003"/>
      <c r="CL119" s="1004"/>
      <c r="CM119" s="1058" t="s">
        <v>467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391</v>
      </c>
      <c r="DH119" s="1040"/>
      <c r="DI119" s="1040"/>
      <c r="DJ119" s="1040"/>
      <c r="DK119" s="1041"/>
      <c r="DL119" s="1039" t="s">
        <v>391</v>
      </c>
      <c r="DM119" s="1040"/>
      <c r="DN119" s="1040"/>
      <c r="DO119" s="1040"/>
      <c r="DP119" s="1041"/>
      <c r="DQ119" s="1039" t="s">
        <v>468</v>
      </c>
      <c r="DR119" s="1040"/>
      <c r="DS119" s="1040"/>
      <c r="DT119" s="1040"/>
      <c r="DU119" s="1041"/>
      <c r="DV119" s="1042" t="s">
        <v>391</v>
      </c>
      <c r="DW119" s="1043"/>
      <c r="DX119" s="1043"/>
      <c r="DY119" s="1043"/>
      <c r="DZ119" s="1044"/>
    </row>
    <row r="120" spans="1:130" s="247" customFormat="1" ht="26.25" customHeight="1" x14ac:dyDescent="0.2">
      <c r="A120" s="1115"/>
      <c r="B120" s="1002"/>
      <c r="C120" s="972" t="s">
        <v>442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391</v>
      </c>
      <c r="AB120" s="1015"/>
      <c r="AC120" s="1015"/>
      <c r="AD120" s="1015"/>
      <c r="AE120" s="1016"/>
      <c r="AF120" s="1017" t="s">
        <v>450</v>
      </c>
      <c r="AG120" s="1015"/>
      <c r="AH120" s="1015"/>
      <c r="AI120" s="1015"/>
      <c r="AJ120" s="1016"/>
      <c r="AK120" s="1017" t="s">
        <v>391</v>
      </c>
      <c r="AL120" s="1015"/>
      <c r="AM120" s="1015"/>
      <c r="AN120" s="1015"/>
      <c r="AO120" s="1016"/>
      <c r="AP120" s="1018" t="s">
        <v>391</v>
      </c>
      <c r="AQ120" s="1019"/>
      <c r="AR120" s="1019"/>
      <c r="AS120" s="1019"/>
      <c r="AT120" s="1020"/>
      <c r="AU120" s="1045" t="s">
        <v>469</v>
      </c>
      <c r="AV120" s="1046"/>
      <c r="AW120" s="1046"/>
      <c r="AX120" s="1046"/>
      <c r="AY120" s="1047"/>
      <c r="AZ120" s="996" t="s">
        <v>470</v>
      </c>
      <c r="BA120" s="945"/>
      <c r="BB120" s="945"/>
      <c r="BC120" s="945"/>
      <c r="BD120" s="945"/>
      <c r="BE120" s="945"/>
      <c r="BF120" s="945"/>
      <c r="BG120" s="945"/>
      <c r="BH120" s="945"/>
      <c r="BI120" s="945"/>
      <c r="BJ120" s="945"/>
      <c r="BK120" s="945"/>
      <c r="BL120" s="945"/>
      <c r="BM120" s="945"/>
      <c r="BN120" s="945"/>
      <c r="BO120" s="945"/>
      <c r="BP120" s="946"/>
      <c r="BQ120" s="982">
        <v>11045594</v>
      </c>
      <c r="BR120" s="983"/>
      <c r="BS120" s="983"/>
      <c r="BT120" s="983"/>
      <c r="BU120" s="983"/>
      <c r="BV120" s="983">
        <v>11031597</v>
      </c>
      <c r="BW120" s="983"/>
      <c r="BX120" s="983"/>
      <c r="BY120" s="983"/>
      <c r="BZ120" s="983"/>
      <c r="CA120" s="983">
        <v>11918164</v>
      </c>
      <c r="CB120" s="983"/>
      <c r="CC120" s="983"/>
      <c r="CD120" s="983"/>
      <c r="CE120" s="983"/>
      <c r="CF120" s="997">
        <v>122.6</v>
      </c>
      <c r="CG120" s="998"/>
      <c r="CH120" s="998"/>
      <c r="CI120" s="998"/>
      <c r="CJ120" s="998"/>
      <c r="CK120" s="1063" t="s">
        <v>471</v>
      </c>
      <c r="CL120" s="1064"/>
      <c r="CM120" s="1064"/>
      <c r="CN120" s="1064"/>
      <c r="CO120" s="1065"/>
      <c r="CP120" s="1071" t="s">
        <v>472</v>
      </c>
      <c r="CQ120" s="1072"/>
      <c r="CR120" s="1072"/>
      <c r="CS120" s="1072"/>
      <c r="CT120" s="1072"/>
      <c r="CU120" s="1072"/>
      <c r="CV120" s="1072"/>
      <c r="CW120" s="1072"/>
      <c r="CX120" s="1072"/>
      <c r="CY120" s="1072"/>
      <c r="CZ120" s="1072"/>
      <c r="DA120" s="1072"/>
      <c r="DB120" s="1072"/>
      <c r="DC120" s="1072"/>
      <c r="DD120" s="1072"/>
      <c r="DE120" s="1072"/>
      <c r="DF120" s="1073"/>
      <c r="DG120" s="982" t="s">
        <v>391</v>
      </c>
      <c r="DH120" s="983"/>
      <c r="DI120" s="983"/>
      <c r="DJ120" s="983"/>
      <c r="DK120" s="983"/>
      <c r="DL120" s="983" t="s">
        <v>391</v>
      </c>
      <c r="DM120" s="983"/>
      <c r="DN120" s="983"/>
      <c r="DO120" s="983"/>
      <c r="DP120" s="983"/>
      <c r="DQ120" s="983">
        <v>1106625</v>
      </c>
      <c r="DR120" s="983"/>
      <c r="DS120" s="983"/>
      <c r="DT120" s="983"/>
      <c r="DU120" s="983"/>
      <c r="DV120" s="984">
        <v>11.4</v>
      </c>
      <c r="DW120" s="984"/>
      <c r="DX120" s="984"/>
      <c r="DY120" s="984"/>
      <c r="DZ120" s="985"/>
    </row>
    <row r="121" spans="1:130" s="247" customFormat="1" ht="26.25" customHeight="1" x14ac:dyDescent="0.2">
      <c r="A121" s="1115"/>
      <c r="B121" s="1002"/>
      <c r="C121" s="1023" t="s">
        <v>473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391</v>
      </c>
      <c r="AB121" s="1015"/>
      <c r="AC121" s="1015"/>
      <c r="AD121" s="1015"/>
      <c r="AE121" s="1016"/>
      <c r="AF121" s="1017" t="s">
        <v>391</v>
      </c>
      <c r="AG121" s="1015"/>
      <c r="AH121" s="1015"/>
      <c r="AI121" s="1015"/>
      <c r="AJ121" s="1016"/>
      <c r="AK121" s="1017" t="s">
        <v>468</v>
      </c>
      <c r="AL121" s="1015"/>
      <c r="AM121" s="1015"/>
      <c r="AN121" s="1015"/>
      <c r="AO121" s="1016"/>
      <c r="AP121" s="1018" t="s">
        <v>391</v>
      </c>
      <c r="AQ121" s="1019"/>
      <c r="AR121" s="1019"/>
      <c r="AS121" s="1019"/>
      <c r="AT121" s="1020"/>
      <c r="AU121" s="1048"/>
      <c r="AV121" s="1049"/>
      <c r="AW121" s="1049"/>
      <c r="AX121" s="1049"/>
      <c r="AY121" s="1050"/>
      <c r="AZ121" s="1005" t="s">
        <v>474</v>
      </c>
      <c r="BA121" s="1006"/>
      <c r="BB121" s="1006"/>
      <c r="BC121" s="1006"/>
      <c r="BD121" s="1006"/>
      <c r="BE121" s="1006"/>
      <c r="BF121" s="1006"/>
      <c r="BG121" s="1006"/>
      <c r="BH121" s="1006"/>
      <c r="BI121" s="1006"/>
      <c r="BJ121" s="1006"/>
      <c r="BK121" s="1006"/>
      <c r="BL121" s="1006"/>
      <c r="BM121" s="1006"/>
      <c r="BN121" s="1006"/>
      <c r="BO121" s="1006"/>
      <c r="BP121" s="1007"/>
      <c r="BQ121" s="975">
        <v>4380</v>
      </c>
      <c r="BR121" s="976"/>
      <c r="BS121" s="976"/>
      <c r="BT121" s="976"/>
      <c r="BU121" s="976"/>
      <c r="BV121" s="976" t="s">
        <v>391</v>
      </c>
      <c r="BW121" s="976"/>
      <c r="BX121" s="976"/>
      <c r="BY121" s="976"/>
      <c r="BZ121" s="976"/>
      <c r="CA121" s="976" t="s">
        <v>391</v>
      </c>
      <c r="CB121" s="976"/>
      <c r="CC121" s="976"/>
      <c r="CD121" s="976"/>
      <c r="CE121" s="976"/>
      <c r="CF121" s="970" t="s">
        <v>391</v>
      </c>
      <c r="CG121" s="971"/>
      <c r="CH121" s="971"/>
      <c r="CI121" s="971"/>
      <c r="CJ121" s="971"/>
      <c r="CK121" s="1066"/>
      <c r="CL121" s="1067"/>
      <c r="CM121" s="1067"/>
      <c r="CN121" s="1067"/>
      <c r="CO121" s="1068"/>
      <c r="CP121" s="1076" t="s">
        <v>475</v>
      </c>
      <c r="CQ121" s="1077"/>
      <c r="CR121" s="1077"/>
      <c r="CS121" s="1077"/>
      <c r="CT121" s="1077"/>
      <c r="CU121" s="1077"/>
      <c r="CV121" s="1077"/>
      <c r="CW121" s="1077"/>
      <c r="CX121" s="1077"/>
      <c r="CY121" s="1077"/>
      <c r="CZ121" s="1077"/>
      <c r="DA121" s="1077"/>
      <c r="DB121" s="1077"/>
      <c r="DC121" s="1077"/>
      <c r="DD121" s="1077"/>
      <c r="DE121" s="1077"/>
      <c r="DF121" s="1078"/>
      <c r="DG121" s="975">
        <v>75821</v>
      </c>
      <c r="DH121" s="976"/>
      <c r="DI121" s="976"/>
      <c r="DJ121" s="976"/>
      <c r="DK121" s="976"/>
      <c r="DL121" s="976">
        <v>67141</v>
      </c>
      <c r="DM121" s="976"/>
      <c r="DN121" s="976"/>
      <c r="DO121" s="976"/>
      <c r="DP121" s="976"/>
      <c r="DQ121" s="976">
        <v>58194</v>
      </c>
      <c r="DR121" s="976"/>
      <c r="DS121" s="976"/>
      <c r="DT121" s="976"/>
      <c r="DU121" s="976"/>
      <c r="DV121" s="977">
        <v>0.6</v>
      </c>
      <c r="DW121" s="977"/>
      <c r="DX121" s="977"/>
      <c r="DY121" s="977"/>
      <c r="DZ121" s="978"/>
    </row>
    <row r="122" spans="1:130" s="247" customFormat="1" ht="26.25" customHeight="1" x14ac:dyDescent="0.2">
      <c r="A122" s="1115"/>
      <c r="B122" s="1002"/>
      <c r="C122" s="972" t="s">
        <v>453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391</v>
      </c>
      <c r="AB122" s="1015"/>
      <c r="AC122" s="1015"/>
      <c r="AD122" s="1015"/>
      <c r="AE122" s="1016"/>
      <c r="AF122" s="1017" t="s">
        <v>468</v>
      </c>
      <c r="AG122" s="1015"/>
      <c r="AH122" s="1015"/>
      <c r="AI122" s="1015"/>
      <c r="AJ122" s="1016"/>
      <c r="AK122" s="1017" t="s">
        <v>391</v>
      </c>
      <c r="AL122" s="1015"/>
      <c r="AM122" s="1015"/>
      <c r="AN122" s="1015"/>
      <c r="AO122" s="1016"/>
      <c r="AP122" s="1018" t="s">
        <v>391</v>
      </c>
      <c r="AQ122" s="1019"/>
      <c r="AR122" s="1019"/>
      <c r="AS122" s="1019"/>
      <c r="AT122" s="1020"/>
      <c r="AU122" s="1048"/>
      <c r="AV122" s="1049"/>
      <c r="AW122" s="1049"/>
      <c r="AX122" s="1049"/>
      <c r="AY122" s="1050"/>
      <c r="AZ122" s="1030" t="s">
        <v>476</v>
      </c>
      <c r="BA122" s="1021"/>
      <c r="BB122" s="1021"/>
      <c r="BC122" s="1021"/>
      <c r="BD122" s="1021"/>
      <c r="BE122" s="1021"/>
      <c r="BF122" s="1021"/>
      <c r="BG122" s="1021"/>
      <c r="BH122" s="1021"/>
      <c r="BI122" s="1021"/>
      <c r="BJ122" s="1021"/>
      <c r="BK122" s="1021"/>
      <c r="BL122" s="1021"/>
      <c r="BM122" s="1021"/>
      <c r="BN122" s="1021"/>
      <c r="BO122" s="1021"/>
      <c r="BP122" s="1022"/>
      <c r="BQ122" s="1053">
        <v>13418704</v>
      </c>
      <c r="BR122" s="1054"/>
      <c r="BS122" s="1054"/>
      <c r="BT122" s="1054"/>
      <c r="BU122" s="1054"/>
      <c r="BV122" s="1054">
        <v>13083537</v>
      </c>
      <c r="BW122" s="1054"/>
      <c r="BX122" s="1054"/>
      <c r="BY122" s="1054"/>
      <c r="BZ122" s="1054"/>
      <c r="CA122" s="1054">
        <v>12780521</v>
      </c>
      <c r="CB122" s="1054"/>
      <c r="CC122" s="1054"/>
      <c r="CD122" s="1054"/>
      <c r="CE122" s="1054"/>
      <c r="CF122" s="1074">
        <v>131.4</v>
      </c>
      <c r="CG122" s="1075"/>
      <c r="CH122" s="1075"/>
      <c r="CI122" s="1075"/>
      <c r="CJ122" s="1075"/>
      <c r="CK122" s="1066"/>
      <c r="CL122" s="1067"/>
      <c r="CM122" s="1067"/>
      <c r="CN122" s="1067"/>
      <c r="CO122" s="1068"/>
      <c r="CP122" s="1076" t="s">
        <v>477</v>
      </c>
      <c r="CQ122" s="1077"/>
      <c r="CR122" s="1077"/>
      <c r="CS122" s="1077"/>
      <c r="CT122" s="1077"/>
      <c r="CU122" s="1077"/>
      <c r="CV122" s="1077"/>
      <c r="CW122" s="1077"/>
      <c r="CX122" s="1077"/>
      <c r="CY122" s="1077"/>
      <c r="CZ122" s="1077"/>
      <c r="DA122" s="1077"/>
      <c r="DB122" s="1077"/>
      <c r="DC122" s="1077"/>
      <c r="DD122" s="1077"/>
      <c r="DE122" s="1077"/>
      <c r="DF122" s="1078"/>
      <c r="DG122" s="975">
        <v>6886</v>
      </c>
      <c r="DH122" s="976"/>
      <c r="DI122" s="976"/>
      <c r="DJ122" s="976"/>
      <c r="DK122" s="976"/>
      <c r="DL122" s="976">
        <v>7257</v>
      </c>
      <c r="DM122" s="976"/>
      <c r="DN122" s="976"/>
      <c r="DO122" s="976"/>
      <c r="DP122" s="976"/>
      <c r="DQ122" s="976">
        <v>9666</v>
      </c>
      <c r="DR122" s="976"/>
      <c r="DS122" s="976"/>
      <c r="DT122" s="976"/>
      <c r="DU122" s="976"/>
      <c r="DV122" s="977">
        <v>0.1</v>
      </c>
      <c r="DW122" s="977"/>
      <c r="DX122" s="977"/>
      <c r="DY122" s="977"/>
      <c r="DZ122" s="978"/>
    </row>
    <row r="123" spans="1:130" s="247" customFormat="1" ht="26.25" customHeight="1" x14ac:dyDescent="0.2">
      <c r="A123" s="1115"/>
      <c r="B123" s="1002"/>
      <c r="C123" s="972" t="s">
        <v>460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454</v>
      </c>
      <c r="AB123" s="1015"/>
      <c r="AC123" s="1015"/>
      <c r="AD123" s="1015"/>
      <c r="AE123" s="1016"/>
      <c r="AF123" s="1017" t="s">
        <v>391</v>
      </c>
      <c r="AG123" s="1015"/>
      <c r="AH123" s="1015"/>
      <c r="AI123" s="1015"/>
      <c r="AJ123" s="1016"/>
      <c r="AK123" s="1017" t="s">
        <v>438</v>
      </c>
      <c r="AL123" s="1015"/>
      <c r="AM123" s="1015"/>
      <c r="AN123" s="1015"/>
      <c r="AO123" s="1016"/>
      <c r="AP123" s="1018" t="s">
        <v>391</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478</v>
      </c>
      <c r="BP123" s="1062"/>
      <c r="BQ123" s="1121">
        <v>24468678</v>
      </c>
      <c r="BR123" s="1122"/>
      <c r="BS123" s="1122"/>
      <c r="BT123" s="1122"/>
      <c r="BU123" s="1122"/>
      <c r="BV123" s="1122">
        <v>24115134</v>
      </c>
      <c r="BW123" s="1122"/>
      <c r="BX123" s="1122"/>
      <c r="BY123" s="1122"/>
      <c r="BZ123" s="1122"/>
      <c r="CA123" s="1122">
        <v>24698685</v>
      </c>
      <c r="CB123" s="1122"/>
      <c r="CC123" s="1122"/>
      <c r="CD123" s="1122"/>
      <c r="CE123" s="1122"/>
      <c r="CF123" s="1055"/>
      <c r="CG123" s="1056"/>
      <c r="CH123" s="1056"/>
      <c r="CI123" s="1056"/>
      <c r="CJ123" s="1057"/>
      <c r="CK123" s="1066"/>
      <c r="CL123" s="1067"/>
      <c r="CM123" s="1067"/>
      <c r="CN123" s="1067"/>
      <c r="CO123" s="1068"/>
      <c r="CP123" s="1076" t="s">
        <v>479</v>
      </c>
      <c r="CQ123" s="1077"/>
      <c r="CR123" s="1077"/>
      <c r="CS123" s="1077"/>
      <c r="CT123" s="1077"/>
      <c r="CU123" s="1077"/>
      <c r="CV123" s="1077"/>
      <c r="CW123" s="1077"/>
      <c r="CX123" s="1077"/>
      <c r="CY123" s="1077"/>
      <c r="CZ123" s="1077"/>
      <c r="DA123" s="1077"/>
      <c r="DB123" s="1077"/>
      <c r="DC123" s="1077"/>
      <c r="DD123" s="1077"/>
      <c r="DE123" s="1077"/>
      <c r="DF123" s="1078"/>
      <c r="DG123" s="1014" t="s">
        <v>391</v>
      </c>
      <c r="DH123" s="1015"/>
      <c r="DI123" s="1015"/>
      <c r="DJ123" s="1015"/>
      <c r="DK123" s="1016"/>
      <c r="DL123" s="1017" t="s">
        <v>391</v>
      </c>
      <c r="DM123" s="1015"/>
      <c r="DN123" s="1015"/>
      <c r="DO123" s="1015"/>
      <c r="DP123" s="1016"/>
      <c r="DQ123" s="1017" t="s">
        <v>391</v>
      </c>
      <c r="DR123" s="1015"/>
      <c r="DS123" s="1015"/>
      <c r="DT123" s="1015"/>
      <c r="DU123" s="1016"/>
      <c r="DV123" s="1018" t="s">
        <v>391</v>
      </c>
      <c r="DW123" s="1019"/>
      <c r="DX123" s="1019"/>
      <c r="DY123" s="1019"/>
      <c r="DZ123" s="1020"/>
    </row>
    <row r="124" spans="1:130" s="247" customFormat="1" ht="26.25" customHeight="1" thickBot="1" x14ac:dyDescent="0.25">
      <c r="A124" s="1115"/>
      <c r="B124" s="1002"/>
      <c r="C124" s="972" t="s">
        <v>463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391</v>
      </c>
      <c r="AB124" s="1015"/>
      <c r="AC124" s="1015"/>
      <c r="AD124" s="1015"/>
      <c r="AE124" s="1016"/>
      <c r="AF124" s="1017" t="s">
        <v>450</v>
      </c>
      <c r="AG124" s="1015"/>
      <c r="AH124" s="1015"/>
      <c r="AI124" s="1015"/>
      <c r="AJ124" s="1016"/>
      <c r="AK124" s="1017" t="s">
        <v>391</v>
      </c>
      <c r="AL124" s="1015"/>
      <c r="AM124" s="1015"/>
      <c r="AN124" s="1015"/>
      <c r="AO124" s="1016"/>
      <c r="AP124" s="1018" t="s">
        <v>468</v>
      </c>
      <c r="AQ124" s="1019"/>
      <c r="AR124" s="1019"/>
      <c r="AS124" s="1019"/>
      <c r="AT124" s="1020"/>
      <c r="AU124" s="1117" t="s">
        <v>480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391</v>
      </c>
      <c r="BR124" s="1084"/>
      <c r="BS124" s="1084"/>
      <c r="BT124" s="1084"/>
      <c r="BU124" s="1084"/>
      <c r="BV124" s="1084" t="s">
        <v>391</v>
      </c>
      <c r="BW124" s="1084"/>
      <c r="BX124" s="1084"/>
      <c r="BY124" s="1084"/>
      <c r="BZ124" s="1084"/>
      <c r="CA124" s="1084" t="s">
        <v>391</v>
      </c>
      <c r="CB124" s="1084"/>
      <c r="CC124" s="1084"/>
      <c r="CD124" s="1084"/>
      <c r="CE124" s="1084"/>
      <c r="CF124" s="1085"/>
      <c r="CG124" s="1086"/>
      <c r="CH124" s="1086"/>
      <c r="CI124" s="1086"/>
      <c r="CJ124" s="1087"/>
      <c r="CK124" s="1069"/>
      <c r="CL124" s="1069"/>
      <c r="CM124" s="1069"/>
      <c r="CN124" s="1069"/>
      <c r="CO124" s="1070"/>
      <c r="CP124" s="1076" t="s">
        <v>481</v>
      </c>
      <c r="CQ124" s="1077"/>
      <c r="CR124" s="1077"/>
      <c r="CS124" s="1077"/>
      <c r="CT124" s="1077"/>
      <c r="CU124" s="1077"/>
      <c r="CV124" s="1077"/>
      <c r="CW124" s="1077"/>
      <c r="CX124" s="1077"/>
      <c r="CY124" s="1077"/>
      <c r="CZ124" s="1077"/>
      <c r="DA124" s="1077"/>
      <c r="DB124" s="1077"/>
      <c r="DC124" s="1077"/>
      <c r="DD124" s="1077"/>
      <c r="DE124" s="1077"/>
      <c r="DF124" s="1078"/>
      <c r="DG124" s="1061">
        <v>1362078</v>
      </c>
      <c r="DH124" s="1040"/>
      <c r="DI124" s="1040"/>
      <c r="DJ124" s="1040"/>
      <c r="DK124" s="1041"/>
      <c r="DL124" s="1039">
        <v>1263112</v>
      </c>
      <c r="DM124" s="1040"/>
      <c r="DN124" s="1040"/>
      <c r="DO124" s="1040"/>
      <c r="DP124" s="1041"/>
      <c r="DQ124" s="1039" t="s">
        <v>391</v>
      </c>
      <c r="DR124" s="1040"/>
      <c r="DS124" s="1040"/>
      <c r="DT124" s="1040"/>
      <c r="DU124" s="1041"/>
      <c r="DV124" s="1042" t="s">
        <v>391</v>
      </c>
      <c r="DW124" s="1043"/>
      <c r="DX124" s="1043"/>
      <c r="DY124" s="1043"/>
      <c r="DZ124" s="1044"/>
    </row>
    <row r="125" spans="1:130" s="247" customFormat="1" ht="26.25" customHeight="1" x14ac:dyDescent="0.2">
      <c r="A125" s="1115"/>
      <c r="B125" s="1002"/>
      <c r="C125" s="972" t="s">
        <v>465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450</v>
      </c>
      <c r="AB125" s="1015"/>
      <c r="AC125" s="1015"/>
      <c r="AD125" s="1015"/>
      <c r="AE125" s="1016"/>
      <c r="AF125" s="1017" t="s">
        <v>438</v>
      </c>
      <c r="AG125" s="1015"/>
      <c r="AH125" s="1015"/>
      <c r="AI125" s="1015"/>
      <c r="AJ125" s="1016"/>
      <c r="AK125" s="1017" t="s">
        <v>391</v>
      </c>
      <c r="AL125" s="1015"/>
      <c r="AM125" s="1015"/>
      <c r="AN125" s="1015"/>
      <c r="AO125" s="1016"/>
      <c r="AP125" s="1018" t="s">
        <v>391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482</v>
      </c>
      <c r="CL125" s="1064"/>
      <c r="CM125" s="1064"/>
      <c r="CN125" s="1064"/>
      <c r="CO125" s="1065"/>
      <c r="CP125" s="996" t="s">
        <v>483</v>
      </c>
      <c r="CQ125" s="945"/>
      <c r="CR125" s="945"/>
      <c r="CS125" s="945"/>
      <c r="CT125" s="945"/>
      <c r="CU125" s="945"/>
      <c r="CV125" s="945"/>
      <c r="CW125" s="945"/>
      <c r="CX125" s="945"/>
      <c r="CY125" s="945"/>
      <c r="CZ125" s="945"/>
      <c r="DA125" s="945"/>
      <c r="DB125" s="945"/>
      <c r="DC125" s="945"/>
      <c r="DD125" s="945"/>
      <c r="DE125" s="945"/>
      <c r="DF125" s="946"/>
      <c r="DG125" s="982" t="s">
        <v>391</v>
      </c>
      <c r="DH125" s="983"/>
      <c r="DI125" s="983"/>
      <c r="DJ125" s="983"/>
      <c r="DK125" s="983"/>
      <c r="DL125" s="983" t="s">
        <v>391</v>
      </c>
      <c r="DM125" s="983"/>
      <c r="DN125" s="983"/>
      <c r="DO125" s="983"/>
      <c r="DP125" s="983"/>
      <c r="DQ125" s="983" t="s">
        <v>391</v>
      </c>
      <c r="DR125" s="983"/>
      <c r="DS125" s="983"/>
      <c r="DT125" s="983"/>
      <c r="DU125" s="983"/>
      <c r="DV125" s="984" t="s">
        <v>450</v>
      </c>
      <c r="DW125" s="984"/>
      <c r="DX125" s="984"/>
      <c r="DY125" s="984"/>
      <c r="DZ125" s="985"/>
    </row>
    <row r="126" spans="1:130" s="247" customFormat="1" ht="26.25" customHeight="1" thickBot="1" x14ac:dyDescent="0.25">
      <c r="A126" s="1115"/>
      <c r="B126" s="1002"/>
      <c r="C126" s="972" t="s">
        <v>467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440</v>
      </c>
      <c r="AB126" s="1015"/>
      <c r="AC126" s="1015"/>
      <c r="AD126" s="1015"/>
      <c r="AE126" s="1016"/>
      <c r="AF126" s="1017" t="s">
        <v>391</v>
      </c>
      <c r="AG126" s="1015"/>
      <c r="AH126" s="1015"/>
      <c r="AI126" s="1015"/>
      <c r="AJ126" s="1016"/>
      <c r="AK126" s="1017" t="s">
        <v>391</v>
      </c>
      <c r="AL126" s="1015"/>
      <c r="AM126" s="1015"/>
      <c r="AN126" s="1015"/>
      <c r="AO126" s="1016"/>
      <c r="AP126" s="1018" t="s">
        <v>440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484</v>
      </c>
      <c r="CQ126" s="1006"/>
      <c r="CR126" s="1006"/>
      <c r="CS126" s="1006"/>
      <c r="CT126" s="1006"/>
      <c r="CU126" s="1006"/>
      <c r="CV126" s="1006"/>
      <c r="CW126" s="1006"/>
      <c r="CX126" s="1006"/>
      <c r="CY126" s="1006"/>
      <c r="CZ126" s="1006"/>
      <c r="DA126" s="1006"/>
      <c r="DB126" s="1006"/>
      <c r="DC126" s="1006"/>
      <c r="DD126" s="1006"/>
      <c r="DE126" s="1006"/>
      <c r="DF126" s="1007"/>
      <c r="DG126" s="975" t="s">
        <v>391</v>
      </c>
      <c r="DH126" s="976"/>
      <c r="DI126" s="976"/>
      <c r="DJ126" s="976"/>
      <c r="DK126" s="976"/>
      <c r="DL126" s="976" t="s">
        <v>391</v>
      </c>
      <c r="DM126" s="976"/>
      <c r="DN126" s="976"/>
      <c r="DO126" s="976"/>
      <c r="DP126" s="976"/>
      <c r="DQ126" s="976" t="s">
        <v>391</v>
      </c>
      <c r="DR126" s="976"/>
      <c r="DS126" s="976"/>
      <c r="DT126" s="976"/>
      <c r="DU126" s="976"/>
      <c r="DV126" s="977" t="s">
        <v>391</v>
      </c>
      <c r="DW126" s="977"/>
      <c r="DX126" s="977"/>
      <c r="DY126" s="977"/>
      <c r="DZ126" s="978"/>
    </row>
    <row r="127" spans="1:130" s="247" customFormat="1" ht="26.25" customHeight="1" x14ac:dyDescent="0.2">
      <c r="A127" s="1116"/>
      <c r="B127" s="1004"/>
      <c r="C127" s="1058" t="s">
        <v>485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391</v>
      </c>
      <c r="AB127" s="1015"/>
      <c r="AC127" s="1015"/>
      <c r="AD127" s="1015"/>
      <c r="AE127" s="1016"/>
      <c r="AF127" s="1017" t="s">
        <v>391</v>
      </c>
      <c r="AG127" s="1015"/>
      <c r="AH127" s="1015"/>
      <c r="AI127" s="1015"/>
      <c r="AJ127" s="1016"/>
      <c r="AK127" s="1017" t="s">
        <v>391</v>
      </c>
      <c r="AL127" s="1015"/>
      <c r="AM127" s="1015"/>
      <c r="AN127" s="1015"/>
      <c r="AO127" s="1016"/>
      <c r="AP127" s="1018" t="s">
        <v>391</v>
      </c>
      <c r="AQ127" s="1019"/>
      <c r="AR127" s="1019"/>
      <c r="AS127" s="1019"/>
      <c r="AT127" s="1020"/>
      <c r="AU127" s="283"/>
      <c r="AV127" s="283"/>
      <c r="AW127" s="283"/>
      <c r="AX127" s="1088" t="s">
        <v>486</v>
      </c>
      <c r="AY127" s="1089"/>
      <c r="AZ127" s="1089"/>
      <c r="BA127" s="1089"/>
      <c r="BB127" s="1089"/>
      <c r="BC127" s="1089"/>
      <c r="BD127" s="1089"/>
      <c r="BE127" s="1090"/>
      <c r="BF127" s="1091" t="s">
        <v>487</v>
      </c>
      <c r="BG127" s="1089"/>
      <c r="BH127" s="1089"/>
      <c r="BI127" s="1089"/>
      <c r="BJ127" s="1089"/>
      <c r="BK127" s="1089"/>
      <c r="BL127" s="1090"/>
      <c r="BM127" s="1091" t="s">
        <v>488</v>
      </c>
      <c r="BN127" s="1089"/>
      <c r="BO127" s="1089"/>
      <c r="BP127" s="1089"/>
      <c r="BQ127" s="1089"/>
      <c r="BR127" s="1089"/>
      <c r="BS127" s="1090"/>
      <c r="BT127" s="1091" t="s">
        <v>489</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490</v>
      </c>
      <c r="CQ127" s="1006"/>
      <c r="CR127" s="1006"/>
      <c r="CS127" s="1006"/>
      <c r="CT127" s="1006"/>
      <c r="CU127" s="1006"/>
      <c r="CV127" s="1006"/>
      <c r="CW127" s="1006"/>
      <c r="CX127" s="1006"/>
      <c r="CY127" s="1006"/>
      <c r="CZ127" s="1006"/>
      <c r="DA127" s="1006"/>
      <c r="DB127" s="1006"/>
      <c r="DC127" s="1006"/>
      <c r="DD127" s="1006"/>
      <c r="DE127" s="1006"/>
      <c r="DF127" s="1007"/>
      <c r="DG127" s="975" t="s">
        <v>391</v>
      </c>
      <c r="DH127" s="976"/>
      <c r="DI127" s="976"/>
      <c r="DJ127" s="976"/>
      <c r="DK127" s="976"/>
      <c r="DL127" s="976" t="s">
        <v>440</v>
      </c>
      <c r="DM127" s="976"/>
      <c r="DN127" s="976"/>
      <c r="DO127" s="976"/>
      <c r="DP127" s="976"/>
      <c r="DQ127" s="976" t="s">
        <v>391</v>
      </c>
      <c r="DR127" s="976"/>
      <c r="DS127" s="976"/>
      <c r="DT127" s="976"/>
      <c r="DU127" s="976"/>
      <c r="DV127" s="977" t="s">
        <v>391</v>
      </c>
      <c r="DW127" s="977"/>
      <c r="DX127" s="977"/>
      <c r="DY127" s="977"/>
      <c r="DZ127" s="978"/>
    </row>
    <row r="128" spans="1:130" s="247" customFormat="1" ht="26.25" customHeight="1" thickBot="1" x14ac:dyDescent="0.25">
      <c r="A128" s="1099" t="s">
        <v>491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492</v>
      </c>
      <c r="X128" s="1101"/>
      <c r="Y128" s="1101"/>
      <c r="Z128" s="1102"/>
      <c r="AA128" s="1103">
        <v>7114</v>
      </c>
      <c r="AB128" s="1104"/>
      <c r="AC128" s="1104"/>
      <c r="AD128" s="1104"/>
      <c r="AE128" s="1105"/>
      <c r="AF128" s="1106">
        <v>6920</v>
      </c>
      <c r="AG128" s="1104"/>
      <c r="AH128" s="1104"/>
      <c r="AI128" s="1104"/>
      <c r="AJ128" s="1105"/>
      <c r="AK128" s="1106" t="s">
        <v>438</v>
      </c>
      <c r="AL128" s="1104"/>
      <c r="AM128" s="1104"/>
      <c r="AN128" s="1104"/>
      <c r="AO128" s="1105"/>
      <c r="AP128" s="1107"/>
      <c r="AQ128" s="1108"/>
      <c r="AR128" s="1108"/>
      <c r="AS128" s="1108"/>
      <c r="AT128" s="1109"/>
      <c r="AU128" s="283"/>
      <c r="AV128" s="283"/>
      <c r="AW128" s="283"/>
      <c r="AX128" s="944" t="s">
        <v>493</v>
      </c>
      <c r="AY128" s="945"/>
      <c r="AZ128" s="945"/>
      <c r="BA128" s="945"/>
      <c r="BB128" s="945"/>
      <c r="BC128" s="945"/>
      <c r="BD128" s="945"/>
      <c r="BE128" s="946"/>
      <c r="BF128" s="1110" t="s">
        <v>391</v>
      </c>
      <c r="BG128" s="1111"/>
      <c r="BH128" s="1111"/>
      <c r="BI128" s="1111"/>
      <c r="BJ128" s="1111"/>
      <c r="BK128" s="1111"/>
      <c r="BL128" s="1112"/>
      <c r="BM128" s="1110">
        <v>13.21</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494</v>
      </c>
      <c r="CQ128" s="1093"/>
      <c r="CR128" s="1093"/>
      <c r="CS128" s="1093"/>
      <c r="CT128" s="1093"/>
      <c r="CU128" s="1093"/>
      <c r="CV128" s="1093"/>
      <c r="CW128" s="1093"/>
      <c r="CX128" s="1093"/>
      <c r="CY128" s="1093"/>
      <c r="CZ128" s="1093"/>
      <c r="DA128" s="1093"/>
      <c r="DB128" s="1093"/>
      <c r="DC128" s="1093"/>
      <c r="DD128" s="1093"/>
      <c r="DE128" s="1093"/>
      <c r="DF128" s="1094"/>
      <c r="DG128" s="1095" t="s">
        <v>391</v>
      </c>
      <c r="DH128" s="1096"/>
      <c r="DI128" s="1096"/>
      <c r="DJ128" s="1096"/>
      <c r="DK128" s="1096"/>
      <c r="DL128" s="1096" t="s">
        <v>391</v>
      </c>
      <c r="DM128" s="1096"/>
      <c r="DN128" s="1096"/>
      <c r="DO128" s="1096"/>
      <c r="DP128" s="1096"/>
      <c r="DQ128" s="1096" t="s">
        <v>450</v>
      </c>
      <c r="DR128" s="1096"/>
      <c r="DS128" s="1096"/>
      <c r="DT128" s="1096"/>
      <c r="DU128" s="1096"/>
      <c r="DV128" s="1097" t="s">
        <v>391</v>
      </c>
      <c r="DW128" s="1097"/>
      <c r="DX128" s="1097"/>
      <c r="DY128" s="1097"/>
      <c r="DZ128" s="1098"/>
    </row>
    <row r="129" spans="1:131" s="247" customFormat="1" ht="26.25" customHeight="1" x14ac:dyDescent="0.2">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495</v>
      </c>
      <c r="X129" s="1130"/>
      <c r="Y129" s="1130"/>
      <c r="Z129" s="1131"/>
      <c r="AA129" s="1014">
        <v>11038934</v>
      </c>
      <c r="AB129" s="1015"/>
      <c r="AC129" s="1015"/>
      <c r="AD129" s="1015"/>
      <c r="AE129" s="1016"/>
      <c r="AF129" s="1017">
        <v>10833998</v>
      </c>
      <c r="AG129" s="1015"/>
      <c r="AH129" s="1015"/>
      <c r="AI129" s="1015"/>
      <c r="AJ129" s="1016"/>
      <c r="AK129" s="1017">
        <v>10806402</v>
      </c>
      <c r="AL129" s="1015"/>
      <c r="AM129" s="1015"/>
      <c r="AN129" s="1015"/>
      <c r="AO129" s="1016"/>
      <c r="AP129" s="1132"/>
      <c r="AQ129" s="1133"/>
      <c r="AR129" s="1133"/>
      <c r="AS129" s="1133"/>
      <c r="AT129" s="1134"/>
      <c r="AU129" s="285"/>
      <c r="AV129" s="285"/>
      <c r="AW129" s="285"/>
      <c r="AX129" s="1123" t="s">
        <v>496</v>
      </c>
      <c r="AY129" s="1006"/>
      <c r="AZ129" s="1006"/>
      <c r="BA129" s="1006"/>
      <c r="BB129" s="1006"/>
      <c r="BC129" s="1006"/>
      <c r="BD129" s="1006"/>
      <c r="BE129" s="1007"/>
      <c r="BF129" s="1124" t="s">
        <v>497</v>
      </c>
      <c r="BG129" s="1125"/>
      <c r="BH129" s="1125"/>
      <c r="BI129" s="1125"/>
      <c r="BJ129" s="1125"/>
      <c r="BK129" s="1125"/>
      <c r="BL129" s="1126"/>
      <c r="BM129" s="1124">
        <v>18.21</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6" t="s">
        <v>498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499</v>
      </c>
      <c r="X130" s="1130"/>
      <c r="Y130" s="1130"/>
      <c r="Z130" s="1131"/>
      <c r="AA130" s="1014">
        <v>1364270</v>
      </c>
      <c r="AB130" s="1015"/>
      <c r="AC130" s="1015"/>
      <c r="AD130" s="1015"/>
      <c r="AE130" s="1016"/>
      <c r="AF130" s="1017">
        <v>1147998</v>
      </c>
      <c r="AG130" s="1015"/>
      <c r="AH130" s="1015"/>
      <c r="AI130" s="1015"/>
      <c r="AJ130" s="1016"/>
      <c r="AK130" s="1017">
        <v>1082553</v>
      </c>
      <c r="AL130" s="1015"/>
      <c r="AM130" s="1015"/>
      <c r="AN130" s="1015"/>
      <c r="AO130" s="1016"/>
      <c r="AP130" s="1132"/>
      <c r="AQ130" s="1133"/>
      <c r="AR130" s="1133"/>
      <c r="AS130" s="1133"/>
      <c r="AT130" s="1134"/>
      <c r="AU130" s="285"/>
      <c r="AV130" s="285"/>
      <c r="AW130" s="285"/>
      <c r="AX130" s="1123" t="s">
        <v>500</v>
      </c>
      <c r="AY130" s="1006"/>
      <c r="AZ130" s="1006"/>
      <c r="BA130" s="1006"/>
      <c r="BB130" s="1006"/>
      <c r="BC130" s="1006"/>
      <c r="BD130" s="1006"/>
      <c r="BE130" s="1007"/>
      <c r="BF130" s="1160">
        <v>0.6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501</v>
      </c>
      <c r="X131" s="1168"/>
      <c r="Y131" s="1168"/>
      <c r="Z131" s="1169"/>
      <c r="AA131" s="1061">
        <v>9674664</v>
      </c>
      <c r="AB131" s="1040"/>
      <c r="AC131" s="1040"/>
      <c r="AD131" s="1040"/>
      <c r="AE131" s="1041"/>
      <c r="AF131" s="1039">
        <v>9686000</v>
      </c>
      <c r="AG131" s="1040"/>
      <c r="AH131" s="1040"/>
      <c r="AI131" s="1040"/>
      <c r="AJ131" s="1041"/>
      <c r="AK131" s="1039">
        <v>9723849</v>
      </c>
      <c r="AL131" s="1040"/>
      <c r="AM131" s="1040"/>
      <c r="AN131" s="1040"/>
      <c r="AO131" s="1041"/>
      <c r="AP131" s="1170"/>
      <c r="AQ131" s="1171"/>
      <c r="AR131" s="1171"/>
      <c r="AS131" s="1171"/>
      <c r="AT131" s="1172"/>
      <c r="AU131" s="285"/>
      <c r="AV131" s="285"/>
      <c r="AW131" s="285"/>
      <c r="AX131" s="1142" t="s">
        <v>502</v>
      </c>
      <c r="AY131" s="1093"/>
      <c r="AZ131" s="1093"/>
      <c r="BA131" s="1093"/>
      <c r="BB131" s="1093"/>
      <c r="BC131" s="1093"/>
      <c r="BD131" s="1093"/>
      <c r="BE131" s="1094"/>
      <c r="BF131" s="1143" t="s">
        <v>503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9" t="s">
        <v>504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505</v>
      </c>
      <c r="W132" s="1153"/>
      <c r="X132" s="1153"/>
      <c r="Y132" s="1153"/>
      <c r="Z132" s="1154"/>
      <c r="AA132" s="1155">
        <v>1.468547125</v>
      </c>
      <c r="AB132" s="1156"/>
      <c r="AC132" s="1156"/>
      <c r="AD132" s="1156"/>
      <c r="AE132" s="1157"/>
      <c r="AF132" s="1158">
        <v>0.15048523599999999</v>
      </c>
      <c r="AG132" s="1156"/>
      <c r="AH132" s="1156"/>
      <c r="AI132" s="1156"/>
      <c r="AJ132" s="1157"/>
      <c r="AK132" s="1158">
        <v>0.30715203400000002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506</v>
      </c>
      <c r="W133" s="1136"/>
      <c r="X133" s="1136"/>
      <c r="Y133" s="1136"/>
      <c r="Z133" s="1137"/>
      <c r="AA133" s="1138">
        <v>1.6</v>
      </c>
      <c r="AB133" s="1139"/>
      <c r="AC133" s="1139"/>
      <c r="AD133" s="1139"/>
      <c r="AE133" s="1140"/>
      <c r="AF133" s="1138">
        <v>1.1000000000000001</v>
      </c>
      <c r="AG133" s="1139"/>
      <c r="AH133" s="1139"/>
      <c r="AI133" s="1139"/>
      <c r="AJ133" s="1140"/>
      <c r="AK133" s="1138">
        <v>0.6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OBCE6PGrm+sx3Xq0N5rYki2xaHpSO0OkcugqtxBzZmBqAAljQaQaSxZOo99KrBcYqdf6nBbXKiy01x95bYzufg==" saltValue="WoBgQE0JJbeq8x+S1n1u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507</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0cFkj4lV0mu3pPEelK8fv1kS7ctPoKVhuXK9F+uDEzVAdrPvcsPdQLTdyJdmnozOicZYODNLMkqrLtFybV8y6Q==" saltValue="0Tw9sKI9TJClHWaXIJKcR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3VgP2qGbVV3y2NaKk9yIyKexJuhnuF/TPve8UtU6sY7M8JYhStbJRRF0V9I8J2oflJcMwmGK6hzZmzlvWsgOA==" saltValue="4f0cQ4Y14RIBwflbdKMF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510</v>
      </c>
      <c r="AP7" s="304"/>
      <c r="AQ7" s="305" t="s">
        <v>511</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512</v>
      </c>
      <c r="AQ8" s="311" t="s">
        <v>513</v>
      </c>
      <c r="AR8" s="312" t="s">
        <v>514</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515</v>
      </c>
      <c r="AL9" s="1179"/>
      <c r="AM9" s="1179"/>
      <c r="AN9" s="1180"/>
      <c r="AO9" s="313">
        <v>2560492</v>
      </c>
      <c r="AP9" s="313">
        <v>46508</v>
      </c>
      <c r="AQ9" s="314">
        <v>63299</v>
      </c>
      <c r="AR9" s="315">
        <v>-26.5</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516</v>
      </c>
      <c r="AL10" s="1179"/>
      <c r="AM10" s="1179"/>
      <c r="AN10" s="1180"/>
      <c r="AO10" s="316">
        <v>419637</v>
      </c>
      <c r="AP10" s="316">
        <v>7622</v>
      </c>
      <c r="AQ10" s="317">
        <v>6012</v>
      </c>
      <c r="AR10" s="318">
        <v>26.8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517</v>
      </c>
      <c r="AL11" s="1179"/>
      <c r="AM11" s="1179"/>
      <c r="AN11" s="1180"/>
      <c r="AO11" s="316">
        <v>117780</v>
      </c>
      <c r="AP11" s="316">
        <v>2139</v>
      </c>
      <c r="AQ11" s="317">
        <v>6006</v>
      </c>
      <c r="AR11" s="318">
        <v>-64.400000000000006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518</v>
      </c>
      <c r="AL12" s="1179"/>
      <c r="AM12" s="1179"/>
      <c r="AN12" s="1180"/>
      <c r="AO12" s="316">
        <v>1434</v>
      </c>
      <c r="AP12" s="316">
        <v>26</v>
      </c>
      <c r="AQ12" s="317">
        <v>1513</v>
      </c>
      <c r="AR12" s="318">
        <v>-98.3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519</v>
      </c>
      <c r="AL13" s="1179"/>
      <c r="AM13" s="1179"/>
      <c r="AN13" s="1180"/>
      <c r="AO13" s="316" t="s">
        <v>520</v>
      </c>
      <c r="AP13" s="316" t="s">
        <v>520</v>
      </c>
      <c r="AQ13" s="317">
        <v>6</v>
      </c>
      <c r="AR13" s="318" t="s">
        <v>520</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521</v>
      </c>
      <c r="AL14" s="1179"/>
      <c r="AM14" s="1179"/>
      <c r="AN14" s="1180"/>
      <c r="AO14" s="316">
        <v>3845</v>
      </c>
      <c r="AP14" s="316">
        <v>70</v>
      </c>
      <c r="AQ14" s="317">
        <v>2299</v>
      </c>
      <c r="AR14" s="318">
        <v>-97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522</v>
      </c>
      <c r="AL15" s="1179"/>
      <c r="AM15" s="1179"/>
      <c r="AN15" s="1180"/>
      <c r="AO15" s="316">
        <v>28750</v>
      </c>
      <c r="AP15" s="316">
        <v>522</v>
      </c>
      <c r="AQ15" s="317">
        <v>1728</v>
      </c>
      <c r="AR15" s="318">
        <v>-69.8</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523</v>
      </c>
      <c r="AL16" s="1182"/>
      <c r="AM16" s="1182"/>
      <c r="AN16" s="1183"/>
      <c r="AO16" s="316">
        <v>-181886</v>
      </c>
      <c r="AP16" s="316">
        <v>-3304</v>
      </c>
      <c r="AQ16" s="317">
        <v>-4986</v>
      </c>
      <c r="AR16" s="318">
        <v>-33.700000000000003</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2950052</v>
      </c>
      <c r="AP17" s="316">
        <v>53584</v>
      </c>
      <c r="AQ17" s="317">
        <v>75877</v>
      </c>
      <c r="AR17" s="318">
        <v>-29.4</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528</v>
      </c>
      <c r="AL21" s="1174"/>
      <c r="AM21" s="1174"/>
      <c r="AN21" s="1175"/>
      <c r="AO21" s="328">
        <v>5.76</v>
      </c>
      <c r="AP21" s="329">
        <v>7.41</v>
      </c>
      <c r="AQ21" s="330">
        <v>-1.65</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529</v>
      </c>
      <c r="AL22" s="1174"/>
      <c r="AM22" s="1174"/>
      <c r="AN22" s="1175"/>
      <c r="AO22" s="333">
        <v>97.1</v>
      </c>
      <c r="AP22" s="334">
        <v>98.4</v>
      </c>
      <c r="AQ22" s="335">
        <v>-1.3</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510</v>
      </c>
      <c r="AP30" s="304"/>
      <c r="AQ30" s="305" t="s">
        <v>511</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512</v>
      </c>
      <c r="AQ31" s="311" t="s">
        <v>513</v>
      </c>
      <c r="AR31" s="312" t="s">
        <v>514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533</v>
      </c>
      <c r="AL32" s="1190"/>
      <c r="AM32" s="1190"/>
      <c r="AN32" s="1191"/>
      <c r="AO32" s="343">
        <v>946374</v>
      </c>
      <c r="AP32" s="343">
        <v>17190</v>
      </c>
      <c r="AQ32" s="344">
        <v>39476</v>
      </c>
      <c r="AR32" s="345">
        <v>-56.5</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534</v>
      </c>
      <c r="AL33" s="1190"/>
      <c r="AM33" s="1190"/>
      <c r="AN33" s="1191"/>
      <c r="AO33" s="343" t="s">
        <v>520</v>
      </c>
      <c r="AP33" s="343" t="s">
        <v>520</v>
      </c>
      <c r="AQ33" s="344" t="s">
        <v>520</v>
      </c>
      <c r="AR33" s="345" t="s">
        <v>520</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535</v>
      </c>
      <c r="AL34" s="1190"/>
      <c r="AM34" s="1190"/>
      <c r="AN34" s="1191"/>
      <c r="AO34" s="343" t="s">
        <v>520</v>
      </c>
      <c r="AP34" s="343" t="s">
        <v>520</v>
      </c>
      <c r="AQ34" s="344">
        <v>57</v>
      </c>
      <c r="AR34" s="345" t="s">
        <v>520</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536</v>
      </c>
      <c r="AL35" s="1190"/>
      <c r="AM35" s="1190"/>
      <c r="AN35" s="1191"/>
      <c r="AO35" s="343">
        <v>109501</v>
      </c>
      <c r="AP35" s="343">
        <v>1989</v>
      </c>
      <c r="AQ35" s="344">
        <v>13586</v>
      </c>
      <c r="AR35" s="345">
        <v>-85.4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537</v>
      </c>
      <c r="AL36" s="1190"/>
      <c r="AM36" s="1190"/>
      <c r="AN36" s="1191"/>
      <c r="AO36" s="343">
        <v>56545</v>
      </c>
      <c r="AP36" s="343">
        <v>1027</v>
      </c>
      <c r="AQ36" s="344">
        <v>1761</v>
      </c>
      <c r="AR36" s="345">
        <v>-41.7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538</v>
      </c>
      <c r="AL37" s="1190"/>
      <c r="AM37" s="1190"/>
      <c r="AN37" s="1191"/>
      <c r="AO37" s="343" t="s">
        <v>520</v>
      </c>
      <c r="AP37" s="343" t="s">
        <v>520</v>
      </c>
      <c r="AQ37" s="344">
        <v>609</v>
      </c>
      <c r="AR37" s="345" t="s">
        <v>520</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539</v>
      </c>
      <c r="AL38" s="1193"/>
      <c r="AM38" s="1193"/>
      <c r="AN38" s="1194"/>
      <c r="AO38" s="346" t="s">
        <v>520</v>
      </c>
      <c r="AP38" s="346" t="s">
        <v>520</v>
      </c>
      <c r="AQ38" s="347">
        <v>1</v>
      </c>
      <c r="AR38" s="335" t="s">
        <v>520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540</v>
      </c>
      <c r="AL39" s="1193"/>
      <c r="AM39" s="1193"/>
      <c r="AN39" s="1194"/>
      <c r="AO39" s="343" t="s">
        <v>520</v>
      </c>
      <c r="AP39" s="343" t="s">
        <v>520</v>
      </c>
      <c r="AQ39" s="344">
        <v>-5546</v>
      </c>
      <c r="AR39" s="345" t="s">
        <v>520</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541</v>
      </c>
      <c r="AL40" s="1190"/>
      <c r="AM40" s="1190"/>
      <c r="AN40" s="1191"/>
      <c r="AO40" s="343">
        <v>-1082553</v>
      </c>
      <c r="AP40" s="343">
        <v>-19663</v>
      </c>
      <c r="AQ40" s="344">
        <v>-36890</v>
      </c>
      <c r="AR40" s="345">
        <v>-46.7</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29867</v>
      </c>
      <c r="AP41" s="343">
        <v>542</v>
      </c>
      <c r="AQ41" s="344">
        <v>13053</v>
      </c>
      <c r="AR41" s="345">
        <v>-95.8</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510</v>
      </c>
      <c r="AN49" s="1186" t="s">
        <v>545</v>
      </c>
      <c r="AO49" s="1187"/>
      <c r="AP49" s="1187"/>
      <c r="AQ49" s="1187"/>
      <c r="AR49" s="1188"/>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546</v>
      </c>
      <c r="AO50" s="360" t="s">
        <v>547</v>
      </c>
      <c r="AP50" s="361" t="s">
        <v>548</v>
      </c>
      <c r="AQ50" s="362" t="s">
        <v>549</v>
      </c>
      <c r="AR50" s="363" t="s">
        <v>550</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3000528</v>
      </c>
      <c r="AN51" s="365">
        <v>56005</v>
      </c>
      <c r="AO51" s="366">
        <v>65</v>
      </c>
      <c r="AP51" s="367">
        <v>54227</v>
      </c>
      <c r="AQ51" s="368">
        <v>-18.2</v>
      </c>
      <c r="AR51" s="369">
        <v>83.2</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2477791</v>
      </c>
      <c r="AN52" s="373">
        <v>46248</v>
      </c>
      <c r="AO52" s="374">
        <v>69.900000000000006</v>
      </c>
      <c r="AP52" s="375">
        <v>29694</v>
      </c>
      <c r="AQ52" s="376">
        <v>-6.7</v>
      </c>
      <c r="AR52" s="377">
        <v>76.599999999999994</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2272340</v>
      </c>
      <c r="AN53" s="365">
        <v>42095</v>
      </c>
      <c r="AO53" s="366">
        <v>-24.8</v>
      </c>
      <c r="AP53" s="367">
        <v>57295</v>
      </c>
      <c r="AQ53" s="368">
        <v>5.7</v>
      </c>
      <c r="AR53" s="369">
        <v>-30.5</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1787463</v>
      </c>
      <c r="AN54" s="373">
        <v>33113</v>
      </c>
      <c r="AO54" s="374">
        <v>-28.4</v>
      </c>
      <c r="AP54" s="375">
        <v>32771</v>
      </c>
      <c r="AQ54" s="376">
        <v>10.4</v>
      </c>
      <c r="AR54" s="377">
        <v>-38.799999999999997</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2424654</v>
      </c>
      <c r="AN55" s="365">
        <v>44657</v>
      </c>
      <c r="AO55" s="366">
        <v>6.1</v>
      </c>
      <c r="AP55" s="367">
        <v>54110</v>
      </c>
      <c r="AQ55" s="368">
        <v>-5.6</v>
      </c>
      <c r="AR55" s="369">
        <v>11.7</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1402704</v>
      </c>
      <c r="AN56" s="373">
        <v>25835</v>
      </c>
      <c r="AO56" s="374">
        <v>-22</v>
      </c>
      <c r="AP56" s="375">
        <v>30620</v>
      </c>
      <c r="AQ56" s="376">
        <v>-6.6</v>
      </c>
      <c r="AR56" s="377">
        <v>-15.4</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2340014</v>
      </c>
      <c r="AN57" s="365">
        <v>42790</v>
      </c>
      <c r="AO57" s="366">
        <v>-4.2</v>
      </c>
      <c r="AP57" s="367">
        <v>54684</v>
      </c>
      <c r="AQ57" s="368">
        <v>1.1000000000000001</v>
      </c>
      <c r="AR57" s="369">
        <v>-5.3</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1425624</v>
      </c>
      <c r="AN58" s="373">
        <v>26069</v>
      </c>
      <c r="AO58" s="374">
        <v>0.9</v>
      </c>
      <c r="AP58" s="375">
        <v>32829</v>
      </c>
      <c r="AQ58" s="376">
        <v>7.2</v>
      </c>
      <c r="AR58" s="377">
        <v>-6.3</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1621899</v>
      </c>
      <c r="AN59" s="365">
        <v>29460</v>
      </c>
      <c r="AO59" s="366">
        <v>-31.2</v>
      </c>
      <c r="AP59" s="367">
        <v>62383</v>
      </c>
      <c r="AQ59" s="368">
        <v>14.1</v>
      </c>
      <c r="AR59" s="369">
        <v>-45.3</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1166555</v>
      </c>
      <c r="AN60" s="373">
        <v>21189</v>
      </c>
      <c r="AO60" s="374">
        <v>-18.7</v>
      </c>
      <c r="AP60" s="375">
        <v>35325</v>
      </c>
      <c r="AQ60" s="376">
        <v>7.6</v>
      </c>
      <c r="AR60" s="377">
        <v>-26.3</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2331887</v>
      </c>
      <c r="AN61" s="380">
        <v>43001</v>
      </c>
      <c r="AO61" s="381">
        <v>2.2000000000000002</v>
      </c>
      <c r="AP61" s="382">
        <v>56540</v>
      </c>
      <c r="AQ61" s="383">
        <v>-0.6</v>
      </c>
      <c r="AR61" s="369">
        <v>2.8</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1652027</v>
      </c>
      <c r="AN62" s="373">
        <v>30491</v>
      </c>
      <c r="AO62" s="374">
        <v>0.3</v>
      </c>
      <c r="AP62" s="375">
        <v>32248</v>
      </c>
      <c r="AQ62" s="376">
        <v>2.4</v>
      </c>
      <c r="AR62" s="377">
        <v>-2.1</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M8VFYT6dy0AC91RZf3bHV0BSBrCCCjgx+/x52cjfzW5mO2isa9hYNowvZpt3Xuvm812lZIOI8o3qkqaHNqa4jw==" saltValue="VqmVsoygZA8aJmQMNWYT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559</v>
      </c>
    </row>
    <row r="120" spans="125:125" ht="13.5" hidden="1" customHeight="1" x14ac:dyDescent="0.2"/>
    <row r="121" spans="125:125" ht="13.5" hidden="1" customHeight="1" x14ac:dyDescent="0.2">
      <c r="DU121" s="291"/>
    </row>
  </sheetData>
  <sheetProtection algorithmName="SHA-512" hashValue="6rFndT+IgzfGIEq9bGC60FgkpLOTRMQF2tcjkZ/r5zNwy0h9DzPqarUTFHIRSuxK2yY0jF1f0B/tTo7CnzrSTg==" saltValue="RXpwumiQTjKkk4H62XZY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560</v>
      </c>
    </row>
  </sheetData>
  <sheetProtection algorithmName="SHA-512" hashValue="Sk4mYBd6Ec2/PX3FL5DwHLMElhMQvfsmUk547gpjK9XLPvqdIBsb9Kf4qhhA1vJ/7WYa+2S3bFsQxhNtr2KWjg==" saltValue="bYyx+y7BMKoWwkpHE5ao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198" t="s">
        <v>3</v>
      </c>
      <c r="D47" s="1198"/>
      <c r="E47" s="1199"/>
      <c r="F47" s="11">
        <v>21.71</v>
      </c>
      <c r="G47" s="12">
        <v>23.55</v>
      </c>
      <c r="H47" s="12">
        <v>23.5</v>
      </c>
      <c r="I47" s="12">
        <v>21.08</v>
      </c>
      <c r="J47" s="13">
        <v>24.98</v>
      </c>
    </row>
    <row r="48" spans="2:10" ht="57.75" customHeight="1" x14ac:dyDescent="0.2">
      <c r="B48" s="14"/>
      <c r="C48" s="1200" t="s">
        <v>4</v>
      </c>
      <c r="D48" s="1200"/>
      <c r="E48" s="1201"/>
      <c r="F48" s="15">
        <v>8.3699999999999992</v>
      </c>
      <c r="G48" s="16">
        <v>6.38</v>
      </c>
      <c r="H48" s="16">
        <v>6.22</v>
      </c>
      <c r="I48" s="16">
        <v>7.05</v>
      </c>
      <c r="J48" s="17">
        <v>6.01</v>
      </c>
    </row>
    <row r="49" spans="2:10" ht="57.75" customHeight="1" thickBot="1" x14ac:dyDescent="0.25">
      <c r="B49" s="18"/>
      <c r="C49" s="1202" t="s">
        <v>5</v>
      </c>
      <c r="D49" s="1202"/>
      <c r="E49" s="1203"/>
      <c r="F49" s="19">
        <v>6.43</v>
      </c>
      <c r="G49" s="20">
        <v>1.57</v>
      </c>
      <c r="H49" s="20">
        <v>2.14</v>
      </c>
      <c r="I49" s="20">
        <v>0.44</v>
      </c>
      <c r="J49" s="21">
        <v>2.79</v>
      </c>
    </row>
    <row r="50" spans="2:10" ht="13.5" customHeight="1" x14ac:dyDescent="0.2"/>
  </sheetData>
  <sheetProtection algorithmName="SHA-512" hashValue="7934MVEaQETQsPssaXCmypWNaaCYBJ0oHdTG0brBp6BbTxZINZN9VDtLnq/17ebyyUI3xPN45s4LCATOIEFzeA==" saltValue="gWVonMogfuTkT6ryAxMc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10" t="s">
        <v>566</v>
      </c>
      <c r="D34" s="1210"/>
      <c r="E34" s="1211"/>
      <c r="F34" s="32">
        <v>0.02</v>
      </c>
      <c r="G34" s="33">
        <v>0.08</v>
      </c>
      <c r="H34" s="33">
        <v>0.02</v>
      </c>
      <c r="I34" s="33">
        <v>0</v>
      </c>
      <c r="J34" s="34" t="s">
        <v>567</v>
      </c>
      <c r="K34" s="22"/>
      <c r="L34" s="22"/>
      <c r="M34" s="22"/>
      <c r="N34" s="22"/>
      <c r="O34" s="22"/>
      <c r="P34" s="22"/>
    </row>
    <row r="35" spans="1:16" ht="39" customHeight="1" x14ac:dyDescent="0.2">
      <c r="A35" s="22"/>
      <c r="B35" s="35"/>
      <c r="C35" s="1204" t="s">
        <v>568</v>
      </c>
      <c r="D35" s="1205"/>
      <c r="E35" s="1206"/>
      <c r="F35" s="36">
        <v>14.24</v>
      </c>
      <c r="G35" s="37">
        <v>11.03</v>
      </c>
      <c r="H35" s="37">
        <v>11.29</v>
      </c>
      <c r="I35" s="37">
        <v>10.86</v>
      </c>
      <c r="J35" s="38">
        <v>10.47</v>
      </c>
      <c r="K35" s="22"/>
      <c r="L35" s="22"/>
      <c r="M35" s="22"/>
      <c r="N35" s="22"/>
      <c r="O35" s="22"/>
      <c r="P35" s="22"/>
    </row>
    <row r="36" spans="1:16" ht="39" customHeight="1" x14ac:dyDescent="0.2">
      <c r="A36" s="22"/>
      <c r="B36" s="35"/>
      <c r="C36" s="1204" t="s">
        <v>569</v>
      </c>
      <c r="D36" s="1205"/>
      <c r="E36" s="1206"/>
      <c r="F36" s="36">
        <v>8.34</v>
      </c>
      <c r="G36" s="37">
        <v>6.29</v>
      </c>
      <c r="H36" s="37">
        <v>6.19</v>
      </c>
      <c r="I36" s="37">
        <v>7.03</v>
      </c>
      <c r="J36" s="38">
        <v>6.03</v>
      </c>
      <c r="K36" s="22"/>
      <c r="L36" s="22"/>
      <c r="M36" s="22"/>
      <c r="N36" s="22"/>
      <c r="O36" s="22"/>
      <c r="P36" s="22"/>
    </row>
    <row r="37" spans="1:16" ht="39" customHeight="1" x14ac:dyDescent="0.2">
      <c r="A37" s="22"/>
      <c r="B37" s="35"/>
      <c r="C37" s="1204" t="s">
        <v>570</v>
      </c>
      <c r="D37" s="1205"/>
      <c r="E37" s="1206"/>
      <c r="F37" s="36">
        <v>3.6</v>
      </c>
      <c r="G37" s="37">
        <v>4.3</v>
      </c>
      <c r="H37" s="37">
        <v>4.7300000000000004</v>
      </c>
      <c r="I37" s="37">
        <v>2.37</v>
      </c>
      <c r="J37" s="38">
        <v>0.77</v>
      </c>
      <c r="K37" s="22"/>
      <c r="L37" s="22"/>
      <c r="M37" s="22"/>
      <c r="N37" s="22"/>
      <c r="O37" s="22"/>
      <c r="P37" s="22"/>
    </row>
    <row r="38" spans="1:16" ht="39" customHeight="1" x14ac:dyDescent="0.2">
      <c r="A38" s="22"/>
      <c r="B38" s="35"/>
      <c r="C38" s="1204" t="s">
        <v>571</v>
      </c>
      <c r="D38" s="1205"/>
      <c r="E38" s="1206"/>
      <c r="F38" s="36" t="s">
        <v>520</v>
      </c>
      <c r="G38" s="37" t="s">
        <v>520</v>
      </c>
      <c r="H38" s="37" t="s">
        <v>520</v>
      </c>
      <c r="I38" s="37" t="s">
        <v>520</v>
      </c>
      <c r="J38" s="38">
        <v>0.15</v>
      </c>
      <c r="K38" s="22"/>
      <c r="L38" s="22"/>
      <c r="M38" s="22"/>
      <c r="N38" s="22"/>
      <c r="O38" s="22"/>
      <c r="P38" s="22"/>
    </row>
    <row r="39" spans="1:16" ht="39" customHeight="1" x14ac:dyDescent="0.2">
      <c r="A39" s="22"/>
      <c r="B39" s="35"/>
      <c r="C39" s="1204" t="s">
        <v>572</v>
      </c>
      <c r="D39" s="1205"/>
      <c r="E39" s="1206"/>
      <c r="F39" s="36">
        <v>0.06</v>
      </c>
      <c r="G39" s="37">
        <v>0.09</v>
      </c>
      <c r="H39" s="37">
        <v>0.04</v>
      </c>
      <c r="I39" s="37">
        <v>7.0000000000000007E-2</v>
      </c>
      <c r="J39" s="38">
        <v>0.08</v>
      </c>
      <c r="K39" s="22"/>
      <c r="L39" s="22"/>
      <c r="M39" s="22"/>
      <c r="N39" s="22"/>
      <c r="O39" s="22"/>
      <c r="P39" s="22"/>
    </row>
    <row r="40" spans="1:16" ht="39" customHeight="1" x14ac:dyDescent="0.2">
      <c r="A40" s="22"/>
      <c r="B40" s="35"/>
      <c r="C40" s="1204" t="s">
        <v>573</v>
      </c>
      <c r="D40" s="1205"/>
      <c r="E40" s="1206"/>
      <c r="F40" s="36">
        <v>0.01</v>
      </c>
      <c r="G40" s="37">
        <v>0.01</v>
      </c>
      <c r="H40" s="37">
        <v>0.01</v>
      </c>
      <c r="I40" s="37">
        <v>0.01</v>
      </c>
      <c r="J40" s="38">
        <v>0.01</v>
      </c>
      <c r="K40" s="22"/>
      <c r="L40" s="22"/>
      <c r="M40" s="22"/>
      <c r="N40" s="22"/>
      <c r="O40" s="22"/>
      <c r="P40" s="22"/>
    </row>
    <row r="41" spans="1:16" ht="39" customHeight="1" x14ac:dyDescent="0.2">
      <c r="A41" s="22"/>
      <c r="B41" s="35"/>
      <c r="C41" s="1204"/>
      <c r="D41" s="1205"/>
      <c r="E41" s="1206"/>
      <c r="F41" s="36"/>
      <c r="G41" s="37"/>
      <c r="H41" s="37"/>
      <c r="I41" s="37"/>
      <c r="J41" s="38"/>
      <c r="K41" s="22"/>
      <c r="L41" s="22"/>
      <c r="M41" s="22"/>
      <c r="N41" s="22"/>
      <c r="O41" s="22"/>
      <c r="P41" s="22"/>
    </row>
    <row r="42" spans="1:16" ht="39" customHeight="1" x14ac:dyDescent="0.2">
      <c r="A42" s="22"/>
      <c r="B42" s="39"/>
      <c r="C42" s="1204" t="s">
        <v>574</v>
      </c>
      <c r="D42" s="1205"/>
      <c r="E42" s="1206"/>
      <c r="F42" s="36" t="s">
        <v>520</v>
      </c>
      <c r="G42" s="37" t="s">
        <v>520</v>
      </c>
      <c r="H42" s="37" t="s">
        <v>520</v>
      </c>
      <c r="I42" s="37" t="s">
        <v>520</v>
      </c>
      <c r="J42" s="38" t="s">
        <v>520</v>
      </c>
      <c r="K42" s="22"/>
      <c r="L42" s="22"/>
      <c r="M42" s="22"/>
      <c r="N42" s="22"/>
      <c r="O42" s="22"/>
      <c r="P42" s="22"/>
    </row>
    <row r="43" spans="1:16" ht="39" customHeight="1" thickBot="1" x14ac:dyDescent="0.25">
      <c r="A43" s="22"/>
      <c r="B43" s="40"/>
      <c r="C43" s="1207" t="s">
        <v>575</v>
      </c>
      <c r="D43" s="1208"/>
      <c r="E43" s="1209"/>
      <c r="F43" s="41">
        <v>7.0000000000000007E-2</v>
      </c>
      <c r="G43" s="42">
        <v>0.06</v>
      </c>
      <c r="H43" s="42">
        <v>0.05</v>
      </c>
      <c r="I43" s="42">
        <v>0.18</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2r096DVon1TWljABstrAn2iCv5UgslVS1oNhsk7jphy3joxIE7c4Jv6aA7T1S/l5nknroadwbYYovsXViq79/g==" saltValue="beg3i8rDqIqZ1sdFEXJ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1336</v>
      </c>
      <c r="L45" s="60">
        <v>1377</v>
      </c>
      <c r="M45" s="60">
        <v>1314</v>
      </c>
      <c r="N45" s="60">
        <v>971</v>
      </c>
      <c r="O45" s="61">
        <v>946</v>
      </c>
      <c r="P45" s="48"/>
      <c r="Q45" s="48"/>
      <c r="R45" s="48"/>
      <c r="S45" s="48"/>
      <c r="T45" s="48"/>
      <c r="U45" s="48"/>
    </row>
    <row r="46" spans="1:21" ht="30.75" customHeight="1" x14ac:dyDescent="0.2">
      <c r="A46" s="48"/>
      <c r="B46" s="1214"/>
      <c r="C46" s="1215"/>
      <c r="D46" s="62"/>
      <c r="E46" s="1220" t="s">
        <v>13</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x14ac:dyDescent="0.2">
      <c r="A47" s="48"/>
      <c r="B47" s="1214"/>
      <c r="C47" s="1215"/>
      <c r="D47" s="62"/>
      <c r="E47" s="1220" t="s">
        <v>14</v>
      </c>
      <c r="F47" s="1220"/>
      <c r="G47" s="1220"/>
      <c r="H47" s="1220"/>
      <c r="I47" s="1220"/>
      <c r="J47" s="1221"/>
      <c r="K47" s="63" t="s">
        <v>520</v>
      </c>
      <c r="L47" s="64" t="s">
        <v>520</v>
      </c>
      <c r="M47" s="64" t="s">
        <v>520</v>
      </c>
      <c r="N47" s="64" t="s">
        <v>520</v>
      </c>
      <c r="O47" s="65" t="s">
        <v>520</v>
      </c>
      <c r="P47" s="48"/>
      <c r="Q47" s="48"/>
      <c r="R47" s="48"/>
      <c r="S47" s="48"/>
      <c r="T47" s="48"/>
      <c r="U47" s="48"/>
    </row>
    <row r="48" spans="1:21" ht="30.75" customHeight="1" x14ac:dyDescent="0.2">
      <c r="A48" s="48"/>
      <c r="B48" s="1214"/>
      <c r="C48" s="1215"/>
      <c r="D48" s="62"/>
      <c r="E48" s="1220" t="s">
        <v>15</v>
      </c>
      <c r="F48" s="1220"/>
      <c r="G48" s="1220"/>
      <c r="H48" s="1220"/>
      <c r="I48" s="1220"/>
      <c r="J48" s="1221"/>
      <c r="K48" s="63">
        <v>125</v>
      </c>
      <c r="L48" s="64">
        <v>127</v>
      </c>
      <c r="M48" s="64">
        <v>125</v>
      </c>
      <c r="N48" s="64">
        <v>122</v>
      </c>
      <c r="O48" s="65">
        <v>110</v>
      </c>
      <c r="P48" s="48"/>
      <c r="Q48" s="48"/>
      <c r="R48" s="48"/>
      <c r="S48" s="48"/>
      <c r="T48" s="48"/>
      <c r="U48" s="48"/>
    </row>
    <row r="49" spans="1:21" ht="30.75" customHeight="1" x14ac:dyDescent="0.2">
      <c r="A49" s="48"/>
      <c r="B49" s="1214"/>
      <c r="C49" s="1215"/>
      <c r="D49" s="62"/>
      <c r="E49" s="1220" t="s">
        <v>16</v>
      </c>
      <c r="F49" s="1220"/>
      <c r="G49" s="1220"/>
      <c r="H49" s="1220"/>
      <c r="I49" s="1220"/>
      <c r="J49" s="1221"/>
      <c r="K49" s="63">
        <v>77</v>
      </c>
      <c r="L49" s="64">
        <v>78</v>
      </c>
      <c r="M49" s="64">
        <v>74</v>
      </c>
      <c r="N49" s="64">
        <v>76</v>
      </c>
      <c r="O49" s="65">
        <v>57</v>
      </c>
      <c r="P49" s="48"/>
      <c r="Q49" s="48"/>
      <c r="R49" s="48"/>
      <c r="S49" s="48"/>
      <c r="T49" s="48"/>
      <c r="U49" s="48"/>
    </row>
    <row r="50" spans="1:21" ht="30.75" customHeight="1" x14ac:dyDescent="0.2">
      <c r="A50" s="48"/>
      <c r="B50" s="1214"/>
      <c r="C50" s="1215"/>
      <c r="D50" s="62"/>
      <c r="E50" s="1220" t="s">
        <v>17</v>
      </c>
      <c r="F50" s="1220"/>
      <c r="G50" s="1220"/>
      <c r="H50" s="1220"/>
      <c r="I50" s="1220"/>
      <c r="J50" s="1221"/>
      <c r="K50" s="63" t="s">
        <v>520</v>
      </c>
      <c r="L50" s="64" t="s">
        <v>520</v>
      </c>
      <c r="M50" s="64" t="s">
        <v>520</v>
      </c>
      <c r="N50" s="64" t="s">
        <v>520</v>
      </c>
      <c r="O50" s="65" t="s">
        <v>520</v>
      </c>
      <c r="P50" s="48"/>
      <c r="Q50" s="48"/>
      <c r="R50" s="48"/>
      <c r="S50" s="48"/>
      <c r="T50" s="48"/>
      <c r="U50" s="48"/>
    </row>
    <row r="51" spans="1:21" ht="30.75" customHeight="1" x14ac:dyDescent="0.2">
      <c r="A51" s="48"/>
      <c r="B51" s="1216"/>
      <c r="C51" s="1217"/>
      <c r="D51" s="66"/>
      <c r="E51" s="1220" t="s">
        <v>18</v>
      </c>
      <c r="F51" s="1220"/>
      <c r="G51" s="1220"/>
      <c r="H51" s="1220"/>
      <c r="I51" s="1220"/>
      <c r="J51" s="1221"/>
      <c r="K51" s="63" t="s">
        <v>520</v>
      </c>
      <c r="L51" s="64" t="s">
        <v>520</v>
      </c>
      <c r="M51" s="64" t="s">
        <v>520</v>
      </c>
      <c r="N51" s="64" t="s">
        <v>520</v>
      </c>
      <c r="O51" s="65" t="s">
        <v>520</v>
      </c>
      <c r="P51" s="48"/>
      <c r="Q51" s="48"/>
      <c r="R51" s="48"/>
      <c r="S51" s="48"/>
      <c r="T51" s="48"/>
      <c r="U51" s="48"/>
    </row>
    <row r="52" spans="1:21" ht="30.75" customHeight="1" x14ac:dyDescent="0.2">
      <c r="A52" s="48"/>
      <c r="B52" s="1222" t="s">
        <v>19</v>
      </c>
      <c r="C52" s="1223"/>
      <c r="D52" s="66"/>
      <c r="E52" s="1220" t="s">
        <v>20</v>
      </c>
      <c r="F52" s="1220"/>
      <c r="G52" s="1220"/>
      <c r="H52" s="1220"/>
      <c r="I52" s="1220"/>
      <c r="J52" s="1221"/>
      <c r="K52" s="63">
        <v>1371</v>
      </c>
      <c r="L52" s="64">
        <v>1419</v>
      </c>
      <c r="M52" s="64">
        <v>1371</v>
      </c>
      <c r="N52" s="64">
        <v>1155</v>
      </c>
      <c r="O52" s="65">
        <v>1082</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167</v>
      </c>
      <c r="L53" s="69">
        <v>163</v>
      </c>
      <c r="M53" s="69">
        <v>142</v>
      </c>
      <c r="N53" s="69">
        <v>14</v>
      </c>
      <c r="O53" s="70">
        <v>31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3">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28" t="s">
        <v>25</v>
      </c>
      <c r="C57" s="1229"/>
      <c r="D57" s="1232" t="s">
        <v>26</v>
      </c>
      <c r="E57" s="1233"/>
      <c r="F57" s="1233"/>
      <c r="G57" s="1233"/>
      <c r="H57" s="1233"/>
      <c r="I57" s="1233"/>
      <c r="J57" s="1234"/>
      <c r="K57" s="83"/>
      <c r="L57" s="84"/>
      <c r="M57" s="84"/>
      <c r="N57" s="84"/>
      <c r="O57" s="85"/>
    </row>
    <row r="58" spans="1:21" ht="31.5" customHeight="1" thickBot="1" x14ac:dyDescent="0.25">
      <c r="B58" s="1230"/>
      <c r="C58" s="1231"/>
      <c r="D58" s="1235" t="s">
        <v>27</v>
      </c>
      <c r="E58" s="1236"/>
      <c r="F58" s="1236"/>
      <c r="G58" s="1236"/>
      <c r="H58" s="1236"/>
      <c r="I58" s="1236"/>
      <c r="J58" s="123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LEjxgP6TYQfw7YiRPiUsgdqkhG86LXuvyJjD98/JY1tUX4B1GwDWpMNwUbpnKqSzpbMX0pNGnayxjufI2l9Yg==" saltValue="nTbZq+arhR+j1rvF/oeP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38" t="s">
        <v>30</v>
      </c>
      <c r="C41" s="1239"/>
      <c r="D41" s="102"/>
      <c r="E41" s="1244" t="s">
        <v>31</v>
      </c>
      <c r="F41" s="1244"/>
      <c r="G41" s="1244"/>
      <c r="H41" s="1245"/>
      <c r="I41" s="103">
        <v>12505</v>
      </c>
      <c r="J41" s="104">
        <v>12026</v>
      </c>
      <c r="K41" s="104">
        <v>11710</v>
      </c>
      <c r="L41" s="104">
        <v>11525</v>
      </c>
      <c r="M41" s="105">
        <v>11632</v>
      </c>
    </row>
    <row r="42" spans="2:13" ht="27.75" customHeight="1" x14ac:dyDescent="0.2">
      <c r="B42" s="1240"/>
      <c r="C42" s="1241"/>
      <c r="D42" s="106"/>
      <c r="E42" s="1246" t="s">
        <v>32</v>
      </c>
      <c r="F42" s="1246"/>
      <c r="G42" s="1246"/>
      <c r="H42" s="1247"/>
      <c r="I42" s="107" t="s">
        <v>520</v>
      </c>
      <c r="J42" s="108" t="s">
        <v>520</v>
      </c>
      <c r="K42" s="108" t="s">
        <v>520</v>
      </c>
      <c r="L42" s="108" t="s">
        <v>520</v>
      </c>
      <c r="M42" s="109" t="s">
        <v>520</v>
      </c>
    </row>
    <row r="43" spans="2:13" ht="27.75" customHeight="1" x14ac:dyDescent="0.2">
      <c r="B43" s="1240"/>
      <c r="C43" s="1241"/>
      <c r="D43" s="106"/>
      <c r="E43" s="1246" t="s">
        <v>33</v>
      </c>
      <c r="F43" s="1246"/>
      <c r="G43" s="1246"/>
      <c r="H43" s="1247"/>
      <c r="I43" s="107">
        <v>1579</v>
      </c>
      <c r="J43" s="108">
        <v>1547</v>
      </c>
      <c r="K43" s="108">
        <v>1445</v>
      </c>
      <c r="L43" s="108">
        <v>1338</v>
      </c>
      <c r="M43" s="109">
        <v>1174</v>
      </c>
    </row>
    <row r="44" spans="2:13" ht="27.75" customHeight="1" x14ac:dyDescent="0.2">
      <c r="B44" s="1240"/>
      <c r="C44" s="1241"/>
      <c r="D44" s="106"/>
      <c r="E44" s="1246" t="s">
        <v>34</v>
      </c>
      <c r="F44" s="1246"/>
      <c r="G44" s="1246"/>
      <c r="H44" s="1247"/>
      <c r="I44" s="107">
        <v>483</v>
      </c>
      <c r="J44" s="108">
        <v>638</v>
      </c>
      <c r="K44" s="108">
        <v>669</v>
      </c>
      <c r="L44" s="108">
        <v>587</v>
      </c>
      <c r="M44" s="109">
        <v>513</v>
      </c>
    </row>
    <row r="45" spans="2:13" ht="27.75" customHeight="1" x14ac:dyDescent="0.2">
      <c r="B45" s="1240"/>
      <c r="C45" s="1241"/>
      <c r="D45" s="106"/>
      <c r="E45" s="1246" t="s">
        <v>35</v>
      </c>
      <c r="F45" s="1246"/>
      <c r="G45" s="1246"/>
      <c r="H45" s="1247"/>
      <c r="I45" s="107">
        <v>447</v>
      </c>
      <c r="J45" s="108">
        <v>215</v>
      </c>
      <c r="K45" s="108" t="s">
        <v>520</v>
      </c>
      <c r="L45" s="108" t="s">
        <v>520</v>
      </c>
      <c r="M45" s="109" t="s">
        <v>520</v>
      </c>
    </row>
    <row r="46" spans="2:13" ht="27.75" customHeight="1" x14ac:dyDescent="0.2">
      <c r="B46" s="1240"/>
      <c r="C46" s="1241"/>
      <c r="D46" s="110"/>
      <c r="E46" s="1246" t="s">
        <v>36</v>
      </c>
      <c r="F46" s="1246"/>
      <c r="G46" s="1246"/>
      <c r="H46" s="1247"/>
      <c r="I46" s="107" t="s">
        <v>520</v>
      </c>
      <c r="J46" s="108" t="s">
        <v>520</v>
      </c>
      <c r="K46" s="108" t="s">
        <v>520</v>
      </c>
      <c r="L46" s="108" t="s">
        <v>520</v>
      </c>
      <c r="M46" s="109" t="s">
        <v>520</v>
      </c>
    </row>
    <row r="47" spans="2:13" ht="27.75" customHeight="1" x14ac:dyDescent="0.2">
      <c r="B47" s="1240"/>
      <c r="C47" s="1241"/>
      <c r="D47" s="111"/>
      <c r="E47" s="1248" t="s">
        <v>37</v>
      </c>
      <c r="F47" s="1249"/>
      <c r="G47" s="1249"/>
      <c r="H47" s="1250"/>
      <c r="I47" s="107" t="s">
        <v>520</v>
      </c>
      <c r="J47" s="108" t="s">
        <v>520</v>
      </c>
      <c r="K47" s="108" t="s">
        <v>520</v>
      </c>
      <c r="L47" s="108" t="s">
        <v>520</v>
      </c>
      <c r="M47" s="109" t="s">
        <v>520</v>
      </c>
    </row>
    <row r="48" spans="2:13" ht="27.75" customHeight="1" x14ac:dyDescent="0.2">
      <c r="B48" s="1240"/>
      <c r="C48" s="1241"/>
      <c r="D48" s="106"/>
      <c r="E48" s="1246" t="s">
        <v>38</v>
      </c>
      <c r="F48" s="1246"/>
      <c r="G48" s="1246"/>
      <c r="H48" s="1247"/>
      <c r="I48" s="107" t="s">
        <v>520</v>
      </c>
      <c r="J48" s="108" t="s">
        <v>520</v>
      </c>
      <c r="K48" s="108" t="s">
        <v>520</v>
      </c>
      <c r="L48" s="108" t="s">
        <v>520</v>
      </c>
      <c r="M48" s="109" t="s">
        <v>520</v>
      </c>
    </row>
    <row r="49" spans="2:13" ht="27.75" customHeight="1" x14ac:dyDescent="0.2">
      <c r="B49" s="1242"/>
      <c r="C49" s="1243"/>
      <c r="D49" s="106"/>
      <c r="E49" s="1246" t="s">
        <v>39</v>
      </c>
      <c r="F49" s="1246"/>
      <c r="G49" s="1246"/>
      <c r="H49" s="1247"/>
      <c r="I49" s="107" t="s">
        <v>520</v>
      </c>
      <c r="J49" s="108" t="s">
        <v>520</v>
      </c>
      <c r="K49" s="108" t="s">
        <v>520</v>
      </c>
      <c r="L49" s="108" t="s">
        <v>520</v>
      </c>
      <c r="M49" s="109" t="s">
        <v>520</v>
      </c>
    </row>
    <row r="50" spans="2:13" ht="27.75" customHeight="1" x14ac:dyDescent="0.2">
      <c r="B50" s="1251" t="s">
        <v>40</v>
      </c>
      <c r="C50" s="1252"/>
      <c r="D50" s="112"/>
      <c r="E50" s="1246" t="s">
        <v>41</v>
      </c>
      <c r="F50" s="1246"/>
      <c r="G50" s="1246"/>
      <c r="H50" s="1247"/>
      <c r="I50" s="107">
        <v>10332</v>
      </c>
      <c r="J50" s="108">
        <v>10762</v>
      </c>
      <c r="K50" s="108">
        <v>11046</v>
      </c>
      <c r="L50" s="108">
        <v>11032</v>
      </c>
      <c r="M50" s="109">
        <v>11918</v>
      </c>
    </row>
    <row r="51" spans="2:13" ht="27.75" customHeight="1" x14ac:dyDescent="0.2">
      <c r="B51" s="1240"/>
      <c r="C51" s="1241"/>
      <c r="D51" s="106"/>
      <c r="E51" s="1246" t="s">
        <v>42</v>
      </c>
      <c r="F51" s="1246"/>
      <c r="G51" s="1246"/>
      <c r="H51" s="1247"/>
      <c r="I51" s="107">
        <v>24</v>
      </c>
      <c r="J51" s="108">
        <v>13</v>
      </c>
      <c r="K51" s="108">
        <v>4</v>
      </c>
      <c r="L51" s="108" t="s">
        <v>520</v>
      </c>
      <c r="M51" s="109" t="s">
        <v>520</v>
      </c>
    </row>
    <row r="52" spans="2:13" ht="27.75" customHeight="1" x14ac:dyDescent="0.2">
      <c r="B52" s="1242"/>
      <c r="C52" s="1243"/>
      <c r="D52" s="106"/>
      <c r="E52" s="1246" t="s">
        <v>43</v>
      </c>
      <c r="F52" s="1246"/>
      <c r="G52" s="1246"/>
      <c r="H52" s="1247"/>
      <c r="I52" s="107">
        <v>14016</v>
      </c>
      <c r="J52" s="108">
        <v>13906</v>
      </c>
      <c r="K52" s="108">
        <v>13419</v>
      </c>
      <c r="L52" s="108">
        <v>13084</v>
      </c>
      <c r="M52" s="109">
        <v>12781</v>
      </c>
    </row>
    <row r="53" spans="2:13" ht="27.75" customHeight="1" thickBot="1" x14ac:dyDescent="0.25">
      <c r="B53" s="1253" t="s">
        <v>44</v>
      </c>
      <c r="C53" s="1254"/>
      <c r="D53" s="113"/>
      <c r="E53" s="1255" t="s">
        <v>45</v>
      </c>
      <c r="F53" s="1255"/>
      <c r="G53" s="1255"/>
      <c r="H53" s="1256"/>
      <c r="I53" s="114">
        <v>-9358</v>
      </c>
      <c r="J53" s="115">
        <v>-10254</v>
      </c>
      <c r="K53" s="115">
        <v>-10644</v>
      </c>
      <c r="L53" s="115">
        <v>-10665</v>
      </c>
      <c r="M53" s="116">
        <v>-11379</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IyCEbEtWp8U+0SCf6RVY306+LiIDy6HwOlM2KHIjeL/rrwHIYNEPWj5ekp3sXcp7A5+G01+7a4k1ifNV7KBR9Q==" saltValue="pvncDjCNIAo3zkw7t6YA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563</v>
      </c>
      <c r="G54" s="125" t="s">
        <v>564</v>
      </c>
      <c r="H54" s="126" t="s">
        <v>565</v>
      </c>
    </row>
    <row r="55" spans="2:8" ht="52.5" customHeight="1" x14ac:dyDescent="0.2">
      <c r="B55" s="127"/>
      <c r="C55" s="1265" t="s">
        <v>48</v>
      </c>
      <c r="D55" s="1265"/>
      <c r="E55" s="1266"/>
      <c r="F55" s="128">
        <v>2594</v>
      </c>
      <c r="G55" s="128">
        <v>2283</v>
      </c>
      <c r="H55" s="129">
        <v>2699</v>
      </c>
    </row>
    <row r="56" spans="2:8" ht="52.5" customHeight="1" x14ac:dyDescent="0.2">
      <c r="B56" s="130"/>
      <c r="C56" s="1267" t="s">
        <v>49</v>
      </c>
      <c r="D56" s="1267"/>
      <c r="E56" s="1268"/>
      <c r="F56" s="131">
        <v>1207</v>
      </c>
      <c r="G56" s="131">
        <v>1208</v>
      </c>
      <c r="H56" s="132">
        <v>1208</v>
      </c>
    </row>
    <row r="57" spans="2:8" ht="53.25" customHeight="1" x14ac:dyDescent="0.2">
      <c r="B57" s="130"/>
      <c r="C57" s="1269" t="s">
        <v>50</v>
      </c>
      <c r="D57" s="1269"/>
      <c r="E57" s="1270"/>
      <c r="F57" s="133">
        <v>6469</v>
      </c>
      <c r="G57" s="133">
        <v>6516</v>
      </c>
      <c r="H57" s="134">
        <v>6843</v>
      </c>
    </row>
    <row r="58" spans="2:8" ht="45.75" customHeight="1" x14ac:dyDescent="0.2">
      <c r="B58" s="135"/>
      <c r="C58" s="1257" t="s">
        <v>606</v>
      </c>
      <c r="D58" s="1258"/>
      <c r="E58" s="1259"/>
      <c r="F58" s="136">
        <v>383</v>
      </c>
      <c r="G58" s="136">
        <v>836</v>
      </c>
      <c r="H58" s="137">
        <v>1210</v>
      </c>
    </row>
    <row r="59" spans="2:8" ht="45.75" customHeight="1" x14ac:dyDescent="0.2">
      <c r="B59" s="135"/>
      <c r="C59" s="1257" t="s">
        <v>607</v>
      </c>
      <c r="D59" s="1258"/>
      <c r="E59" s="1259"/>
      <c r="F59" s="136">
        <v>200</v>
      </c>
      <c r="G59" s="136">
        <v>402</v>
      </c>
      <c r="H59" s="137">
        <v>604</v>
      </c>
    </row>
    <row r="60" spans="2:8" ht="45.75" customHeight="1" x14ac:dyDescent="0.2">
      <c r="B60" s="135"/>
      <c r="C60" s="1257" t="s">
        <v>608</v>
      </c>
      <c r="D60" s="1258"/>
      <c r="E60" s="1259"/>
      <c r="F60" s="136">
        <v>2213</v>
      </c>
      <c r="G60" s="136">
        <v>2213</v>
      </c>
      <c r="H60" s="137">
        <v>2314</v>
      </c>
    </row>
    <row r="61" spans="2:8" ht="45.75" customHeight="1" x14ac:dyDescent="0.2">
      <c r="B61" s="135"/>
      <c r="C61" s="1257" t="s">
        <v>609</v>
      </c>
      <c r="D61" s="1258"/>
      <c r="E61" s="1259"/>
      <c r="F61" s="136">
        <v>3324</v>
      </c>
      <c r="G61" s="136">
        <v>2715</v>
      </c>
      <c r="H61" s="137">
        <v>2366</v>
      </c>
    </row>
    <row r="62" spans="2:8" ht="45.75" customHeight="1" thickBot="1" x14ac:dyDescent="0.25">
      <c r="B62" s="138"/>
      <c r="C62" s="1260" t="s">
        <v>610</v>
      </c>
      <c r="D62" s="1261"/>
      <c r="E62" s="1262"/>
      <c r="F62" s="139" t="s">
        <v>611</v>
      </c>
      <c r="G62" s="139" t="s">
        <v>612</v>
      </c>
      <c r="H62" s="140">
        <v>2</v>
      </c>
    </row>
    <row r="63" spans="2:8" ht="52.5" customHeight="1" thickBot="1" x14ac:dyDescent="0.25">
      <c r="B63" s="141"/>
      <c r="C63" s="1263" t="s">
        <v>51</v>
      </c>
      <c r="D63" s="1263"/>
      <c r="E63" s="1264"/>
      <c r="F63" s="142">
        <v>10270</v>
      </c>
      <c r="G63" s="142">
        <v>10007</v>
      </c>
      <c r="H63" s="143">
        <v>10750</v>
      </c>
    </row>
    <row r="64" spans="2:8" ht="15" customHeight="1" x14ac:dyDescent="0.2"/>
  </sheetData>
  <sheetProtection algorithmName="SHA-512" hashValue="6GsH80azauQyjrnL9gU8Q8IPNoJ8rjm0bhpL9UtLEhYUCWNolpE4qDFrcqcDpBM/YEw9jUwXjafA1JdDc7yzMg==" saltValue="QsIe7A5WfQXzpGsxIcqY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Y52" zoomScale="75" zoomScaleNormal="75" zoomScaleSheetLayoutView="55" workbookViewId="0">
      <selection activeCell="B118" sqref="B118"/>
    </sheetView>
  </sheetViews>
  <sheetFormatPr defaultColWidth="0" defaultRowHeight="0" customHeight="1" zeroHeight="1" x14ac:dyDescent="0.2"/>
  <cols>
    <col min="1" max="1" width="6.36328125" style="1271" customWidth="1"/>
    <col min="2" max="107" width="2.453125" style="1271" customWidth="1"/>
    <col min="108" max="108" width="6.08984375" style="1273" customWidth="1"/>
    <col min="109" max="109" width="5.90625" style="1272" customWidth="1"/>
    <col min="110" max="110" width="19.08984375" style="1271" hidden="1"/>
    <col min="111" max="115" width="12.6328125" style="1271" hidden="1"/>
    <col min="116" max="349" width="8.6328125" style="1271" hidden="1"/>
    <col min="350" max="355" width="14.90625" style="1271" hidden="1"/>
    <col min="356" max="357" width="15.90625" style="1271" hidden="1"/>
    <col min="358" max="363" width="16.08984375" style="1271" hidden="1"/>
    <col min="364" max="364" width="6.08984375" style="1271" hidden="1"/>
    <col min="365" max="365" width="3" style="1271" hidden="1"/>
    <col min="366" max="605" width="8.6328125" style="1271" hidden="1"/>
    <col min="606" max="611" width="14.90625" style="1271" hidden="1"/>
    <col min="612" max="613" width="15.90625" style="1271" hidden="1"/>
    <col min="614" max="619" width="16.08984375" style="1271" hidden="1"/>
    <col min="620" max="620" width="6.08984375" style="1271" hidden="1"/>
    <col min="621" max="621" width="3" style="1271" hidden="1"/>
    <col min="622" max="861" width="8.6328125" style="1271" hidden="1"/>
    <col min="862" max="867" width="14.90625" style="1271" hidden="1"/>
    <col min="868" max="869" width="15.90625" style="1271" hidden="1"/>
    <col min="870" max="875" width="16.08984375" style="1271" hidden="1"/>
    <col min="876" max="876" width="6.08984375" style="1271" hidden="1"/>
    <col min="877" max="877" width="3" style="1271" hidden="1"/>
    <col min="878" max="1117" width="8.6328125" style="1271" hidden="1"/>
    <col min="1118" max="1123" width="14.90625" style="1271" hidden="1"/>
    <col min="1124" max="1125" width="15.90625" style="1271" hidden="1"/>
    <col min="1126" max="1131" width="16.08984375" style="1271" hidden="1"/>
    <col min="1132" max="1132" width="6.08984375" style="1271" hidden="1"/>
    <col min="1133" max="1133" width="3" style="1271" hidden="1"/>
    <col min="1134" max="1373" width="8.6328125" style="1271" hidden="1"/>
    <col min="1374" max="1379" width="14.90625" style="1271" hidden="1"/>
    <col min="1380" max="1381" width="15.90625" style="1271" hidden="1"/>
    <col min="1382" max="1387" width="16.08984375" style="1271" hidden="1"/>
    <col min="1388" max="1388" width="6.08984375" style="1271" hidden="1"/>
    <col min="1389" max="1389" width="3" style="1271" hidden="1"/>
    <col min="1390" max="1629" width="8.6328125" style="1271" hidden="1"/>
    <col min="1630" max="1635" width="14.90625" style="1271" hidden="1"/>
    <col min="1636" max="1637" width="15.90625" style="1271" hidden="1"/>
    <col min="1638" max="1643" width="16.08984375" style="1271" hidden="1"/>
    <col min="1644" max="1644" width="6.08984375" style="1271" hidden="1"/>
    <col min="1645" max="1645" width="3" style="1271" hidden="1"/>
    <col min="1646" max="1885" width="8.6328125" style="1271" hidden="1"/>
    <col min="1886" max="1891" width="14.90625" style="1271" hidden="1"/>
    <col min="1892" max="1893" width="15.90625" style="1271" hidden="1"/>
    <col min="1894" max="1899" width="16.08984375" style="1271" hidden="1"/>
    <col min="1900" max="1900" width="6.08984375" style="1271" hidden="1"/>
    <col min="1901" max="1901" width="3" style="1271" hidden="1"/>
    <col min="1902" max="2141" width="8.6328125" style="1271" hidden="1"/>
    <col min="2142" max="2147" width="14.90625" style="1271" hidden="1"/>
    <col min="2148" max="2149" width="15.90625" style="1271" hidden="1"/>
    <col min="2150" max="2155" width="16.08984375" style="1271" hidden="1"/>
    <col min="2156" max="2156" width="6.08984375" style="1271" hidden="1"/>
    <col min="2157" max="2157" width="3" style="1271" hidden="1"/>
    <col min="2158" max="2397" width="8.6328125" style="1271" hidden="1"/>
    <col min="2398" max="2403" width="14.90625" style="1271" hidden="1"/>
    <col min="2404" max="2405" width="15.90625" style="1271" hidden="1"/>
    <col min="2406" max="2411" width="16.08984375" style="1271" hidden="1"/>
    <col min="2412" max="2412" width="6.08984375" style="1271" hidden="1"/>
    <col min="2413" max="2413" width="3" style="1271" hidden="1"/>
    <col min="2414" max="2653" width="8.6328125" style="1271" hidden="1"/>
    <col min="2654" max="2659" width="14.90625" style="1271" hidden="1"/>
    <col min="2660" max="2661" width="15.90625" style="1271" hidden="1"/>
    <col min="2662" max="2667" width="16.08984375" style="1271" hidden="1"/>
    <col min="2668" max="2668" width="6.08984375" style="1271" hidden="1"/>
    <col min="2669" max="2669" width="3" style="1271" hidden="1"/>
    <col min="2670" max="2909" width="8.6328125" style="1271" hidden="1"/>
    <col min="2910" max="2915" width="14.90625" style="1271" hidden="1"/>
    <col min="2916" max="2917" width="15.90625" style="1271" hidden="1"/>
    <col min="2918" max="2923" width="16.08984375" style="1271" hidden="1"/>
    <col min="2924" max="2924" width="6.08984375" style="1271" hidden="1"/>
    <col min="2925" max="2925" width="3" style="1271" hidden="1"/>
    <col min="2926" max="3165" width="8.6328125" style="1271" hidden="1"/>
    <col min="3166" max="3171" width="14.90625" style="1271" hidden="1"/>
    <col min="3172" max="3173" width="15.90625" style="1271" hidden="1"/>
    <col min="3174" max="3179" width="16.08984375" style="1271" hidden="1"/>
    <col min="3180" max="3180" width="6.08984375" style="1271" hidden="1"/>
    <col min="3181" max="3181" width="3" style="1271" hidden="1"/>
    <col min="3182" max="3421" width="8.6328125" style="1271" hidden="1"/>
    <col min="3422" max="3427" width="14.90625" style="1271" hidden="1"/>
    <col min="3428" max="3429" width="15.90625" style="1271" hidden="1"/>
    <col min="3430" max="3435" width="16.08984375" style="1271" hidden="1"/>
    <col min="3436" max="3436" width="6.08984375" style="1271" hidden="1"/>
    <col min="3437" max="3437" width="3" style="1271" hidden="1"/>
    <col min="3438" max="3677" width="8.6328125" style="1271" hidden="1"/>
    <col min="3678" max="3683" width="14.90625" style="1271" hidden="1"/>
    <col min="3684" max="3685" width="15.90625" style="1271" hidden="1"/>
    <col min="3686" max="3691" width="16.08984375" style="1271" hidden="1"/>
    <col min="3692" max="3692" width="6.08984375" style="1271" hidden="1"/>
    <col min="3693" max="3693" width="3" style="1271" hidden="1"/>
    <col min="3694" max="3933" width="8.6328125" style="1271" hidden="1"/>
    <col min="3934" max="3939" width="14.90625" style="1271" hidden="1"/>
    <col min="3940" max="3941" width="15.90625" style="1271" hidden="1"/>
    <col min="3942" max="3947" width="16.08984375" style="1271" hidden="1"/>
    <col min="3948" max="3948" width="6.08984375" style="1271" hidden="1"/>
    <col min="3949" max="3949" width="3" style="1271" hidden="1"/>
    <col min="3950" max="4189" width="8.6328125" style="1271" hidden="1"/>
    <col min="4190" max="4195" width="14.90625" style="1271" hidden="1"/>
    <col min="4196" max="4197" width="15.90625" style="1271" hidden="1"/>
    <col min="4198" max="4203" width="16.08984375" style="1271" hidden="1"/>
    <col min="4204" max="4204" width="6.08984375" style="1271" hidden="1"/>
    <col min="4205" max="4205" width="3" style="1271" hidden="1"/>
    <col min="4206" max="4445" width="8.6328125" style="1271" hidden="1"/>
    <col min="4446" max="4451" width="14.90625" style="1271" hidden="1"/>
    <col min="4452" max="4453" width="15.90625" style="1271" hidden="1"/>
    <col min="4454" max="4459" width="16.08984375" style="1271" hidden="1"/>
    <col min="4460" max="4460" width="6.08984375" style="1271" hidden="1"/>
    <col min="4461" max="4461" width="3" style="1271" hidden="1"/>
    <col min="4462" max="4701" width="8.6328125" style="1271" hidden="1"/>
    <col min="4702" max="4707" width="14.90625" style="1271" hidden="1"/>
    <col min="4708" max="4709" width="15.90625" style="1271" hidden="1"/>
    <col min="4710" max="4715" width="16.08984375" style="1271" hidden="1"/>
    <col min="4716" max="4716" width="6.08984375" style="1271" hidden="1"/>
    <col min="4717" max="4717" width="3" style="1271" hidden="1"/>
    <col min="4718" max="4957" width="8.6328125" style="1271" hidden="1"/>
    <col min="4958" max="4963" width="14.90625" style="1271" hidden="1"/>
    <col min="4964" max="4965" width="15.90625" style="1271" hidden="1"/>
    <col min="4966" max="4971" width="16.08984375" style="1271" hidden="1"/>
    <col min="4972" max="4972" width="6.08984375" style="1271" hidden="1"/>
    <col min="4973" max="4973" width="3" style="1271" hidden="1"/>
    <col min="4974" max="5213" width="8.6328125" style="1271" hidden="1"/>
    <col min="5214" max="5219" width="14.90625" style="1271" hidden="1"/>
    <col min="5220" max="5221" width="15.90625" style="1271" hidden="1"/>
    <col min="5222" max="5227" width="16.08984375" style="1271" hidden="1"/>
    <col min="5228" max="5228" width="6.08984375" style="1271" hidden="1"/>
    <col min="5229" max="5229" width="3" style="1271" hidden="1"/>
    <col min="5230" max="5469" width="8.6328125" style="1271" hidden="1"/>
    <col min="5470" max="5475" width="14.90625" style="1271" hidden="1"/>
    <col min="5476" max="5477" width="15.90625" style="1271" hidden="1"/>
    <col min="5478" max="5483" width="16.08984375" style="1271" hidden="1"/>
    <col min="5484" max="5484" width="6.08984375" style="1271" hidden="1"/>
    <col min="5485" max="5485" width="3" style="1271" hidden="1"/>
    <col min="5486" max="5725" width="8.6328125" style="1271" hidden="1"/>
    <col min="5726" max="5731" width="14.90625" style="1271" hidden="1"/>
    <col min="5732" max="5733" width="15.90625" style="1271" hidden="1"/>
    <col min="5734" max="5739" width="16.08984375" style="1271" hidden="1"/>
    <col min="5740" max="5740" width="6.08984375" style="1271" hidden="1"/>
    <col min="5741" max="5741" width="3" style="1271" hidden="1"/>
    <col min="5742" max="5981" width="8.6328125" style="1271" hidden="1"/>
    <col min="5982" max="5987" width="14.90625" style="1271" hidden="1"/>
    <col min="5988" max="5989" width="15.90625" style="1271" hidden="1"/>
    <col min="5990" max="5995" width="16.08984375" style="1271" hidden="1"/>
    <col min="5996" max="5996" width="6.08984375" style="1271" hidden="1"/>
    <col min="5997" max="5997" width="3" style="1271" hidden="1"/>
    <col min="5998" max="6237" width="8.6328125" style="1271" hidden="1"/>
    <col min="6238" max="6243" width="14.90625" style="1271" hidden="1"/>
    <col min="6244" max="6245" width="15.90625" style="1271" hidden="1"/>
    <col min="6246" max="6251" width="16.08984375" style="1271" hidden="1"/>
    <col min="6252" max="6252" width="6.08984375" style="1271" hidden="1"/>
    <col min="6253" max="6253" width="3" style="1271" hidden="1"/>
    <col min="6254" max="6493" width="8.6328125" style="1271" hidden="1"/>
    <col min="6494" max="6499" width="14.90625" style="1271" hidden="1"/>
    <col min="6500" max="6501" width="15.90625" style="1271" hidden="1"/>
    <col min="6502" max="6507" width="16.08984375" style="1271" hidden="1"/>
    <col min="6508" max="6508" width="6.08984375" style="1271" hidden="1"/>
    <col min="6509" max="6509" width="3" style="1271" hidden="1"/>
    <col min="6510" max="6749" width="8.6328125" style="1271" hidden="1"/>
    <col min="6750" max="6755" width="14.90625" style="1271" hidden="1"/>
    <col min="6756" max="6757" width="15.90625" style="1271" hidden="1"/>
    <col min="6758" max="6763" width="16.08984375" style="1271" hidden="1"/>
    <col min="6764" max="6764" width="6.08984375" style="1271" hidden="1"/>
    <col min="6765" max="6765" width="3" style="1271" hidden="1"/>
    <col min="6766" max="7005" width="8.6328125" style="1271" hidden="1"/>
    <col min="7006" max="7011" width="14.90625" style="1271" hidden="1"/>
    <col min="7012" max="7013" width="15.90625" style="1271" hidden="1"/>
    <col min="7014" max="7019" width="16.08984375" style="1271" hidden="1"/>
    <col min="7020" max="7020" width="6.08984375" style="1271" hidden="1"/>
    <col min="7021" max="7021" width="3" style="1271" hidden="1"/>
    <col min="7022" max="7261" width="8.6328125" style="1271" hidden="1"/>
    <col min="7262" max="7267" width="14.90625" style="1271" hidden="1"/>
    <col min="7268" max="7269" width="15.90625" style="1271" hidden="1"/>
    <col min="7270" max="7275" width="16.08984375" style="1271" hidden="1"/>
    <col min="7276" max="7276" width="6.08984375" style="1271" hidden="1"/>
    <col min="7277" max="7277" width="3" style="1271" hidden="1"/>
    <col min="7278" max="7517" width="8.6328125" style="1271" hidden="1"/>
    <col min="7518" max="7523" width="14.90625" style="1271" hidden="1"/>
    <col min="7524" max="7525" width="15.90625" style="1271" hidden="1"/>
    <col min="7526" max="7531" width="16.08984375" style="1271" hidden="1"/>
    <col min="7532" max="7532" width="6.08984375" style="1271" hidden="1"/>
    <col min="7533" max="7533" width="3" style="1271" hidden="1"/>
    <col min="7534" max="7773" width="8.6328125" style="1271" hidden="1"/>
    <col min="7774" max="7779" width="14.90625" style="1271" hidden="1"/>
    <col min="7780" max="7781" width="15.90625" style="1271" hidden="1"/>
    <col min="7782" max="7787" width="16.08984375" style="1271" hidden="1"/>
    <col min="7788" max="7788" width="6.08984375" style="1271" hidden="1"/>
    <col min="7789" max="7789" width="3" style="1271" hidden="1"/>
    <col min="7790" max="8029" width="8.6328125" style="1271" hidden="1"/>
    <col min="8030" max="8035" width="14.90625" style="1271" hidden="1"/>
    <col min="8036" max="8037" width="15.90625" style="1271" hidden="1"/>
    <col min="8038" max="8043" width="16.08984375" style="1271" hidden="1"/>
    <col min="8044" max="8044" width="6.08984375" style="1271" hidden="1"/>
    <col min="8045" max="8045" width="3" style="1271" hidden="1"/>
    <col min="8046" max="8285" width="8.6328125" style="1271" hidden="1"/>
    <col min="8286" max="8291" width="14.90625" style="1271" hidden="1"/>
    <col min="8292" max="8293" width="15.90625" style="1271" hidden="1"/>
    <col min="8294" max="8299" width="16.08984375" style="1271" hidden="1"/>
    <col min="8300" max="8300" width="6.08984375" style="1271" hidden="1"/>
    <col min="8301" max="8301" width="3" style="1271" hidden="1"/>
    <col min="8302" max="8541" width="8.6328125" style="1271" hidden="1"/>
    <col min="8542" max="8547" width="14.90625" style="1271" hidden="1"/>
    <col min="8548" max="8549" width="15.90625" style="1271" hidden="1"/>
    <col min="8550" max="8555" width="16.08984375" style="1271" hidden="1"/>
    <col min="8556" max="8556" width="6.08984375" style="1271" hidden="1"/>
    <col min="8557" max="8557" width="3" style="1271" hidden="1"/>
    <col min="8558" max="8797" width="8.6328125" style="1271" hidden="1"/>
    <col min="8798" max="8803" width="14.90625" style="1271" hidden="1"/>
    <col min="8804" max="8805" width="15.90625" style="1271" hidden="1"/>
    <col min="8806" max="8811" width="16.08984375" style="1271" hidden="1"/>
    <col min="8812" max="8812" width="6.08984375" style="1271" hidden="1"/>
    <col min="8813" max="8813" width="3" style="1271" hidden="1"/>
    <col min="8814" max="9053" width="8.6328125" style="1271" hidden="1"/>
    <col min="9054" max="9059" width="14.90625" style="1271" hidden="1"/>
    <col min="9060" max="9061" width="15.90625" style="1271" hidden="1"/>
    <col min="9062" max="9067" width="16.08984375" style="1271" hidden="1"/>
    <col min="9068" max="9068" width="6.08984375" style="1271" hidden="1"/>
    <col min="9069" max="9069" width="3" style="1271" hidden="1"/>
    <col min="9070" max="9309" width="8.6328125" style="1271" hidden="1"/>
    <col min="9310" max="9315" width="14.90625" style="1271" hidden="1"/>
    <col min="9316" max="9317" width="15.90625" style="1271" hidden="1"/>
    <col min="9318" max="9323" width="16.08984375" style="1271" hidden="1"/>
    <col min="9324" max="9324" width="6.08984375" style="1271" hidden="1"/>
    <col min="9325" max="9325" width="3" style="1271" hidden="1"/>
    <col min="9326" max="9565" width="8.6328125" style="1271" hidden="1"/>
    <col min="9566" max="9571" width="14.90625" style="1271" hidden="1"/>
    <col min="9572" max="9573" width="15.90625" style="1271" hidden="1"/>
    <col min="9574" max="9579" width="16.08984375" style="1271" hidden="1"/>
    <col min="9580" max="9580" width="6.08984375" style="1271" hidden="1"/>
    <col min="9581" max="9581" width="3" style="1271" hidden="1"/>
    <col min="9582" max="9821" width="8.6328125" style="1271" hidden="1"/>
    <col min="9822" max="9827" width="14.90625" style="1271" hidden="1"/>
    <col min="9828" max="9829" width="15.90625" style="1271" hidden="1"/>
    <col min="9830" max="9835" width="16.08984375" style="1271" hidden="1"/>
    <col min="9836" max="9836" width="6.08984375" style="1271" hidden="1"/>
    <col min="9837" max="9837" width="3" style="1271" hidden="1"/>
    <col min="9838" max="10077" width="8.6328125" style="1271" hidden="1"/>
    <col min="10078" max="10083" width="14.90625" style="1271" hidden="1"/>
    <col min="10084" max="10085" width="15.90625" style="1271" hidden="1"/>
    <col min="10086" max="10091" width="16.08984375" style="1271" hidden="1"/>
    <col min="10092" max="10092" width="6.08984375" style="1271" hidden="1"/>
    <col min="10093" max="10093" width="3" style="1271" hidden="1"/>
    <col min="10094" max="10333" width="8.6328125" style="1271" hidden="1"/>
    <col min="10334" max="10339" width="14.90625" style="1271" hidden="1"/>
    <col min="10340" max="10341" width="15.90625" style="1271" hidden="1"/>
    <col min="10342" max="10347" width="16.08984375" style="1271" hidden="1"/>
    <col min="10348" max="10348" width="6.08984375" style="1271" hidden="1"/>
    <col min="10349" max="10349" width="3" style="1271" hidden="1"/>
    <col min="10350" max="10589" width="8.6328125" style="1271" hidden="1"/>
    <col min="10590" max="10595" width="14.90625" style="1271" hidden="1"/>
    <col min="10596" max="10597" width="15.90625" style="1271" hidden="1"/>
    <col min="10598" max="10603" width="16.08984375" style="1271" hidden="1"/>
    <col min="10604" max="10604" width="6.08984375" style="1271" hidden="1"/>
    <col min="10605" max="10605" width="3" style="1271" hidden="1"/>
    <col min="10606" max="10845" width="8.6328125" style="1271" hidden="1"/>
    <col min="10846" max="10851" width="14.90625" style="1271" hidden="1"/>
    <col min="10852" max="10853" width="15.90625" style="1271" hidden="1"/>
    <col min="10854" max="10859" width="16.08984375" style="1271" hidden="1"/>
    <col min="10860" max="10860" width="6.08984375" style="1271" hidden="1"/>
    <col min="10861" max="10861" width="3" style="1271" hidden="1"/>
    <col min="10862" max="11101" width="8.6328125" style="1271" hidden="1"/>
    <col min="11102" max="11107" width="14.90625" style="1271" hidden="1"/>
    <col min="11108" max="11109" width="15.90625" style="1271" hidden="1"/>
    <col min="11110" max="11115" width="16.08984375" style="1271" hidden="1"/>
    <col min="11116" max="11116" width="6.08984375" style="1271" hidden="1"/>
    <col min="11117" max="11117" width="3" style="1271" hidden="1"/>
    <col min="11118" max="11357" width="8.6328125" style="1271" hidden="1"/>
    <col min="11358" max="11363" width="14.90625" style="1271" hidden="1"/>
    <col min="11364" max="11365" width="15.90625" style="1271" hidden="1"/>
    <col min="11366" max="11371" width="16.08984375" style="1271" hidden="1"/>
    <col min="11372" max="11372" width="6.08984375" style="1271" hidden="1"/>
    <col min="11373" max="11373" width="3" style="1271" hidden="1"/>
    <col min="11374" max="11613" width="8.6328125" style="1271" hidden="1"/>
    <col min="11614" max="11619" width="14.90625" style="1271" hidden="1"/>
    <col min="11620" max="11621" width="15.90625" style="1271" hidden="1"/>
    <col min="11622" max="11627" width="16.08984375" style="1271" hidden="1"/>
    <col min="11628" max="11628" width="6.08984375" style="1271" hidden="1"/>
    <col min="11629" max="11629" width="3" style="1271" hidden="1"/>
    <col min="11630" max="11869" width="8.6328125" style="1271" hidden="1"/>
    <col min="11870" max="11875" width="14.90625" style="1271" hidden="1"/>
    <col min="11876" max="11877" width="15.90625" style="1271" hidden="1"/>
    <col min="11878" max="11883" width="16.08984375" style="1271" hidden="1"/>
    <col min="11884" max="11884" width="6.08984375" style="1271" hidden="1"/>
    <col min="11885" max="11885" width="3" style="1271" hidden="1"/>
    <col min="11886" max="12125" width="8.6328125" style="1271" hidden="1"/>
    <col min="12126" max="12131" width="14.90625" style="1271" hidden="1"/>
    <col min="12132" max="12133" width="15.90625" style="1271" hidden="1"/>
    <col min="12134" max="12139" width="16.08984375" style="1271" hidden="1"/>
    <col min="12140" max="12140" width="6.08984375" style="1271" hidden="1"/>
    <col min="12141" max="12141" width="3" style="1271" hidden="1"/>
    <col min="12142" max="12381" width="8.6328125" style="1271" hidden="1"/>
    <col min="12382" max="12387" width="14.90625" style="1271" hidden="1"/>
    <col min="12388" max="12389" width="15.90625" style="1271" hidden="1"/>
    <col min="12390" max="12395" width="16.08984375" style="1271" hidden="1"/>
    <col min="12396" max="12396" width="6.08984375" style="1271" hidden="1"/>
    <col min="12397" max="12397" width="3" style="1271" hidden="1"/>
    <col min="12398" max="12637" width="8.6328125" style="1271" hidden="1"/>
    <col min="12638" max="12643" width="14.90625" style="1271" hidden="1"/>
    <col min="12644" max="12645" width="15.90625" style="1271" hidden="1"/>
    <col min="12646" max="12651" width="16.08984375" style="1271" hidden="1"/>
    <col min="12652" max="12652" width="6.08984375" style="1271" hidden="1"/>
    <col min="12653" max="12653" width="3" style="1271" hidden="1"/>
    <col min="12654" max="12893" width="8.6328125" style="1271" hidden="1"/>
    <col min="12894" max="12899" width="14.90625" style="1271" hidden="1"/>
    <col min="12900" max="12901" width="15.90625" style="1271" hidden="1"/>
    <col min="12902" max="12907" width="16.08984375" style="1271" hidden="1"/>
    <col min="12908" max="12908" width="6.08984375" style="1271" hidden="1"/>
    <col min="12909" max="12909" width="3" style="1271" hidden="1"/>
    <col min="12910" max="13149" width="8.6328125" style="1271" hidden="1"/>
    <col min="13150" max="13155" width="14.90625" style="1271" hidden="1"/>
    <col min="13156" max="13157" width="15.90625" style="1271" hidden="1"/>
    <col min="13158" max="13163" width="16.08984375" style="1271" hidden="1"/>
    <col min="13164" max="13164" width="6.08984375" style="1271" hidden="1"/>
    <col min="13165" max="13165" width="3" style="1271" hidden="1"/>
    <col min="13166" max="13405" width="8.6328125" style="1271" hidden="1"/>
    <col min="13406" max="13411" width="14.90625" style="1271" hidden="1"/>
    <col min="13412" max="13413" width="15.90625" style="1271" hidden="1"/>
    <col min="13414" max="13419" width="16.08984375" style="1271" hidden="1"/>
    <col min="13420" max="13420" width="6.08984375" style="1271" hidden="1"/>
    <col min="13421" max="13421" width="3" style="1271" hidden="1"/>
    <col min="13422" max="13661" width="8.6328125" style="1271" hidden="1"/>
    <col min="13662" max="13667" width="14.90625" style="1271" hidden="1"/>
    <col min="13668" max="13669" width="15.90625" style="1271" hidden="1"/>
    <col min="13670" max="13675" width="16.08984375" style="1271" hidden="1"/>
    <col min="13676" max="13676" width="6.08984375" style="1271" hidden="1"/>
    <col min="13677" max="13677" width="3" style="1271" hidden="1"/>
    <col min="13678" max="13917" width="8.6328125" style="1271" hidden="1"/>
    <col min="13918" max="13923" width="14.90625" style="1271" hidden="1"/>
    <col min="13924" max="13925" width="15.90625" style="1271" hidden="1"/>
    <col min="13926" max="13931" width="16.08984375" style="1271" hidden="1"/>
    <col min="13932" max="13932" width="6.08984375" style="1271" hidden="1"/>
    <col min="13933" max="13933" width="3" style="1271" hidden="1"/>
    <col min="13934" max="14173" width="8.6328125" style="1271" hidden="1"/>
    <col min="14174" max="14179" width="14.90625" style="1271" hidden="1"/>
    <col min="14180" max="14181" width="15.90625" style="1271" hidden="1"/>
    <col min="14182" max="14187" width="16.08984375" style="1271" hidden="1"/>
    <col min="14188" max="14188" width="6.08984375" style="1271" hidden="1"/>
    <col min="14189" max="14189" width="3" style="1271" hidden="1"/>
    <col min="14190" max="14429" width="8.6328125" style="1271" hidden="1"/>
    <col min="14430" max="14435" width="14.90625" style="1271" hidden="1"/>
    <col min="14436" max="14437" width="15.90625" style="1271" hidden="1"/>
    <col min="14438" max="14443" width="16.08984375" style="1271" hidden="1"/>
    <col min="14444" max="14444" width="6.08984375" style="1271" hidden="1"/>
    <col min="14445" max="14445" width="3" style="1271" hidden="1"/>
    <col min="14446" max="14685" width="8.6328125" style="1271" hidden="1"/>
    <col min="14686" max="14691" width="14.90625" style="1271" hidden="1"/>
    <col min="14692" max="14693" width="15.90625" style="1271" hidden="1"/>
    <col min="14694" max="14699" width="16.08984375" style="1271" hidden="1"/>
    <col min="14700" max="14700" width="6.08984375" style="1271" hidden="1"/>
    <col min="14701" max="14701" width="3" style="1271" hidden="1"/>
    <col min="14702" max="14941" width="8.6328125" style="1271" hidden="1"/>
    <col min="14942" max="14947" width="14.90625" style="1271" hidden="1"/>
    <col min="14948" max="14949" width="15.90625" style="1271" hidden="1"/>
    <col min="14950" max="14955" width="16.08984375" style="1271" hidden="1"/>
    <col min="14956" max="14956" width="6.08984375" style="1271" hidden="1"/>
    <col min="14957" max="14957" width="3" style="1271" hidden="1"/>
    <col min="14958" max="15197" width="8.6328125" style="1271" hidden="1"/>
    <col min="15198" max="15203" width="14.90625" style="1271" hidden="1"/>
    <col min="15204" max="15205" width="15.90625" style="1271" hidden="1"/>
    <col min="15206" max="15211" width="16.08984375" style="1271" hidden="1"/>
    <col min="15212" max="15212" width="6.08984375" style="1271" hidden="1"/>
    <col min="15213" max="15213" width="3" style="1271" hidden="1"/>
    <col min="15214" max="15453" width="8.6328125" style="1271" hidden="1"/>
    <col min="15454" max="15459" width="14.90625" style="1271" hidden="1"/>
    <col min="15460" max="15461" width="15.90625" style="1271" hidden="1"/>
    <col min="15462" max="15467" width="16.08984375" style="1271" hidden="1"/>
    <col min="15468" max="15468" width="6.08984375" style="1271" hidden="1"/>
    <col min="15469" max="15469" width="3" style="1271" hidden="1"/>
    <col min="15470" max="15709" width="8.6328125" style="1271" hidden="1"/>
    <col min="15710" max="15715" width="14.90625" style="1271" hidden="1"/>
    <col min="15716" max="15717" width="15.90625" style="1271" hidden="1"/>
    <col min="15718" max="15723" width="16.08984375" style="1271" hidden="1"/>
    <col min="15724" max="15724" width="6.08984375" style="1271" hidden="1"/>
    <col min="15725" max="15725" width="3" style="1271" hidden="1"/>
    <col min="15726" max="15965" width="8.6328125" style="1271" hidden="1"/>
    <col min="15966" max="15971" width="14.90625" style="1271" hidden="1"/>
    <col min="15972" max="15973" width="15.90625" style="1271" hidden="1"/>
    <col min="15974" max="15979" width="16.08984375" style="1271" hidden="1"/>
    <col min="15980" max="15980" width="6.08984375" style="1271" hidden="1"/>
    <col min="15981" max="15981" width="3" style="1271" hidden="1"/>
    <col min="15982" max="16221" width="8.6328125" style="1271" hidden="1"/>
    <col min="16222" max="16227" width="14.90625" style="1271" hidden="1"/>
    <col min="16228" max="16229" width="15.90625" style="1271" hidden="1"/>
    <col min="16230" max="16235" width="16.08984375" style="1271" hidden="1"/>
    <col min="16236" max="16236" width="6.08984375" style="1271" hidden="1"/>
    <col min="16237" max="16237" width="3" style="1271" hidden="1"/>
    <col min="16238" max="16384" width="8.6328125" style="1271" hidden="1"/>
  </cols>
  <sheetData>
    <row r="1" spans="1:143" ht="42.75" customHeight="1" x14ac:dyDescent="0.2">
      <c r="A1" s="1331"/>
      <c r="B1" s="1330"/>
      <c r="DD1" s="1271"/>
      <c r="DE1" s="1271"/>
    </row>
    <row r="2" spans="1:143" ht="25.5" customHeight="1" x14ac:dyDescent="0.2">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x14ac:dyDescent="0.2">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 x14ac:dyDescent="0.2">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625</v>
      </c>
    </row>
    <row r="11" spans="1:143" s="291" customFormat="1" ht="13" x14ac:dyDescent="0.2">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625</v>
      </c>
    </row>
    <row r="13" spans="1:143" s="291" customFormat="1" ht="13" x14ac:dyDescent="0.2">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1"/>
      <c r="DE19" s="1271"/>
    </row>
    <row r="20" spans="1:351" ht="13" x14ac:dyDescent="0.2">
      <c r="DD20" s="1271"/>
      <c r="DE20" s="1271"/>
    </row>
    <row r="21" spans="1:351" ht="16.5" x14ac:dyDescent="0.2">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6.5" x14ac:dyDescent="0.2">
      <c r="B22" s="1272"/>
      <c r="MM22" s="1326"/>
    </row>
    <row r="23" spans="1:351" ht="13" x14ac:dyDescent="0.2">
      <c r="B23" s="1272"/>
    </row>
    <row r="24" spans="1:351" ht="13" x14ac:dyDescent="0.2">
      <c r="B24" s="1272"/>
    </row>
    <row r="25" spans="1:351" ht="13" x14ac:dyDescent="0.2">
      <c r="B25" s="1272"/>
    </row>
    <row r="26" spans="1:351" ht="13" x14ac:dyDescent="0.2">
      <c r="B26" s="1272"/>
    </row>
    <row r="27" spans="1:351" ht="13" x14ac:dyDescent="0.2">
      <c r="B27" s="1272"/>
    </row>
    <row r="28" spans="1:351" ht="13" x14ac:dyDescent="0.2">
      <c r="B28" s="1272"/>
    </row>
    <row r="29" spans="1:351" ht="13" x14ac:dyDescent="0.2">
      <c r="B29" s="1272"/>
    </row>
    <row r="30" spans="1:351" ht="13" x14ac:dyDescent="0.2">
      <c r="B30" s="1272"/>
    </row>
    <row r="31" spans="1:351" ht="13" x14ac:dyDescent="0.2">
      <c r="B31" s="1272"/>
    </row>
    <row r="32" spans="1:351" ht="13" x14ac:dyDescent="0.2">
      <c r="B32" s="1272"/>
    </row>
    <row r="33" spans="2:109" ht="13" x14ac:dyDescent="0.2">
      <c r="B33" s="1272"/>
    </row>
    <row r="34" spans="2:109" ht="13" x14ac:dyDescent="0.2">
      <c r="B34" s="1272"/>
    </row>
    <row r="35" spans="2:109" ht="13" x14ac:dyDescent="0.2">
      <c r="B35" s="1272"/>
    </row>
    <row r="36" spans="2:109" ht="13" x14ac:dyDescent="0.2">
      <c r="B36" s="1272"/>
    </row>
    <row r="37" spans="2:109" ht="13" x14ac:dyDescent="0.2">
      <c r="B37" s="1272"/>
    </row>
    <row r="38" spans="2:109" ht="13" x14ac:dyDescent="0.2">
      <c r="B38" s="1272"/>
    </row>
    <row r="39" spans="2:109" ht="13"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 x14ac:dyDescent="0.2">
      <c r="B40" s="1313"/>
      <c r="DD40" s="1313"/>
      <c r="DE40" s="1271"/>
    </row>
    <row r="41" spans="2:109" ht="16.5" x14ac:dyDescent="0.2">
      <c r="B41" s="1325" t="s">
        <v>624</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 x14ac:dyDescent="0.2">
      <c r="B42" s="1272"/>
      <c r="G42" s="1309"/>
      <c r="I42" s="1308"/>
      <c r="J42" s="1308"/>
      <c r="K42" s="1308"/>
      <c r="AM42" s="1309"/>
      <c r="AN42" s="1309" t="s">
        <v>620</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07" t="s">
        <v>623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 x14ac:dyDescent="0.2">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 x14ac:dyDescent="0.2">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 x14ac:dyDescent="0.2">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 x14ac:dyDescent="0.2">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 x14ac:dyDescent="0.2">
      <c r="B49" s="1272"/>
      <c r="AN49" s="1271" t="s">
        <v>618</v>
      </c>
    </row>
    <row r="50" spans="1:109" ht="13"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561</v>
      </c>
      <c r="BQ50" s="1281"/>
      <c r="BR50" s="1281"/>
      <c r="BS50" s="1281"/>
      <c r="BT50" s="1281"/>
      <c r="BU50" s="1281"/>
      <c r="BV50" s="1281"/>
      <c r="BW50" s="1281"/>
      <c r="BX50" s="1281" t="s">
        <v>562</v>
      </c>
      <c r="BY50" s="1281"/>
      <c r="BZ50" s="1281"/>
      <c r="CA50" s="1281"/>
      <c r="CB50" s="1281"/>
      <c r="CC50" s="1281"/>
      <c r="CD50" s="1281"/>
      <c r="CE50" s="1281"/>
      <c r="CF50" s="1281" t="s">
        <v>563</v>
      </c>
      <c r="CG50" s="1281"/>
      <c r="CH50" s="1281"/>
      <c r="CI50" s="1281"/>
      <c r="CJ50" s="1281"/>
      <c r="CK50" s="1281"/>
      <c r="CL50" s="1281"/>
      <c r="CM50" s="1281"/>
      <c r="CN50" s="1281" t="s">
        <v>564</v>
      </c>
      <c r="CO50" s="1281"/>
      <c r="CP50" s="1281"/>
      <c r="CQ50" s="1281"/>
      <c r="CR50" s="1281"/>
      <c r="CS50" s="1281"/>
      <c r="CT50" s="1281"/>
      <c r="CU50" s="1281"/>
      <c r="CV50" s="1281" t="s">
        <v>565</v>
      </c>
      <c r="CW50" s="1281"/>
      <c r="CX50" s="1281"/>
      <c r="CY50" s="1281"/>
      <c r="CZ50" s="1281"/>
      <c r="DA50" s="1281"/>
      <c r="DB50" s="1281"/>
      <c r="DC50" s="1281"/>
    </row>
    <row r="51" spans="1:109" ht="13.5" customHeight="1" x14ac:dyDescent="0.2">
      <c r="B51" s="1272"/>
      <c r="G51" s="1288"/>
      <c r="H51" s="1288"/>
      <c r="I51" s="1322"/>
      <c r="J51" s="1322"/>
      <c r="K51" s="1287"/>
      <c r="L51" s="1287"/>
      <c r="M51" s="1287"/>
      <c r="N51" s="1287"/>
      <c r="AM51" s="1286"/>
      <c r="AN51" s="1280" t="s">
        <v>617</v>
      </c>
      <c r="AO51" s="1280"/>
      <c r="AP51" s="1280"/>
      <c r="AQ51" s="1280"/>
      <c r="AR51" s="1280"/>
      <c r="AS51" s="1280"/>
      <c r="AT51" s="1280"/>
      <c r="AU51" s="1280"/>
      <c r="AV51" s="1280"/>
      <c r="AW51" s="1280"/>
      <c r="AX51" s="1280"/>
      <c r="AY51" s="1280"/>
      <c r="AZ51" s="1280"/>
      <c r="BA51" s="1280"/>
      <c r="BB51" s="1280" t="s">
        <v>615</v>
      </c>
      <c r="BC51" s="1280"/>
      <c r="BD51" s="1280"/>
      <c r="BE51" s="1280"/>
      <c r="BF51" s="1280"/>
      <c r="BG51" s="1280"/>
      <c r="BH51" s="1280"/>
      <c r="BI51" s="1280"/>
      <c r="BJ51" s="1280"/>
      <c r="BK51" s="1280"/>
      <c r="BL51" s="1280"/>
      <c r="BM51" s="1280"/>
      <c r="BN51" s="1280"/>
      <c r="BO51" s="1280"/>
      <c r="BP51" s="1321"/>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 x14ac:dyDescent="0.2">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622</v>
      </c>
      <c r="BC53" s="1280"/>
      <c r="BD53" s="1280"/>
      <c r="BE53" s="1280"/>
      <c r="BF53" s="1280"/>
      <c r="BG53" s="1280"/>
      <c r="BH53" s="1280"/>
      <c r="BI53" s="1280"/>
      <c r="BJ53" s="1280"/>
      <c r="BK53" s="1280"/>
      <c r="BL53" s="1280"/>
      <c r="BM53" s="1280"/>
      <c r="BN53" s="1280"/>
      <c r="BO53" s="1280"/>
      <c r="BP53" s="1321"/>
      <c r="BQ53" s="1279"/>
      <c r="BR53" s="1279"/>
      <c r="BS53" s="1279"/>
      <c r="BT53" s="1279"/>
      <c r="BU53" s="1279"/>
      <c r="BV53" s="1279"/>
      <c r="BW53" s="1279"/>
      <c r="BX53" s="1279">
        <v>59.5</v>
      </c>
      <c r="BY53" s="1279"/>
      <c r="BZ53" s="1279"/>
      <c r="CA53" s="1279"/>
      <c r="CB53" s="1279"/>
      <c r="CC53" s="1279"/>
      <c r="CD53" s="1279"/>
      <c r="CE53" s="1279"/>
      <c r="CF53" s="1279">
        <v>61.2</v>
      </c>
      <c r="CG53" s="1279"/>
      <c r="CH53" s="1279"/>
      <c r="CI53" s="1279"/>
      <c r="CJ53" s="1279"/>
      <c r="CK53" s="1279"/>
      <c r="CL53" s="1279"/>
      <c r="CM53" s="1279"/>
      <c r="CN53" s="1279">
        <v>61.9</v>
      </c>
      <c r="CO53" s="1279"/>
      <c r="CP53" s="1279"/>
      <c r="CQ53" s="1279"/>
      <c r="CR53" s="1279"/>
      <c r="CS53" s="1279"/>
      <c r="CT53" s="1279"/>
      <c r="CU53" s="1279"/>
      <c r="CV53" s="1279">
        <v>62.8</v>
      </c>
      <c r="CW53" s="1279"/>
      <c r="CX53" s="1279"/>
      <c r="CY53" s="1279"/>
      <c r="CZ53" s="1279"/>
      <c r="DA53" s="1279"/>
      <c r="DB53" s="1279"/>
      <c r="DC53" s="1279"/>
    </row>
    <row r="54" spans="1:109" ht="13"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308"/>
      <c r="B55" s="1272"/>
      <c r="G55" s="1284"/>
      <c r="H55" s="1284"/>
      <c r="I55" s="1284"/>
      <c r="J55" s="1284"/>
      <c r="K55" s="1287"/>
      <c r="L55" s="1287"/>
      <c r="M55" s="1287"/>
      <c r="N55" s="1287"/>
      <c r="AN55" s="1281" t="s">
        <v>616</v>
      </c>
      <c r="AO55" s="1281"/>
      <c r="AP55" s="1281"/>
      <c r="AQ55" s="1281"/>
      <c r="AR55" s="1281"/>
      <c r="AS55" s="1281"/>
      <c r="AT55" s="1281"/>
      <c r="AU55" s="1281"/>
      <c r="AV55" s="1281"/>
      <c r="AW55" s="1281"/>
      <c r="AX55" s="1281"/>
      <c r="AY55" s="1281"/>
      <c r="AZ55" s="1281"/>
      <c r="BA55" s="1281"/>
      <c r="BB55" s="1280" t="s">
        <v>615</v>
      </c>
      <c r="BC55" s="1280"/>
      <c r="BD55" s="1280"/>
      <c r="BE55" s="1280"/>
      <c r="BF55" s="1280"/>
      <c r="BG55" s="1280"/>
      <c r="BH55" s="1280"/>
      <c r="BI55" s="1280"/>
      <c r="BJ55" s="1280"/>
      <c r="BK55" s="1280"/>
      <c r="BL55" s="1280"/>
      <c r="BM55" s="1280"/>
      <c r="BN55" s="1280"/>
      <c r="BO55" s="1280"/>
      <c r="BP55" s="1321"/>
      <c r="BQ55" s="1279"/>
      <c r="BR55" s="1279"/>
      <c r="BS55" s="1279"/>
      <c r="BT55" s="1279"/>
      <c r="BU55" s="1279"/>
      <c r="BV55" s="1279"/>
      <c r="BW55" s="1279"/>
      <c r="BX55" s="1279">
        <v>33.1</v>
      </c>
      <c r="BY55" s="1279"/>
      <c r="BZ55" s="1279"/>
      <c r="CA55" s="1279"/>
      <c r="CB55" s="1279"/>
      <c r="CC55" s="1279"/>
      <c r="CD55" s="1279"/>
      <c r="CE55" s="1279"/>
      <c r="CF55" s="1279">
        <v>31.3</v>
      </c>
      <c r="CG55" s="1279"/>
      <c r="CH55" s="1279"/>
      <c r="CI55" s="1279"/>
      <c r="CJ55" s="1279"/>
      <c r="CK55" s="1279"/>
      <c r="CL55" s="1279"/>
      <c r="CM55" s="1279"/>
      <c r="CN55" s="1279">
        <v>25.3</v>
      </c>
      <c r="CO55" s="1279"/>
      <c r="CP55" s="1279"/>
      <c r="CQ55" s="1279"/>
      <c r="CR55" s="1279"/>
      <c r="CS55" s="1279"/>
      <c r="CT55" s="1279"/>
      <c r="CU55" s="1279"/>
      <c r="CV55" s="1279">
        <v>25.5</v>
      </c>
      <c r="CW55" s="1279"/>
      <c r="CX55" s="1279"/>
      <c r="CY55" s="1279"/>
      <c r="CZ55" s="1279"/>
      <c r="DA55" s="1279"/>
      <c r="DB55" s="1279"/>
      <c r="DC55" s="1279"/>
    </row>
    <row r="56" spans="1:109" ht="13"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622</v>
      </c>
      <c r="BC57" s="1280"/>
      <c r="BD57" s="1280"/>
      <c r="BE57" s="1280"/>
      <c r="BF57" s="1280"/>
      <c r="BG57" s="1280"/>
      <c r="BH57" s="1280"/>
      <c r="BI57" s="1280"/>
      <c r="BJ57" s="1280"/>
      <c r="BK57" s="1280"/>
      <c r="BL57" s="1280"/>
      <c r="BM57" s="1280"/>
      <c r="BN57" s="1280"/>
      <c r="BO57" s="1280"/>
      <c r="BP57" s="1321"/>
      <c r="BQ57" s="1279"/>
      <c r="BR57" s="1279"/>
      <c r="BS57" s="1279"/>
      <c r="BT57" s="1279"/>
      <c r="BU57" s="1279"/>
      <c r="BV57" s="1279"/>
      <c r="BW57" s="1279"/>
      <c r="BX57" s="1279">
        <v>57.2</v>
      </c>
      <c r="BY57" s="1279"/>
      <c r="BZ57" s="1279"/>
      <c r="CA57" s="1279"/>
      <c r="CB57" s="1279"/>
      <c r="CC57" s="1279"/>
      <c r="CD57" s="1279"/>
      <c r="CE57" s="1279"/>
      <c r="CF57" s="1279">
        <v>58.5</v>
      </c>
      <c r="CG57" s="1279"/>
      <c r="CH57" s="1279"/>
      <c r="CI57" s="1279"/>
      <c r="CJ57" s="1279"/>
      <c r="CK57" s="1279"/>
      <c r="CL57" s="1279"/>
      <c r="CM57" s="1279"/>
      <c r="CN57" s="1279">
        <v>59.8</v>
      </c>
      <c r="CO57" s="1279"/>
      <c r="CP57" s="1279"/>
      <c r="CQ57" s="1279"/>
      <c r="CR57" s="1279"/>
      <c r="CS57" s="1279"/>
      <c r="CT57" s="1279"/>
      <c r="CU57" s="1279"/>
      <c r="CV57" s="1279">
        <v>60.6</v>
      </c>
      <c r="CW57" s="1279"/>
      <c r="CX57" s="1279"/>
      <c r="CY57" s="1279"/>
      <c r="CZ57" s="1279"/>
      <c r="DA57" s="1279"/>
      <c r="DB57" s="1279"/>
      <c r="DC57" s="1279"/>
      <c r="DD57" s="1319"/>
      <c r="DE57" s="1314"/>
    </row>
    <row r="58" spans="1:109" s="1308" customFormat="1" ht="13"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5" x14ac:dyDescent="0.2">
      <c r="B63" s="1312" t="s">
        <v>621</v>
      </c>
    </row>
    <row r="64" spans="1:109" ht="13" x14ac:dyDescent="0.2">
      <c r="B64" s="1272"/>
      <c r="G64" s="1309"/>
      <c r="I64" s="1311"/>
      <c r="J64" s="1311"/>
      <c r="K64" s="1311"/>
      <c r="L64" s="1311"/>
      <c r="M64" s="1311"/>
      <c r="N64" s="1310"/>
      <c r="AM64" s="1309"/>
      <c r="AN64" s="1309" t="s">
        <v>620</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 x14ac:dyDescent="0.2">
      <c r="B65" s="1272"/>
      <c r="AN65" s="1307" t="s">
        <v>619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 x14ac:dyDescent="0.2">
      <c r="B71" s="1272"/>
      <c r="G71" s="1294"/>
      <c r="I71" s="1297"/>
      <c r="J71" s="1296"/>
      <c r="K71" s="1296"/>
      <c r="L71" s="1295"/>
      <c r="M71" s="1296"/>
      <c r="N71" s="1295"/>
      <c r="AM71" s="1294"/>
      <c r="AN71" s="1271" t="s">
        <v>618</v>
      </c>
    </row>
    <row r="72" spans="2:107" ht="13"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561</v>
      </c>
      <c r="BQ72" s="1281"/>
      <c r="BR72" s="1281"/>
      <c r="BS72" s="1281"/>
      <c r="BT72" s="1281"/>
      <c r="BU72" s="1281"/>
      <c r="BV72" s="1281"/>
      <c r="BW72" s="1281"/>
      <c r="BX72" s="1281" t="s">
        <v>562</v>
      </c>
      <c r="BY72" s="1281"/>
      <c r="BZ72" s="1281"/>
      <c r="CA72" s="1281"/>
      <c r="CB72" s="1281"/>
      <c r="CC72" s="1281"/>
      <c r="CD72" s="1281"/>
      <c r="CE72" s="1281"/>
      <c r="CF72" s="1281" t="s">
        <v>563</v>
      </c>
      <c r="CG72" s="1281"/>
      <c r="CH72" s="1281"/>
      <c r="CI72" s="1281"/>
      <c r="CJ72" s="1281"/>
      <c r="CK72" s="1281"/>
      <c r="CL72" s="1281"/>
      <c r="CM72" s="1281"/>
      <c r="CN72" s="1281" t="s">
        <v>564</v>
      </c>
      <c r="CO72" s="1281"/>
      <c r="CP72" s="1281"/>
      <c r="CQ72" s="1281"/>
      <c r="CR72" s="1281"/>
      <c r="CS72" s="1281"/>
      <c r="CT72" s="1281"/>
      <c r="CU72" s="1281"/>
      <c r="CV72" s="1281" t="s">
        <v>565</v>
      </c>
      <c r="CW72" s="1281"/>
      <c r="CX72" s="1281"/>
      <c r="CY72" s="1281"/>
      <c r="CZ72" s="1281"/>
      <c r="DA72" s="1281"/>
      <c r="DB72" s="1281"/>
      <c r="DC72" s="1281"/>
    </row>
    <row r="73" spans="2:107" ht="13" x14ac:dyDescent="0.2">
      <c r="B73" s="1272"/>
      <c r="G73" s="1288"/>
      <c r="H73" s="1288"/>
      <c r="I73" s="1288"/>
      <c r="J73" s="1288"/>
      <c r="K73" s="1285"/>
      <c r="L73" s="1285"/>
      <c r="M73" s="1285"/>
      <c r="N73" s="1285"/>
      <c r="AM73" s="1286"/>
      <c r="AN73" s="1280" t="s">
        <v>617</v>
      </c>
      <c r="AO73" s="1280"/>
      <c r="AP73" s="1280"/>
      <c r="AQ73" s="1280"/>
      <c r="AR73" s="1280"/>
      <c r="AS73" s="1280"/>
      <c r="AT73" s="1280"/>
      <c r="AU73" s="1280"/>
      <c r="AV73" s="1280"/>
      <c r="AW73" s="1280"/>
      <c r="AX73" s="1280"/>
      <c r="AY73" s="1280"/>
      <c r="AZ73" s="1280"/>
      <c r="BA73" s="1280"/>
      <c r="BB73" s="1280" t="s">
        <v>615</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614</v>
      </c>
      <c r="BC75" s="1280"/>
      <c r="BD75" s="1280"/>
      <c r="BE75" s="1280"/>
      <c r="BF75" s="1280"/>
      <c r="BG75" s="1280"/>
      <c r="BH75" s="1280"/>
      <c r="BI75" s="1280"/>
      <c r="BJ75" s="1280"/>
      <c r="BK75" s="1280"/>
      <c r="BL75" s="1280"/>
      <c r="BM75" s="1280"/>
      <c r="BN75" s="1280"/>
      <c r="BO75" s="1280"/>
      <c r="BP75" s="1279">
        <v>1.2</v>
      </c>
      <c r="BQ75" s="1279"/>
      <c r="BR75" s="1279"/>
      <c r="BS75" s="1279"/>
      <c r="BT75" s="1279"/>
      <c r="BU75" s="1279"/>
      <c r="BV75" s="1279"/>
      <c r="BW75" s="1279"/>
      <c r="BX75" s="1279">
        <v>1.5</v>
      </c>
      <c r="BY75" s="1279"/>
      <c r="BZ75" s="1279"/>
      <c r="CA75" s="1279"/>
      <c r="CB75" s="1279"/>
      <c r="CC75" s="1279"/>
      <c r="CD75" s="1279"/>
      <c r="CE75" s="1279"/>
      <c r="CF75" s="1279">
        <v>1.6</v>
      </c>
      <c r="CG75" s="1279"/>
      <c r="CH75" s="1279"/>
      <c r="CI75" s="1279"/>
      <c r="CJ75" s="1279"/>
      <c r="CK75" s="1279"/>
      <c r="CL75" s="1279"/>
      <c r="CM75" s="1279"/>
      <c r="CN75" s="1279">
        <v>1.1000000000000001</v>
      </c>
      <c r="CO75" s="1279"/>
      <c r="CP75" s="1279"/>
      <c r="CQ75" s="1279"/>
      <c r="CR75" s="1279"/>
      <c r="CS75" s="1279"/>
      <c r="CT75" s="1279"/>
      <c r="CU75" s="1279"/>
      <c r="CV75" s="1279">
        <v>0.6</v>
      </c>
      <c r="CW75" s="1279"/>
      <c r="CX75" s="1279"/>
      <c r="CY75" s="1279"/>
      <c r="CZ75" s="1279"/>
      <c r="DA75" s="1279"/>
      <c r="DB75" s="1279"/>
      <c r="DC75" s="1279"/>
    </row>
    <row r="76" spans="2:107" ht="13"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72"/>
      <c r="G77" s="1284"/>
      <c r="H77" s="1284"/>
      <c r="I77" s="1284"/>
      <c r="J77" s="1284"/>
      <c r="K77" s="1285"/>
      <c r="L77" s="1285"/>
      <c r="M77" s="1285"/>
      <c r="N77" s="1285"/>
      <c r="AN77" s="1281" t="s">
        <v>616</v>
      </c>
      <c r="AO77" s="1281"/>
      <c r="AP77" s="1281"/>
      <c r="AQ77" s="1281"/>
      <c r="AR77" s="1281"/>
      <c r="AS77" s="1281"/>
      <c r="AT77" s="1281"/>
      <c r="AU77" s="1281"/>
      <c r="AV77" s="1281"/>
      <c r="AW77" s="1281"/>
      <c r="AX77" s="1281"/>
      <c r="AY77" s="1281"/>
      <c r="AZ77" s="1281"/>
      <c r="BA77" s="1281"/>
      <c r="BB77" s="1280" t="s">
        <v>615</v>
      </c>
      <c r="BC77" s="1280"/>
      <c r="BD77" s="1280"/>
      <c r="BE77" s="1280"/>
      <c r="BF77" s="1280"/>
      <c r="BG77" s="1280"/>
      <c r="BH77" s="1280"/>
      <c r="BI77" s="1280"/>
      <c r="BJ77" s="1280"/>
      <c r="BK77" s="1280"/>
      <c r="BL77" s="1280"/>
      <c r="BM77" s="1280"/>
      <c r="BN77" s="1280"/>
      <c r="BO77" s="1280"/>
      <c r="BP77" s="1279">
        <v>37.299999999999997</v>
      </c>
      <c r="BQ77" s="1279"/>
      <c r="BR77" s="1279"/>
      <c r="BS77" s="1279"/>
      <c r="BT77" s="1279"/>
      <c r="BU77" s="1279"/>
      <c r="BV77" s="1279"/>
      <c r="BW77" s="1279"/>
      <c r="BX77" s="1279">
        <v>33.1</v>
      </c>
      <c r="BY77" s="1279"/>
      <c r="BZ77" s="1279"/>
      <c r="CA77" s="1279"/>
      <c r="CB77" s="1279"/>
      <c r="CC77" s="1279"/>
      <c r="CD77" s="1279"/>
      <c r="CE77" s="1279"/>
      <c r="CF77" s="1279">
        <v>31.3</v>
      </c>
      <c r="CG77" s="1279"/>
      <c r="CH77" s="1279"/>
      <c r="CI77" s="1279"/>
      <c r="CJ77" s="1279"/>
      <c r="CK77" s="1279"/>
      <c r="CL77" s="1279"/>
      <c r="CM77" s="1279"/>
      <c r="CN77" s="1279">
        <v>25.3</v>
      </c>
      <c r="CO77" s="1279"/>
      <c r="CP77" s="1279"/>
      <c r="CQ77" s="1279"/>
      <c r="CR77" s="1279"/>
      <c r="CS77" s="1279"/>
      <c r="CT77" s="1279"/>
      <c r="CU77" s="1279"/>
      <c r="CV77" s="1279">
        <v>25.5</v>
      </c>
      <c r="CW77" s="1279"/>
      <c r="CX77" s="1279"/>
      <c r="CY77" s="1279"/>
      <c r="CZ77" s="1279"/>
      <c r="DA77" s="1279"/>
      <c r="DB77" s="1279"/>
      <c r="DC77" s="1279"/>
    </row>
    <row r="78" spans="2:107" ht="13"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614</v>
      </c>
      <c r="BC79" s="1280"/>
      <c r="BD79" s="1280"/>
      <c r="BE79" s="1280"/>
      <c r="BF79" s="1280"/>
      <c r="BG79" s="1280"/>
      <c r="BH79" s="1280"/>
      <c r="BI79" s="1280"/>
      <c r="BJ79" s="1280"/>
      <c r="BK79" s="1280"/>
      <c r="BL79" s="1280"/>
      <c r="BM79" s="1280"/>
      <c r="BN79" s="1280"/>
      <c r="BO79" s="1280"/>
      <c r="BP79" s="1279">
        <v>7.8</v>
      </c>
      <c r="BQ79" s="1279"/>
      <c r="BR79" s="1279"/>
      <c r="BS79" s="1279"/>
      <c r="BT79" s="1279"/>
      <c r="BU79" s="1279"/>
      <c r="BV79" s="1279"/>
      <c r="BW79" s="1279"/>
      <c r="BX79" s="1279">
        <v>7.5</v>
      </c>
      <c r="BY79" s="1279"/>
      <c r="BZ79" s="1279"/>
      <c r="CA79" s="1279"/>
      <c r="CB79" s="1279"/>
      <c r="CC79" s="1279"/>
      <c r="CD79" s="1279"/>
      <c r="CE79" s="1279"/>
      <c r="CF79" s="1279">
        <v>7.2</v>
      </c>
      <c r="CG79" s="1279"/>
      <c r="CH79" s="1279"/>
      <c r="CI79" s="1279"/>
      <c r="CJ79" s="1279"/>
      <c r="CK79" s="1279"/>
      <c r="CL79" s="1279"/>
      <c r="CM79" s="1279"/>
      <c r="CN79" s="1279">
        <v>6.9</v>
      </c>
      <c r="CO79" s="1279"/>
      <c r="CP79" s="1279"/>
      <c r="CQ79" s="1279"/>
      <c r="CR79" s="1279"/>
      <c r="CS79" s="1279"/>
      <c r="CT79" s="1279"/>
      <c r="CU79" s="1279"/>
      <c r="CV79" s="1279">
        <v>6.6</v>
      </c>
      <c r="CW79" s="1279"/>
      <c r="CX79" s="1279"/>
      <c r="CY79" s="1279"/>
      <c r="CZ79" s="1279"/>
      <c r="DA79" s="1279"/>
      <c r="DB79" s="1279"/>
      <c r="DC79" s="1279"/>
    </row>
    <row r="80" spans="2:107" ht="13"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72"/>
    </row>
    <row r="82" spans="2:109" ht="16.5"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 x14ac:dyDescent="0.2">
      <c r="DD84" s="1271"/>
      <c r="DE84" s="1271"/>
    </row>
    <row r="85" spans="2:109" ht="13" x14ac:dyDescent="0.2">
      <c r="DD85" s="1271"/>
      <c r="DE85" s="1271"/>
    </row>
    <row r="86" spans="2:109" ht="13" hidden="1" x14ac:dyDescent="0.2">
      <c r="DD86" s="1271"/>
      <c r="DE86" s="1271"/>
    </row>
    <row r="87" spans="2:109" ht="13" hidden="1" x14ac:dyDescent="0.2">
      <c r="K87" s="1274"/>
      <c r="AQ87" s="1274"/>
      <c r="BC87" s="1274"/>
      <c r="BO87" s="1274"/>
      <c r="CA87" s="1274"/>
      <c r="CM87" s="1274"/>
      <c r="CY87" s="1274"/>
      <c r="DD87" s="1271"/>
      <c r="DE87" s="1271"/>
    </row>
    <row r="88" spans="2:109" ht="13" hidden="1" x14ac:dyDescent="0.2">
      <c r="DD88" s="1271"/>
      <c r="DE88" s="1271"/>
    </row>
    <row r="89" spans="2:109" ht="13" hidden="1" x14ac:dyDescent="0.2">
      <c r="DD89" s="1271"/>
      <c r="DE89" s="1271"/>
    </row>
    <row r="90" spans="2:109" ht="13" hidden="1" x14ac:dyDescent="0.2">
      <c r="DD90" s="1271"/>
      <c r="DE90" s="1271"/>
    </row>
    <row r="91" spans="2:109" ht="13"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JVLOlyQrbH0uhcCjFjtteE0z14h3mAyzwwIW+md3wNFu7fEFefXW3Pj9fWuZSmjf+UyHzrfjrRtN3roNLdOo+w==" saltValue="mmWpSDCcwdIGaDrs5++Mg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N107" zoomScale="115" zoomScaleNormal="115" zoomScaleSheetLayoutView="70" workbookViewId="0">
      <selection activeCell="B118" sqref="B118"/>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507</v>
      </c>
    </row>
  </sheetData>
  <sheetProtection algorithmName="SHA-512" hashValue="i1mNRsfx8JMlDHQW/j1+2dLD0nnRHgoAOCuH280XUR7FxuRjL11jpGA1b31DEEyzg/z/SKJRgkb7tJ/aermcoQ==" saltValue="1r1sFjub0UznFKsGb8hCA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145" zoomScaleNormal="145" zoomScaleSheetLayoutView="55" workbookViewId="0">
      <selection activeCell="B118" sqref="B118"/>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507</v>
      </c>
    </row>
  </sheetData>
  <sheetProtection algorithmName="SHA-512" hashValue="xLOUrtYca6lTnOQjoyRH6Apn/kmu7yCzMjdON3V7YETaUR9bIWIepU3ozMBmGzXI96MUz9VwqW3Hnj0hxP9gvg==" saltValue="X3fiiTHciUzeyQA7MHa0V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558</v>
      </c>
      <c r="G2" s="157"/>
      <c r="H2" s="158"/>
    </row>
    <row r="3" spans="1:8" x14ac:dyDescent="0.2">
      <c r="A3" s="154" t="s">
        <v>551</v>
      </c>
      <c r="B3" s="159"/>
      <c r="C3" s="160"/>
      <c r="D3" s="161">
        <v>56005</v>
      </c>
      <c r="E3" s="162"/>
      <c r="F3" s="163">
        <v>54227</v>
      </c>
      <c r="G3" s="164"/>
      <c r="H3" s="165"/>
    </row>
    <row r="4" spans="1:8" x14ac:dyDescent="0.2">
      <c r="A4" s="166"/>
      <c r="B4" s="167"/>
      <c r="C4" s="168"/>
      <c r="D4" s="169">
        <v>46248</v>
      </c>
      <c r="E4" s="170"/>
      <c r="F4" s="171">
        <v>29694</v>
      </c>
      <c r="G4" s="172"/>
      <c r="H4" s="173"/>
    </row>
    <row r="5" spans="1:8" x14ac:dyDescent="0.2">
      <c r="A5" s="154" t="s">
        <v>553</v>
      </c>
      <c r="B5" s="159"/>
      <c r="C5" s="160"/>
      <c r="D5" s="161">
        <v>42095</v>
      </c>
      <c r="E5" s="162"/>
      <c r="F5" s="163">
        <v>57295</v>
      </c>
      <c r="G5" s="164"/>
      <c r="H5" s="165"/>
    </row>
    <row r="6" spans="1:8" x14ac:dyDescent="0.2">
      <c r="A6" s="166"/>
      <c r="B6" s="167"/>
      <c r="C6" s="168"/>
      <c r="D6" s="169">
        <v>33113</v>
      </c>
      <c r="E6" s="170"/>
      <c r="F6" s="171">
        <v>32771</v>
      </c>
      <c r="G6" s="172"/>
      <c r="H6" s="173"/>
    </row>
    <row r="7" spans="1:8" x14ac:dyDescent="0.2">
      <c r="A7" s="154" t="s">
        <v>554</v>
      </c>
      <c r="B7" s="159"/>
      <c r="C7" s="160"/>
      <c r="D7" s="161">
        <v>44657</v>
      </c>
      <c r="E7" s="162"/>
      <c r="F7" s="163">
        <v>54110</v>
      </c>
      <c r="G7" s="164"/>
      <c r="H7" s="165"/>
    </row>
    <row r="8" spans="1:8" x14ac:dyDescent="0.2">
      <c r="A8" s="166"/>
      <c r="B8" s="167"/>
      <c r="C8" s="168"/>
      <c r="D8" s="169">
        <v>25835</v>
      </c>
      <c r="E8" s="170"/>
      <c r="F8" s="171">
        <v>30620</v>
      </c>
      <c r="G8" s="172"/>
      <c r="H8" s="173"/>
    </row>
    <row r="9" spans="1:8" x14ac:dyDescent="0.2">
      <c r="A9" s="154" t="s">
        <v>555</v>
      </c>
      <c r="B9" s="159"/>
      <c r="C9" s="160"/>
      <c r="D9" s="161">
        <v>42790</v>
      </c>
      <c r="E9" s="162"/>
      <c r="F9" s="163">
        <v>54684</v>
      </c>
      <c r="G9" s="164"/>
      <c r="H9" s="165"/>
    </row>
    <row r="10" spans="1:8" x14ac:dyDescent="0.2">
      <c r="A10" s="166"/>
      <c r="B10" s="167"/>
      <c r="C10" s="168"/>
      <c r="D10" s="169">
        <v>26069</v>
      </c>
      <c r="E10" s="170"/>
      <c r="F10" s="171">
        <v>32829</v>
      </c>
      <c r="G10" s="172"/>
      <c r="H10" s="173"/>
    </row>
    <row r="11" spans="1:8" x14ac:dyDescent="0.2">
      <c r="A11" s="154" t="s">
        <v>556</v>
      </c>
      <c r="B11" s="159"/>
      <c r="C11" s="160"/>
      <c r="D11" s="161">
        <v>29460</v>
      </c>
      <c r="E11" s="162"/>
      <c r="F11" s="163">
        <v>62383</v>
      </c>
      <c r="G11" s="164"/>
      <c r="H11" s="165"/>
    </row>
    <row r="12" spans="1:8" x14ac:dyDescent="0.2">
      <c r="A12" s="166"/>
      <c r="B12" s="167"/>
      <c r="C12" s="174"/>
      <c r="D12" s="169">
        <v>21189</v>
      </c>
      <c r="E12" s="170"/>
      <c r="F12" s="171">
        <v>35325</v>
      </c>
      <c r="G12" s="172"/>
      <c r="H12" s="173"/>
    </row>
    <row r="13" spans="1:8" x14ac:dyDescent="0.2">
      <c r="A13" s="154"/>
      <c r="B13" s="159"/>
      <c r="C13" s="175"/>
      <c r="D13" s="176">
        <v>43001</v>
      </c>
      <c r="E13" s="177"/>
      <c r="F13" s="178">
        <v>56540</v>
      </c>
      <c r="G13" s="179"/>
      <c r="H13" s="165"/>
    </row>
    <row r="14" spans="1:8" x14ac:dyDescent="0.2">
      <c r="A14" s="166"/>
      <c r="B14" s="167"/>
      <c r="C14" s="168"/>
      <c r="D14" s="169">
        <v>30491</v>
      </c>
      <c r="E14" s="170"/>
      <c r="F14" s="171">
        <v>32248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8.3699999999999992</v>
      </c>
      <c r="C19" s="180">
        <f>ROUND(VALUE(SUBSTITUTE(実質収支比率等に係る経年分析!G$48,"▲","-")),2)</f>
        <v>6.38</v>
      </c>
      <c r="D19" s="180">
        <f>ROUND(VALUE(SUBSTITUTE(実質収支比率等に係る経年分析!H$48,"▲","-")),2)</f>
        <v>6.22</v>
      </c>
      <c r="E19" s="180">
        <f>ROUND(VALUE(SUBSTITUTE(実質収支比率等に係る経年分析!I$48,"▲","-")),2)</f>
        <v>7.05</v>
      </c>
      <c r="F19" s="180">
        <f>ROUND(VALUE(SUBSTITUTE(実質収支比率等に係る経年分析!J$48,"▲","-")),2)</f>
        <v>6.01</v>
      </c>
    </row>
    <row r="20" spans="1:11" x14ac:dyDescent="0.2">
      <c r="A20" s="180" t="s">
        <v>55</v>
      </c>
      <c r="B20" s="180">
        <f>ROUND(VALUE(SUBSTITUTE(実質収支比率等に係る経年分析!F$47,"▲","-")),2)</f>
        <v>21.71</v>
      </c>
      <c r="C20" s="180">
        <f>ROUND(VALUE(SUBSTITUTE(実質収支比率等に係る経年分析!G$47,"▲","-")),2)</f>
        <v>23.55</v>
      </c>
      <c r="D20" s="180">
        <f>ROUND(VALUE(SUBSTITUTE(実質収支比率等に係る経年分析!H$47,"▲","-")),2)</f>
        <v>23.5</v>
      </c>
      <c r="E20" s="180">
        <f>ROUND(VALUE(SUBSTITUTE(実質収支比率等に係る経年分析!I$47,"▲","-")),2)</f>
        <v>21.08</v>
      </c>
      <c r="F20" s="180">
        <f>ROUND(VALUE(SUBSTITUTE(実質収支比率等に係る経年分析!J$47,"▲","-")),2)</f>
        <v>24.98</v>
      </c>
    </row>
    <row r="21" spans="1:11" x14ac:dyDescent="0.2">
      <c r="A21" s="180" t="s">
        <v>56</v>
      </c>
      <c r="B21" s="180">
        <f>IF(ISNUMBER(VALUE(SUBSTITUTE(実質収支比率等に係る経年分析!F$49,"▲","-"))),ROUND(VALUE(SUBSTITUTE(実質収支比率等に係る経年分析!F$49,"▲","-")),2),NA())</f>
        <v>6.43</v>
      </c>
      <c r="C21" s="180">
        <f>IF(ISNUMBER(VALUE(SUBSTITUTE(実質収支比率等に係る経年分析!G$49,"▲","-"))),ROUND(VALUE(SUBSTITUTE(実質収支比率等に係る経年分析!G$49,"▲","-")),2),NA())</f>
        <v>1.57</v>
      </c>
      <c r="D21" s="180">
        <f>IF(ISNUMBER(VALUE(SUBSTITUTE(実質収支比率等に係る経年分析!H$49,"▲","-"))),ROUND(VALUE(SUBSTITUTE(実質収支比率等に係る経年分析!H$49,"▲","-")),2),NA())</f>
        <v>2.14</v>
      </c>
      <c r="E21" s="180">
        <f>IF(ISNUMBER(VALUE(SUBSTITUTE(実質収支比率等に係る経年分析!I$49,"▲","-"))),ROUND(VALUE(SUBSTITUTE(実質収支比率等に係る経年分析!I$49,"▲","-")),2),NA())</f>
        <v>0.44</v>
      </c>
      <c r="F21" s="180">
        <f>IF(ISNUMBER(VALUE(SUBSTITUTE(実質収支比率等に係る経年分析!J$49,"▲","-"))),ROUND(VALUE(SUBSTITUTE(実質収支比率等に係る経年分析!J$49,"▲","-")),2),NA())</f>
        <v>2.79</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2">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4.7300000000000004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0.77</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6.03</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10.47</v>
      </c>
    </row>
    <row r="36" spans="1:16" x14ac:dyDescent="0.2">
      <c r="A36" s="181" t="str">
        <f>IF(連結実質赤字比率に係る赤字・黒字の構成分析!C$34="",NA(),連結実質赤字比率に係る赤字・黒字の構成分析!C$34)</f>
        <v>学校給食事業特別会計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0.02</v>
      </c>
      <c r="K36" s="181" t="e">
        <f>IF(ROUND(VALUE(SUBSTITUTE(連結実質赤字比率に係る赤字・黒字の構成分析!J$34,"▲", "-")), 2) &gt;= 0, ABS(ROUND(VALUE(SUBSTITUTE(連結実質赤字比率に係る赤字・黒字の構成分析!J$34,"▲", "-")), 2)), NA())</f>
        <v>#N/A</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1371</v>
      </c>
      <c r="E42" s="182"/>
      <c r="F42" s="182"/>
      <c r="G42" s="182">
        <f>'実質公債費比率（分子）の構造'!L$52</f>
        <v>1419</v>
      </c>
      <c r="H42" s="182"/>
      <c r="I42" s="182"/>
      <c r="J42" s="182">
        <f>'実質公債費比率（分子）の構造'!M$52</f>
        <v>1371</v>
      </c>
      <c r="K42" s="182"/>
      <c r="L42" s="182"/>
      <c r="M42" s="182">
        <f>'実質公債費比率（分子）の構造'!N$52</f>
        <v>1155</v>
      </c>
      <c r="N42" s="182"/>
      <c r="O42" s="182"/>
      <c r="P42" s="182">
        <f>'実質公債費比率（分子）の構造'!O$52</f>
        <v>1082</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77</v>
      </c>
      <c r="C45" s="182"/>
      <c r="D45" s="182"/>
      <c r="E45" s="182">
        <f>'実質公債費比率（分子）の構造'!L$49</f>
        <v>78</v>
      </c>
      <c r="F45" s="182"/>
      <c r="G45" s="182"/>
      <c r="H45" s="182">
        <f>'実質公債費比率（分子）の構造'!M$49</f>
        <v>74</v>
      </c>
      <c r="I45" s="182"/>
      <c r="J45" s="182"/>
      <c r="K45" s="182">
        <f>'実質公債費比率（分子）の構造'!N$49</f>
        <v>76</v>
      </c>
      <c r="L45" s="182"/>
      <c r="M45" s="182"/>
      <c r="N45" s="182">
        <f>'実質公債費比率（分子）の構造'!O$49</f>
        <v>57</v>
      </c>
      <c r="O45" s="182"/>
      <c r="P45" s="182"/>
    </row>
    <row r="46" spans="1:16" x14ac:dyDescent="0.2">
      <c r="A46" s="182" t="s">
        <v>67</v>
      </c>
      <c r="B46" s="182">
        <f>'実質公債費比率（分子）の構造'!K$48</f>
        <v>125</v>
      </c>
      <c r="C46" s="182"/>
      <c r="D46" s="182"/>
      <c r="E46" s="182">
        <f>'実質公債費比率（分子）の構造'!L$48</f>
        <v>127</v>
      </c>
      <c r="F46" s="182"/>
      <c r="G46" s="182"/>
      <c r="H46" s="182">
        <f>'実質公債費比率（分子）の構造'!M$48</f>
        <v>125</v>
      </c>
      <c r="I46" s="182"/>
      <c r="J46" s="182"/>
      <c r="K46" s="182">
        <f>'実質公債費比率（分子）の構造'!N$48</f>
        <v>122</v>
      </c>
      <c r="L46" s="182"/>
      <c r="M46" s="182"/>
      <c r="N46" s="182">
        <f>'実質公債費比率（分子）の構造'!O$48</f>
        <v>110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1336</v>
      </c>
      <c r="C49" s="182"/>
      <c r="D49" s="182"/>
      <c r="E49" s="182">
        <f>'実質公債費比率（分子）の構造'!L$45</f>
        <v>1377</v>
      </c>
      <c r="F49" s="182"/>
      <c r="G49" s="182"/>
      <c r="H49" s="182">
        <f>'実質公債費比率（分子）の構造'!M$45</f>
        <v>1314</v>
      </c>
      <c r="I49" s="182"/>
      <c r="J49" s="182"/>
      <c r="K49" s="182">
        <f>'実質公債費比率（分子）の構造'!N$45</f>
        <v>971</v>
      </c>
      <c r="L49" s="182"/>
      <c r="M49" s="182"/>
      <c r="N49" s="182">
        <f>'実質公債費比率（分子）の構造'!O$45</f>
        <v>946</v>
      </c>
      <c r="O49" s="182"/>
      <c r="P49" s="182"/>
    </row>
    <row r="50" spans="1:16" x14ac:dyDescent="0.2">
      <c r="A50" s="182" t="s">
        <v>71</v>
      </c>
      <c r="B50" s="182" t="e">
        <f>NA()</f>
        <v>#N/A</v>
      </c>
      <c r="C50" s="182">
        <f>IF(ISNUMBER('実質公債費比率（分子）の構造'!K$53),'実質公債費比率（分子）の構造'!K$53,NA())</f>
        <v>167</v>
      </c>
      <c r="D50" s="182" t="e">
        <f>NA()</f>
        <v>#N/A</v>
      </c>
      <c r="E50" s="182" t="e">
        <f>NA()</f>
        <v>#N/A</v>
      </c>
      <c r="F50" s="182">
        <f>IF(ISNUMBER('実質公債費比率（分子）の構造'!L$53),'実質公債費比率（分子）の構造'!L$53,NA())</f>
        <v>163</v>
      </c>
      <c r="G50" s="182" t="e">
        <f>NA()</f>
        <v>#N/A</v>
      </c>
      <c r="H50" s="182" t="e">
        <f>NA()</f>
        <v>#N/A</v>
      </c>
      <c r="I50" s="182">
        <f>IF(ISNUMBER('実質公債費比率（分子）の構造'!M$53),'実質公債費比率（分子）の構造'!M$53,NA())</f>
        <v>142</v>
      </c>
      <c r="J50" s="182" t="e">
        <f>NA()</f>
        <v>#N/A</v>
      </c>
      <c r="K50" s="182" t="e">
        <f>NA()</f>
        <v>#N/A</v>
      </c>
      <c r="L50" s="182">
        <f>IF(ISNUMBER('実質公債費比率（分子）の構造'!N$53),'実質公債費比率（分子）の構造'!N$53,NA())</f>
        <v>14</v>
      </c>
      <c r="M50" s="182" t="e">
        <f>NA()</f>
        <v>#N/A</v>
      </c>
      <c r="N50" s="182" t="e">
        <f>NA()</f>
        <v>#N/A</v>
      </c>
      <c r="O50" s="182">
        <f>IF(ISNUMBER('実質公債費比率（分子）の構造'!O$53),'実質公債費比率（分子）の構造'!O$53,NA())</f>
        <v>31</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14016</v>
      </c>
      <c r="E56" s="181"/>
      <c r="F56" s="181"/>
      <c r="G56" s="181">
        <f>'将来負担比率（分子）の構造'!J$52</f>
        <v>13906</v>
      </c>
      <c r="H56" s="181"/>
      <c r="I56" s="181"/>
      <c r="J56" s="181">
        <f>'将来負担比率（分子）の構造'!K$52</f>
        <v>13419</v>
      </c>
      <c r="K56" s="181"/>
      <c r="L56" s="181"/>
      <c r="M56" s="181">
        <f>'将来負担比率（分子）の構造'!L$52</f>
        <v>13084</v>
      </c>
      <c r="N56" s="181"/>
      <c r="O56" s="181"/>
      <c r="P56" s="181">
        <f>'将来負担比率（分子）の構造'!M$52</f>
        <v>12781</v>
      </c>
    </row>
    <row r="57" spans="1:16" x14ac:dyDescent="0.2">
      <c r="A57" s="181" t="s">
        <v>42</v>
      </c>
      <c r="B57" s="181"/>
      <c r="C57" s="181"/>
      <c r="D57" s="181">
        <f>'将来負担比率（分子）の構造'!I$51</f>
        <v>24</v>
      </c>
      <c r="E57" s="181"/>
      <c r="F57" s="181"/>
      <c r="G57" s="181">
        <f>'将来負担比率（分子）の構造'!J$51</f>
        <v>13</v>
      </c>
      <c r="H57" s="181"/>
      <c r="I57" s="181"/>
      <c r="J57" s="181">
        <f>'将来負担比率（分子）の構造'!K$51</f>
        <v>4</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10332</v>
      </c>
      <c r="E58" s="181"/>
      <c r="F58" s="181"/>
      <c r="G58" s="181">
        <f>'将来負担比率（分子）の構造'!J$50</f>
        <v>10762</v>
      </c>
      <c r="H58" s="181"/>
      <c r="I58" s="181"/>
      <c r="J58" s="181">
        <f>'将来負担比率（分子）の構造'!K$50</f>
        <v>11046</v>
      </c>
      <c r="K58" s="181"/>
      <c r="L58" s="181"/>
      <c r="M58" s="181">
        <f>'将来負担比率（分子）の構造'!L$50</f>
        <v>11032</v>
      </c>
      <c r="N58" s="181"/>
      <c r="O58" s="181"/>
      <c r="P58" s="181">
        <f>'将来負担比率（分子）の構造'!M$50</f>
        <v>11918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447</v>
      </c>
      <c r="C62" s="181"/>
      <c r="D62" s="181"/>
      <c r="E62" s="181">
        <f>'将来負担比率（分子）の構造'!J$45</f>
        <v>215</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2">
      <c r="A63" s="181" t="s">
        <v>34</v>
      </c>
      <c r="B63" s="181">
        <f>'将来負担比率（分子）の構造'!I$44</f>
        <v>483</v>
      </c>
      <c r="C63" s="181"/>
      <c r="D63" s="181"/>
      <c r="E63" s="181">
        <f>'将来負担比率（分子）の構造'!J$44</f>
        <v>638</v>
      </c>
      <c r="F63" s="181"/>
      <c r="G63" s="181"/>
      <c r="H63" s="181">
        <f>'将来負担比率（分子）の構造'!K$44</f>
        <v>669</v>
      </c>
      <c r="I63" s="181"/>
      <c r="J63" s="181"/>
      <c r="K63" s="181">
        <f>'将来負担比率（分子）の構造'!L$44</f>
        <v>587</v>
      </c>
      <c r="L63" s="181"/>
      <c r="M63" s="181"/>
      <c r="N63" s="181">
        <f>'将来負担比率（分子）の構造'!M$44</f>
        <v>513</v>
      </c>
      <c r="O63" s="181"/>
      <c r="P63" s="181"/>
    </row>
    <row r="64" spans="1:16" x14ac:dyDescent="0.2">
      <c r="A64" s="181" t="s">
        <v>33</v>
      </c>
      <c r="B64" s="181">
        <f>'将来負担比率（分子）の構造'!I$43</f>
        <v>1579</v>
      </c>
      <c r="C64" s="181"/>
      <c r="D64" s="181"/>
      <c r="E64" s="181">
        <f>'将来負担比率（分子）の構造'!J$43</f>
        <v>1547</v>
      </c>
      <c r="F64" s="181"/>
      <c r="G64" s="181"/>
      <c r="H64" s="181">
        <f>'将来負担比率（分子）の構造'!K$43</f>
        <v>1445</v>
      </c>
      <c r="I64" s="181"/>
      <c r="J64" s="181"/>
      <c r="K64" s="181">
        <f>'将来負担比率（分子）の構造'!L$43</f>
        <v>1338</v>
      </c>
      <c r="L64" s="181"/>
      <c r="M64" s="181"/>
      <c r="N64" s="181">
        <f>'将来負担比率（分子）の構造'!M$43</f>
        <v>1174</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12505</v>
      </c>
      <c r="C66" s="181"/>
      <c r="D66" s="181"/>
      <c r="E66" s="181">
        <f>'将来負担比率（分子）の構造'!J$41</f>
        <v>12026</v>
      </c>
      <c r="F66" s="181"/>
      <c r="G66" s="181"/>
      <c r="H66" s="181">
        <f>'将来負担比率（分子）の構造'!K$41</f>
        <v>11710</v>
      </c>
      <c r="I66" s="181"/>
      <c r="J66" s="181"/>
      <c r="K66" s="181">
        <f>'将来負担比率（分子）の構造'!L$41</f>
        <v>11525</v>
      </c>
      <c r="L66" s="181"/>
      <c r="M66" s="181"/>
      <c r="N66" s="181">
        <f>'将来負担比率（分子）の構造'!M$41</f>
        <v>11632</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2594</v>
      </c>
      <c r="C72" s="185">
        <f>基金残高に係る経年分析!G55</f>
        <v>2283</v>
      </c>
      <c r="D72" s="185">
        <f>基金残高に係る経年分析!H55</f>
        <v>2699</v>
      </c>
    </row>
    <row r="73" spans="1:16" x14ac:dyDescent="0.2">
      <c r="A73" s="184" t="s">
        <v>78</v>
      </c>
      <c r="B73" s="185">
        <f>基金残高に係る経年分析!F56</f>
        <v>1207</v>
      </c>
      <c r="C73" s="185">
        <f>基金残高に係る経年分析!G56</f>
        <v>1208</v>
      </c>
      <c r="D73" s="185">
        <f>基金残高に係る経年分析!H56</f>
        <v>1208</v>
      </c>
    </row>
    <row r="74" spans="1:16" x14ac:dyDescent="0.2">
      <c r="A74" s="184" t="s">
        <v>79</v>
      </c>
      <c r="B74" s="185">
        <f>基金残高に係る経年分析!F57</f>
        <v>6469</v>
      </c>
      <c r="C74" s="185">
        <f>基金残高に係る経年分析!G57</f>
        <v>6516</v>
      </c>
      <c r="D74" s="185">
        <f>基金残高に係る経年分析!H57</f>
        <v>6843</v>
      </c>
    </row>
  </sheetData>
  <sheetProtection algorithmName="SHA-512" hashValue="FuIu9gOnwtLvW5QadZr7eaTWaPeTYF9M6ZPMkk7xJJ/RwqrdIiP2uklpEdma0EPqBqgSjnWlpLxDMpY0wFIqHg==" saltValue="gOMynUKsk6cx1c9KV86c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cp:lastModifiedBy>
  <cp:lastPrinted>2021-03-03T00:45:20Z</cp:lastPrinted>
  <dcterms:created xsi:type="dcterms:W3CDTF">2021-02-05T02:45:07Z</dcterms:created>
  <dcterms:modified xsi:type="dcterms:W3CDTF">2021-10-11T05:40:12Z</dcterms:modified>
  <cp:category/>
</cp:coreProperties>
</file>