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d201908585\h\財政係（H-市町村18）\06_財政係その他\08_財政状況資料集\R2\17_HP掲載用\"/>
    </mc:Choice>
  </mc:AlternateContent>
  <bookViews>
    <workbookView xWindow="0" yWindow="0" windowWidth="20490" windowHeight="7635" tabRatio="74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E34" i="10"/>
  <c r="AM34" i="10"/>
  <c r="U34" i="10"/>
  <c r="C34" i="10"/>
  <c r="CO34" i="10" l="1"/>
  <c r="CO35" i="10" s="1"/>
  <c r="CO36" i="10" s="1"/>
  <c r="CO37" i="10" s="1"/>
  <c r="CO38" i="10" s="1"/>
  <c r="CO39" i="10" s="1"/>
  <c r="CO40" i="10" s="1"/>
  <c r="CO41" i="10" s="1"/>
  <c r="CO42" i="10" s="1"/>
  <c r="CO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<sst xmlns="http://schemas.openxmlformats.org/spreadsheetml/2006/main" count="1211" uniqueCount="634">
  <si>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</si>
  <si>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</si>
  <si>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</si>
  <si>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</si>
  <si>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</si>
  <si>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</si>
  <si>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</si>
  <si>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</si>
  <si>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</si>
  <si>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</si>
  <si>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</si>
  <si>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</si>
  <si>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</si>
  <si>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</si>
  <si>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</si>
  <si>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</si>
  <si>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</si>
  <si>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</si>
  <si>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</si>
  <si>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</si>
  <si>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</si>
  <si>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</si>
  <si>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</si>
  <si>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</si>
  <si>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</si>
  <si>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</si>
  <si>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</si>
  <si>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</si>
  <si>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</si>
  <si>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</si>
  <si>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</si>
  <si>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</si>
  <si>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</si>
  <si>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</si>
  <si>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</si>
  <si>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</si>
  <si>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</si>
  <si>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</si>
  <si>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</si>
  <si>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</si>
  <si>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</si>
  <si>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</si>
  <si>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</si>
  <si>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</si>
  <si>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</si>
  <si>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</si>
  <si>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</si>
  <si>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</si>
  <si>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</si>
  <si>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</si>
  <si>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</si>
  <si>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</si>
  <si>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</si>
  <si>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</si>
  <si>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</si>
  <si>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</si>
  <si>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</si>
  <si>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</si>
  <si>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</si>
  <si>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</si>
  <si>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</si>
  <si>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</si>
  <si>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</si>
  <si>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</si>
  <si>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</si>
  <si>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</si>
  <si>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</si>
  <si>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</si>
  <si>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</si>
  <si>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</si>
  <si>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</si>
  <si>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</si>
  <si>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</si>
  <si>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</si>
  <si>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</si>
  <si>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</si>
  <si>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</si>
  <si>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</si>
  <si>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</si>
  <si>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</si>
  <si>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</si>
  <si>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</si>
  <si>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</si>
  <si>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</si>
  <si>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</si>
  <si>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</si>
  <si>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</si>
  <si>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</si>
  <si>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</si>
  <si>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</si>
  <si>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</si>
  <si>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</si>
  <si>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</si>
  <si>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</si>
  <si>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</si>
  <si>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</si>
  <si>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</si>
  <si>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</si>
  <si>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高山市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</si>
  <si>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</si>
  <si>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</si>
  <si>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</si>
  <si>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</si>
  <si>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</si>
  <si>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</si>
  <si>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</si>
  <si>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</si>
  <si>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</si>
  <si>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</si>
  <si>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</si>
  <si>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</si>
  <si>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</si>
  <si>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</si>
  <si>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</si>
  <si>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</si>
  <si>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</si>
  <si>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</si>
  <si>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</si>
  <si>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</si>
  <si>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</si>
  <si>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</si>
  <si>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</si>
  <si>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</si>
  <si>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</si>
  <si>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</si>
  <si>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</si>
  <si>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</si>
  <si>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</si>
  <si>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</si>
  <si>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</si>
  <si>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</si>
  <si>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</si>
  <si>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</si>
  <si>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</si>
  <si>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</si>
  <si>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</si>
  <si>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</si>
  <si>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</si>
  <si>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</si>
  <si>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</si>
  <si>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</si>
  <si>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</si>
  <si>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</si>
  <si>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</si>
  <si>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</si>
  <si>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</si>
  <si>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</si>
  <si>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</si>
  <si>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</si>
  <si>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</si>
  <si>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</si>
  <si>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</si>
  <si>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</si>
  <si>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</si>
  <si>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</si>
  <si>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</si>
  <si>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</si>
  <si>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</si>
  <si>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</si>
  <si>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</si>
  <si>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</si>
  <si>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</si>
  <si>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</si>
  <si>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</si>
  <si>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</si>
  <si>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</si>
  <si>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</si>
  <si>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</si>
  <si>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</si>
  <si>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</si>
  <si>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</si>
  <si>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</si>
  <si>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</si>
  <si>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</si>
  <si>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</si>
  <si>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</si>
  <si>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</si>
  <si>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</si>
  <si>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</si>
  <si>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</si>
  <si>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</si>
  <si>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</si>
  <si>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</si>
  <si>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</si>
  <si>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</si>
  <si>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</si>
  <si>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</si>
  <si>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</si>
  <si>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</si>
  <si>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</si>
  <si>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</si>
  <si>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</si>
  <si>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</si>
  <si>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</si>
  <si>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</si>
  <si>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</si>
  <si>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</si>
  <si>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</si>
  <si>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</si>
  <si>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</si>
  <si>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</si>
  <si>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</si>
  <si>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</si>
  <si>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</si>
  <si>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</si>
  <si>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</si>
  <si>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</si>
  <si>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</si>
  <si>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</si>
  <si>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</si>
  <si>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岐阜県高山市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</si>
  <si>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</si>
  <si>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</si>
  <si>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</si>
  <si>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</si>
  <si>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</si>
  <si>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</si>
  <si>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</si>
  <si>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</si>
  <si>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</si>
  <si>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</si>
  <si>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</si>
  <si>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</si>
  <si>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</si>
  <si>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</si>
  <si>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</si>
  <si>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</si>
  <si>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</si>
  <si>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</si>
  <si>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</si>
  <si>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</si>
  <si>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</si>
  <si>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</si>
  <si>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</si>
  <si>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</si>
  <si>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</si>
  <si>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</si>
  <si>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</si>
  <si>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</si>
  <si>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</si>
  <si>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</si>
  <si>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</si>
  <si>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</si>
  <si>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</si>
  <si>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</si>
  <si>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</si>
  <si>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</si>
  <si>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</si>
  <si>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</si>
  <si>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</si>
  <si>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</si>
  <si>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</si>
  <si>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</si>
  <si>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</si>
  <si>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</si>
  <si>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</si>
  <si>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</si>
  <si>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</si>
  <si>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</si>
  <si>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</si>
  <si>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</si>
  <si>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</si>
  <si>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</si>
  <si>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</si>
  <si>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</si>
  <si>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</si>
  <si>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</si>
  <si>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</si>
  <si>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</si>
  <si>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</si>
  <si>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</si>
  <si>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</si>
  <si>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</si>
  <si>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</si>
  <si>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</si>
  <si>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</si>
  <si>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</si>
  <si>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</si>
  <si>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</si>
  <si>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</si>
  <si>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</si>
  <si>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</si>
  <si>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</si>
  <si>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</si>
  <si>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</si>
  <si>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</si>
  <si>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</si>
  <si>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</si>
  <si>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</si>
  <si>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</si>
  <si>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</si>
  <si>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</si>
  <si>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</si>
  <si>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</si>
  <si>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</si>
  <si>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</si>
  <si>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</si>
  <si>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</si>
  <si>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</si>
  <si>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</si>
  <si>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</si>
  <si>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</si>
  <si>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</si>
  <si>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</si>
  <si>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</si>
  <si>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</si>
  <si>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</si>
  <si>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</si>
  <si>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</si>
  <si>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</si>
  <si>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</si>
  <si>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</si>
  <si>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</si>
  <si>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</si>
  <si>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</si>
  <si>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</si>
  <si>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</si>
  <si>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</si>
  <si>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</si>
  <si>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</si>
  <si>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</si>
  <si>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</si>
  <si>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</si>
  <si>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</si>
  <si>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</si>
  <si>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</si>
  <si>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</si>
  <si>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</si>
  <si>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</si>
  <si>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</si>
  <si>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</si>
  <si>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</si>
  <si>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</si>
  <si>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</si>
  <si>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</si>
  <si>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</si>
  <si>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</si>
  <si>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</si>
  <si>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</si>
  <si>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</si>
  <si>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駐車場整備</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</si>
  <si>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</si>
  <si>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</si>
  <si>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</si>
  <si>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</si>
  <si>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</si>
  <si>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</si>
  <si>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</si>
  <si>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</si>
  <si>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</si>
  <si>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</si>
  <si>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</si>
  <si>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</si>
  <si>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</si>
  <si>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</si>
  <si>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</si>
  <si>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</si>
  <si>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</si>
  <si>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</si>
  <si>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</si>
  <si>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</si>
  <si>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</si>
  <si>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</si>
  <si>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</si>
  <si>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岐阜県高山市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</si>
  <si>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</si>
  <si>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</si>
  <si>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</si>
  <si>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</si>
  <si>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</si>
  <si>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</si>
  <si>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</si>
  <si>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</si>
  <si>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</si>
  <si>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</si>
  <si>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</si>
  <si>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</si>
  <si>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</si>
  <si>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</si>
  <si>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</si>
  <si>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</si>
  <si>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</si>
  <si>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</si>
  <si>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</si>
  <si>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</si>
  <si>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</si>
  <si>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</si>
  <si>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</si>
  <si>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</si>
  <si>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</si>
  <si>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</si>
  <si>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</si>
  <si>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</si>
  <si>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</si>
  <si>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</si>
  <si>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</si>
  <si>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</si>
  <si>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</si>
  <si>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</si>
  <si>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</si>
  <si>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</si>
  <si>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</si>
  <si>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介護保険事業特別会計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</si>
  <si>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</si>
  <si>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</si>
  <si>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</si>
  <si>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</si>
  <si>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</si>
  <si>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地方卸売市場事業特別会計</t>
    <phoneticPr fontId="5"/>
  </si>
  <si>
    <t>農業集落排水事業特別会計</t>
    <phoneticPr fontId="5"/>
  </si>
  <si>
    <t>法非適用企業</t>
    <phoneticPr fontId="5"/>
  </si>
  <si>
    <t>観光施設事業特別会計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</si>
  <si>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</si>
  <si>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</si>
  <si>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</si>
  <si>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</si>
  <si>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</si>
  <si>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</si>
  <si>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</si>
  <si>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</si>
  <si>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</si>
  <si>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</si>
  <si>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</si>
  <si>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</si>
  <si>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</si>
  <si>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</si>
  <si>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</si>
  <si>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</si>
  <si>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</si>
  <si>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</si>
  <si>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</si>
  <si>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</si>
  <si>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</si>
  <si>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</si>
  <si>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</si>
  <si>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</si>
  <si>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</si>
  <si>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</si>
  <si>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</si>
  <si>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</si>
  <si>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</si>
  <si>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</si>
  <si>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</si>
  <si>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</si>
  <si>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</si>
  <si>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</si>
  <si>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</si>
  <si>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</si>
  <si>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</si>
  <si>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</si>
  <si>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</si>
  <si>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</si>
  <si>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</si>
  <si>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</si>
  <si>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</si>
  <si>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</si>
  <si>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</si>
  <si>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</si>
  <si>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</si>
  <si>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</si>
  <si>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</si>
  <si>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</si>
  <si>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</si>
  <si>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</si>
  <si>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</si>
  <si>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</si>
  <si>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</si>
  <si>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</si>
  <si>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</si>
  <si>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</si>
  <si>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</si>
  <si>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</si>
  <si>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</si>
  <si>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</si>
  <si>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</si>
  <si>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</si>
  <si>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</si>
  <si>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</si>
  <si>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</si>
  <si>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国民健康保険事業特別会計（直診勘定）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</si>
  <si>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</si>
  <si>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</si>
  <si>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</si>
  <si>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</si>
  <si>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</si>
  <si>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</si>
  <si>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</si>
  <si>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</si>
  <si>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</si>
  <si>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</si>
  <si>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</si>
  <si>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</si>
  <si>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</si>
  <si>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</si>
  <si>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</si>
  <si>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</si>
  <si>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</si>
  <si>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</si>
  <si>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</si>
  <si>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</si>
  <si>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</si>
  <si>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</si>
  <si>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</si>
  <si>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</si>
  <si>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</si>
  <si>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</si>
  <si>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</si>
  <si>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</si>
  <si>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</si>
  <si>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</si>
  <si>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</si>
  <si>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</si>
  <si>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</si>
  <si>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</si>
  <si>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</si>
  <si>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</si>
  <si>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</si>
  <si>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</si>
  <si>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</si>
  <si>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</si>
  <si>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</si>
  <si>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</si>
  <si>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</si>
  <si>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</si>
  <si>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</si>
  <si>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</si>
  <si>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</si>
  <si>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</si>
  <si>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</si>
  <si>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</si>
  <si>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</si>
  <si>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</si>
  <si>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</si>
  <si>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</si>
  <si>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</si>
  <si>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</si>
  <si>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</si>
  <si>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</si>
  <si>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</si>
  <si>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</si>
  <si>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</si>
  <si>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</si>
  <si>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</si>
  <si>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</si>
  <si>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</si>
  <si>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</si>
  <si>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</si>
  <si>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</si>
  <si>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</si>
  <si>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</si>
  <si>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</si>
  <si>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</si>
  <si>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</si>
  <si>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</si>
  <si>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</si>
  <si>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</si>
  <si>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</si>
  <si>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</si>
  <si>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</si>
  <si>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</si>
  <si>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</si>
  <si>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</si>
  <si>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</si>
  <si>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</si>
  <si>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2.99</t>
  </si>
  <si>
    <t>▲ 7.05</t>
  </si>
  <si>
    <t>▲ 9.30</t>
  </si>
  <si>
    <t>▲ 7.50</t>
  </si>
  <si>
    <t>水道事業会計</t>
  </si>
  <si>
    <t>一般会計</t>
  </si>
  <si>
    <t>国民健康保険事業特別会計（事業勘定）</t>
  </si>
  <si>
    <t>下水道事業特別会計</t>
  </si>
  <si>
    <t>介護保険事業特別会計</t>
  </si>
  <si>
    <t>農業集落排水事業特別会計</t>
  </si>
  <si>
    <t>後期高齢者医療事業特別会計</t>
  </si>
  <si>
    <t>国民健康保険事業特別会計（直診勘定）</t>
  </si>
  <si>
    <t>その他会計（赤字）</t>
  </si>
  <si>
    <t>その他会計（黒字）</t>
  </si>
  <si>
    <t>（百万円）</t>
    <phoneticPr fontId="5"/>
  </si>
  <si>
    <t>H26末</t>
    <phoneticPr fontId="5"/>
  </si>
  <si>
    <t>H27末</t>
    <phoneticPr fontId="5"/>
  </si>
  <si>
    <t>H28末</t>
    <phoneticPr fontId="5"/>
  </si>
  <si>
    <t>H29末</t>
    <phoneticPr fontId="5"/>
  </si>
  <si>
    <t>H30末</t>
    <phoneticPr fontId="5"/>
  </si>
  <si>
    <t>〇</t>
    <phoneticPr fontId="2"/>
  </si>
  <si>
    <t>サンサンあさひ</t>
    <phoneticPr fontId="2"/>
  </si>
  <si>
    <t>-</t>
    <phoneticPr fontId="2"/>
  </si>
  <si>
    <t>高山市施設振興公社</t>
    <phoneticPr fontId="2"/>
  </si>
  <si>
    <t>高山市福祉サービス公社</t>
    <phoneticPr fontId="2"/>
  </si>
  <si>
    <t>高山市土地開発公社</t>
    <phoneticPr fontId="2"/>
  </si>
  <si>
    <t>飛騨高山テレ・エフエム</t>
    <phoneticPr fontId="2"/>
  </si>
  <si>
    <t>乗鞍国際観光</t>
    <phoneticPr fontId="2"/>
  </si>
  <si>
    <t>飛騨大鍾乳洞観光</t>
    <phoneticPr fontId="2"/>
  </si>
  <si>
    <t>荘川観光振興公社</t>
    <phoneticPr fontId="2"/>
  </si>
  <si>
    <t>位山ふれあいの里</t>
    <phoneticPr fontId="2"/>
  </si>
  <si>
    <t>ひだ桃源郷</t>
    <phoneticPr fontId="2"/>
  </si>
  <si>
    <t>高根村観光開発公社</t>
    <phoneticPr fontId="2"/>
  </si>
  <si>
    <t>飛騨森林都市企画</t>
    <phoneticPr fontId="2"/>
  </si>
  <si>
    <t>飛騨国府観光</t>
    <phoneticPr fontId="2"/>
  </si>
  <si>
    <t>飛騨地域地場産業振興センター</t>
    <phoneticPr fontId="2"/>
  </si>
  <si>
    <t>高山市体育協会</t>
    <phoneticPr fontId="2"/>
  </si>
  <si>
    <t>高山市文化協会</t>
    <phoneticPr fontId="2"/>
  </si>
  <si>
    <t>まちづくり飛騨高山</t>
    <phoneticPr fontId="2"/>
  </si>
  <si>
    <t>飛騨高山大学連携センター</t>
    <phoneticPr fontId="2"/>
  </si>
  <si>
    <t>-</t>
    <phoneticPr fontId="2"/>
  </si>
  <si>
    <t>岐阜県市町村会館組合</t>
    <rPh sb="0" eb="3">
      <t>ギフケン</t>
    </rPh>
    <rPh sb="3" eb="6">
      <t>シチョウソン</t>
    </rPh>
    <rPh sb="6" eb="8">
      <t>カイカン</t>
    </rPh>
    <rPh sb="8" eb="10">
      <t>クミアイ</t>
    </rPh>
    <phoneticPr fontId="2"/>
  </si>
  <si>
    <t>飛騨農業共済事務組合</t>
    <rPh sb="0" eb="2">
      <t>ヒダ</t>
    </rPh>
    <rPh sb="2" eb="4">
      <t>ノウギョウ</t>
    </rPh>
    <rPh sb="4" eb="6">
      <t>キョウサイ</t>
    </rPh>
    <rPh sb="6" eb="8">
      <t>ジム</t>
    </rPh>
    <rPh sb="8" eb="10">
      <t>クミアイ</t>
    </rPh>
    <phoneticPr fontId="2"/>
  </si>
  <si>
    <t>古川国府給食センター利用組合（一般会計）</t>
    <rPh sb="0" eb="2">
      <t>フルカワ</t>
    </rPh>
    <rPh sb="2" eb="4">
      <t>コクフ</t>
    </rPh>
    <rPh sb="4" eb="6">
      <t>キュウショク</t>
    </rPh>
    <rPh sb="10" eb="12">
      <t>リヨウ</t>
    </rPh>
    <rPh sb="12" eb="14">
      <t>クミアイ</t>
    </rPh>
    <rPh sb="15" eb="17">
      <t>イッパン</t>
    </rPh>
    <rPh sb="17" eb="19">
      <t>カイケイ</t>
    </rPh>
    <phoneticPr fontId="2"/>
  </si>
  <si>
    <t>古川国府給食センター利用組合（特別会計）</t>
    <rPh sb="0" eb="2">
      <t>フルカワ</t>
    </rPh>
    <rPh sb="2" eb="4">
      <t>コクフ</t>
    </rPh>
    <rPh sb="4" eb="6">
      <t>キュウショク</t>
    </rPh>
    <rPh sb="10" eb="12">
      <t>リヨウ</t>
    </rPh>
    <rPh sb="12" eb="14">
      <t>クミアイ</t>
    </rPh>
    <rPh sb="15" eb="17">
      <t>トクベツ</t>
    </rPh>
    <rPh sb="17" eb="19">
      <t>カイケイ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</si>
  <si>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</si>
  <si>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</si>
  <si>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法適用</t>
    <rPh sb="0" eb="1">
      <t>ホウ</t>
    </rPh>
    <rPh sb="1" eb="3">
      <t>テキヨウ</t>
    </rPh>
    <phoneticPr fontId="2"/>
  </si>
  <si>
    <t>基金から60百万円繰入</t>
    <rPh sb="0" eb="2">
      <t>キキン</t>
    </rPh>
    <rPh sb="6" eb="9">
      <t>ヒャクマンエン</t>
    </rPh>
    <rPh sb="9" eb="11">
      <t>クリイレ</t>
    </rPh>
    <phoneticPr fontId="2"/>
  </si>
  <si>
    <t>基金から3,760百万円繰入</t>
    <rPh sb="0" eb="2">
      <t>キキン</t>
    </rPh>
    <rPh sb="9" eb="12">
      <t>ヒャクマンエン</t>
    </rPh>
    <rPh sb="12" eb="14">
      <t>クリイレ</t>
    </rPh>
    <phoneticPr fontId="2"/>
  </si>
  <si>
    <t>夢・まちづくり基金</t>
    <rPh sb="0" eb="1">
      <t>ユメ</t>
    </rPh>
    <rPh sb="7" eb="9">
      <t>キキン</t>
    </rPh>
    <phoneticPr fontId="5"/>
  </si>
  <si>
    <t>ごみ処理施設整備基金</t>
    <rPh sb="2" eb="4">
      <t>ショリ</t>
    </rPh>
    <rPh sb="4" eb="6">
      <t>シセツ</t>
    </rPh>
    <rPh sb="6" eb="8">
      <t>セイビ</t>
    </rPh>
    <rPh sb="8" eb="10">
      <t>キキン</t>
    </rPh>
    <phoneticPr fontId="5"/>
  </si>
  <si>
    <t>職員退職手当基金</t>
    <rPh sb="0" eb="2">
      <t>ショクイン</t>
    </rPh>
    <rPh sb="2" eb="4">
      <t>タイショク</t>
    </rPh>
    <rPh sb="4" eb="6">
      <t>テアテ</t>
    </rPh>
    <rPh sb="6" eb="8">
      <t>キキン</t>
    </rPh>
    <phoneticPr fontId="5"/>
  </si>
  <si>
    <t>公共施設整備基金</t>
    <rPh sb="0" eb="2">
      <t>コウキョウ</t>
    </rPh>
    <rPh sb="2" eb="4">
      <t>シセツ</t>
    </rPh>
    <rPh sb="4" eb="6">
      <t>セイビ</t>
    </rPh>
    <rPh sb="6" eb="8">
      <t>キキン</t>
    </rPh>
    <phoneticPr fontId="5"/>
  </si>
  <si>
    <t>福祉健康基金</t>
    <rPh sb="0" eb="2">
      <t>フクシ</t>
    </rPh>
    <rPh sb="2" eb="4">
      <t>ケンコウ</t>
    </rPh>
    <rPh sb="4" eb="6">
      <t>キキン</t>
    </rPh>
    <phoneticPr fontId="5"/>
  </si>
  <si>
    <t>-</t>
    <phoneticPr fontId="2"/>
  </si>
  <si>
    <t>一般会計から109百万円繰入</t>
    <rPh sb="0" eb="2">
      <t>イッパン</t>
    </rPh>
    <rPh sb="2" eb="4">
      <t>カイケイ</t>
    </rPh>
    <rPh sb="9" eb="12">
      <t>ヒャクマンエン</t>
    </rPh>
    <rPh sb="12" eb="14">
      <t>クリイレ</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</si>
  <si>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</si>
  <si>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</si>
  <si>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</si>
  <si>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</si>
  <si>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</si>
  <si>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</si>
  <si>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実質公債費比率については、前年度に比べて1.2ポイント減少、類似団体内平均値と比べると0.1ポイント下回る状況となっている。
地方債残高の減少に伴い元利償還金が減少したことなどにより、類似団体内平均値をR元年度は下回る状況となった。財政計画上、今後逓減していく見込みである。</t>
    <rPh sb="50" eb="51">
      <t>シタ</t>
    </rPh>
    <rPh sb="63" eb="65">
      <t>チホウ</t>
    </rPh>
    <rPh sb="65" eb="66">
      <t>サイ</t>
    </rPh>
    <rPh sb="66" eb="68">
      <t>ザンダカ</t>
    </rPh>
    <rPh sb="69" eb="71">
      <t>ゲンショウ</t>
    </rPh>
    <rPh sb="72" eb="73">
      <t>トモナ</t>
    </rPh>
    <rPh sb="74" eb="76">
      <t>ガンリ</t>
    </rPh>
    <rPh sb="76" eb="79">
      <t>ショウカンキン</t>
    </rPh>
    <rPh sb="80" eb="82">
      <t>ゲンショウ</t>
    </rPh>
    <rPh sb="102" eb="103">
      <t>モト</t>
    </rPh>
    <rPh sb="103" eb="105">
      <t>ネンド</t>
    </rPh>
    <rPh sb="106" eb="108">
      <t>シタマワ</t>
    </rPh>
    <rPh sb="109" eb="111">
      <t>ジョウキョウ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</si>
  <si>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</si>
  <si>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</si>
  <si>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</si>
  <si>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xml:space="preserve">市町村合併により人件費や公債費などの行政経費が増大したため、将来の財政負担軽減のために地方債残高の縮小など行政経費の抑制に努めた結果、平成22年度から将来負担比率は算定されていない。
一方、有形固定資産減価償却率は、類似団体と比較してやや高い数値となっており、公共施設等が老朽化している傾向にある。令和2年度に策定した公共施設等総合管理計画における各類型毎の個別施設計画（実施計画）では、既存施設の継続性に関する基本的な方針を示しており、実施段階において複合化・多機能化や民間活力導入等の詳細な検討、調整を進めている。
</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</si>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</sst>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7" xfId="15" applyNumberFormat="1"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extLst>
            <c:ext xmlns:c16="http://schemas.microsoft.com/office/drawing/2014/chart" uri="{C3380CC4-5D6E-409C-BE32-E72D297353CC}">
              <c16:uniqueId val="{00000000-DD04-4ECC-BEBF-278D3B8D34E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79291</c:v>
                </c:pt>
                <c:pt idx="1">
                  <c:v>86968</c:v>
                </c:pt>
                <c:pt idx="2">
                  <c:v>85185</c:v>
                </c:pt>
                <c:pt idx="3">
                  <c:v>51501</c:v>
                </c:pt>
                <c:pt idx="4">
                  <c:v>71280</c:v>
                </c:pt>
              </c:numCache>
            </c:numRef>
          </c:val>
          <c:smooth val="0"/>
          <c:extLst>
            <c:ext xmlns:c16="http://schemas.microsoft.com/office/drawing/2014/chart" uri="{C3380CC4-5D6E-409C-BE32-E72D297353CC}">
              <c16:uniqueId val="{00000001-DD04-4ECC-BEBF-278D3B8D34E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9.9600000000000009</c:v>
                </c:pt>
                <c:pt idx="1">
                  <c:v>6.73</c:v>
                </c:pt>
                <c:pt idx="2">
                  <c:v>4.18</c:v>
                </c:pt>
                <c:pt idx="3">
                  <c:v>2.27</c:v>
                </c:pt>
                <c:pt idx="4">
                  <c:v>3.89</c:v>
                </c:pt>
              </c:numCache>
            </c:numRef>
          </c:val>
          <c:extLst>
            <c:ext xmlns:c16="http://schemas.microsoft.com/office/drawing/2014/chart" uri="{C3380CC4-5D6E-409C-BE32-E72D297353CC}">
              <c16:uniqueId val="{00000000-8500-49A6-8093-9D564F58655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82.69</c:v>
                </c:pt>
                <c:pt idx="1">
                  <c:v>93.45</c:v>
                </c:pt>
                <c:pt idx="2">
                  <c:v>95.95</c:v>
                </c:pt>
                <c:pt idx="3">
                  <c:v>93.26</c:v>
                </c:pt>
                <c:pt idx="4">
                  <c:v>86.43</c:v>
                </c:pt>
              </c:numCache>
            </c:numRef>
          </c:val>
          <c:extLst>
            <c:ext xmlns:c16="http://schemas.microsoft.com/office/drawing/2014/chart" uri="{C3380CC4-5D6E-409C-BE32-E72D297353CC}">
              <c16:uniqueId val="{00000001-8500-49A6-8093-9D564F58655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5.19</c:v>
                </c:pt>
                <c:pt idx="1">
                  <c:v>-2.99</c:v>
                </c:pt>
                <c:pt idx="2">
                  <c:v>-7.05</c:v>
                </c:pt>
                <c:pt idx="3">
                  <c:v>-9.3000000000000007</c:v>
                </c:pt>
                <c:pt idx="4">
                  <c:v>-7.5</c:v>
                </c:pt>
              </c:numCache>
            </c:numRef>
          </c:val>
          <c:smooth val="0"/>
          <c:extLst>
            <c:ext xmlns:c16="http://schemas.microsoft.com/office/drawing/2014/chart" uri="{C3380CC4-5D6E-409C-BE32-E72D297353CC}">
              <c16:uniqueId val="{00000002-8500-49A6-8093-9D564F58655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c:v>
                </c:pt>
                <c:pt idx="2">
                  <c:v>#N/A</c:v>
                </c:pt>
                <c:pt idx="3">
                  <c:v>0.05</c:v>
                </c:pt>
                <c:pt idx="4">
                  <c:v>#N/A</c:v>
                </c:pt>
                <c:pt idx="5">
                  <c:v>0.04</c:v>
                </c:pt>
                <c:pt idx="6">
                  <c:v>#N/A</c:v>
                </c:pt>
                <c:pt idx="7">
                  <c:v>0.06</c:v>
                </c:pt>
                <c:pt idx="8">
                  <c:v>#N/A</c:v>
                </c:pt>
                <c:pt idx="9">
                  <c:v>0.06</c:v>
                </c:pt>
              </c:numCache>
            </c:numRef>
          </c:val>
          <c:extLst>
            <c:ext xmlns:c16="http://schemas.microsoft.com/office/drawing/2014/chart" uri="{C3380CC4-5D6E-409C-BE32-E72D297353CC}">
              <c16:uniqueId val="{00000000-C35D-4C6B-B55B-AB4C4F04C4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35D-4C6B-B55B-AB4C4F04C404}"/>
            </c:ext>
          </c:extLst>
        </c:ser>
        <c:ser>
          <c:idx val="2"/>
          <c:order val="2"/>
          <c:tx>
            <c:strRef>
              <c:f>データシート!$A$29</c:f>
              <c:strCache>
                <c:ptCount val="1"/>
                <c:pt idx="0">
                  <c:v>国民健康保険事業特別会計（直診勘定）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0.15</c:v>
                </c:pt>
                <c:pt idx="2">
                  <c:v>#N/A</c:v>
                </c:pt>
                <c:pt idx="3">
                  <c:v>0.16</c:v>
                </c:pt>
                <c:pt idx="4">
                  <c:v>#N/A</c:v>
                </c:pt>
                <c:pt idx="5">
                  <c:v>0.15</c:v>
                </c:pt>
                <c:pt idx="6">
                  <c:v>#N/A</c:v>
                </c:pt>
                <c:pt idx="7">
                  <c:v>0.15</c:v>
                </c:pt>
                <c:pt idx="8">
                  <c:v>#N/A</c:v>
                </c:pt>
                <c:pt idx="9">
                  <c:v>0.11</c:v>
                </c:pt>
              </c:numCache>
            </c:numRef>
          </c:val>
          <c:extLst>
            <c:ext xmlns:c16="http://schemas.microsoft.com/office/drawing/2014/chart" uri="{C3380CC4-5D6E-409C-BE32-E72D297353CC}">
              <c16:uniqueId val="{00000002-C35D-4C6B-B55B-AB4C4F04C404}"/>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0.17</c:v>
                </c:pt>
                <c:pt idx="2">
                  <c:v>#N/A</c:v>
                </c:pt>
                <c:pt idx="3">
                  <c:v>0.2</c:v>
                </c:pt>
                <c:pt idx="4">
                  <c:v>#N/A</c:v>
                </c:pt>
                <c:pt idx="5">
                  <c:v>0.21</c:v>
                </c:pt>
                <c:pt idx="6">
                  <c:v>#N/A</c:v>
                </c:pt>
                <c:pt idx="7">
                  <c:v>0.23</c:v>
                </c:pt>
                <c:pt idx="8">
                  <c:v>#N/A</c:v>
                </c:pt>
                <c:pt idx="9">
                  <c:v>0.23</c:v>
                </c:pt>
              </c:numCache>
            </c:numRef>
          </c:val>
          <c:extLst>
            <c:ext xmlns:c16="http://schemas.microsoft.com/office/drawing/2014/chart" uri="{C3380CC4-5D6E-409C-BE32-E72D297353CC}">
              <c16:uniqueId val="{00000003-C35D-4C6B-B55B-AB4C4F04C404}"/>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0.25</c:v>
                </c:pt>
                <c:pt idx="2">
                  <c:v>#N/A</c:v>
                </c:pt>
                <c:pt idx="3">
                  <c:v>0.2</c:v>
                </c:pt>
                <c:pt idx="4">
                  <c:v>#N/A</c:v>
                </c:pt>
                <c:pt idx="5">
                  <c:v>0.23</c:v>
                </c:pt>
                <c:pt idx="6">
                  <c:v>#N/A</c:v>
                </c:pt>
                <c:pt idx="7">
                  <c:v>0.23</c:v>
                </c:pt>
                <c:pt idx="8">
                  <c:v>#N/A</c:v>
                </c:pt>
                <c:pt idx="9">
                  <c:v>0.28000000000000003</c:v>
                </c:pt>
              </c:numCache>
            </c:numRef>
          </c:val>
          <c:extLst>
            <c:ext xmlns:c16="http://schemas.microsoft.com/office/drawing/2014/chart" uri="{C3380CC4-5D6E-409C-BE32-E72D297353CC}">
              <c16:uniqueId val="{00000004-C35D-4C6B-B55B-AB4C4F04C404}"/>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0.87</c:v>
                </c:pt>
                <c:pt idx="2">
                  <c:v>#N/A</c:v>
                </c:pt>
                <c:pt idx="3">
                  <c:v>0.56000000000000005</c:v>
                </c:pt>
                <c:pt idx="4">
                  <c:v>#N/A</c:v>
                </c:pt>
                <c:pt idx="5">
                  <c:v>0.66</c:v>
                </c:pt>
                <c:pt idx="6">
                  <c:v>#N/A</c:v>
                </c:pt>
                <c:pt idx="7">
                  <c:v>0.17</c:v>
                </c:pt>
                <c:pt idx="8">
                  <c:v>#N/A</c:v>
                </c:pt>
                <c:pt idx="9">
                  <c:v>0.67</c:v>
                </c:pt>
              </c:numCache>
            </c:numRef>
          </c:val>
          <c:extLst>
            <c:ext xmlns:c16="http://schemas.microsoft.com/office/drawing/2014/chart" uri="{C3380CC4-5D6E-409C-BE32-E72D297353CC}">
              <c16:uniqueId val="{00000005-C35D-4C6B-B55B-AB4C4F04C404}"/>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0.16</c:v>
                </c:pt>
                <c:pt idx="2">
                  <c:v>#N/A</c:v>
                </c:pt>
                <c:pt idx="3">
                  <c:v>0.17</c:v>
                </c:pt>
                <c:pt idx="4">
                  <c:v>#N/A</c:v>
                </c:pt>
                <c:pt idx="5">
                  <c:v>0.35</c:v>
                </c:pt>
                <c:pt idx="6">
                  <c:v>#N/A</c:v>
                </c:pt>
                <c:pt idx="7">
                  <c:v>0.39</c:v>
                </c:pt>
                <c:pt idx="8">
                  <c:v>#N/A</c:v>
                </c:pt>
                <c:pt idx="9">
                  <c:v>0.69</c:v>
                </c:pt>
              </c:numCache>
            </c:numRef>
          </c:val>
          <c:extLst>
            <c:ext xmlns:c16="http://schemas.microsoft.com/office/drawing/2014/chart" uri="{C3380CC4-5D6E-409C-BE32-E72D297353CC}">
              <c16:uniqueId val="{00000006-C35D-4C6B-B55B-AB4C4F04C404}"/>
            </c:ext>
          </c:extLst>
        </c:ser>
        <c:ser>
          <c:idx val="7"/>
          <c:order val="7"/>
          <c:tx>
            <c:strRef>
              <c:f>データシート!$A$34</c:f>
              <c:strCache>
                <c:ptCount val="1"/>
                <c:pt idx="0">
                  <c:v>国民健康保険事業特別会計（事業勘定）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0.19</c:v>
                </c:pt>
                <c:pt idx="2">
                  <c:v>#N/A</c:v>
                </c:pt>
                <c:pt idx="3">
                  <c:v>0.42</c:v>
                </c:pt>
                <c:pt idx="4">
                  <c:v>#N/A</c:v>
                </c:pt>
                <c:pt idx="5">
                  <c:v>0.92</c:v>
                </c:pt>
                <c:pt idx="6">
                  <c:v>#N/A</c:v>
                </c:pt>
                <c:pt idx="7">
                  <c:v>1.04</c:v>
                </c:pt>
                <c:pt idx="8">
                  <c:v>#N/A</c:v>
                </c:pt>
                <c:pt idx="9">
                  <c:v>0.97</c:v>
                </c:pt>
              </c:numCache>
            </c:numRef>
          </c:val>
          <c:extLst>
            <c:ext xmlns:c16="http://schemas.microsoft.com/office/drawing/2014/chart" uri="{C3380CC4-5D6E-409C-BE32-E72D297353CC}">
              <c16:uniqueId val="{00000007-C35D-4C6B-B55B-AB4C4F04C40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9.9499999999999993</c:v>
                </c:pt>
                <c:pt idx="2">
                  <c:v>#N/A</c:v>
                </c:pt>
                <c:pt idx="3">
                  <c:v>6.73</c:v>
                </c:pt>
                <c:pt idx="4">
                  <c:v>#N/A</c:v>
                </c:pt>
                <c:pt idx="5">
                  <c:v>4.17</c:v>
                </c:pt>
                <c:pt idx="6">
                  <c:v>#N/A</c:v>
                </c:pt>
                <c:pt idx="7">
                  <c:v>2.27</c:v>
                </c:pt>
                <c:pt idx="8">
                  <c:v>#N/A</c:v>
                </c:pt>
                <c:pt idx="9">
                  <c:v>3.88</c:v>
                </c:pt>
              </c:numCache>
            </c:numRef>
          </c:val>
          <c:extLst>
            <c:ext xmlns:c16="http://schemas.microsoft.com/office/drawing/2014/chart" uri="{C3380CC4-5D6E-409C-BE32-E72D297353CC}">
              <c16:uniqueId val="{00000008-C35D-4C6B-B55B-AB4C4F04C40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8.16</c:v>
                </c:pt>
                <c:pt idx="2">
                  <c:v>#N/A</c:v>
                </c:pt>
                <c:pt idx="3">
                  <c:v>8.7100000000000009</c:v>
                </c:pt>
                <c:pt idx="4">
                  <c:v>#N/A</c:v>
                </c:pt>
                <c:pt idx="5">
                  <c:v>9.18</c:v>
                </c:pt>
                <c:pt idx="6">
                  <c:v>#N/A</c:v>
                </c:pt>
                <c:pt idx="7">
                  <c:v>9.18</c:v>
                </c:pt>
                <c:pt idx="8">
                  <c:v>#N/A</c:v>
                </c:pt>
                <c:pt idx="9">
                  <c:v>9.0399999999999991</c:v>
                </c:pt>
              </c:numCache>
            </c:numRef>
          </c:val>
          <c:extLst>
            <c:ext xmlns:c16="http://schemas.microsoft.com/office/drawing/2014/chart" uri="{C3380CC4-5D6E-409C-BE32-E72D297353CC}">
              <c16:uniqueId val="{00000009-C35D-4C6B-B55B-AB4C4F04C40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5274</c:v>
                </c:pt>
                <c:pt idx="5">
                  <c:v>4641</c:v>
                </c:pt>
                <c:pt idx="8">
                  <c:v>4449</c:v>
                </c:pt>
                <c:pt idx="11">
                  <c:v>4444</c:v>
                </c:pt>
                <c:pt idx="14">
                  <c:v>4371</c:v>
                </c:pt>
              </c:numCache>
            </c:numRef>
          </c:val>
          <c:extLst>
            <c:ext xmlns:c16="http://schemas.microsoft.com/office/drawing/2014/chart" uri="{C3380CC4-5D6E-409C-BE32-E72D297353CC}">
              <c16:uniqueId val="{00000000-4C78-4FAF-BD59-AB4AF1FDB49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C78-4FAF-BD59-AB4AF1FDB49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389</c:v>
                </c:pt>
                <c:pt idx="3">
                  <c:v>535</c:v>
                </c:pt>
                <c:pt idx="6">
                  <c:v>883</c:v>
                </c:pt>
                <c:pt idx="9">
                  <c:v>98</c:v>
                </c:pt>
                <c:pt idx="12">
                  <c:v>78</c:v>
                </c:pt>
              </c:numCache>
            </c:numRef>
          </c:val>
          <c:extLst>
            <c:ext xmlns:c16="http://schemas.microsoft.com/office/drawing/2014/chart" uri="{C3380CC4-5D6E-409C-BE32-E72D297353CC}">
              <c16:uniqueId val="{00000002-4C78-4FAF-BD59-AB4AF1FDB49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c:v>
                </c:pt>
                <c:pt idx="3">
                  <c:v>9</c:v>
                </c:pt>
                <c:pt idx="6">
                  <c:v>9</c:v>
                </c:pt>
                <c:pt idx="9">
                  <c:v>9</c:v>
                </c:pt>
                <c:pt idx="12">
                  <c:v>9</c:v>
                </c:pt>
              </c:numCache>
            </c:numRef>
          </c:val>
          <c:extLst>
            <c:ext xmlns:c16="http://schemas.microsoft.com/office/drawing/2014/chart" uri="{C3380CC4-5D6E-409C-BE32-E72D297353CC}">
              <c16:uniqueId val="{00000003-4C78-4FAF-BD59-AB4AF1FDB49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1570</c:v>
                </c:pt>
                <c:pt idx="3">
                  <c:v>1581</c:v>
                </c:pt>
                <c:pt idx="6">
                  <c:v>1543</c:v>
                </c:pt>
                <c:pt idx="9">
                  <c:v>1387</c:v>
                </c:pt>
                <c:pt idx="12">
                  <c:v>1499</c:v>
                </c:pt>
              </c:numCache>
            </c:numRef>
          </c:val>
          <c:extLst>
            <c:ext xmlns:c16="http://schemas.microsoft.com/office/drawing/2014/chart" uri="{C3380CC4-5D6E-409C-BE32-E72D297353CC}">
              <c16:uniqueId val="{00000004-4C78-4FAF-BD59-AB4AF1FDB49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C78-4FAF-BD59-AB4AF1FDB49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C78-4FAF-BD59-AB4AF1FDB49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5715</c:v>
                </c:pt>
                <c:pt idx="3">
                  <c:v>4861</c:v>
                </c:pt>
                <c:pt idx="6">
                  <c:v>4628</c:v>
                </c:pt>
                <c:pt idx="9">
                  <c:v>4420</c:v>
                </c:pt>
                <c:pt idx="12">
                  <c:v>4149</c:v>
                </c:pt>
              </c:numCache>
            </c:numRef>
          </c:val>
          <c:extLst>
            <c:ext xmlns:c16="http://schemas.microsoft.com/office/drawing/2014/chart" uri="{C3380CC4-5D6E-409C-BE32-E72D297353CC}">
              <c16:uniqueId val="{00000007-4C78-4FAF-BD59-AB4AF1FDB49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2409</c:v>
                </c:pt>
                <c:pt idx="2">
                  <c:v>#N/A</c:v>
                </c:pt>
                <c:pt idx="3">
                  <c:v>#N/A</c:v>
                </c:pt>
                <c:pt idx="4">
                  <c:v>2345</c:v>
                </c:pt>
                <c:pt idx="5">
                  <c:v>#N/A</c:v>
                </c:pt>
                <c:pt idx="6">
                  <c:v>#N/A</c:v>
                </c:pt>
                <c:pt idx="7">
                  <c:v>2614</c:v>
                </c:pt>
                <c:pt idx="8">
                  <c:v>#N/A</c:v>
                </c:pt>
                <c:pt idx="9">
                  <c:v>#N/A</c:v>
                </c:pt>
                <c:pt idx="10">
                  <c:v>1470</c:v>
                </c:pt>
                <c:pt idx="11">
                  <c:v>#N/A</c:v>
                </c:pt>
                <c:pt idx="12">
                  <c:v>#N/A</c:v>
                </c:pt>
                <c:pt idx="13">
                  <c:v>1364</c:v>
                </c:pt>
                <c:pt idx="14">
                  <c:v>#N/A</c:v>
                </c:pt>
              </c:numCache>
            </c:numRef>
          </c:val>
          <c:smooth val="0"/>
          <c:extLst>
            <c:ext xmlns:c16="http://schemas.microsoft.com/office/drawing/2014/chart" uri="{C3380CC4-5D6E-409C-BE32-E72D297353CC}">
              <c16:uniqueId val="{00000008-4C78-4FAF-BD59-AB4AF1FDB49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43556</c:v>
                </c:pt>
                <c:pt idx="5">
                  <c:v>41357</c:v>
                </c:pt>
                <c:pt idx="8">
                  <c:v>39890</c:v>
                </c:pt>
                <c:pt idx="11">
                  <c:v>38102</c:v>
                </c:pt>
                <c:pt idx="14">
                  <c:v>36546</c:v>
                </c:pt>
              </c:numCache>
            </c:numRef>
          </c:val>
          <c:extLst>
            <c:ext xmlns:c16="http://schemas.microsoft.com/office/drawing/2014/chart" uri="{C3380CC4-5D6E-409C-BE32-E72D297353CC}">
              <c16:uniqueId val="{00000000-6478-4F5F-8340-F0F3C99F21D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3853</c:v>
                </c:pt>
                <c:pt idx="5">
                  <c:v>2810</c:v>
                </c:pt>
                <c:pt idx="8">
                  <c:v>2399</c:v>
                </c:pt>
                <c:pt idx="11">
                  <c:v>2837</c:v>
                </c:pt>
                <c:pt idx="14">
                  <c:v>6945</c:v>
                </c:pt>
              </c:numCache>
            </c:numRef>
          </c:val>
          <c:extLst>
            <c:ext xmlns:c16="http://schemas.microsoft.com/office/drawing/2014/chart" uri="{C3380CC4-5D6E-409C-BE32-E72D297353CC}">
              <c16:uniqueId val="{00000001-6478-4F5F-8340-F0F3C99F21D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47064</c:v>
                </c:pt>
                <c:pt idx="5">
                  <c:v>49258</c:v>
                </c:pt>
                <c:pt idx="8">
                  <c:v>49947</c:v>
                </c:pt>
                <c:pt idx="11">
                  <c:v>50806</c:v>
                </c:pt>
                <c:pt idx="14">
                  <c:v>51687</c:v>
                </c:pt>
              </c:numCache>
            </c:numRef>
          </c:val>
          <c:extLst>
            <c:ext xmlns:c16="http://schemas.microsoft.com/office/drawing/2014/chart" uri="{C3380CC4-5D6E-409C-BE32-E72D297353CC}">
              <c16:uniqueId val="{00000002-6478-4F5F-8340-F0F3C99F21D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478-4F5F-8340-F0F3C99F21D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478-4F5F-8340-F0F3C99F21D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478-4F5F-8340-F0F3C99F21D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7493</c:v>
                </c:pt>
                <c:pt idx="3">
                  <c:v>7596</c:v>
                </c:pt>
                <c:pt idx="6">
                  <c:v>7783</c:v>
                </c:pt>
                <c:pt idx="9">
                  <c:v>7806</c:v>
                </c:pt>
                <c:pt idx="12">
                  <c:v>7570</c:v>
                </c:pt>
              </c:numCache>
            </c:numRef>
          </c:val>
          <c:extLst>
            <c:ext xmlns:c16="http://schemas.microsoft.com/office/drawing/2014/chart" uri="{C3380CC4-5D6E-409C-BE32-E72D297353CC}">
              <c16:uniqueId val="{00000006-6478-4F5F-8340-F0F3C99F21D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63</c:v>
                </c:pt>
                <c:pt idx="3">
                  <c:v>54</c:v>
                </c:pt>
                <c:pt idx="6">
                  <c:v>45</c:v>
                </c:pt>
                <c:pt idx="9">
                  <c:v>37</c:v>
                </c:pt>
                <c:pt idx="12">
                  <c:v>27</c:v>
                </c:pt>
              </c:numCache>
            </c:numRef>
          </c:val>
          <c:extLst>
            <c:ext xmlns:c16="http://schemas.microsoft.com/office/drawing/2014/chart" uri="{C3380CC4-5D6E-409C-BE32-E72D297353CC}">
              <c16:uniqueId val="{00000007-6478-4F5F-8340-F0F3C99F21D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16774</c:v>
                </c:pt>
                <c:pt idx="3">
                  <c:v>15847</c:v>
                </c:pt>
                <c:pt idx="6">
                  <c:v>15085</c:v>
                </c:pt>
                <c:pt idx="9">
                  <c:v>14214</c:v>
                </c:pt>
                <c:pt idx="12">
                  <c:v>13425</c:v>
                </c:pt>
              </c:numCache>
            </c:numRef>
          </c:val>
          <c:extLst>
            <c:ext xmlns:c16="http://schemas.microsoft.com/office/drawing/2014/chart" uri="{C3380CC4-5D6E-409C-BE32-E72D297353CC}">
              <c16:uniqueId val="{00000008-6478-4F5F-8340-F0F3C99F21D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1796</c:v>
                </c:pt>
                <c:pt idx="3">
                  <c:v>1366</c:v>
                </c:pt>
                <c:pt idx="6">
                  <c:v>366</c:v>
                </c:pt>
                <c:pt idx="9">
                  <c:v>335</c:v>
                </c:pt>
                <c:pt idx="12">
                  <c:v>305</c:v>
                </c:pt>
              </c:numCache>
            </c:numRef>
          </c:val>
          <c:extLst>
            <c:ext xmlns:c16="http://schemas.microsoft.com/office/drawing/2014/chart" uri="{C3380CC4-5D6E-409C-BE32-E72D297353CC}">
              <c16:uniqueId val="{00000009-6478-4F5F-8340-F0F3C99F21D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32492</c:v>
                </c:pt>
                <c:pt idx="3">
                  <c:v>29410</c:v>
                </c:pt>
                <c:pt idx="6">
                  <c:v>27071</c:v>
                </c:pt>
                <c:pt idx="9">
                  <c:v>24439</c:v>
                </c:pt>
                <c:pt idx="12">
                  <c:v>22450</c:v>
                </c:pt>
              </c:numCache>
            </c:numRef>
          </c:val>
          <c:extLst>
            <c:ext xmlns:c16="http://schemas.microsoft.com/office/drawing/2014/chart" uri="{C3380CC4-5D6E-409C-BE32-E72D297353CC}">
              <c16:uniqueId val="{0000000A-6478-4F5F-8340-F0F3C99F21D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478-4F5F-8340-F0F3C99F21D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27009</c:v>
                </c:pt>
                <c:pt idx="1">
                  <c:v>25697</c:v>
                </c:pt>
                <c:pt idx="2">
                  <c:v>23699</c:v>
                </c:pt>
              </c:numCache>
            </c:numRef>
          </c:val>
          <c:extLst>
            <c:ext xmlns:c16="http://schemas.microsoft.com/office/drawing/2014/chart" uri="{C3380CC4-5D6E-409C-BE32-E72D297353CC}">
              <c16:uniqueId val="{00000000-C4DD-4D07-BDF0-63D63DCCAFE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5727</c:v>
                </c:pt>
                <c:pt idx="1">
                  <c:v>5746</c:v>
                </c:pt>
                <c:pt idx="2">
                  <c:v>5771</c:v>
                </c:pt>
              </c:numCache>
            </c:numRef>
          </c:val>
          <c:extLst>
            <c:ext xmlns:c16="http://schemas.microsoft.com/office/drawing/2014/chart" uri="{C3380CC4-5D6E-409C-BE32-E72D297353CC}">
              <c16:uniqueId val="{00000001-C4DD-4D07-BDF0-63D63DCCAFE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18020</c:v>
                </c:pt>
                <c:pt idx="1">
                  <c:v>20211</c:v>
                </c:pt>
                <c:pt idx="2">
                  <c:v>22105</c:v>
                </c:pt>
              </c:numCache>
            </c:numRef>
          </c:val>
          <c:extLst>
            <c:ext xmlns:c16="http://schemas.microsoft.com/office/drawing/2014/chart" uri="{C3380CC4-5D6E-409C-BE32-E72D297353CC}">
              <c16:uniqueId val="{00000002-C4DD-4D07-BDF0-63D63DCCAFE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{D22F579B-8084-404A-A276-F8BEA1AE5529}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7E6-40A4-8E51-267ACCAEDDF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{105C6CEA-A80E-4989-B69F-923BAA81796A}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E6-40A4-8E51-267ACCAEDDF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{FA402AD6-06D1-4B13-9859-D51AAB5FFB02}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E6-40A4-8E51-267ACCAEDDF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{FAE7718C-A4CF-4A1F-AB1D-E9904B5A6741}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E6-40A4-8E51-267ACCAEDDF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{3E16EC3C-1FF2-41B3-BCEB-E0641498F899}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E6-40A4-8E51-267ACCAEDDF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{A80BCF03-D1D9-45A6-A10E-C8335B5B7C28}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7E6-40A4-8E51-267ACCAEDDF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{0139DD4E-014D-4407-A708-73968EBFDC70}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7E6-40A4-8E51-267ACCAEDDF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{BD20E242-57BE-4BA9-B190-2F1939498D83}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7E6-40A4-8E51-267ACCAEDDF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{1043EB93-31DD-4B38-8501-F4D30281A33D}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7E6-40A4-8E51-267ACCAEDDF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59.1</c:v>
                </c:pt>
                <c:pt idx="8">
                  <c:v>59.8</c:v>
                </c:pt>
                <c:pt idx="16">
                  <c:v>60.9</c:v>
                </c:pt>
                <c:pt idx="24">
                  <c:v>61.9</c:v>
                </c:pt>
                <c:pt idx="32">
                  <c:v>62.7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7E6-40A4-8E51-267ACCAEDDF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{D6B96CC0-D5D9-43ED-9E14-567C5C4AFE55}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7E6-40A4-8E51-267ACCAEDDF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{4CA16B7A-AAF9-489C-A6A7-CC4CE323CC95}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E6-40A4-8E51-267ACCAEDDF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{0B823EC8-064E-46E2-B3CE-23C3B66ADC82}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E6-40A4-8E51-267ACCAEDDF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{52A842FB-88F8-4D97-9AE2-87C9ECD7879B}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E6-40A4-8E51-267ACCAEDDF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{8C914F5A-A03B-4E61-92B0-6E19607C0A31}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E6-40A4-8E51-267ACCAEDDF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{CBB5EE46-4CA2-4E51-98C4-8836246A52EE}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7E6-40A4-8E51-267ACCAEDDF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{9DBEF29F-7E3E-47EB-8871-3A85628BE92F}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7E6-40A4-8E51-267ACCAEDDF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{FEA255ED-82D2-4FD9-BEE8-61F7B07E3ABA}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7E6-40A4-8E51-267ACCAEDDF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{E537A0D3-56F8-48A7-9D20-5B60B37DE92C}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7E6-40A4-8E51-267ACCAEDDF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55.4</c:v>
                </c:pt>
                <c:pt idx="8">
                  <c:v>57</c:v>
                </c:pt>
                <c:pt idx="16">
                  <c:v>58.9</c:v>
                </c:pt>
                <c:pt idx="24">
                  <c:v>59.9</c:v>
                </c:pt>
                <c:pt idx="32">
                  <c:v>60.7</c:v>
                </c:pt>
              </c:numCache>
            </c:numRef>
          </c:xVal>
          <c:yVal>
            <c:numRef>
              <c:f>公会計指標分析・財政指標組合せ分析表!$BP$55:$DC$55</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E7E6-40A4-8E51-267ACCAEDDFD}"/>
            </c:ext>
          </c:extLst>
        </c:ser>
        <c:dLbls>
          <c:showLegendKey val="0"/>
          <c:showVal val="1"/>
          <c:showCatName val="0"/>
          <c:showSerName val="0"/>
          <c:showPercent val="0"/>
          <c:showBubbleSize val="0"/>
        </c:dLbls>
        <c:axId val="46179840"/>
        <c:axId val="46181760"/>
      </c:scatterChart>
      <c:valAx>
        <c:axId val="46179840"/>
        <c:scaling>
          <c:orientation val="minMax"/>
          <c:max val="61.2"/>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{101B2D98-EB8E-4D22-A82B-1E61BB500102}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24A-493B-BF31-A26A54033E6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{C5779C55-656E-4BC8-ABB7-199014E6193A}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24A-493B-BF31-A26A54033E6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{3D9C1444-8784-413D-8808-257E80576066}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24A-493B-BF31-A26A54033E6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{B0F18740-93B2-4927-AC55-C42046A56053}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24A-493B-BF31-A26A54033E6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{103CB53C-FEE4-4554-84C6-854D4F217E28}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24A-493B-BF31-A26A54033E6D}"/>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{F6CBB425-7AD7-4B70-8DDF-4DE1501A2728}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24A-493B-BF31-A26A54033E6D}"/>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{6555CA2F-FFBF-4B2A-98C2-1378C5ECC7C9}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24A-493B-BF31-A26A54033E6D}"/>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{2B01B322-574C-4C48-BF83-17680D727577}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24A-493B-BF31-A26A54033E6D}"/>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{5E48E4E8-63E6-47B8-B497-F7500398DEDC}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24A-493B-BF31-A26A54033E6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9</c:v>
                </c:pt>
                <c:pt idx="16">
                  <c:v>9.9</c:v>
                </c:pt>
                <c:pt idx="24">
                  <c:v>8.8000000000000007</c:v>
                </c:pt>
                <c:pt idx="32">
                  <c:v>7.6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24A-493B-BF31-A26A54033E6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{9459FAB5-EAF0-49D5-B73B-C39243C85810}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24A-493B-BF31-A26A54033E6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{2FDFDBE2-32F9-47EE-922E-17C11F679284}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24A-493B-BF31-A26A54033E6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{40287FF8-0185-4379-A507-07F3958779F6}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24A-493B-BF31-A26A54033E6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{A656B0A9-1012-4982-B1FB-EE22423E9707}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24A-493B-BF31-A26A54033E6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{972FDB2A-F80E-4959-8648-651247A4ADBE}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24A-493B-BF31-A26A54033E6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{D1C0E4AC-FC3D-41F4-8ADE-D7BE25592A40}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24A-493B-BF31-A26A54033E6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{F7E44B64-4F0B-4D5B-9017-6139C93B1E32}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24A-493B-BF31-A26A54033E6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{A7B761EE-9C5F-4601-9E3B-FBC228A4CDAE}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24A-493B-BF31-A26A54033E6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{42308D0E-55B6-40AA-B258-04A57E28C290}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24A-493B-BF31-A26A54033E6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7.8</c:v>
                </c:pt>
                <c:pt idx="32">
                  <c:v>7.7</c:v>
                </c:pt>
              </c:numCache>
            </c:numRef>
          </c:xVal>
          <c:yVal>
            <c:numRef>
              <c:f>公会計指標分析・財政指標組合せ分析表!$BP$77:$DC$77</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124A-493B-BF31-A26A54033E6D}"/>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2"/>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岐阜県高山市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87,595
86,758
2,177.61
50,217,196
48,081,484
1,066,370
27,420,588
22,350,803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地価の下落に伴う固定資産税や都市計画税の市税収入の減等により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以前は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下落傾向にあったが、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より横ばいで推移し、類似団体と同水準となっている。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今後も行政改革の推進による歳出削減、市税徴収の強化等自主財源の確保に努める。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96308</xdr:rowOff>
    </xdr:from>
    <xdr:to>
      <xdr:col>23</xdr:col>
      <xdr:colOff>133350</xdr:colOff>
      <xdr:row>41</xdr:row>
      <xdr:rowOff>96308</xdr:rowOff>
    </xdr:to>
    <xdr:cxnSp macro="">
      <xdr:nvCxnSpPr>
        <xdr:cNvPr id="69" name="直線コネクタ 68"/>
        <xdr:cNvCxnSpPr/>
      </xdr:nvCxnSpPr>
      <xdr:spPr>
        <a:xfrm>
          <a:off x="4114800" y="71257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96308</xdr:rowOff>
    </xdr:from>
    <xdr:to>
      <xdr:col>19</xdr:col>
      <xdr:colOff>133350</xdr:colOff>
      <xdr:row>41</xdr:row>
      <xdr:rowOff>116417</xdr:rowOff>
    </xdr:to>
    <xdr:cxnSp macro="">
      <xdr:nvCxnSpPr>
        <xdr:cNvPr id="72" name="直線コネクタ 71"/>
        <xdr:cNvCxnSpPr/>
      </xdr:nvCxnSpPr>
      <xdr:spPr>
        <a:xfrm flipV="1">
          <a:off x="3225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116417</xdr:rowOff>
    </xdr:to>
    <xdr:cxnSp macro="">
      <xdr:nvCxnSpPr>
        <xdr:cNvPr id="75" name="直線コネクタ 74"/>
        <xdr:cNvCxnSpPr/>
      </xdr:nvCxnSpPr>
      <xdr:spPr>
        <a:xfrm>
          <a:off x="2336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116417</xdr:rowOff>
    </xdr:to>
    <xdr:cxnSp macro="">
      <xdr:nvCxnSpPr>
        <xdr:cNvPr id="78" name="直線コネクタ 77"/>
        <xdr:cNvCxnSpPr/>
      </xdr:nvCxnSpPr>
      <xdr:spPr>
        <a:xfrm>
          <a:off x="1447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88" name="楕円 87"/>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62035</xdr:rowOff>
    </xdr:from>
    <xdr:ext cx="762000" cy="259045"/>
    <xdr:sp macro="" textlink="">
      <xdr:nvSpPr>
        <xdr:cNvPr id="89" name="財政力該当値テキスト"/>
        <xdr:cNvSpPr txBox="1"/>
      </xdr:nvSpPr>
      <xdr:spPr>
        <a:xfrm>
          <a:off x="50419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45508</xdr:rowOff>
    </xdr:from>
    <xdr:to>
      <xdr:col>19</xdr:col>
      <xdr:colOff>184150</xdr:colOff>
      <xdr:row>41</xdr:row>
      <xdr:rowOff>147108</xdr:rowOff>
    </xdr:to>
    <xdr:sp macro="" textlink="">
      <xdr:nvSpPr>
        <xdr:cNvPr id="90" name="楕円 89"/>
        <xdr:cNvSpPr/>
      </xdr:nvSpPr>
      <xdr:spPr>
        <a:xfrm>
          <a:off x="4064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157285</xdr:rowOff>
    </xdr:from>
    <xdr:ext cx="736600" cy="259045"/>
    <xdr:sp macro="" textlink="">
      <xdr:nvSpPr>
        <xdr:cNvPr id="91" name="テキスト ボックス 90"/>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3" name="テキスト ボックス 92"/>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5" name="テキスト ボックス 94"/>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97" name="テキスト ボックス 96"/>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．２ポイント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、類似団体と比較すると低い状況にある。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公債費の減少による経常経費充当一般財源の減少や、地方税収の増加による経常一般財源の増加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今後も計画的な地方債の新規発行や行政改革の推進</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により、義務的経費の削減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13335</xdr:rowOff>
    </xdr:from>
    <xdr:to>
      <xdr:col>23</xdr:col>
      <xdr:colOff>133350</xdr:colOff>
      <xdr:row>66</xdr:row>
      <xdr:rowOff>167005</xdr:rowOff>
    </xdr:to>
    <xdr:cxnSp macro="">
      <xdr:nvCxnSpPr>
        <xdr:cNvPr id="123" name="直線コネクタ 122"/>
        <xdr:cNvCxnSpPr/>
      </xdr:nvCxnSpPr>
      <xdr:spPr>
        <a:xfrm flipV="1">
          <a:off x="4953000" y="10300335"/>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139082</xdr:rowOff>
    </xdr:from>
    <xdr:ext cx="762000" cy="259045"/>
    <xdr:sp macro="" textlink="">
      <xdr:nvSpPr>
        <xdr:cNvPr id="124"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167005</xdr:rowOff>
    </xdr:from>
    <xdr:to>
      <xdr:col>24</xdr:col>
      <xdr:colOff>12700</xdr:colOff>
      <xdr:row>66</xdr:row>
      <xdr:rowOff>167005</xdr:rowOff>
    </xdr:to>
    <xdr:cxnSp macro="">
      <xdr:nvCxnSpPr>
        <xdr:cNvPr id="125" name="直線コネクタ 124"/>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99712</xdr:rowOff>
    </xdr:from>
    <xdr:ext cx="762000" cy="259045"/>
    <xdr:sp macro="" textlink="">
      <xdr:nvSpPr>
        <xdr:cNvPr id="126" name="財政構造の弾力性最大値テキスト"/>
        <xdr:cNvSpPr txBox="1"/>
      </xdr:nvSpPr>
      <xdr:spPr>
        <a:xfrm>
          <a:off x="5041900" y="1004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13335</xdr:rowOff>
    </xdr:from>
    <xdr:to>
      <xdr:col>24</xdr:col>
      <xdr:colOff>12700</xdr:colOff>
      <xdr:row>60</xdr:row>
      <xdr:rowOff>13335</xdr:rowOff>
    </xdr:to>
    <xdr:cxnSp macro="">
      <xdr:nvCxnSpPr>
        <xdr:cNvPr id="127" name="直線コネクタ 126"/>
        <xdr:cNvCxnSpPr/>
      </xdr:nvCxnSpPr>
      <xdr:spPr>
        <a:xfrm>
          <a:off x="4864100" y="1030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10795</xdr:rowOff>
    </xdr:from>
    <xdr:to>
      <xdr:col>23</xdr:col>
      <xdr:colOff>133350</xdr:colOff>
      <xdr:row>61</xdr:row>
      <xdr:rowOff>22860</xdr:rowOff>
    </xdr:to>
    <xdr:cxnSp macro="">
      <xdr:nvCxnSpPr>
        <xdr:cNvPr id="128" name="直線コネクタ 127"/>
        <xdr:cNvCxnSpPr/>
      </xdr:nvCxnSpPr>
      <xdr:spPr>
        <a:xfrm flipV="1">
          <a:off x="4114800" y="1046924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29" name="財政構造の弾力性平均値テキスト"/>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0" name="フローチャート: 判断 129"/>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61595</xdr:rowOff>
    </xdr:from>
    <xdr:to>
      <xdr:col>19</xdr:col>
      <xdr:colOff>133350</xdr:colOff>
      <xdr:row>61</xdr:row>
      <xdr:rowOff>22860</xdr:rowOff>
    </xdr:to>
    <xdr:cxnSp macro="">
      <xdr:nvCxnSpPr>
        <xdr:cNvPr id="131" name="直線コネクタ 130"/>
        <xdr:cNvCxnSpPr/>
      </xdr:nvCxnSpPr>
      <xdr:spPr>
        <a:xfrm>
          <a:off x="3225800" y="10348595"/>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75565</xdr:rowOff>
    </xdr:from>
    <xdr:to>
      <xdr:col>19</xdr:col>
      <xdr:colOff>184150</xdr:colOff>
      <xdr:row>64</xdr:row>
      <xdr:rowOff>5715</xdr:rowOff>
    </xdr:to>
    <xdr:sp macro="" textlink="">
      <xdr:nvSpPr>
        <xdr:cNvPr id="132" name="フローチャート: 判断 131"/>
        <xdr:cNvSpPr/>
      </xdr:nvSpPr>
      <xdr:spPr>
        <a:xfrm>
          <a:off x="4064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161942</xdr:rowOff>
    </xdr:from>
    <xdr:ext cx="736600" cy="259045"/>
    <xdr:sp macro="" textlink="">
      <xdr:nvSpPr>
        <xdr:cNvPr id="133" name="テキスト ボックス 132"/>
        <xdr:cNvSpPr txBox="1"/>
      </xdr:nvSpPr>
      <xdr:spPr>
        <a:xfrm>
          <a:off x="3733800" y="1096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64135</xdr:rowOff>
    </xdr:from>
    <xdr:to>
      <xdr:col>15</xdr:col>
      <xdr:colOff>82550</xdr:colOff>
      <xdr:row>60</xdr:row>
      <xdr:rowOff>61595</xdr:rowOff>
    </xdr:to>
    <xdr:cxnSp macro="">
      <xdr:nvCxnSpPr>
        <xdr:cNvPr id="134" name="直線コネクタ 133"/>
        <xdr:cNvCxnSpPr/>
      </xdr:nvCxnSpPr>
      <xdr:spPr>
        <a:xfrm>
          <a:off x="2336800" y="10179685"/>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33338</xdr:rowOff>
    </xdr:from>
    <xdr:to>
      <xdr:col>15</xdr:col>
      <xdr:colOff>133350</xdr:colOff>
      <xdr:row>63</xdr:row>
      <xdr:rowOff>134938</xdr:rowOff>
    </xdr:to>
    <xdr:sp macro="" textlink="">
      <xdr:nvSpPr>
        <xdr:cNvPr id="135" name="フローチャート: 判断 134"/>
        <xdr:cNvSpPr/>
      </xdr:nvSpPr>
      <xdr:spPr>
        <a:xfrm>
          <a:off x="3175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119715</xdr:rowOff>
    </xdr:from>
    <xdr:ext cx="762000" cy="259045"/>
    <xdr:sp macro="" textlink="">
      <xdr:nvSpPr>
        <xdr:cNvPr id="136" name="テキスト ボックス 135"/>
        <xdr:cNvSpPr txBox="1"/>
      </xdr:nvSpPr>
      <xdr:spPr>
        <a:xfrm>
          <a:off x="2844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102870</xdr:rowOff>
    </xdr:from>
    <xdr:to>
      <xdr:col>11</xdr:col>
      <xdr:colOff>31750</xdr:colOff>
      <xdr:row>59</xdr:row>
      <xdr:rowOff>64135</xdr:rowOff>
    </xdr:to>
    <xdr:cxnSp macro="">
      <xdr:nvCxnSpPr>
        <xdr:cNvPr id="137" name="直線コネクタ 136"/>
        <xdr:cNvCxnSpPr/>
      </xdr:nvCxnSpPr>
      <xdr:spPr>
        <a:xfrm>
          <a:off x="1447800" y="10046970"/>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144463</xdr:rowOff>
    </xdr:from>
    <xdr:to>
      <xdr:col>11</xdr:col>
      <xdr:colOff>82550</xdr:colOff>
      <xdr:row>63</xdr:row>
      <xdr:rowOff>74613</xdr:rowOff>
    </xdr:to>
    <xdr:sp macro="" textlink="">
      <xdr:nvSpPr>
        <xdr:cNvPr id="138" name="フローチャート: 判断 137"/>
        <xdr:cNvSpPr/>
      </xdr:nvSpPr>
      <xdr:spPr>
        <a:xfrm>
          <a:off x="2286000" y="107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59390</xdr:rowOff>
    </xdr:from>
    <xdr:ext cx="762000" cy="259045"/>
    <xdr:sp macro="" textlink="">
      <xdr:nvSpPr>
        <xdr:cNvPr id="139" name="テキスト ボックス 138"/>
        <xdr:cNvSpPr txBox="1"/>
      </xdr:nvSpPr>
      <xdr:spPr>
        <a:xfrm>
          <a:off x="1955800" y="1086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35878</xdr:rowOff>
    </xdr:from>
    <xdr:to>
      <xdr:col>7</xdr:col>
      <xdr:colOff>31750</xdr:colOff>
      <xdr:row>62</xdr:row>
      <xdr:rowOff>137478</xdr:rowOff>
    </xdr:to>
    <xdr:sp macro="" textlink="">
      <xdr:nvSpPr>
        <xdr:cNvPr id="140" name="フローチャート: 判断 139"/>
        <xdr:cNvSpPr/>
      </xdr:nvSpPr>
      <xdr:spPr>
        <a:xfrm>
          <a:off x="13970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122255</xdr:rowOff>
    </xdr:from>
    <xdr:ext cx="762000" cy="259045"/>
    <xdr:sp macro="" textlink="">
      <xdr:nvSpPr>
        <xdr:cNvPr id="141" name="テキスト ボックス 140"/>
        <xdr:cNvSpPr txBox="1"/>
      </xdr:nvSpPr>
      <xdr:spPr>
        <a:xfrm>
          <a:off x="1066800" y="1075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131445</xdr:rowOff>
    </xdr:from>
    <xdr:to>
      <xdr:col>23</xdr:col>
      <xdr:colOff>184150</xdr:colOff>
      <xdr:row>61</xdr:row>
      <xdr:rowOff>61595</xdr:rowOff>
    </xdr:to>
    <xdr:sp macro="" textlink="">
      <xdr:nvSpPr>
        <xdr:cNvPr id="147" name="楕円 146"/>
        <xdr:cNvSpPr/>
      </xdr:nvSpPr>
      <xdr:spPr>
        <a:xfrm>
          <a:off x="49022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147972</xdr:rowOff>
    </xdr:from>
    <xdr:ext cx="762000" cy="259045"/>
    <xdr:sp macro="" textlink="">
      <xdr:nvSpPr>
        <xdr:cNvPr id="148" name="財政構造の弾力性該当値テキスト"/>
        <xdr:cNvSpPr txBox="1"/>
      </xdr:nvSpPr>
      <xdr:spPr>
        <a:xfrm>
          <a:off x="5041900" y="1026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143510</xdr:rowOff>
    </xdr:from>
    <xdr:to>
      <xdr:col>19</xdr:col>
      <xdr:colOff>184150</xdr:colOff>
      <xdr:row>61</xdr:row>
      <xdr:rowOff>73660</xdr:rowOff>
    </xdr:to>
    <xdr:sp macro="" textlink="">
      <xdr:nvSpPr>
        <xdr:cNvPr id="149" name="楕円 148"/>
        <xdr:cNvSpPr/>
      </xdr:nvSpPr>
      <xdr:spPr>
        <a:xfrm>
          <a:off x="4064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83837</xdr:rowOff>
    </xdr:from>
    <xdr:ext cx="736600" cy="259045"/>
    <xdr:sp macro="" textlink="">
      <xdr:nvSpPr>
        <xdr:cNvPr id="150" name="テキスト ボックス 149"/>
        <xdr:cNvSpPr txBox="1"/>
      </xdr:nvSpPr>
      <xdr:spPr>
        <a:xfrm>
          <a:off x="3733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10795</xdr:rowOff>
    </xdr:from>
    <xdr:to>
      <xdr:col>15</xdr:col>
      <xdr:colOff>133350</xdr:colOff>
      <xdr:row>60</xdr:row>
      <xdr:rowOff>112395</xdr:rowOff>
    </xdr:to>
    <xdr:sp macro="" textlink="">
      <xdr:nvSpPr>
        <xdr:cNvPr id="151" name="楕円 150"/>
        <xdr:cNvSpPr/>
      </xdr:nvSpPr>
      <xdr:spPr>
        <a:xfrm>
          <a:off x="3175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122572</xdr:rowOff>
    </xdr:from>
    <xdr:ext cx="762000" cy="259045"/>
    <xdr:sp macro="" textlink="">
      <xdr:nvSpPr>
        <xdr:cNvPr id="152" name="テキスト ボックス 151"/>
        <xdr:cNvSpPr txBox="1"/>
      </xdr:nvSpPr>
      <xdr:spPr>
        <a:xfrm>
          <a:off x="2844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13335</xdr:rowOff>
    </xdr:from>
    <xdr:to>
      <xdr:col>11</xdr:col>
      <xdr:colOff>82550</xdr:colOff>
      <xdr:row>59</xdr:row>
      <xdr:rowOff>114935</xdr:rowOff>
    </xdr:to>
    <xdr:sp macro="" textlink="">
      <xdr:nvSpPr>
        <xdr:cNvPr id="153" name="楕円 152"/>
        <xdr:cNvSpPr/>
      </xdr:nvSpPr>
      <xdr:spPr>
        <a:xfrm>
          <a:off x="22860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125112</xdr:rowOff>
    </xdr:from>
    <xdr:ext cx="762000" cy="259045"/>
    <xdr:sp macro="" textlink="">
      <xdr:nvSpPr>
        <xdr:cNvPr id="154" name="テキスト ボックス 153"/>
        <xdr:cNvSpPr txBox="1"/>
      </xdr:nvSpPr>
      <xdr:spPr>
        <a:xfrm>
          <a:off x="1955800" y="989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52070</xdr:rowOff>
    </xdr:from>
    <xdr:to>
      <xdr:col>7</xdr:col>
      <xdr:colOff>31750</xdr:colOff>
      <xdr:row>58</xdr:row>
      <xdr:rowOff>153670</xdr:rowOff>
    </xdr:to>
    <xdr:sp macro="" textlink="">
      <xdr:nvSpPr>
        <xdr:cNvPr id="155" name="楕円 154"/>
        <xdr:cNvSpPr/>
      </xdr:nvSpPr>
      <xdr:spPr>
        <a:xfrm>
          <a:off x="13970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163847</xdr:rowOff>
    </xdr:from>
    <xdr:ext cx="762000" cy="259045"/>
    <xdr:sp macro="" textlink="">
      <xdr:nvSpPr>
        <xdr:cNvPr id="156" name="テキスト ボックス 155"/>
        <xdr:cNvSpPr txBox="1"/>
      </xdr:nvSpPr>
      <xdr:spPr>
        <a:xfrm>
          <a:off x="1066800" y="976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[165,153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類似団体平均を上回っているのは、主に人件費と委託料が要因となっている。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これは、合併により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全国一の市域面積を有することとなり、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職員数と施設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数</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が大幅に増加したもので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、９つの支所の配置や消防本部の市単独設置により人件費が必要となることや、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指定管理者制度により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多くの公の施設を委託料により管理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運営しているためである。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今後も定員適正化の推進や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施設の統廃合等により、コスト縮減に努める。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84" name="直線コネクタ 183"/>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85" name="人件費・物件費等の状況最小値テキスト"/>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86" name="直線コネクタ 185"/>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87" name="人件費・物件費等の状況最大値テキスト"/>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88" name="直線コネクタ 187"/>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70717</xdr:rowOff>
    </xdr:from>
    <xdr:to>
      <xdr:col>23</xdr:col>
      <xdr:colOff>133350</xdr:colOff>
      <xdr:row>84</xdr:row>
      <xdr:rowOff>108156</xdr:rowOff>
    </xdr:to>
    <xdr:cxnSp macro="">
      <xdr:nvCxnSpPr>
        <xdr:cNvPr id="189" name="直線コネクタ 188"/>
        <xdr:cNvCxnSpPr/>
      </xdr:nvCxnSpPr>
      <xdr:spPr>
        <a:xfrm>
          <a:off x="4114800" y="14472517"/>
          <a:ext cx="838200" cy="3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30094</xdr:rowOff>
    </xdr:from>
    <xdr:ext cx="762000" cy="259045"/>
    <xdr:sp macro="" textlink="">
      <xdr:nvSpPr>
        <xdr:cNvPr id="190" name="人件費・物件費等の状況平均値テキスト"/>
        <xdr:cNvSpPr txBox="1"/>
      </xdr:nvSpPr>
      <xdr:spPr>
        <a:xfrm>
          <a:off x="5041900" y="14088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1" name="フローチャート: 判断 190"/>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41963</xdr:rowOff>
    </xdr:from>
    <xdr:to>
      <xdr:col>19</xdr:col>
      <xdr:colOff>133350</xdr:colOff>
      <xdr:row>84</xdr:row>
      <xdr:rowOff>70717</xdr:rowOff>
    </xdr:to>
    <xdr:cxnSp macro="">
      <xdr:nvCxnSpPr>
        <xdr:cNvPr id="192" name="直線コネクタ 191"/>
        <xdr:cNvCxnSpPr/>
      </xdr:nvCxnSpPr>
      <xdr:spPr>
        <a:xfrm>
          <a:off x="3225800" y="14443763"/>
          <a:ext cx="889000" cy="2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3" name="フローチャート: 判断 192"/>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84371</xdr:rowOff>
    </xdr:from>
    <xdr:ext cx="736600" cy="259045"/>
    <xdr:sp macro="" textlink="">
      <xdr:nvSpPr>
        <xdr:cNvPr id="194" name="テキスト ボックス 193"/>
        <xdr:cNvSpPr txBox="1"/>
      </xdr:nvSpPr>
      <xdr:spPr>
        <a:xfrm>
          <a:off x="3733800" y="13971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21259</xdr:rowOff>
    </xdr:from>
    <xdr:to>
      <xdr:col>15</xdr:col>
      <xdr:colOff>82550</xdr:colOff>
      <xdr:row>84</xdr:row>
      <xdr:rowOff>41963</xdr:rowOff>
    </xdr:to>
    <xdr:cxnSp macro="">
      <xdr:nvCxnSpPr>
        <xdr:cNvPr id="195" name="直線コネクタ 194"/>
        <xdr:cNvCxnSpPr/>
      </xdr:nvCxnSpPr>
      <xdr:spPr>
        <a:xfrm>
          <a:off x="2336800" y="14423059"/>
          <a:ext cx="889000" cy="2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196" name="フローチャート: 判断 195"/>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78484</xdr:rowOff>
    </xdr:from>
    <xdr:ext cx="762000" cy="259045"/>
    <xdr:sp macro="" textlink="">
      <xdr:nvSpPr>
        <xdr:cNvPr id="197" name="テキスト ボックス 196"/>
        <xdr:cNvSpPr txBox="1"/>
      </xdr:nvSpPr>
      <xdr:spPr>
        <a:xfrm>
          <a:off x="2844800" y="1396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87165</xdr:rowOff>
    </xdr:from>
    <xdr:to>
      <xdr:col>11</xdr:col>
      <xdr:colOff>31750</xdr:colOff>
      <xdr:row>84</xdr:row>
      <xdr:rowOff>21259</xdr:rowOff>
    </xdr:to>
    <xdr:cxnSp macro="">
      <xdr:nvCxnSpPr>
        <xdr:cNvPr id="198" name="直線コネクタ 197"/>
        <xdr:cNvCxnSpPr/>
      </xdr:nvCxnSpPr>
      <xdr:spPr>
        <a:xfrm>
          <a:off x="1447800" y="14317515"/>
          <a:ext cx="889000" cy="10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199" name="フローチャート: 判断 198"/>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36468</xdr:rowOff>
    </xdr:from>
    <xdr:ext cx="762000" cy="259045"/>
    <xdr:sp macro="" textlink="">
      <xdr:nvSpPr>
        <xdr:cNvPr id="200" name="テキスト ボックス 199"/>
        <xdr:cNvSpPr txBox="1"/>
      </xdr:nvSpPr>
      <xdr:spPr>
        <a:xfrm>
          <a:off x="1955800" y="139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1" name="フローチャート: 判断 200"/>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146502</xdr:rowOff>
    </xdr:from>
    <xdr:ext cx="762000" cy="259045"/>
    <xdr:sp macro="" textlink="">
      <xdr:nvSpPr>
        <xdr:cNvPr id="202" name="テキスト ボックス 201"/>
        <xdr:cNvSpPr txBox="1"/>
      </xdr:nvSpPr>
      <xdr:spPr>
        <a:xfrm>
          <a:off x="1066800" y="1403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57356</xdr:rowOff>
    </xdr:from>
    <xdr:to>
      <xdr:col>23</xdr:col>
      <xdr:colOff>184150</xdr:colOff>
      <xdr:row>84</xdr:row>
      <xdr:rowOff>158956</xdr:rowOff>
    </xdr:to>
    <xdr:sp macro="" textlink="">
      <xdr:nvSpPr>
        <xdr:cNvPr id="208" name="楕円 207"/>
        <xdr:cNvSpPr/>
      </xdr:nvSpPr>
      <xdr:spPr>
        <a:xfrm>
          <a:off x="4902200" y="1445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29433</xdr:rowOff>
    </xdr:from>
    <xdr:ext cx="762000" cy="259045"/>
    <xdr:sp macro="" textlink="">
      <xdr:nvSpPr>
        <xdr:cNvPr id="209" name="人件費・物件費等の状況該当値テキスト"/>
        <xdr:cNvSpPr txBox="1"/>
      </xdr:nvSpPr>
      <xdr:spPr>
        <a:xfrm>
          <a:off x="5041900" y="1443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19917</xdr:rowOff>
    </xdr:from>
    <xdr:to>
      <xdr:col>19</xdr:col>
      <xdr:colOff>184150</xdr:colOff>
      <xdr:row>84</xdr:row>
      <xdr:rowOff>121517</xdr:rowOff>
    </xdr:to>
    <xdr:sp macro="" textlink="">
      <xdr:nvSpPr>
        <xdr:cNvPr id="210" name="楕円 209"/>
        <xdr:cNvSpPr/>
      </xdr:nvSpPr>
      <xdr:spPr>
        <a:xfrm>
          <a:off x="4064000" y="1442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106294</xdr:rowOff>
    </xdr:from>
    <xdr:ext cx="736600" cy="259045"/>
    <xdr:sp macro="" textlink="">
      <xdr:nvSpPr>
        <xdr:cNvPr id="211" name="テキスト ボックス 210"/>
        <xdr:cNvSpPr txBox="1"/>
      </xdr:nvSpPr>
      <xdr:spPr>
        <a:xfrm>
          <a:off x="3733800" y="14508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162613</xdr:rowOff>
    </xdr:from>
    <xdr:to>
      <xdr:col>15</xdr:col>
      <xdr:colOff>133350</xdr:colOff>
      <xdr:row>84</xdr:row>
      <xdr:rowOff>92763</xdr:rowOff>
    </xdr:to>
    <xdr:sp macro="" textlink="">
      <xdr:nvSpPr>
        <xdr:cNvPr id="212" name="楕円 211"/>
        <xdr:cNvSpPr/>
      </xdr:nvSpPr>
      <xdr:spPr>
        <a:xfrm>
          <a:off x="3175000" y="1439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77540</xdr:rowOff>
    </xdr:from>
    <xdr:ext cx="762000" cy="259045"/>
    <xdr:sp macro="" textlink="">
      <xdr:nvSpPr>
        <xdr:cNvPr id="213" name="テキスト ボックス 212"/>
        <xdr:cNvSpPr txBox="1"/>
      </xdr:nvSpPr>
      <xdr:spPr>
        <a:xfrm>
          <a:off x="2844800" y="1447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141909</xdr:rowOff>
    </xdr:from>
    <xdr:to>
      <xdr:col>11</xdr:col>
      <xdr:colOff>82550</xdr:colOff>
      <xdr:row>84</xdr:row>
      <xdr:rowOff>72059</xdr:rowOff>
    </xdr:to>
    <xdr:sp macro="" textlink="">
      <xdr:nvSpPr>
        <xdr:cNvPr id="214" name="楕円 213"/>
        <xdr:cNvSpPr/>
      </xdr:nvSpPr>
      <xdr:spPr>
        <a:xfrm>
          <a:off x="2286000" y="1437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56836</xdr:rowOff>
    </xdr:from>
    <xdr:ext cx="762000" cy="259045"/>
    <xdr:sp macro="" textlink="">
      <xdr:nvSpPr>
        <xdr:cNvPr id="215" name="テキスト ボックス 214"/>
        <xdr:cNvSpPr txBox="1"/>
      </xdr:nvSpPr>
      <xdr:spPr>
        <a:xfrm>
          <a:off x="1955800" y="14458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36365</xdr:rowOff>
    </xdr:from>
    <xdr:to>
      <xdr:col>7</xdr:col>
      <xdr:colOff>31750</xdr:colOff>
      <xdr:row>83</xdr:row>
      <xdr:rowOff>137965</xdr:rowOff>
    </xdr:to>
    <xdr:sp macro="" textlink="">
      <xdr:nvSpPr>
        <xdr:cNvPr id="216" name="楕円 215"/>
        <xdr:cNvSpPr/>
      </xdr:nvSpPr>
      <xdr:spPr>
        <a:xfrm>
          <a:off x="1397000" y="1426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122742</xdr:rowOff>
    </xdr:from>
    <xdr:ext cx="762000" cy="259045"/>
    <xdr:sp macro="" textlink="">
      <xdr:nvSpPr>
        <xdr:cNvPr id="217" name="テキスト ボックス 216"/>
        <xdr:cNvSpPr txBox="1"/>
      </xdr:nvSpPr>
      <xdr:spPr>
        <a:xfrm>
          <a:off x="1066800" y="1435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上昇したが、職員の採用・退職や昇格によるものである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給与水準は国に準じた制度としており、引き続き適正な給与水準の維持に努める。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なお、ラスパイレス指数については、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年４月１日現在の数値を引用している。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48" name="直線コネクタ 247"/>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49"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0" name="直線コネクタ 249"/>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1"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2" name="直線コネクタ 251"/>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85271</xdr:rowOff>
    </xdr:from>
    <xdr:to>
      <xdr:col>81</xdr:col>
      <xdr:colOff>44450</xdr:colOff>
      <xdr:row>87</xdr:row>
      <xdr:rowOff>154214</xdr:rowOff>
    </xdr:to>
    <xdr:cxnSp macro="">
      <xdr:nvCxnSpPr>
        <xdr:cNvPr id="253" name="直線コネクタ 252"/>
        <xdr:cNvCxnSpPr/>
      </xdr:nvCxnSpPr>
      <xdr:spPr>
        <a:xfrm>
          <a:off x="16179800" y="15001421"/>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15620</xdr:rowOff>
    </xdr:from>
    <xdr:ext cx="762000" cy="259045"/>
    <xdr:sp macro="" textlink="">
      <xdr:nvSpPr>
        <xdr:cNvPr id="254" name="給与水準   （国との比較）平均値テキスト"/>
        <xdr:cNvSpPr txBox="1"/>
      </xdr:nvSpPr>
      <xdr:spPr>
        <a:xfrm>
          <a:off x="17106900" y="1458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55" name="フローチャート: 判断 254"/>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85271</xdr:rowOff>
    </xdr:from>
    <xdr:to>
      <xdr:col>77</xdr:col>
      <xdr:colOff>44450</xdr:colOff>
      <xdr:row>87</xdr:row>
      <xdr:rowOff>85271</xdr:rowOff>
    </xdr:to>
    <xdr:cxnSp macro="">
      <xdr:nvCxnSpPr>
        <xdr:cNvPr id="256" name="直線コネクタ 255"/>
        <xdr:cNvCxnSpPr/>
      </xdr:nvCxnSpPr>
      <xdr:spPr>
        <a:xfrm>
          <a:off x="15290800" y="150014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57" name="フローチャート: 判断 256"/>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58" name="テキスト ボックス 257"/>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85271</xdr:rowOff>
    </xdr:from>
    <xdr:to>
      <xdr:col>72</xdr:col>
      <xdr:colOff>203200</xdr:colOff>
      <xdr:row>87</xdr:row>
      <xdr:rowOff>154214</xdr:rowOff>
    </xdr:to>
    <xdr:cxnSp macro="">
      <xdr:nvCxnSpPr>
        <xdr:cNvPr id="259" name="直線コネクタ 258"/>
        <xdr:cNvCxnSpPr/>
      </xdr:nvCxnSpPr>
      <xdr:spPr>
        <a:xfrm flipV="1">
          <a:off x="14401800" y="150014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0" name="フローチャート: 判断 259"/>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1" name="テキスト ボックス 260"/>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136979</xdr:rowOff>
    </xdr:from>
    <xdr:to>
      <xdr:col>68</xdr:col>
      <xdr:colOff>152400</xdr:colOff>
      <xdr:row>87</xdr:row>
      <xdr:rowOff>154214</xdr:rowOff>
    </xdr:to>
    <xdr:cxnSp macro="">
      <xdr:nvCxnSpPr>
        <xdr:cNvPr id="262" name="直線コネクタ 261"/>
        <xdr:cNvCxnSpPr/>
      </xdr:nvCxnSpPr>
      <xdr:spPr>
        <a:xfrm>
          <a:off x="13512800" y="150531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3" name="フローチャート: 判断 262"/>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64" name="テキスト ボックス 263"/>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65" name="フローチャート: 判断 264"/>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145341</xdr:rowOff>
    </xdr:from>
    <xdr:ext cx="762000" cy="259045"/>
    <xdr:sp macro="" textlink="">
      <xdr:nvSpPr>
        <xdr:cNvPr id="266" name="テキスト ボックス 265"/>
        <xdr:cNvSpPr txBox="1"/>
      </xdr:nvSpPr>
      <xdr:spPr>
        <a:xfrm>
          <a:off x="13131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103414</xdr:rowOff>
    </xdr:from>
    <xdr:to>
      <xdr:col>81</xdr:col>
      <xdr:colOff>95250</xdr:colOff>
      <xdr:row>88</xdr:row>
      <xdr:rowOff>33564</xdr:rowOff>
    </xdr:to>
    <xdr:sp macro="" textlink="">
      <xdr:nvSpPr>
        <xdr:cNvPr id="272" name="楕円 271"/>
        <xdr:cNvSpPr/>
      </xdr:nvSpPr>
      <xdr:spPr>
        <a:xfrm>
          <a:off x="169672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75491</xdr:rowOff>
    </xdr:from>
    <xdr:ext cx="762000" cy="259045"/>
    <xdr:sp macro="" textlink="">
      <xdr:nvSpPr>
        <xdr:cNvPr id="273" name="給与水準   （国との比較）該当値テキスト"/>
        <xdr:cNvSpPr txBox="1"/>
      </xdr:nvSpPr>
      <xdr:spPr>
        <a:xfrm>
          <a:off x="17106900" y="1499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34471</xdr:rowOff>
    </xdr:from>
    <xdr:to>
      <xdr:col>77</xdr:col>
      <xdr:colOff>95250</xdr:colOff>
      <xdr:row>87</xdr:row>
      <xdr:rowOff>136071</xdr:rowOff>
    </xdr:to>
    <xdr:sp macro="" textlink="">
      <xdr:nvSpPr>
        <xdr:cNvPr id="274" name="楕円 273"/>
        <xdr:cNvSpPr/>
      </xdr:nvSpPr>
      <xdr:spPr>
        <a:xfrm>
          <a:off x="16129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120848</xdr:rowOff>
    </xdr:from>
    <xdr:ext cx="736600" cy="259045"/>
    <xdr:sp macro="" textlink="">
      <xdr:nvSpPr>
        <xdr:cNvPr id="275" name="テキスト ボックス 274"/>
        <xdr:cNvSpPr txBox="1"/>
      </xdr:nvSpPr>
      <xdr:spPr>
        <a:xfrm>
          <a:off x="15798800" y="1503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34471</xdr:rowOff>
    </xdr:from>
    <xdr:to>
      <xdr:col>73</xdr:col>
      <xdr:colOff>44450</xdr:colOff>
      <xdr:row>87</xdr:row>
      <xdr:rowOff>136071</xdr:rowOff>
    </xdr:to>
    <xdr:sp macro="" textlink="">
      <xdr:nvSpPr>
        <xdr:cNvPr id="276" name="楕円 275"/>
        <xdr:cNvSpPr/>
      </xdr:nvSpPr>
      <xdr:spPr>
        <a:xfrm>
          <a:off x="15240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120848</xdr:rowOff>
    </xdr:from>
    <xdr:ext cx="762000" cy="259045"/>
    <xdr:sp macro="" textlink="">
      <xdr:nvSpPr>
        <xdr:cNvPr id="277" name="テキスト ボックス 276"/>
        <xdr:cNvSpPr txBox="1"/>
      </xdr:nvSpPr>
      <xdr:spPr>
        <a:xfrm>
          <a:off x="14909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103414</xdr:rowOff>
    </xdr:from>
    <xdr:to>
      <xdr:col>68</xdr:col>
      <xdr:colOff>203200</xdr:colOff>
      <xdr:row>88</xdr:row>
      <xdr:rowOff>33564</xdr:rowOff>
    </xdr:to>
    <xdr:sp macro="" textlink="">
      <xdr:nvSpPr>
        <xdr:cNvPr id="278" name="楕円 277"/>
        <xdr:cNvSpPr/>
      </xdr:nvSpPr>
      <xdr:spPr>
        <a:xfrm>
          <a:off x="14351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18341</xdr:rowOff>
    </xdr:from>
    <xdr:ext cx="762000" cy="259045"/>
    <xdr:sp macro="" textlink="">
      <xdr:nvSpPr>
        <xdr:cNvPr id="279" name="テキスト ボックス 278"/>
        <xdr:cNvSpPr txBox="1"/>
      </xdr:nvSpPr>
      <xdr:spPr>
        <a:xfrm>
          <a:off x="14020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0" name="楕円 279"/>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1" name="テキスト ボックス 280"/>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合併に伴い２．２倍にまで膨れ上がった職員数は、その後の定員適正化計画の着実な推進により、類似団体平均とほぼ同じ水準となっている。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広域な市域のため、人口あたりの職員数は依然として類似団体平均をやや上回る状況にあるが、民間活力の活用や組織の見直しによる効率的な行財政運営など引き続き適正な職員管理を行っていく。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3" name="直線コネクタ 312"/>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14" name="定員管理の状況最小値テキスト"/>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15" name="直線コネクタ 314"/>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16" name="定員管理の状況最大値テキスト"/>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17" name="直線コネクタ 316"/>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88356</xdr:rowOff>
    </xdr:from>
    <xdr:to>
      <xdr:col>81</xdr:col>
      <xdr:colOff>44450</xdr:colOff>
      <xdr:row>61</xdr:row>
      <xdr:rowOff>110188</xdr:rowOff>
    </xdr:to>
    <xdr:cxnSp macro="">
      <xdr:nvCxnSpPr>
        <xdr:cNvPr id="318" name="直線コネクタ 317"/>
        <xdr:cNvCxnSpPr/>
      </xdr:nvCxnSpPr>
      <xdr:spPr>
        <a:xfrm>
          <a:off x="16179800" y="10546806"/>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42592</xdr:rowOff>
    </xdr:from>
    <xdr:ext cx="762000" cy="259045"/>
    <xdr:sp macro="" textlink="">
      <xdr:nvSpPr>
        <xdr:cNvPr id="319" name="定員管理の状況平均値テキスト"/>
        <xdr:cNvSpPr txBox="1"/>
      </xdr:nvSpPr>
      <xdr:spPr>
        <a:xfrm>
          <a:off x="17106900" y="10329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0" name="フローチャート: 判断 319"/>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81462</xdr:rowOff>
    </xdr:from>
    <xdr:to>
      <xdr:col>77</xdr:col>
      <xdr:colOff>44450</xdr:colOff>
      <xdr:row>61</xdr:row>
      <xdr:rowOff>88356</xdr:rowOff>
    </xdr:to>
    <xdr:cxnSp macro="">
      <xdr:nvCxnSpPr>
        <xdr:cNvPr id="321" name="直線コネクタ 320"/>
        <xdr:cNvCxnSpPr/>
      </xdr:nvCxnSpPr>
      <xdr:spPr>
        <a:xfrm>
          <a:off x="15290800" y="1053991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2" name="フローチャート: 判断 321"/>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133246</xdr:rowOff>
    </xdr:from>
    <xdr:ext cx="736600" cy="259045"/>
    <xdr:sp macro="" textlink="">
      <xdr:nvSpPr>
        <xdr:cNvPr id="323" name="テキスト ボックス 322"/>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81462</xdr:rowOff>
    </xdr:from>
    <xdr:to>
      <xdr:col>72</xdr:col>
      <xdr:colOff>203200</xdr:colOff>
      <xdr:row>61</xdr:row>
      <xdr:rowOff>82610</xdr:rowOff>
    </xdr:to>
    <xdr:cxnSp macro="">
      <xdr:nvCxnSpPr>
        <xdr:cNvPr id="324" name="直線コネクタ 323"/>
        <xdr:cNvCxnSpPr/>
      </xdr:nvCxnSpPr>
      <xdr:spPr>
        <a:xfrm flipV="1">
          <a:off x="14401800" y="10539912"/>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25" name="フローチャート: 判断 324"/>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140140</xdr:rowOff>
    </xdr:from>
    <xdr:ext cx="762000" cy="259045"/>
    <xdr:sp macro="" textlink="">
      <xdr:nvSpPr>
        <xdr:cNvPr id="326" name="テキスト ボックス 325"/>
        <xdr:cNvSpPr txBox="1"/>
      </xdr:nvSpPr>
      <xdr:spPr>
        <a:xfrm>
          <a:off x="14909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63077</xdr:rowOff>
    </xdr:from>
    <xdr:to>
      <xdr:col>68</xdr:col>
      <xdr:colOff>152400</xdr:colOff>
      <xdr:row>61</xdr:row>
      <xdr:rowOff>82610</xdr:rowOff>
    </xdr:to>
    <xdr:cxnSp macro="">
      <xdr:nvCxnSpPr>
        <xdr:cNvPr id="327" name="直線コネクタ 326"/>
        <xdr:cNvCxnSpPr/>
      </xdr:nvCxnSpPr>
      <xdr:spPr>
        <a:xfrm>
          <a:off x="13512800" y="10521527"/>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28" name="フローチャート: 判断 327"/>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134395</xdr:rowOff>
    </xdr:from>
    <xdr:ext cx="762000" cy="259045"/>
    <xdr:sp macro="" textlink="">
      <xdr:nvSpPr>
        <xdr:cNvPr id="329" name="テキスト ボックス 328"/>
        <xdr:cNvSpPr txBox="1"/>
      </xdr:nvSpPr>
      <xdr:spPr>
        <a:xfrm>
          <a:off x="14020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0" name="フローチャート: 判断 329"/>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105669</xdr:rowOff>
    </xdr:from>
    <xdr:ext cx="762000" cy="259045"/>
    <xdr:sp macro="" textlink="">
      <xdr:nvSpPr>
        <xdr:cNvPr id="331" name="テキスト ボックス 330"/>
        <xdr:cNvSpPr txBox="1"/>
      </xdr:nvSpPr>
      <xdr:spPr>
        <a:xfrm>
          <a:off x="13131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59388</xdr:rowOff>
    </xdr:from>
    <xdr:to>
      <xdr:col>81</xdr:col>
      <xdr:colOff>95250</xdr:colOff>
      <xdr:row>61</xdr:row>
      <xdr:rowOff>160988</xdr:rowOff>
    </xdr:to>
    <xdr:sp macro="" textlink="">
      <xdr:nvSpPr>
        <xdr:cNvPr id="337" name="楕円 336"/>
        <xdr:cNvSpPr/>
      </xdr:nvSpPr>
      <xdr:spPr>
        <a:xfrm>
          <a:off x="16967200" y="1051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31465</xdr:rowOff>
    </xdr:from>
    <xdr:ext cx="762000" cy="259045"/>
    <xdr:sp macro="" textlink="">
      <xdr:nvSpPr>
        <xdr:cNvPr id="338" name="定員管理の状況該当値テキスト"/>
        <xdr:cNvSpPr txBox="1"/>
      </xdr:nvSpPr>
      <xdr:spPr>
        <a:xfrm>
          <a:off x="17106900" y="1048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37556</xdr:rowOff>
    </xdr:from>
    <xdr:to>
      <xdr:col>77</xdr:col>
      <xdr:colOff>95250</xdr:colOff>
      <xdr:row>61</xdr:row>
      <xdr:rowOff>139156</xdr:rowOff>
    </xdr:to>
    <xdr:sp macro="" textlink="">
      <xdr:nvSpPr>
        <xdr:cNvPr id="339" name="楕円 338"/>
        <xdr:cNvSpPr/>
      </xdr:nvSpPr>
      <xdr:spPr>
        <a:xfrm>
          <a:off x="16129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123933</xdr:rowOff>
    </xdr:from>
    <xdr:ext cx="736600" cy="259045"/>
    <xdr:sp macro="" textlink="">
      <xdr:nvSpPr>
        <xdr:cNvPr id="340" name="テキスト ボックス 339"/>
        <xdr:cNvSpPr txBox="1"/>
      </xdr:nvSpPr>
      <xdr:spPr>
        <a:xfrm>
          <a:off x="15798800" y="10582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30662</xdr:rowOff>
    </xdr:from>
    <xdr:to>
      <xdr:col>73</xdr:col>
      <xdr:colOff>44450</xdr:colOff>
      <xdr:row>61</xdr:row>
      <xdr:rowOff>132262</xdr:rowOff>
    </xdr:to>
    <xdr:sp macro="" textlink="">
      <xdr:nvSpPr>
        <xdr:cNvPr id="341" name="楕円 340"/>
        <xdr:cNvSpPr/>
      </xdr:nvSpPr>
      <xdr:spPr>
        <a:xfrm>
          <a:off x="15240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117039</xdr:rowOff>
    </xdr:from>
    <xdr:ext cx="762000" cy="259045"/>
    <xdr:sp macro="" textlink="">
      <xdr:nvSpPr>
        <xdr:cNvPr id="342" name="テキスト ボックス 341"/>
        <xdr:cNvSpPr txBox="1"/>
      </xdr:nvSpPr>
      <xdr:spPr>
        <a:xfrm>
          <a:off x="14909800" y="1057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31810</xdr:rowOff>
    </xdr:from>
    <xdr:to>
      <xdr:col>68</xdr:col>
      <xdr:colOff>203200</xdr:colOff>
      <xdr:row>61</xdr:row>
      <xdr:rowOff>133410</xdr:rowOff>
    </xdr:to>
    <xdr:sp macro="" textlink="">
      <xdr:nvSpPr>
        <xdr:cNvPr id="343" name="楕円 342"/>
        <xdr:cNvSpPr/>
      </xdr:nvSpPr>
      <xdr:spPr>
        <a:xfrm>
          <a:off x="14351000" y="104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118187</xdr:rowOff>
    </xdr:from>
    <xdr:ext cx="762000" cy="259045"/>
    <xdr:sp macro="" textlink="">
      <xdr:nvSpPr>
        <xdr:cNvPr id="344" name="テキスト ボックス 343"/>
        <xdr:cNvSpPr txBox="1"/>
      </xdr:nvSpPr>
      <xdr:spPr>
        <a:xfrm>
          <a:off x="14020800" y="105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45" name="楕円 344"/>
        <xdr:cNvSpPr/>
      </xdr:nvSpPr>
      <xdr:spPr>
        <a:xfrm>
          <a:off x="13462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98654</xdr:rowOff>
    </xdr:from>
    <xdr:ext cx="762000" cy="259045"/>
    <xdr:sp macro="" textlink="">
      <xdr:nvSpPr>
        <xdr:cNvPr id="346" name="テキスト ボックス 345"/>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平成２８年度より類似団体の平均を上回ってい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たが、令和元年度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においては、前年度に比べて１．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、類似団体の平均を下回る結果となった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比率減少の主な要因は、地方債残高の減少に伴い元利償還金が減少したことによるものである。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今後も計画的な地方債の新規発行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を行うとともに、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交付税算入率の高い地方債の活用などにより、公債費負担の適正化に努める。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4" name="テキスト ボックス 373"/>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77" name="直線コネクタ 376"/>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78"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79" name="直線コネクタ 378"/>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0"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1" name="直線コネクタ 380"/>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138491</xdr:rowOff>
    </xdr:from>
    <xdr:to>
      <xdr:col>81</xdr:col>
      <xdr:colOff>44450</xdr:colOff>
      <xdr:row>41</xdr:row>
      <xdr:rowOff>104926</xdr:rowOff>
    </xdr:to>
    <xdr:cxnSp macro="">
      <xdr:nvCxnSpPr>
        <xdr:cNvPr id="382" name="直線コネクタ 381"/>
        <xdr:cNvCxnSpPr/>
      </xdr:nvCxnSpPr>
      <xdr:spPr>
        <a:xfrm flipV="1">
          <a:off x="16179800" y="6996491"/>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3" name="公債費負担の状況平均値テキスト"/>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4" name="フローチャート: 判断 383"/>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104926</xdr:rowOff>
    </xdr:from>
    <xdr:to>
      <xdr:col>77</xdr:col>
      <xdr:colOff>44450</xdr:colOff>
      <xdr:row>42</xdr:row>
      <xdr:rowOff>59872</xdr:rowOff>
    </xdr:to>
    <xdr:cxnSp macro="">
      <xdr:nvCxnSpPr>
        <xdr:cNvPr id="385" name="直線コネクタ 384"/>
        <xdr:cNvCxnSpPr/>
      </xdr:nvCxnSpPr>
      <xdr:spPr>
        <a:xfrm flipV="1">
          <a:off x="15290800" y="7134376"/>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86" name="フローチャート: 判断 385"/>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50999</xdr:rowOff>
    </xdr:from>
    <xdr:ext cx="736600" cy="259045"/>
    <xdr:sp macro="" textlink="">
      <xdr:nvSpPr>
        <xdr:cNvPr id="387" name="テキスト ボックス 386"/>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127907</xdr:rowOff>
    </xdr:from>
    <xdr:to>
      <xdr:col>72</xdr:col>
      <xdr:colOff>203200</xdr:colOff>
      <xdr:row>42</xdr:row>
      <xdr:rowOff>59872</xdr:rowOff>
    </xdr:to>
    <xdr:cxnSp macro="">
      <xdr:nvCxnSpPr>
        <xdr:cNvPr id="388" name="直線コネクタ 387"/>
        <xdr:cNvCxnSpPr/>
      </xdr:nvCxnSpPr>
      <xdr:spPr>
        <a:xfrm>
          <a:off x="14401800" y="7157357"/>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89" name="フローチャート: 判断 388"/>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90" name="テキスト ボックス 389"/>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93435</xdr:rowOff>
    </xdr:from>
    <xdr:to>
      <xdr:col>68</xdr:col>
      <xdr:colOff>152400</xdr:colOff>
      <xdr:row>41</xdr:row>
      <xdr:rowOff>127907</xdr:rowOff>
    </xdr:to>
    <xdr:cxnSp macro="">
      <xdr:nvCxnSpPr>
        <xdr:cNvPr id="391" name="直線コネクタ 390"/>
        <xdr:cNvCxnSpPr/>
      </xdr:nvCxnSpPr>
      <xdr:spPr>
        <a:xfrm>
          <a:off x="13512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2" name="フローチャート: 判断 391"/>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93" name="テキスト ボックス 392"/>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394" name="フローチャート: 判断 393"/>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163484</xdr:rowOff>
    </xdr:from>
    <xdr:ext cx="762000" cy="259045"/>
    <xdr:sp macro="" textlink="">
      <xdr:nvSpPr>
        <xdr:cNvPr id="395" name="テキスト ボックス 394"/>
        <xdr:cNvSpPr txBox="1"/>
      </xdr:nvSpPr>
      <xdr:spPr>
        <a:xfrm>
          <a:off x="13131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401" name="楕円 400"/>
        <xdr:cNvSpPr/>
      </xdr:nvSpPr>
      <xdr:spPr>
        <a:xfrm>
          <a:off x="169672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104218</xdr:rowOff>
    </xdr:from>
    <xdr:ext cx="762000" cy="259045"/>
    <xdr:sp macro="" textlink="">
      <xdr:nvSpPr>
        <xdr:cNvPr id="402" name="公債費負担の状況該当値テキスト"/>
        <xdr:cNvSpPr txBox="1"/>
      </xdr:nvSpPr>
      <xdr:spPr>
        <a:xfrm>
          <a:off x="17106900" y="679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54126</xdr:rowOff>
    </xdr:from>
    <xdr:to>
      <xdr:col>77</xdr:col>
      <xdr:colOff>95250</xdr:colOff>
      <xdr:row>41</xdr:row>
      <xdr:rowOff>155726</xdr:rowOff>
    </xdr:to>
    <xdr:sp macro="" textlink="">
      <xdr:nvSpPr>
        <xdr:cNvPr id="403" name="楕円 402"/>
        <xdr:cNvSpPr/>
      </xdr:nvSpPr>
      <xdr:spPr>
        <a:xfrm>
          <a:off x="16129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140503</xdr:rowOff>
    </xdr:from>
    <xdr:ext cx="736600" cy="259045"/>
    <xdr:sp macro="" textlink="">
      <xdr:nvSpPr>
        <xdr:cNvPr id="404" name="テキスト ボックス 403"/>
        <xdr:cNvSpPr txBox="1"/>
      </xdr:nvSpPr>
      <xdr:spPr>
        <a:xfrm>
          <a:off x="15798800" y="716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9072</xdr:rowOff>
    </xdr:from>
    <xdr:to>
      <xdr:col>73</xdr:col>
      <xdr:colOff>44450</xdr:colOff>
      <xdr:row>42</xdr:row>
      <xdr:rowOff>110672</xdr:rowOff>
    </xdr:to>
    <xdr:sp macro="" textlink="">
      <xdr:nvSpPr>
        <xdr:cNvPr id="405" name="楕円 404"/>
        <xdr:cNvSpPr/>
      </xdr:nvSpPr>
      <xdr:spPr>
        <a:xfrm>
          <a:off x="15240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95449</xdr:rowOff>
    </xdr:from>
    <xdr:ext cx="762000" cy="259045"/>
    <xdr:sp macro="" textlink="">
      <xdr:nvSpPr>
        <xdr:cNvPr id="406" name="テキスト ボックス 405"/>
        <xdr:cNvSpPr txBox="1"/>
      </xdr:nvSpPr>
      <xdr:spPr>
        <a:xfrm>
          <a:off x="14909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77107</xdr:rowOff>
    </xdr:from>
    <xdr:to>
      <xdr:col>68</xdr:col>
      <xdr:colOff>203200</xdr:colOff>
      <xdr:row>42</xdr:row>
      <xdr:rowOff>7257</xdr:rowOff>
    </xdr:to>
    <xdr:sp macro="" textlink="">
      <xdr:nvSpPr>
        <xdr:cNvPr id="407" name="楕円 406"/>
        <xdr:cNvSpPr/>
      </xdr:nvSpPr>
      <xdr:spPr>
        <a:xfrm>
          <a:off x="14351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163484</xdr:rowOff>
    </xdr:from>
    <xdr:ext cx="762000" cy="259045"/>
    <xdr:sp macro="" textlink="">
      <xdr:nvSpPr>
        <xdr:cNvPr id="408" name="テキスト ボックス 407"/>
        <xdr:cNvSpPr txBox="1"/>
      </xdr:nvSpPr>
      <xdr:spPr>
        <a:xfrm>
          <a:off x="14020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42635</xdr:rowOff>
    </xdr:from>
    <xdr:to>
      <xdr:col>64</xdr:col>
      <xdr:colOff>152400</xdr:colOff>
      <xdr:row>41</xdr:row>
      <xdr:rowOff>144235</xdr:rowOff>
    </xdr:to>
    <xdr:sp macro="" textlink="">
      <xdr:nvSpPr>
        <xdr:cNvPr id="409" name="楕円 408"/>
        <xdr:cNvSpPr/>
      </xdr:nvSpPr>
      <xdr:spPr>
        <a:xfrm>
          <a:off x="13462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154412</xdr:rowOff>
    </xdr:from>
    <xdr:ext cx="762000" cy="259045"/>
    <xdr:sp macro="" textlink="">
      <xdr:nvSpPr>
        <xdr:cNvPr id="410" name="テキスト ボックス 409"/>
        <xdr:cNvSpPr txBox="1"/>
      </xdr:nvSpPr>
      <xdr:spPr>
        <a:xfrm>
          <a:off x="13131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地方債の繰上償還や計画的な新規発行により地方債残高が減少したことや、財政調整基金等への積立により充当可能基金が増加したことから、平成２２年度からは比率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算定されていない。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引き続き行財政改革を推進し、さらなる財政健全化に努める。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1" name="直線コネクタ 440"/>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2" name="将来負担の状況最小値テキスト"/>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3" name="直線コネクタ 442"/>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97323</xdr:rowOff>
    </xdr:from>
    <xdr:ext cx="762000" cy="259045"/>
    <xdr:sp macro="" textlink="">
      <xdr:nvSpPr>
        <xdr:cNvPr id="446" name="将来負担の状況平均値テキスト"/>
        <xdr:cNvSpPr txBox="1"/>
      </xdr:nvSpPr>
      <xdr:spPr>
        <a:xfrm>
          <a:off x="17106900" y="249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47" name="フローチャート: 判断 446"/>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48" name="フローチャート: 判断 447"/>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94299</xdr:rowOff>
    </xdr:from>
    <xdr:ext cx="736600" cy="259045"/>
    <xdr:sp macro="" textlink="">
      <xdr:nvSpPr>
        <xdr:cNvPr id="449" name="テキスト ボックス 448"/>
        <xdr:cNvSpPr txBox="1"/>
      </xdr:nvSpPr>
      <xdr:spPr>
        <a:xfrm>
          <a:off x="15798800" y="232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37677</xdr:rowOff>
    </xdr:from>
    <xdr:to>
      <xdr:col>73</xdr:col>
      <xdr:colOff>44450</xdr:colOff>
      <xdr:row>15</xdr:row>
      <xdr:rowOff>139277</xdr:rowOff>
    </xdr:to>
    <xdr:sp macro="" textlink="">
      <xdr:nvSpPr>
        <xdr:cNvPr id="450" name="フローチャート: 判断 449"/>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149454</xdr:rowOff>
    </xdr:from>
    <xdr:ext cx="762000" cy="259045"/>
    <xdr:sp macro="" textlink="">
      <xdr:nvSpPr>
        <xdr:cNvPr id="451" name="テキスト ボックス 450"/>
        <xdr:cNvSpPr txBox="1"/>
      </xdr:nvSpPr>
      <xdr:spPr>
        <a:xfrm>
          <a:off x="14909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64105</xdr:rowOff>
    </xdr:from>
    <xdr:to>
      <xdr:col>68</xdr:col>
      <xdr:colOff>203200</xdr:colOff>
      <xdr:row>15</xdr:row>
      <xdr:rowOff>165705</xdr:rowOff>
    </xdr:to>
    <xdr:sp macro="" textlink="">
      <xdr:nvSpPr>
        <xdr:cNvPr id="452" name="フローチャート: 判断 451"/>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53" name="テキスト ボックス 452"/>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54" name="フローチャート: 判断 453"/>
        <xdr:cNvSpPr/>
      </xdr:nvSpPr>
      <xdr:spPr>
        <a:xfrm>
          <a:off x="13462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79120</xdr:rowOff>
    </xdr:from>
    <xdr:ext cx="762000" cy="259045"/>
    <xdr:sp macro="" textlink="">
      <xdr:nvSpPr>
        <xdr:cNvPr id="455" name="テキスト ボックス 454"/>
        <xdr:cNvSpPr txBox="1"/>
      </xdr:nvSpPr>
      <xdr:spPr>
        <a:xfrm>
          <a:off x="13131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岐阜県高山市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87,595
86,758
2,177.61
50,217,196
48,081,484
1,066,370
27,420,588
22,350,803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前年度と比べ０．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ポイント増加しているのは、勧奨退職等による一般職退職手当の増によるものである。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定員適正化計画の着実な推進により、類似団体平均、全国平均と比べても低い水準にあるが、人口１人当たりの人件費は平均を上回っている状況にある。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今後も定員適正化を推進し、人件費の削減に努める。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27940</xdr:rowOff>
    </xdr:from>
    <xdr:to>
      <xdr:col>24</xdr:col>
      <xdr:colOff>25400</xdr:colOff>
      <xdr:row>36</xdr:row>
      <xdr:rowOff>58420</xdr:rowOff>
    </xdr:to>
    <xdr:cxnSp macro="">
      <xdr:nvCxnSpPr>
        <xdr:cNvPr id="66" name="直線コネクタ 65"/>
        <xdr:cNvCxnSpPr/>
      </xdr:nvCxnSpPr>
      <xdr:spPr>
        <a:xfrm>
          <a:off x="3987800" y="62001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138430</xdr:rowOff>
    </xdr:from>
    <xdr:to>
      <xdr:col>19</xdr:col>
      <xdr:colOff>187325</xdr:colOff>
      <xdr:row>36</xdr:row>
      <xdr:rowOff>27940</xdr:rowOff>
    </xdr:to>
    <xdr:cxnSp macro="">
      <xdr:nvCxnSpPr>
        <xdr:cNvPr id="69" name="直線コネクタ 68"/>
        <xdr:cNvCxnSpPr/>
      </xdr:nvCxnSpPr>
      <xdr:spPr>
        <a:xfrm>
          <a:off x="3098800" y="6139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77470</xdr:rowOff>
    </xdr:from>
    <xdr:to>
      <xdr:col>15</xdr:col>
      <xdr:colOff>98425</xdr:colOff>
      <xdr:row>35</xdr:row>
      <xdr:rowOff>138430</xdr:rowOff>
    </xdr:to>
    <xdr:cxnSp macro="">
      <xdr:nvCxnSpPr>
        <xdr:cNvPr id="72" name="直線コネクタ 71"/>
        <xdr:cNvCxnSpPr/>
      </xdr:nvCxnSpPr>
      <xdr:spPr>
        <a:xfrm>
          <a:off x="2209800" y="6078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4" name="テキスト ボックス 73"/>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39370</xdr:rowOff>
    </xdr:from>
    <xdr:to>
      <xdr:col>11</xdr:col>
      <xdr:colOff>9525</xdr:colOff>
      <xdr:row>35</xdr:row>
      <xdr:rowOff>77470</xdr:rowOff>
    </xdr:to>
    <xdr:cxnSp macro="">
      <xdr:nvCxnSpPr>
        <xdr:cNvPr id="75" name="直線コネクタ 74"/>
        <xdr:cNvCxnSpPr/>
      </xdr:nvCxnSpPr>
      <xdr:spPr>
        <a:xfrm>
          <a:off x="1320800" y="6040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5" name="楕円 84"/>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6"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88" name="テキスト ボックス 87"/>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87630</xdr:rowOff>
    </xdr:from>
    <xdr:to>
      <xdr:col>15</xdr:col>
      <xdr:colOff>149225</xdr:colOff>
      <xdr:row>36</xdr:row>
      <xdr:rowOff>17780</xdr:rowOff>
    </xdr:to>
    <xdr:sp macro="" textlink="">
      <xdr:nvSpPr>
        <xdr:cNvPr id="89" name="楕円 88"/>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27957</xdr:rowOff>
    </xdr:from>
    <xdr:ext cx="762000" cy="259045"/>
    <xdr:sp macro="" textlink="">
      <xdr:nvSpPr>
        <xdr:cNvPr id="90" name="テキスト ボックス 89"/>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26670</xdr:rowOff>
    </xdr:from>
    <xdr:to>
      <xdr:col>11</xdr:col>
      <xdr:colOff>60325</xdr:colOff>
      <xdr:row>35</xdr:row>
      <xdr:rowOff>128270</xdr:rowOff>
    </xdr:to>
    <xdr:sp macro="" textlink="">
      <xdr:nvSpPr>
        <xdr:cNvPr id="91" name="楕円 90"/>
        <xdr:cNvSpPr/>
      </xdr:nvSpPr>
      <xdr:spPr>
        <a:xfrm>
          <a:off x="2159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138447</xdr:rowOff>
    </xdr:from>
    <xdr:ext cx="762000" cy="259045"/>
    <xdr:sp macro="" textlink="">
      <xdr:nvSpPr>
        <xdr:cNvPr id="92" name="テキスト ボックス 91"/>
        <xdr:cNvSpPr txBox="1"/>
      </xdr:nvSpPr>
      <xdr:spPr>
        <a:xfrm>
          <a:off x="1828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160020</xdr:rowOff>
    </xdr:from>
    <xdr:to>
      <xdr:col>6</xdr:col>
      <xdr:colOff>171450</xdr:colOff>
      <xdr:row>35</xdr:row>
      <xdr:rowOff>90170</xdr:rowOff>
    </xdr:to>
    <xdr:sp macro="" textlink="">
      <xdr:nvSpPr>
        <xdr:cNvPr id="93" name="楕円 92"/>
        <xdr:cNvSpPr/>
      </xdr:nvSpPr>
      <xdr:spPr>
        <a:xfrm>
          <a:off x="1270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100347</xdr:rowOff>
    </xdr:from>
    <xdr:ext cx="762000" cy="259045"/>
    <xdr:sp macro="" textlink="">
      <xdr:nvSpPr>
        <xdr:cNvPr id="94" name="テキスト ボックス 93"/>
        <xdr:cNvSpPr txBox="1"/>
      </xdr:nvSpPr>
      <xdr:spPr>
        <a:xfrm>
          <a:off x="939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施設の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長寿命化等に係る維持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管理経費の増加に伴い、物件費は増加傾向にあり、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ポイント、全国平均を１．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ポイント上回る状況となった。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今後も民間活力の活用による経営の効率化や施設の統廃合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による管理コスト削減に努める。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140716</xdr:rowOff>
    </xdr:from>
    <xdr:to>
      <xdr:col>82</xdr:col>
      <xdr:colOff>107950</xdr:colOff>
      <xdr:row>17</xdr:row>
      <xdr:rowOff>5842</xdr:rowOff>
    </xdr:to>
    <xdr:cxnSp macro="">
      <xdr:nvCxnSpPr>
        <xdr:cNvPr id="125" name="直線コネクタ 124"/>
        <xdr:cNvCxnSpPr/>
      </xdr:nvCxnSpPr>
      <xdr:spPr>
        <a:xfrm>
          <a:off x="15671800" y="288391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131589</xdr:rowOff>
    </xdr:from>
    <xdr:ext cx="762000" cy="259045"/>
    <xdr:sp macro="" textlink="">
      <xdr:nvSpPr>
        <xdr:cNvPr id="126" name="物件費平均値テキスト"/>
        <xdr:cNvSpPr txBox="1"/>
      </xdr:nvSpPr>
      <xdr:spPr>
        <a:xfrm>
          <a:off x="16598900" y="2531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76708</xdr:rowOff>
    </xdr:from>
    <xdr:to>
      <xdr:col>78</xdr:col>
      <xdr:colOff>69850</xdr:colOff>
      <xdr:row>16</xdr:row>
      <xdr:rowOff>140716</xdr:rowOff>
    </xdr:to>
    <xdr:cxnSp macro="">
      <xdr:nvCxnSpPr>
        <xdr:cNvPr id="128" name="直線コネクタ 127"/>
        <xdr:cNvCxnSpPr/>
      </xdr:nvCxnSpPr>
      <xdr:spPr>
        <a:xfrm>
          <a:off x="14782800" y="28199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30" name="テキスト ボックス 129"/>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21844</xdr:rowOff>
    </xdr:from>
    <xdr:to>
      <xdr:col>73</xdr:col>
      <xdr:colOff>180975</xdr:colOff>
      <xdr:row>16</xdr:row>
      <xdr:rowOff>76708</xdr:rowOff>
    </xdr:to>
    <xdr:cxnSp macro="">
      <xdr:nvCxnSpPr>
        <xdr:cNvPr id="131" name="直線コネクタ 130"/>
        <xdr:cNvCxnSpPr/>
      </xdr:nvCxnSpPr>
      <xdr:spPr>
        <a:xfrm>
          <a:off x="13893800" y="27650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525</xdr:rowOff>
    </xdr:from>
    <xdr:ext cx="762000" cy="259045"/>
    <xdr:sp macro="" textlink="">
      <xdr:nvSpPr>
        <xdr:cNvPr id="133" name="テキスト ボックス 132"/>
        <xdr:cNvSpPr txBox="1"/>
      </xdr:nvSpPr>
      <xdr:spPr>
        <a:xfrm>
          <a:off x="14401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74422</xdr:rowOff>
    </xdr:from>
    <xdr:to>
      <xdr:col>69</xdr:col>
      <xdr:colOff>92075</xdr:colOff>
      <xdr:row>16</xdr:row>
      <xdr:rowOff>21844</xdr:rowOff>
    </xdr:to>
    <xdr:cxnSp macro="">
      <xdr:nvCxnSpPr>
        <xdr:cNvPr id="134" name="直線コネクタ 133"/>
        <xdr:cNvCxnSpPr/>
      </xdr:nvCxnSpPr>
      <xdr:spPr>
        <a:xfrm>
          <a:off x="13004800" y="264617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144543</xdr:rowOff>
    </xdr:from>
    <xdr:ext cx="762000" cy="259045"/>
    <xdr:sp macro="" textlink="">
      <xdr:nvSpPr>
        <xdr:cNvPr id="136" name="テキスト ボックス 135"/>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38" name="テキスト ボックス 137"/>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44" name="楕円 143"/>
        <xdr:cNvSpPr/>
      </xdr:nvSpPr>
      <xdr:spPr>
        <a:xfrm>
          <a:off x="164592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98569</xdr:rowOff>
    </xdr:from>
    <xdr:ext cx="762000" cy="259045"/>
    <xdr:sp macro="" textlink="">
      <xdr:nvSpPr>
        <xdr:cNvPr id="145" name="物件費該当値テキスト"/>
        <xdr:cNvSpPr txBox="1"/>
      </xdr:nvSpPr>
      <xdr:spPr>
        <a:xfrm>
          <a:off x="16598900" y="28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89916</xdr:rowOff>
    </xdr:from>
    <xdr:to>
      <xdr:col>78</xdr:col>
      <xdr:colOff>120650</xdr:colOff>
      <xdr:row>17</xdr:row>
      <xdr:rowOff>20066</xdr:rowOff>
    </xdr:to>
    <xdr:sp macro="" textlink="">
      <xdr:nvSpPr>
        <xdr:cNvPr id="146" name="楕円 145"/>
        <xdr:cNvSpPr/>
      </xdr:nvSpPr>
      <xdr:spPr>
        <a:xfrm>
          <a:off x="15621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47" name="テキスト ボックス 146"/>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25908</xdr:rowOff>
    </xdr:from>
    <xdr:to>
      <xdr:col>74</xdr:col>
      <xdr:colOff>31750</xdr:colOff>
      <xdr:row>16</xdr:row>
      <xdr:rowOff>127508</xdr:rowOff>
    </xdr:to>
    <xdr:sp macro="" textlink="">
      <xdr:nvSpPr>
        <xdr:cNvPr id="148" name="楕円 147"/>
        <xdr:cNvSpPr/>
      </xdr:nvSpPr>
      <xdr:spPr>
        <a:xfrm>
          <a:off x="14732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112285</xdr:rowOff>
    </xdr:from>
    <xdr:ext cx="762000" cy="259045"/>
    <xdr:sp macro="" textlink="">
      <xdr:nvSpPr>
        <xdr:cNvPr id="149" name="テキスト ボックス 148"/>
        <xdr:cNvSpPr txBox="1"/>
      </xdr:nvSpPr>
      <xdr:spPr>
        <a:xfrm>
          <a:off x="14401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142494</xdr:rowOff>
    </xdr:from>
    <xdr:to>
      <xdr:col>69</xdr:col>
      <xdr:colOff>142875</xdr:colOff>
      <xdr:row>16</xdr:row>
      <xdr:rowOff>72644</xdr:rowOff>
    </xdr:to>
    <xdr:sp macro="" textlink="">
      <xdr:nvSpPr>
        <xdr:cNvPr id="150" name="楕円 149"/>
        <xdr:cNvSpPr/>
      </xdr:nvSpPr>
      <xdr:spPr>
        <a:xfrm>
          <a:off x="13843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57421</xdr:rowOff>
    </xdr:from>
    <xdr:ext cx="762000" cy="259045"/>
    <xdr:sp macro="" textlink="">
      <xdr:nvSpPr>
        <xdr:cNvPr id="151" name="テキスト ボックス 150"/>
        <xdr:cNvSpPr txBox="1"/>
      </xdr:nvSpPr>
      <xdr:spPr>
        <a:xfrm>
          <a:off x="13512800" y="280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23622</xdr:rowOff>
    </xdr:from>
    <xdr:to>
      <xdr:col>65</xdr:col>
      <xdr:colOff>53975</xdr:colOff>
      <xdr:row>15</xdr:row>
      <xdr:rowOff>125222</xdr:rowOff>
    </xdr:to>
    <xdr:sp macro="" textlink="">
      <xdr:nvSpPr>
        <xdr:cNvPr id="152" name="楕円 151"/>
        <xdr:cNvSpPr/>
      </xdr:nvSpPr>
      <xdr:spPr>
        <a:xfrm>
          <a:off x="12954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109999</xdr:rowOff>
    </xdr:from>
    <xdr:ext cx="762000" cy="259045"/>
    <xdr:sp macro="" textlink="">
      <xdr:nvSpPr>
        <xdr:cNvPr id="153" name="テキスト ボックス 152"/>
        <xdr:cNvSpPr txBox="1"/>
      </xdr:nvSpPr>
      <xdr:spPr>
        <a:xfrm>
          <a:off x="12623800" y="268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前年度と比べ０．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国が進める幼児教育・保育無償化の影響により、児童福祉費の経常一般財源が減少したことによるもの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類似団体平均、全国平均と比べても低い水準にあるが、医療費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障がい福祉サービス費等の自然増により、比率は増加傾向となることが見込まれる。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149860</xdr:rowOff>
    </xdr:to>
    <xdr:cxnSp macro="">
      <xdr:nvCxnSpPr>
        <xdr:cNvPr id="186" name="直線コネクタ 185"/>
        <xdr:cNvCxnSpPr/>
      </xdr:nvCxnSpPr>
      <xdr:spPr>
        <a:xfrm flipV="1">
          <a:off x="3987800" y="93853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36847</xdr:rowOff>
    </xdr:from>
    <xdr:ext cx="762000" cy="259045"/>
    <xdr:sp macro="" textlink="">
      <xdr:nvSpPr>
        <xdr:cNvPr id="187" name="扶助費平均値テキスト"/>
        <xdr:cNvSpPr txBox="1"/>
      </xdr:nvSpPr>
      <xdr:spPr>
        <a:xfrm>
          <a:off x="4914900" y="9466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134620</xdr:rowOff>
    </xdr:from>
    <xdr:to>
      <xdr:col>19</xdr:col>
      <xdr:colOff>187325</xdr:colOff>
      <xdr:row>54</xdr:row>
      <xdr:rowOff>149860</xdr:rowOff>
    </xdr:to>
    <xdr:cxnSp macro="">
      <xdr:nvCxnSpPr>
        <xdr:cNvPr id="189" name="直線コネクタ 188"/>
        <xdr:cNvCxnSpPr/>
      </xdr:nvCxnSpPr>
      <xdr:spPr>
        <a:xfrm>
          <a:off x="3098800" y="9392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113047</xdr:rowOff>
    </xdr:from>
    <xdr:ext cx="736600" cy="259045"/>
    <xdr:sp macro="" textlink="">
      <xdr:nvSpPr>
        <xdr:cNvPr id="191" name="テキスト ボックス 190"/>
        <xdr:cNvSpPr txBox="1"/>
      </xdr:nvSpPr>
      <xdr:spPr>
        <a:xfrm>
          <a:off x="3606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134620</xdr:rowOff>
    </xdr:to>
    <xdr:cxnSp macro="">
      <xdr:nvCxnSpPr>
        <xdr:cNvPr id="192" name="直線コネクタ 191"/>
        <xdr:cNvCxnSpPr/>
      </xdr:nvCxnSpPr>
      <xdr:spPr>
        <a:xfrm>
          <a:off x="2209800" y="9347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88900</xdr:rowOff>
    </xdr:to>
    <xdr:cxnSp macro="">
      <xdr:nvCxnSpPr>
        <xdr:cNvPr id="195" name="直線コネクタ 194"/>
        <xdr:cNvCxnSpPr/>
      </xdr:nvCxnSpPr>
      <xdr:spPr>
        <a:xfrm>
          <a:off x="1320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7" name="テキスト ボックス 196"/>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199" name="テキスト ボックス 198"/>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5" name="楕円 204"/>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6"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99060</xdr:rowOff>
    </xdr:from>
    <xdr:to>
      <xdr:col>20</xdr:col>
      <xdr:colOff>38100</xdr:colOff>
      <xdr:row>55</xdr:row>
      <xdr:rowOff>29210</xdr:rowOff>
    </xdr:to>
    <xdr:sp macro="" textlink="">
      <xdr:nvSpPr>
        <xdr:cNvPr id="207" name="楕円 206"/>
        <xdr:cNvSpPr/>
      </xdr:nvSpPr>
      <xdr:spPr>
        <a:xfrm>
          <a:off x="3937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39387</xdr:rowOff>
    </xdr:from>
    <xdr:ext cx="736600" cy="259045"/>
    <xdr:sp macro="" textlink="">
      <xdr:nvSpPr>
        <xdr:cNvPr id="208" name="テキスト ボックス 207"/>
        <xdr:cNvSpPr txBox="1"/>
      </xdr:nvSpPr>
      <xdr:spPr>
        <a:xfrm>
          <a:off x="3606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83820</xdr:rowOff>
    </xdr:from>
    <xdr:to>
      <xdr:col>15</xdr:col>
      <xdr:colOff>149225</xdr:colOff>
      <xdr:row>55</xdr:row>
      <xdr:rowOff>13970</xdr:rowOff>
    </xdr:to>
    <xdr:sp macro="" textlink="">
      <xdr:nvSpPr>
        <xdr:cNvPr id="209" name="楕円 208"/>
        <xdr:cNvSpPr/>
      </xdr:nvSpPr>
      <xdr:spPr>
        <a:xfrm>
          <a:off x="3048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24147</xdr:rowOff>
    </xdr:from>
    <xdr:ext cx="762000" cy="259045"/>
    <xdr:sp macro="" textlink="">
      <xdr:nvSpPr>
        <xdr:cNvPr id="210" name="テキスト ボックス 209"/>
        <xdr:cNvSpPr txBox="1"/>
      </xdr:nvSpPr>
      <xdr:spPr>
        <a:xfrm>
          <a:off x="2717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11" name="楕円 210"/>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12" name="テキスト ボックス 211"/>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3" name="楕円 212"/>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4" name="テキスト ボックス 213"/>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その他に係る経常収支比率の内訳は、維持補修費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％、繰出金１３．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ともに人口１人あたりのコストは類似団体平均を上回っているが、維持補修費は長大な道路延長を有していることが主な要因であり、繰出金は下水道事業等の公営企業会計に対する赤字補填的な繰出金が必要となってい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経営戦略に基づいた経営を行うなど、普通会計の負担を減らしていくよう努める。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156391</xdr:rowOff>
    </xdr:from>
    <xdr:to>
      <xdr:col>82</xdr:col>
      <xdr:colOff>107950</xdr:colOff>
      <xdr:row>57</xdr:row>
      <xdr:rowOff>17599</xdr:rowOff>
    </xdr:to>
    <xdr:cxnSp macro="">
      <xdr:nvCxnSpPr>
        <xdr:cNvPr id="249" name="直線コネクタ 248"/>
        <xdr:cNvCxnSpPr/>
      </xdr:nvCxnSpPr>
      <xdr:spPr>
        <a:xfrm>
          <a:off x="15671800" y="975759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37210</xdr:rowOff>
    </xdr:from>
    <xdr:ext cx="762000" cy="259045"/>
    <xdr:sp macro="" textlink="">
      <xdr:nvSpPr>
        <xdr:cNvPr id="250" name="その他平均値テキスト"/>
        <xdr:cNvSpPr txBox="1"/>
      </xdr:nvSpPr>
      <xdr:spPr>
        <a:xfrm>
          <a:off x="16598900" y="946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136797</xdr:rowOff>
    </xdr:from>
    <xdr:to>
      <xdr:col>78</xdr:col>
      <xdr:colOff>69850</xdr:colOff>
      <xdr:row>56</xdr:row>
      <xdr:rowOff>156391</xdr:rowOff>
    </xdr:to>
    <xdr:cxnSp macro="">
      <xdr:nvCxnSpPr>
        <xdr:cNvPr id="252" name="直線コネクタ 251"/>
        <xdr:cNvCxnSpPr/>
      </xdr:nvCxnSpPr>
      <xdr:spPr>
        <a:xfrm>
          <a:off x="14782800" y="973799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4" name="テキスト ボックス 253"/>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64951</xdr:rowOff>
    </xdr:from>
    <xdr:to>
      <xdr:col>73</xdr:col>
      <xdr:colOff>180975</xdr:colOff>
      <xdr:row>56</xdr:row>
      <xdr:rowOff>136797</xdr:rowOff>
    </xdr:to>
    <xdr:cxnSp macro="">
      <xdr:nvCxnSpPr>
        <xdr:cNvPr id="255" name="直線コネクタ 254"/>
        <xdr:cNvCxnSpPr/>
      </xdr:nvCxnSpPr>
      <xdr:spPr>
        <a:xfrm>
          <a:off x="13893800" y="966615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57" name="テキスト ボックス 256"/>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151493</xdr:rowOff>
    </xdr:from>
    <xdr:to>
      <xdr:col>69</xdr:col>
      <xdr:colOff>92075</xdr:colOff>
      <xdr:row>56</xdr:row>
      <xdr:rowOff>64951</xdr:rowOff>
    </xdr:to>
    <xdr:cxnSp macro="">
      <xdr:nvCxnSpPr>
        <xdr:cNvPr id="258" name="直線コネクタ 257"/>
        <xdr:cNvCxnSpPr/>
      </xdr:nvCxnSpPr>
      <xdr:spPr>
        <a:xfrm>
          <a:off x="13004800" y="9581243"/>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120123</xdr:rowOff>
    </xdr:from>
    <xdr:ext cx="762000" cy="259045"/>
    <xdr:sp macro="" textlink="">
      <xdr:nvSpPr>
        <xdr:cNvPr id="260" name="テキスト ボックス 259"/>
        <xdr:cNvSpPr txBox="1"/>
      </xdr:nvSpPr>
      <xdr:spPr>
        <a:xfrm>
          <a:off x="13512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1" name="フローチャート: 判断 260"/>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2" name="テキスト ボックス 261"/>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138249</xdr:rowOff>
    </xdr:from>
    <xdr:to>
      <xdr:col>82</xdr:col>
      <xdr:colOff>158750</xdr:colOff>
      <xdr:row>57</xdr:row>
      <xdr:rowOff>68399</xdr:rowOff>
    </xdr:to>
    <xdr:sp macro="" textlink="">
      <xdr:nvSpPr>
        <xdr:cNvPr id="268" name="楕円 267"/>
        <xdr:cNvSpPr/>
      </xdr:nvSpPr>
      <xdr:spPr>
        <a:xfrm>
          <a:off x="16459200" y="973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110326</xdr:rowOff>
    </xdr:from>
    <xdr:ext cx="762000" cy="259045"/>
    <xdr:sp macro="" textlink="">
      <xdr:nvSpPr>
        <xdr:cNvPr id="269" name="その他該当値テキスト"/>
        <xdr:cNvSpPr txBox="1"/>
      </xdr:nvSpPr>
      <xdr:spPr>
        <a:xfrm>
          <a:off x="16598900" y="9711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105591</xdr:rowOff>
    </xdr:from>
    <xdr:to>
      <xdr:col>78</xdr:col>
      <xdr:colOff>120650</xdr:colOff>
      <xdr:row>57</xdr:row>
      <xdr:rowOff>35741</xdr:rowOff>
    </xdr:to>
    <xdr:sp macro="" textlink="">
      <xdr:nvSpPr>
        <xdr:cNvPr id="270" name="楕円 269"/>
        <xdr:cNvSpPr/>
      </xdr:nvSpPr>
      <xdr:spPr>
        <a:xfrm>
          <a:off x="15621000" y="97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20518</xdr:rowOff>
    </xdr:from>
    <xdr:ext cx="736600" cy="259045"/>
    <xdr:sp macro="" textlink="">
      <xdr:nvSpPr>
        <xdr:cNvPr id="271" name="テキスト ボックス 270"/>
        <xdr:cNvSpPr txBox="1"/>
      </xdr:nvSpPr>
      <xdr:spPr>
        <a:xfrm>
          <a:off x="15290800" y="9793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85997</xdr:rowOff>
    </xdr:from>
    <xdr:to>
      <xdr:col>74</xdr:col>
      <xdr:colOff>31750</xdr:colOff>
      <xdr:row>57</xdr:row>
      <xdr:rowOff>16147</xdr:rowOff>
    </xdr:to>
    <xdr:sp macro="" textlink="">
      <xdr:nvSpPr>
        <xdr:cNvPr id="272" name="楕円 271"/>
        <xdr:cNvSpPr/>
      </xdr:nvSpPr>
      <xdr:spPr>
        <a:xfrm>
          <a:off x="147320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924</xdr:rowOff>
    </xdr:from>
    <xdr:ext cx="762000" cy="259045"/>
    <xdr:sp macro="" textlink="">
      <xdr:nvSpPr>
        <xdr:cNvPr id="273" name="テキスト ボックス 272"/>
        <xdr:cNvSpPr txBox="1"/>
      </xdr:nvSpPr>
      <xdr:spPr>
        <a:xfrm>
          <a:off x="14401800" y="977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14151</xdr:rowOff>
    </xdr:from>
    <xdr:to>
      <xdr:col>69</xdr:col>
      <xdr:colOff>142875</xdr:colOff>
      <xdr:row>56</xdr:row>
      <xdr:rowOff>115751</xdr:rowOff>
    </xdr:to>
    <xdr:sp macro="" textlink="">
      <xdr:nvSpPr>
        <xdr:cNvPr id="274" name="楕円 273"/>
        <xdr:cNvSpPr/>
      </xdr:nvSpPr>
      <xdr:spPr>
        <a:xfrm>
          <a:off x="138430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125928</xdr:rowOff>
    </xdr:from>
    <xdr:ext cx="762000" cy="259045"/>
    <xdr:sp macro="" textlink="">
      <xdr:nvSpPr>
        <xdr:cNvPr id="275" name="テキスト ボックス 274"/>
        <xdr:cNvSpPr txBox="1"/>
      </xdr:nvSpPr>
      <xdr:spPr>
        <a:xfrm>
          <a:off x="13512800" y="938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100693</xdr:rowOff>
    </xdr:from>
    <xdr:to>
      <xdr:col>65</xdr:col>
      <xdr:colOff>53975</xdr:colOff>
      <xdr:row>56</xdr:row>
      <xdr:rowOff>30843</xdr:rowOff>
    </xdr:to>
    <xdr:sp macro="" textlink="">
      <xdr:nvSpPr>
        <xdr:cNvPr id="276" name="楕円 275"/>
        <xdr:cNvSpPr/>
      </xdr:nvSpPr>
      <xdr:spPr>
        <a:xfrm>
          <a:off x="12954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41020</xdr:rowOff>
    </xdr:from>
    <xdr:ext cx="762000" cy="259045"/>
    <xdr:sp macro="" textlink="">
      <xdr:nvSpPr>
        <xdr:cNvPr id="277" name="テキスト ボックス 276"/>
        <xdr:cNvSpPr txBox="1"/>
      </xdr:nvSpPr>
      <xdr:spPr>
        <a:xfrm>
          <a:off x="12623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前年度に比べて０．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し、類似団体平均を下回る水準で推移している。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今後も事業評価の取組み等により、補助金の効果的・効率的かつ適正な運用に努める。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122428</xdr:rowOff>
    </xdr:from>
    <xdr:to>
      <xdr:col>82</xdr:col>
      <xdr:colOff>107950</xdr:colOff>
      <xdr:row>34</xdr:row>
      <xdr:rowOff>136144</xdr:rowOff>
    </xdr:to>
    <xdr:cxnSp macro="">
      <xdr:nvCxnSpPr>
        <xdr:cNvPr id="307" name="直線コネクタ 306"/>
        <xdr:cNvCxnSpPr/>
      </xdr:nvCxnSpPr>
      <xdr:spPr>
        <a:xfrm flipV="1">
          <a:off x="15671800" y="59517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128287</xdr:rowOff>
    </xdr:from>
    <xdr:ext cx="762000" cy="259045"/>
    <xdr:sp macro="" textlink="">
      <xdr:nvSpPr>
        <xdr:cNvPr id="308" name="補助費等平均値テキスト"/>
        <xdr:cNvSpPr txBox="1"/>
      </xdr:nvSpPr>
      <xdr:spPr>
        <a:xfrm>
          <a:off x="16598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113284</xdr:rowOff>
    </xdr:from>
    <xdr:to>
      <xdr:col>78</xdr:col>
      <xdr:colOff>69850</xdr:colOff>
      <xdr:row>34</xdr:row>
      <xdr:rowOff>136144</xdr:rowOff>
    </xdr:to>
    <xdr:cxnSp macro="">
      <xdr:nvCxnSpPr>
        <xdr:cNvPr id="310" name="直線コネクタ 309"/>
        <xdr:cNvCxnSpPr/>
      </xdr:nvCxnSpPr>
      <xdr:spPr>
        <a:xfrm>
          <a:off x="14782800" y="59425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52849</xdr:rowOff>
    </xdr:from>
    <xdr:ext cx="736600" cy="259045"/>
    <xdr:sp macro="" textlink="">
      <xdr:nvSpPr>
        <xdr:cNvPr id="312" name="テキスト ボックス 311"/>
        <xdr:cNvSpPr txBox="1"/>
      </xdr:nvSpPr>
      <xdr:spPr>
        <a:xfrm>
          <a:off x="15290800" y="62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108712</xdr:rowOff>
    </xdr:from>
    <xdr:to>
      <xdr:col>73</xdr:col>
      <xdr:colOff>180975</xdr:colOff>
      <xdr:row>34</xdr:row>
      <xdr:rowOff>113284</xdr:rowOff>
    </xdr:to>
    <xdr:cxnSp macro="">
      <xdr:nvCxnSpPr>
        <xdr:cNvPr id="313" name="直線コネクタ 312"/>
        <xdr:cNvCxnSpPr/>
      </xdr:nvCxnSpPr>
      <xdr:spPr>
        <a:xfrm>
          <a:off x="13893800" y="59380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43705</xdr:rowOff>
    </xdr:from>
    <xdr:ext cx="762000" cy="259045"/>
    <xdr:sp macro="" textlink="">
      <xdr:nvSpPr>
        <xdr:cNvPr id="315" name="テキスト ボックス 314"/>
        <xdr:cNvSpPr txBox="1"/>
      </xdr:nvSpPr>
      <xdr:spPr>
        <a:xfrm>
          <a:off x="14401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104140</xdr:rowOff>
    </xdr:from>
    <xdr:to>
      <xdr:col>69</xdr:col>
      <xdr:colOff>92075</xdr:colOff>
      <xdr:row>34</xdr:row>
      <xdr:rowOff>108712</xdr:rowOff>
    </xdr:to>
    <xdr:cxnSp macro="">
      <xdr:nvCxnSpPr>
        <xdr:cNvPr id="316" name="直線コネクタ 315"/>
        <xdr:cNvCxnSpPr/>
      </xdr:nvCxnSpPr>
      <xdr:spPr>
        <a:xfrm>
          <a:off x="13004800" y="59334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39133</xdr:rowOff>
    </xdr:from>
    <xdr:ext cx="762000" cy="259045"/>
    <xdr:sp macro="" textlink="">
      <xdr:nvSpPr>
        <xdr:cNvPr id="318" name="テキスト ボックス 317"/>
        <xdr:cNvSpPr txBox="1"/>
      </xdr:nvSpPr>
      <xdr:spPr>
        <a:xfrm>
          <a:off x="13512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9" name="フローチャート: 判断 318"/>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16273</xdr:rowOff>
    </xdr:from>
    <xdr:ext cx="762000" cy="259045"/>
    <xdr:sp macro="" textlink="">
      <xdr:nvSpPr>
        <xdr:cNvPr id="320" name="テキスト ボックス 319"/>
        <xdr:cNvSpPr txBox="1"/>
      </xdr:nvSpPr>
      <xdr:spPr>
        <a:xfrm>
          <a:off x="12623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71628</xdr:rowOff>
    </xdr:from>
    <xdr:to>
      <xdr:col>82</xdr:col>
      <xdr:colOff>158750</xdr:colOff>
      <xdr:row>35</xdr:row>
      <xdr:rowOff>1778</xdr:rowOff>
    </xdr:to>
    <xdr:sp macro="" textlink="">
      <xdr:nvSpPr>
        <xdr:cNvPr id="326" name="楕円 325"/>
        <xdr:cNvSpPr/>
      </xdr:nvSpPr>
      <xdr:spPr>
        <a:xfrm>
          <a:off x="164592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88155</xdr:rowOff>
    </xdr:from>
    <xdr:ext cx="762000" cy="259045"/>
    <xdr:sp macro="" textlink="">
      <xdr:nvSpPr>
        <xdr:cNvPr id="327" name="補助費等該当値テキスト"/>
        <xdr:cNvSpPr txBox="1"/>
      </xdr:nvSpPr>
      <xdr:spPr>
        <a:xfrm>
          <a:off x="16598900" y="574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85344</xdr:rowOff>
    </xdr:from>
    <xdr:to>
      <xdr:col>78</xdr:col>
      <xdr:colOff>120650</xdr:colOff>
      <xdr:row>35</xdr:row>
      <xdr:rowOff>15494</xdr:rowOff>
    </xdr:to>
    <xdr:sp macro="" textlink="">
      <xdr:nvSpPr>
        <xdr:cNvPr id="328" name="楕円 327"/>
        <xdr:cNvSpPr/>
      </xdr:nvSpPr>
      <xdr:spPr>
        <a:xfrm>
          <a:off x="15621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25671</xdr:rowOff>
    </xdr:from>
    <xdr:ext cx="736600" cy="259045"/>
    <xdr:sp macro="" textlink="">
      <xdr:nvSpPr>
        <xdr:cNvPr id="329" name="テキスト ボックス 328"/>
        <xdr:cNvSpPr txBox="1"/>
      </xdr:nvSpPr>
      <xdr:spPr>
        <a:xfrm>
          <a:off x="15290800" y="568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62484</xdr:rowOff>
    </xdr:from>
    <xdr:to>
      <xdr:col>74</xdr:col>
      <xdr:colOff>31750</xdr:colOff>
      <xdr:row>34</xdr:row>
      <xdr:rowOff>164084</xdr:rowOff>
    </xdr:to>
    <xdr:sp macro="" textlink="">
      <xdr:nvSpPr>
        <xdr:cNvPr id="330" name="楕円 329"/>
        <xdr:cNvSpPr/>
      </xdr:nvSpPr>
      <xdr:spPr>
        <a:xfrm>
          <a:off x="14732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2811</xdr:rowOff>
    </xdr:from>
    <xdr:ext cx="762000" cy="259045"/>
    <xdr:sp macro="" textlink="">
      <xdr:nvSpPr>
        <xdr:cNvPr id="331" name="テキスト ボックス 330"/>
        <xdr:cNvSpPr txBox="1"/>
      </xdr:nvSpPr>
      <xdr:spPr>
        <a:xfrm>
          <a:off x="14401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57912</xdr:rowOff>
    </xdr:from>
    <xdr:to>
      <xdr:col>69</xdr:col>
      <xdr:colOff>142875</xdr:colOff>
      <xdr:row>34</xdr:row>
      <xdr:rowOff>159512</xdr:rowOff>
    </xdr:to>
    <xdr:sp macro="" textlink="">
      <xdr:nvSpPr>
        <xdr:cNvPr id="332" name="楕円 331"/>
        <xdr:cNvSpPr/>
      </xdr:nvSpPr>
      <xdr:spPr>
        <a:xfrm>
          <a:off x="13843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169689</xdr:rowOff>
    </xdr:from>
    <xdr:ext cx="762000" cy="259045"/>
    <xdr:sp macro="" textlink="">
      <xdr:nvSpPr>
        <xdr:cNvPr id="333" name="テキスト ボックス 332"/>
        <xdr:cNvSpPr txBox="1"/>
      </xdr:nvSpPr>
      <xdr:spPr>
        <a:xfrm>
          <a:off x="13512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53340</xdr:rowOff>
    </xdr:from>
    <xdr:to>
      <xdr:col>65</xdr:col>
      <xdr:colOff>53975</xdr:colOff>
      <xdr:row>34</xdr:row>
      <xdr:rowOff>154940</xdr:rowOff>
    </xdr:to>
    <xdr:sp macro="" textlink="">
      <xdr:nvSpPr>
        <xdr:cNvPr id="334" name="楕円 333"/>
        <xdr:cNvSpPr/>
      </xdr:nvSpPr>
      <xdr:spPr>
        <a:xfrm>
          <a:off x="12954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165117</xdr:rowOff>
    </xdr:from>
    <xdr:ext cx="762000" cy="259045"/>
    <xdr:sp macro="" textlink="">
      <xdr:nvSpPr>
        <xdr:cNvPr id="335" name="テキスト ボックス 334"/>
        <xdr:cNvSpPr txBox="1"/>
      </xdr:nvSpPr>
      <xdr:spPr>
        <a:xfrm>
          <a:off x="12623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合併町村の地方債を引き継いだことにより２倍以上に膨らんだことを受け、繰上償還や新規発行の抑制を行ってきたことにより、公債費は減少傾向にある。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今後も世代間負担の公平性と将来の財政運営に与える影響を考慮し、地方債の計画的な活用に努める。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51888</xdr:rowOff>
    </xdr:from>
    <xdr:to>
      <xdr:col>24</xdr:col>
      <xdr:colOff>25400</xdr:colOff>
      <xdr:row>76</xdr:row>
      <xdr:rowOff>110671</xdr:rowOff>
    </xdr:to>
    <xdr:cxnSp macro="">
      <xdr:nvCxnSpPr>
        <xdr:cNvPr id="370" name="直線コネクタ 369"/>
        <xdr:cNvCxnSpPr/>
      </xdr:nvCxnSpPr>
      <xdr:spPr>
        <a:xfrm flipV="1">
          <a:off x="3987800" y="13082088"/>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1"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110671</xdr:rowOff>
    </xdr:from>
    <xdr:to>
      <xdr:col>19</xdr:col>
      <xdr:colOff>187325</xdr:colOff>
      <xdr:row>76</xdr:row>
      <xdr:rowOff>130266</xdr:rowOff>
    </xdr:to>
    <xdr:cxnSp macro="">
      <xdr:nvCxnSpPr>
        <xdr:cNvPr id="373" name="直線コネクタ 372"/>
        <xdr:cNvCxnSpPr/>
      </xdr:nvCxnSpPr>
      <xdr:spPr>
        <a:xfrm flipV="1">
          <a:off x="3098800" y="1314087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157678</xdr:rowOff>
    </xdr:from>
    <xdr:ext cx="736600" cy="259045"/>
    <xdr:sp macro="" textlink="">
      <xdr:nvSpPr>
        <xdr:cNvPr id="375" name="テキスト ボックス 374"/>
        <xdr:cNvSpPr txBox="1"/>
      </xdr:nvSpPr>
      <xdr:spPr>
        <a:xfrm>
          <a:off x="3606800" y="1335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130266</xdr:rowOff>
    </xdr:from>
    <xdr:to>
      <xdr:col>15</xdr:col>
      <xdr:colOff>98425</xdr:colOff>
      <xdr:row>76</xdr:row>
      <xdr:rowOff>156392</xdr:rowOff>
    </xdr:to>
    <xdr:cxnSp macro="">
      <xdr:nvCxnSpPr>
        <xdr:cNvPr id="376" name="直線コネクタ 375"/>
        <xdr:cNvCxnSpPr/>
      </xdr:nvCxnSpPr>
      <xdr:spPr>
        <a:xfrm flipV="1">
          <a:off x="2209800" y="1316046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78" name="テキスト ボックス 377"/>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156392</xdr:rowOff>
    </xdr:from>
    <xdr:to>
      <xdr:col>11</xdr:col>
      <xdr:colOff>9525</xdr:colOff>
      <xdr:row>77</xdr:row>
      <xdr:rowOff>82913</xdr:rowOff>
    </xdr:to>
    <xdr:cxnSp macro="">
      <xdr:nvCxnSpPr>
        <xdr:cNvPr id="379" name="直線コネクタ 378"/>
        <xdr:cNvCxnSpPr/>
      </xdr:nvCxnSpPr>
      <xdr:spPr>
        <a:xfrm flipV="1">
          <a:off x="1320800" y="1318659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157678</xdr:rowOff>
    </xdr:from>
    <xdr:ext cx="762000" cy="259045"/>
    <xdr:sp macro="" textlink="">
      <xdr:nvSpPr>
        <xdr:cNvPr id="381" name="テキスト ボックス 380"/>
        <xdr:cNvSpPr txBox="1"/>
      </xdr:nvSpPr>
      <xdr:spPr>
        <a:xfrm>
          <a:off x="1828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2" name="フローチャート: 判断 381"/>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143890</xdr:rowOff>
    </xdr:from>
    <xdr:ext cx="762000" cy="259045"/>
    <xdr:sp macro="" textlink="">
      <xdr:nvSpPr>
        <xdr:cNvPr id="383" name="テキスト ボックス 382"/>
        <xdr:cNvSpPr txBox="1"/>
      </xdr:nvSpPr>
      <xdr:spPr>
        <a:xfrm>
          <a:off x="939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1088</xdr:rowOff>
    </xdr:from>
    <xdr:to>
      <xdr:col>24</xdr:col>
      <xdr:colOff>76200</xdr:colOff>
      <xdr:row>76</xdr:row>
      <xdr:rowOff>102688</xdr:rowOff>
    </xdr:to>
    <xdr:sp macro="" textlink="">
      <xdr:nvSpPr>
        <xdr:cNvPr id="389" name="楕円 388"/>
        <xdr:cNvSpPr/>
      </xdr:nvSpPr>
      <xdr:spPr>
        <a:xfrm>
          <a:off x="47752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17615</xdr:rowOff>
    </xdr:from>
    <xdr:ext cx="762000" cy="259045"/>
    <xdr:sp macro="" textlink="">
      <xdr:nvSpPr>
        <xdr:cNvPr id="390" name="公債費該当値テキスト"/>
        <xdr:cNvSpPr txBox="1"/>
      </xdr:nvSpPr>
      <xdr:spPr>
        <a:xfrm>
          <a:off x="4914900" y="1287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59871</xdr:rowOff>
    </xdr:from>
    <xdr:to>
      <xdr:col>20</xdr:col>
      <xdr:colOff>38100</xdr:colOff>
      <xdr:row>76</xdr:row>
      <xdr:rowOff>161471</xdr:rowOff>
    </xdr:to>
    <xdr:sp macro="" textlink="">
      <xdr:nvSpPr>
        <xdr:cNvPr id="391" name="楕円 390"/>
        <xdr:cNvSpPr/>
      </xdr:nvSpPr>
      <xdr:spPr>
        <a:xfrm>
          <a:off x="3937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199</xdr:rowOff>
    </xdr:from>
    <xdr:ext cx="736600" cy="259045"/>
    <xdr:sp macro="" textlink="">
      <xdr:nvSpPr>
        <xdr:cNvPr id="392" name="テキスト ボックス 391"/>
        <xdr:cNvSpPr txBox="1"/>
      </xdr:nvSpPr>
      <xdr:spPr>
        <a:xfrm>
          <a:off x="3606800" y="1285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79466</xdr:rowOff>
    </xdr:from>
    <xdr:to>
      <xdr:col>15</xdr:col>
      <xdr:colOff>149225</xdr:colOff>
      <xdr:row>77</xdr:row>
      <xdr:rowOff>9616</xdr:rowOff>
    </xdr:to>
    <xdr:sp macro="" textlink="">
      <xdr:nvSpPr>
        <xdr:cNvPr id="393" name="楕円 392"/>
        <xdr:cNvSpPr/>
      </xdr:nvSpPr>
      <xdr:spPr>
        <a:xfrm>
          <a:off x="3048000" y="131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19793</xdr:rowOff>
    </xdr:from>
    <xdr:ext cx="762000" cy="259045"/>
    <xdr:sp macro="" textlink="">
      <xdr:nvSpPr>
        <xdr:cNvPr id="394" name="テキスト ボックス 393"/>
        <xdr:cNvSpPr txBox="1"/>
      </xdr:nvSpPr>
      <xdr:spPr>
        <a:xfrm>
          <a:off x="2717800" y="1287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105592</xdr:rowOff>
    </xdr:from>
    <xdr:to>
      <xdr:col>11</xdr:col>
      <xdr:colOff>60325</xdr:colOff>
      <xdr:row>77</xdr:row>
      <xdr:rowOff>35742</xdr:rowOff>
    </xdr:to>
    <xdr:sp macro="" textlink="">
      <xdr:nvSpPr>
        <xdr:cNvPr id="395" name="楕円 394"/>
        <xdr:cNvSpPr/>
      </xdr:nvSpPr>
      <xdr:spPr>
        <a:xfrm>
          <a:off x="2159000" y="131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45918</xdr:rowOff>
    </xdr:from>
    <xdr:ext cx="762000" cy="259045"/>
    <xdr:sp macro="" textlink="">
      <xdr:nvSpPr>
        <xdr:cNvPr id="396" name="テキスト ボックス 395"/>
        <xdr:cNvSpPr txBox="1"/>
      </xdr:nvSpPr>
      <xdr:spPr>
        <a:xfrm>
          <a:off x="1828800" y="1290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97" name="楕円 396"/>
        <xdr:cNvSpPr/>
      </xdr:nvSpPr>
      <xdr:spPr>
        <a:xfrm>
          <a:off x="1270000" y="132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118490</xdr:rowOff>
    </xdr:from>
    <xdr:ext cx="762000" cy="259045"/>
    <xdr:sp macro="" textlink="">
      <xdr:nvSpPr>
        <xdr:cNvPr id="398" name="テキスト ボックス 397"/>
        <xdr:cNvSpPr txBox="1"/>
      </xdr:nvSpPr>
      <xdr:spPr>
        <a:xfrm>
          <a:off x="939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公債費以外の経常収支は、類似団体平均及び全国平均と比べて低い水準にある。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これは、経常一般財源が比較的多いことによるものであるが、人口１人あたりのコストで比較すると、人件費、物件費、維持補修費など類似団体平均を上回っているものもある。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今後もさらなる行財政改革の推進などにより、健全で持続可能な財政基盤の確立に努める。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152146</xdr:rowOff>
    </xdr:from>
    <xdr:to>
      <xdr:col>82</xdr:col>
      <xdr:colOff>107950</xdr:colOff>
      <xdr:row>76</xdr:row>
      <xdr:rowOff>12700</xdr:rowOff>
    </xdr:to>
    <xdr:cxnSp macro="">
      <xdr:nvCxnSpPr>
        <xdr:cNvPr id="429" name="直線コネクタ 428"/>
        <xdr:cNvCxnSpPr/>
      </xdr:nvCxnSpPr>
      <xdr:spPr>
        <a:xfrm>
          <a:off x="15671800" y="1301089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0" name="公債費以外平均値テキスト"/>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37846</xdr:rowOff>
    </xdr:from>
    <xdr:to>
      <xdr:col>78</xdr:col>
      <xdr:colOff>69850</xdr:colOff>
      <xdr:row>75</xdr:row>
      <xdr:rowOff>152146</xdr:rowOff>
    </xdr:to>
    <xdr:cxnSp macro="">
      <xdr:nvCxnSpPr>
        <xdr:cNvPr id="432" name="直線コネクタ 431"/>
        <xdr:cNvCxnSpPr/>
      </xdr:nvCxnSpPr>
      <xdr:spPr>
        <a:xfrm>
          <a:off x="14782800" y="1289659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55135</xdr:rowOff>
    </xdr:from>
    <xdr:ext cx="736600" cy="259045"/>
    <xdr:sp macro="" textlink="">
      <xdr:nvSpPr>
        <xdr:cNvPr id="434" name="テキスト ボックス 433"/>
        <xdr:cNvSpPr txBox="1"/>
      </xdr:nvSpPr>
      <xdr:spPr>
        <a:xfrm>
          <a:off x="15290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62992</xdr:rowOff>
    </xdr:from>
    <xdr:to>
      <xdr:col>73</xdr:col>
      <xdr:colOff>180975</xdr:colOff>
      <xdr:row>75</xdr:row>
      <xdr:rowOff>37846</xdr:rowOff>
    </xdr:to>
    <xdr:cxnSp macro="">
      <xdr:nvCxnSpPr>
        <xdr:cNvPr id="435" name="直線コネクタ 434"/>
        <xdr:cNvCxnSpPr/>
      </xdr:nvCxnSpPr>
      <xdr:spPr>
        <a:xfrm>
          <a:off x="13893800" y="1275029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18559</xdr:rowOff>
    </xdr:from>
    <xdr:ext cx="762000" cy="259045"/>
    <xdr:sp macro="" textlink="">
      <xdr:nvSpPr>
        <xdr:cNvPr id="437" name="テキスト ボックス 436"/>
        <xdr:cNvSpPr txBox="1"/>
      </xdr:nvSpPr>
      <xdr:spPr>
        <a:xfrm>
          <a:off x="14401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65278</xdr:rowOff>
    </xdr:from>
    <xdr:to>
      <xdr:col>69</xdr:col>
      <xdr:colOff>92075</xdr:colOff>
      <xdr:row>74</xdr:row>
      <xdr:rowOff>62992</xdr:rowOff>
    </xdr:to>
    <xdr:cxnSp macro="">
      <xdr:nvCxnSpPr>
        <xdr:cNvPr id="438" name="直線コネクタ 437"/>
        <xdr:cNvCxnSpPr/>
      </xdr:nvCxnSpPr>
      <xdr:spPr>
        <a:xfrm>
          <a:off x="13004800" y="12581128"/>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148862</xdr:rowOff>
    </xdr:from>
    <xdr:ext cx="762000" cy="259045"/>
    <xdr:sp macro="" textlink="">
      <xdr:nvSpPr>
        <xdr:cNvPr id="440" name="テキスト ボックス 439"/>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2" name="テキスト ボックス 441"/>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48" name="楕円 447"/>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149877</xdr:rowOff>
    </xdr:from>
    <xdr:ext cx="762000" cy="259045"/>
    <xdr:sp macro="" textlink="">
      <xdr:nvSpPr>
        <xdr:cNvPr id="449" name="公債費以外該当値テキスト"/>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101346</xdr:rowOff>
    </xdr:from>
    <xdr:to>
      <xdr:col>78</xdr:col>
      <xdr:colOff>120650</xdr:colOff>
      <xdr:row>76</xdr:row>
      <xdr:rowOff>31496</xdr:rowOff>
    </xdr:to>
    <xdr:sp macro="" textlink="">
      <xdr:nvSpPr>
        <xdr:cNvPr id="450" name="楕円 449"/>
        <xdr:cNvSpPr/>
      </xdr:nvSpPr>
      <xdr:spPr>
        <a:xfrm>
          <a:off x="15621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41673</xdr:rowOff>
    </xdr:from>
    <xdr:ext cx="736600" cy="259045"/>
    <xdr:sp macro="" textlink="">
      <xdr:nvSpPr>
        <xdr:cNvPr id="451" name="テキスト ボックス 450"/>
        <xdr:cNvSpPr txBox="1"/>
      </xdr:nvSpPr>
      <xdr:spPr>
        <a:xfrm>
          <a:off x="15290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158496</xdr:rowOff>
    </xdr:from>
    <xdr:to>
      <xdr:col>74</xdr:col>
      <xdr:colOff>31750</xdr:colOff>
      <xdr:row>75</xdr:row>
      <xdr:rowOff>88646</xdr:rowOff>
    </xdr:to>
    <xdr:sp macro="" textlink="">
      <xdr:nvSpPr>
        <xdr:cNvPr id="452" name="楕円 451"/>
        <xdr:cNvSpPr/>
      </xdr:nvSpPr>
      <xdr:spPr>
        <a:xfrm>
          <a:off x="14732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98823</xdr:rowOff>
    </xdr:from>
    <xdr:ext cx="762000" cy="259045"/>
    <xdr:sp macro="" textlink="">
      <xdr:nvSpPr>
        <xdr:cNvPr id="453" name="テキスト ボックス 452"/>
        <xdr:cNvSpPr txBox="1"/>
      </xdr:nvSpPr>
      <xdr:spPr>
        <a:xfrm>
          <a:off x="14401800" y="1261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12192</xdr:rowOff>
    </xdr:from>
    <xdr:to>
      <xdr:col>69</xdr:col>
      <xdr:colOff>142875</xdr:colOff>
      <xdr:row>74</xdr:row>
      <xdr:rowOff>113792</xdr:rowOff>
    </xdr:to>
    <xdr:sp macro="" textlink="">
      <xdr:nvSpPr>
        <xdr:cNvPr id="454" name="楕円 453"/>
        <xdr:cNvSpPr/>
      </xdr:nvSpPr>
      <xdr:spPr>
        <a:xfrm>
          <a:off x="13843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123969</xdr:rowOff>
    </xdr:from>
    <xdr:ext cx="762000" cy="259045"/>
    <xdr:sp macro="" textlink="">
      <xdr:nvSpPr>
        <xdr:cNvPr id="455" name="テキスト ボックス 454"/>
        <xdr:cNvSpPr txBox="1"/>
      </xdr:nvSpPr>
      <xdr:spPr>
        <a:xfrm>
          <a:off x="13512800" y="12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14478</xdr:rowOff>
    </xdr:from>
    <xdr:to>
      <xdr:col>65</xdr:col>
      <xdr:colOff>53975</xdr:colOff>
      <xdr:row>73</xdr:row>
      <xdr:rowOff>116078</xdr:rowOff>
    </xdr:to>
    <xdr:sp macro="" textlink="">
      <xdr:nvSpPr>
        <xdr:cNvPr id="456" name="楕円 455"/>
        <xdr:cNvSpPr/>
      </xdr:nvSpPr>
      <xdr:spPr>
        <a:xfrm>
          <a:off x="12954000" y="1253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126255</xdr:rowOff>
    </xdr:from>
    <xdr:ext cx="762000" cy="259045"/>
    <xdr:sp macro="" textlink="">
      <xdr:nvSpPr>
        <xdr:cNvPr id="457" name="テキスト ボックス 456"/>
        <xdr:cNvSpPr txBox="1"/>
      </xdr:nvSpPr>
      <xdr:spPr>
        <a:xfrm>
          <a:off x="12623800" y="1229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岐阜県高山市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118145</xdr:rowOff>
    </xdr:from>
    <xdr:to>
      <xdr:col>29</xdr:col>
      <xdr:colOff>127000</xdr:colOff>
      <xdr:row>16</xdr:row>
      <xdr:rowOff>134130</xdr:rowOff>
    </xdr:to>
    <xdr:cxnSp macro="">
      <xdr:nvCxnSpPr>
        <xdr:cNvPr id="52" name="直線コネクタ 51"/>
        <xdr:cNvCxnSpPr/>
      </xdr:nvCxnSpPr>
      <xdr:spPr bwMode="auto">
        <a:xfrm flipV="1">
          <a:off x="5003800" y="2908970"/>
          <a:ext cx="647700" cy="15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67102</xdr:rowOff>
    </xdr:from>
    <xdr:ext cx="762000" cy="259045"/>
    <xdr:sp macro="" textlink="">
      <xdr:nvSpPr>
        <xdr:cNvPr id="53" name="人口1人当たり決算額の推移平均値テキスト130"/>
        <xdr:cNvSpPr txBox="1"/>
      </xdr:nvSpPr>
      <xdr:spPr>
        <a:xfrm>
          <a:off x="5740400" y="268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134130</xdr:rowOff>
    </xdr:from>
    <xdr:to>
      <xdr:col>26</xdr:col>
      <xdr:colOff>50800</xdr:colOff>
      <xdr:row>16</xdr:row>
      <xdr:rowOff>159341</xdr:rowOff>
    </xdr:to>
    <xdr:cxnSp macro="">
      <xdr:nvCxnSpPr>
        <xdr:cNvPr id="55" name="直線コネクタ 54"/>
        <xdr:cNvCxnSpPr/>
      </xdr:nvCxnSpPr>
      <xdr:spPr bwMode="auto">
        <a:xfrm flipV="1">
          <a:off x="4305300" y="2924955"/>
          <a:ext cx="698500" cy="25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9451</xdr:rowOff>
    </xdr:from>
    <xdr:ext cx="736600" cy="259045"/>
    <xdr:sp macro="" textlink="">
      <xdr:nvSpPr>
        <xdr:cNvPr id="57" name="テキスト ボックス 56"/>
        <xdr:cNvSpPr txBox="1"/>
      </xdr:nvSpPr>
      <xdr:spPr>
        <a:xfrm>
          <a:off x="4622800" y="2628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159341</xdr:rowOff>
    </xdr:from>
    <xdr:to>
      <xdr:col>22</xdr:col>
      <xdr:colOff>114300</xdr:colOff>
      <xdr:row>17</xdr:row>
      <xdr:rowOff>12727</xdr:rowOff>
    </xdr:to>
    <xdr:cxnSp macro="">
      <xdr:nvCxnSpPr>
        <xdr:cNvPr id="58" name="直線コネクタ 57"/>
        <xdr:cNvCxnSpPr/>
      </xdr:nvCxnSpPr>
      <xdr:spPr bwMode="auto">
        <a:xfrm flipV="1">
          <a:off x="3606800" y="2950166"/>
          <a:ext cx="698500" cy="24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8700</xdr:rowOff>
    </xdr:from>
    <xdr:ext cx="762000" cy="259045"/>
    <xdr:sp macro="" textlink="">
      <xdr:nvSpPr>
        <xdr:cNvPr id="60" name="テキスト ボックス 59"/>
        <xdr:cNvSpPr txBox="1"/>
      </xdr:nvSpPr>
      <xdr:spPr>
        <a:xfrm>
          <a:off x="3924300" y="262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12727</xdr:rowOff>
    </xdr:from>
    <xdr:to>
      <xdr:col>18</xdr:col>
      <xdr:colOff>177800</xdr:colOff>
      <xdr:row>17</xdr:row>
      <xdr:rowOff>28876</xdr:rowOff>
    </xdr:to>
    <xdr:cxnSp macro="">
      <xdr:nvCxnSpPr>
        <xdr:cNvPr id="61" name="直線コネクタ 60"/>
        <xdr:cNvCxnSpPr/>
      </xdr:nvCxnSpPr>
      <xdr:spPr bwMode="auto">
        <a:xfrm flipV="1">
          <a:off x="2908300" y="2975002"/>
          <a:ext cx="698500" cy="16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24637</xdr:rowOff>
    </xdr:from>
    <xdr:ext cx="762000" cy="259045"/>
    <xdr:sp macro="" textlink="">
      <xdr:nvSpPr>
        <xdr:cNvPr id="63" name="テキスト ボックス 62"/>
        <xdr:cNvSpPr txBox="1"/>
      </xdr:nvSpPr>
      <xdr:spPr>
        <a:xfrm>
          <a:off x="32258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29813</xdr:rowOff>
    </xdr:from>
    <xdr:ext cx="762000" cy="259045"/>
    <xdr:sp macro="" textlink="">
      <xdr:nvSpPr>
        <xdr:cNvPr id="65" name="テキスト ボックス 64"/>
        <xdr:cNvSpPr txBox="1"/>
      </xdr:nvSpPr>
      <xdr:spPr>
        <a:xfrm>
          <a:off x="25273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67345</xdr:rowOff>
    </xdr:from>
    <xdr:to>
      <xdr:col>29</xdr:col>
      <xdr:colOff>177800</xdr:colOff>
      <xdr:row>16</xdr:row>
      <xdr:rowOff>168945</xdr:rowOff>
    </xdr:to>
    <xdr:sp macro="" textlink="">
      <xdr:nvSpPr>
        <xdr:cNvPr id="71" name="楕円 70"/>
        <xdr:cNvSpPr/>
      </xdr:nvSpPr>
      <xdr:spPr bwMode="auto">
        <a:xfrm>
          <a:off x="5600700" y="2858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39422</xdr:rowOff>
    </xdr:from>
    <xdr:ext cx="762000" cy="259045"/>
    <xdr:sp macro="" textlink="">
      <xdr:nvSpPr>
        <xdr:cNvPr id="72" name="人口1人当たり決算額の推移該当値テキスト130"/>
        <xdr:cNvSpPr txBox="1"/>
      </xdr:nvSpPr>
      <xdr:spPr>
        <a:xfrm>
          <a:off x="5740400" y="28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83330</xdr:rowOff>
    </xdr:from>
    <xdr:to>
      <xdr:col>26</xdr:col>
      <xdr:colOff>101600</xdr:colOff>
      <xdr:row>17</xdr:row>
      <xdr:rowOff>13480</xdr:rowOff>
    </xdr:to>
    <xdr:sp macro="" textlink="">
      <xdr:nvSpPr>
        <xdr:cNvPr id="73" name="楕円 72"/>
        <xdr:cNvSpPr/>
      </xdr:nvSpPr>
      <xdr:spPr bwMode="auto">
        <a:xfrm>
          <a:off x="4953000" y="2874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169707</xdr:rowOff>
    </xdr:from>
    <xdr:ext cx="736600" cy="259045"/>
    <xdr:sp macro="" textlink="">
      <xdr:nvSpPr>
        <xdr:cNvPr id="74" name="テキスト ボックス 73"/>
        <xdr:cNvSpPr txBox="1"/>
      </xdr:nvSpPr>
      <xdr:spPr>
        <a:xfrm>
          <a:off x="4622800" y="2960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108541</xdr:rowOff>
    </xdr:from>
    <xdr:to>
      <xdr:col>22</xdr:col>
      <xdr:colOff>165100</xdr:colOff>
      <xdr:row>17</xdr:row>
      <xdr:rowOff>38691</xdr:rowOff>
    </xdr:to>
    <xdr:sp macro="" textlink="">
      <xdr:nvSpPr>
        <xdr:cNvPr id="75" name="楕円 74"/>
        <xdr:cNvSpPr/>
      </xdr:nvSpPr>
      <xdr:spPr bwMode="auto">
        <a:xfrm>
          <a:off x="4254500" y="2899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23468</xdr:rowOff>
    </xdr:from>
    <xdr:ext cx="762000" cy="259045"/>
    <xdr:sp macro="" textlink="">
      <xdr:nvSpPr>
        <xdr:cNvPr id="76" name="テキスト ボックス 75"/>
        <xdr:cNvSpPr txBox="1"/>
      </xdr:nvSpPr>
      <xdr:spPr>
        <a:xfrm>
          <a:off x="3924300" y="298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133377</xdr:rowOff>
    </xdr:from>
    <xdr:to>
      <xdr:col>19</xdr:col>
      <xdr:colOff>38100</xdr:colOff>
      <xdr:row>17</xdr:row>
      <xdr:rowOff>63527</xdr:rowOff>
    </xdr:to>
    <xdr:sp macro="" textlink="">
      <xdr:nvSpPr>
        <xdr:cNvPr id="77" name="楕円 76"/>
        <xdr:cNvSpPr/>
      </xdr:nvSpPr>
      <xdr:spPr bwMode="auto">
        <a:xfrm>
          <a:off x="3556000" y="2924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48304</xdr:rowOff>
    </xdr:from>
    <xdr:ext cx="762000" cy="259045"/>
    <xdr:sp macro="" textlink="">
      <xdr:nvSpPr>
        <xdr:cNvPr id="78" name="テキスト ボックス 77"/>
        <xdr:cNvSpPr txBox="1"/>
      </xdr:nvSpPr>
      <xdr:spPr>
        <a:xfrm>
          <a:off x="3225800" y="301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149526</xdr:rowOff>
    </xdr:from>
    <xdr:to>
      <xdr:col>15</xdr:col>
      <xdr:colOff>101600</xdr:colOff>
      <xdr:row>17</xdr:row>
      <xdr:rowOff>79676</xdr:rowOff>
    </xdr:to>
    <xdr:sp macro="" textlink="">
      <xdr:nvSpPr>
        <xdr:cNvPr id="79" name="楕円 78"/>
        <xdr:cNvSpPr/>
      </xdr:nvSpPr>
      <xdr:spPr bwMode="auto">
        <a:xfrm>
          <a:off x="2857500" y="2940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64453</xdr:rowOff>
    </xdr:from>
    <xdr:ext cx="762000" cy="259045"/>
    <xdr:sp macro="" textlink="">
      <xdr:nvSpPr>
        <xdr:cNvPr id="80" name="テキスト ボックス 79"/>
        <xdr:cNvSpPr txBox="1"/>
      </xdr:nvSpPr>
      <xdr:spPr>
        <a:xfrm>
          <a:off x="2527300" y="3026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147025</xdr:rowOff>
    </xdr:from>
    <xdr:to>
      <xdr:col>29</xdr:col>
      <xdr:colOff>127000</xdr:colOff>
      <xdr:row>36</xdr:row>
      <xdr:rowOff>170800</xdr:rowOff>
    </xdr:to>
    <xdr:cxnSp macro="">
      <xdr:nvCxnSpPr>
        <xdr:cNvPr id="112" name="直線コネクタ 111"/>
        <xdr:cNvCxnSpPr/>
      </xdr:nvCxnSpPr>
      <xdr:spPr bwMode="auto">
        <a:xfrm>
          <a:off x="5003800" y="7100275"/>
          <a:ext cx="647700" cy="23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259445</xdr:rowOff>
    </xdr:from>
    <xdr:ext cx="762000" cy="259045"/>
    <xdr:sp macro="" textlink="">
      <xdr:nvSpPr>
        <xdr:cNvPr id="113" name="人口1人当たり決算額の推移平均値テキスト445"/>
        <xdr:cNvSpPr txBox="1"/>
      </xdr:nvSpPr>
      <xdr:spPr>
        <a:xfrm>
          <a:off x="5740400" y="6869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200175</xdr:rowOff>
    </xdr:from>
    <xdr:to>
      <xdr:col>26</xdr:col>
      <xdr:colOff>50800</xdr:colOff>
      <xdr:row>36</xdr:row>
      <xdr:rowOff>147025</xdr:rowOff>
    </xdr:to>
    <xdr:cxnSp macro="">
      <xdr:nvCxnSpPr>
        <xdr:cNvPr id="115" name="直線コネクタ 114"/>
        <xdr:cNvCxnSpPr/>
      </xdr:nvCxnSpPr>
      <xdr:spPr bwMode="auto">
        <a:xfrm>
          <a:off x="4305300" y="6810525"/>
          <a:ext cx="698500" cy="289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194035</xdr:rowOff>
    </xdr:from>
    <xdr:ext cx="736600" cy="259045"/>
    <xdr:sp macro="" textlink="">
      <xdr:nvSpPr>
        <xdr:cNvPr id="117" name="テキスト ボックス 116"/>
        <xdr:cNvSpPr txBox="1"/>
      </xdr:nvSpPr>
      <xdr:spPr>
        <a:xfrm>
          <a:off x="4622800" y="6804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200175</xdr:rowOff>
    </xdr:from>
    <xdr:to>
      <xdr:col>22</xdr:col>
      <xdr:colOff>114300</xdr:colOff>
      <xdr:row>35</xdr:row>
      <xdr:rowOff>273579</xdr:rowOff>
    </xdr:to>
    <xdr:cxnSp macro="">
      <xdr:nvCxnSpPr>
        <xdr:cNvPr id="118" name="直線コネクタ 117"/>
        <xdr:cNvCxnSpPr/>
      </xdr:nvCxnSpPr>
      <xdr:spPr bwMode="auto">
        <a:xfrm flipV="1">
          <a:off x="3606800" y="6810525"/>
          <a:ext cx="698500" cy="73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144632</xdr:rowOff>
    </xdr:from>
    <xdr:ext cx="762000" cy="259045"/>
    <xdr:sp macro="" textlink="">
      <xdr:nvSpPr>
        <xdr:cNvPr id="120" name="テキスト ボックス 119"/>
        <xdr:cNvSpPr txBox="1"/>
      </xdr:nvSpPr>
      <xdr:spPr>
        <a:xfrm>
          <a:off x="3924300" y="709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262880</xdr:rowOff>
    </xdr:from>
    <xdr:to>
      <xdr:col>18</xdr:col>
      <xdr:colOff>177800</xdr:colOff>
      <xdr:row>35</xdr:row>
      <xdr:rowOff>273579</xdr:rowOff>
    </xdr:to>
    <xdr:cxnSp macro="">
      <xdr:nvCxnSpPr>
        <xdr:cNvPr id="121" name="直線コネクタ 120"/>
        <xdr:cNvCxnSpPr/>
      </xdr:nvCxnSpPr>
      <xdr:spPr bwMode="auto">
        <a:xfrm>
          <a:off x="2908300" y="6873230"/>
          <a:ext cx="698500" cy="10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140449</xdr:rowOff>
    </xdr:from>
    <xdr:ext cx="762000" cy="259045"/>
    <xdr:sp macro="" textlink="">
      <xdr:nvSpPr>
        <xdr:cNvPr id="123" name="テキスト ボックス 122"/>
        <xdr:cNvSpPr txBox="1"/>
      </xdr:nvSpPr>
      <xdr:spPr>
        <a:xfrm>
          <a:off x="32258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121360</xdr:rowOff>
    </xdr:from>
    <xdr:ext cx="762000" cy="259045"/>
    <xdr:sp macro="" textlink="">
      <xdr:nvSpPr>
        <xdr:cNvPr id="125" name="テキスト ボックス 124"/>
        <xdr:cNvSpPr txBox="1"/>
      </xdr:nvSpPr>
      <xdr:spPr>
        <a:xfrm>
          <a:off x="25273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120000</xdr:rowOff>
    </xdr:from>
    <xdr:to>
      <xdr:col>29</xdr:col>
      <xdr:colOff>177800</xdr:colOff>
      <xdr:row>37</xdr:row>
      <xdr:rowOff>50150</xdr:rowOff>
    </xdr:to>
    <xdr:sp macro="" textlink="">
      <xdr:nvSpPr>
        <xdr:cNvPr id="131" name="楕円 130"/>
        <xdr:cNvSpPr/>
      </xdr:nvSpPr>
      <xdr:spPr bwMode="auto">
        <a:xfrm>
          <a:off x="5600700" y="7073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92077</xdr:rowOff>
    </xdr:from>
    <xdr:ext cx="762000" cy="259045"/>
    <xdr:sp macro="" textlink="">
      <xdr:nvSpPr>
        <xdr:cNvPr id="132" name="人口1人当たり決算額の推移該当値テキスト445"/>
        <xdr:cNvSpPr txBox="1"/>
      </xdr:nvSpPr>
      <xdr:spPr>
        <a:xfrm>
          <a:off x="5740400" y="704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96225</xdr:rowOff>
    </xdr:from>
    <xdr:to>
      <xdr:col>26</xdr:col>
      <xdr:colOff>101600</xdr:colOff>
      <xdr:row>37</xdr:row>
      <xdr:rowOff>26375</xdr:rowOff>
    </xdr:to>
    <xdr:sp macro="" textlink="">
      <xdr:nvSpPr>
        <xdr:cNvPr id="133" name="楕円 132"/>
        <xdr:cNvSpPr/>
      </xdr:nvSpPr>
      <xdr:spPr bwMode="auto">
        <a:xfrm>
          <a:off x="4953000" y="7049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11152</xdr:rowOff>
    </xdr:from>
    <xdr:ext cx="736600" cy="259045"/>
    <xdr:sp macro="" textlink="">
      <xdr:nvSpPr>
        <xdr:cNvPr id="134" name="テキスト ボックス 133"/>
        <xdr:cNvSpPr txBox="1"/>
      </xdr:nvSpPr>
      <xdr:spPr>
        <a:xfrm>
          <a:off x="4622800" y="7135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149375</xdr:rowOff>
    </xdr:from>
    <xdr:to>
      <xdr:col>22</xdr:col>
      <xdr:colOff>165100</xdr:colOff>
      <xdr:row>35</xdr:row>
      <xdr:rowOff>250975</xdr:rowOff>
    </xdr:to>
    <xdr:sp macro="" textlink="">
      <xdr:nvSpPr>
        <xdr:cNvPr id="135" name="楕円 134"/>
        <xdr:cNvSpPr/>
      </xdr:nvSpPr>
      <xdr:spPr bwMode="auto">
        <a:xfrm>
          <a:off x="4254500" y="6759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261152</xdr:rowOff>
    </xdr:from>
    <xdr:ext cx="762000" cy="259045"/>
    <xdr:sp macro="" textlink="">
      <xdr:nvSpPr>
        <xdr:cNvPr id="136" name="テキスト ボックス 135"/>
        <xdr:cNvSpPr txBox="1"/>
      </xdr:nvSpPr>
      <xdr:spPr>
        <a:xfrm>
          <a:off x="3924300" y="652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222779</xdr:rowOff>
    </xdr:from>
    <xdr:to>
      <xdr:col>19</xdr:col>
      <xdr:colOff>38100</xdr:colOff>
      <xdr:row>35</xdr:row>
      <xdr:rowOff>324379</xdr:rowOff>
    </xdr:to>
    <xdr:sp macro="" textlink="">
      <xdr:nvSpPr>
        <xdr:cNvPr id="137" name="楕円 136"/>
        <xdr:cNvSpPr/>
      </xdr:nvSpPr>
      <xdr:spPr bwMode="auto">
        <a:xfrm>
          <a:off x="3556000" y="6833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334556</xdr:rowOff>
    </xdr:from>
    <xdr:ext cx="762000" cy="259045"/>
    <xdr:sp macro="" textlink="">
      <xdr:nvSpPr>
        <xdr:cNvPr id="138" name="テキスト ボックス 137"/>
        <xdr:cNvSpPr txBox="1"/>
      </xdr:nvSpPr>
      <xdr:spPr>
        <a:xfrm>
          <a:off x="3225800" y="660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212080</xdr:rowOff>
    </xdr:from>
    <xdr:to>
      <xdr:col>15</xdr:col>
      <xdr:colOff>101600</xdr:colOff>
      <xdr:row>35</xdr:row>
      <xdr:rowOff>313680</xdr:rowOff>
    </xdr:to>
    <xdr:sp macro="" textlink="">
      <xdr:nvSpPr>
        <xdr:cNvPr id="139" name="楕円 138"/>
        <xdr:cNvSpPr/>
      </xdr:nvSpPr>
      <xdr:spPr bwMode="auto">
        <a:xfrm>
          <a:off x="2857500" y="6822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323857</xdr:rowOff>
    </xdr:from>
    <xdr:ext cx="762000" cy="259045"/>
    <xdr:sp macro="" textlink="">
      <xdr:nvSpPr>
        <xdr:cNvPr id="140" name="テキスト ボックス 139"/>
        <xdr:cNvSpPr txBox="1"/>
      </xdr:nvSpPr>
      <xdr:spPr>
        <a:xfrm>
          <a:off x="2527300" y="659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岐阜県高山市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87,595
86,758
2,177.61
50,217,196
48,081,484
1,066,370
27,420,588
22,350,803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158119</xdr:rowOff>
    </xdr:from>
    <xdr:to>
      <xdr:col>24</xdr:col>
      <xdr:colOff>63500</xdr:colOff>
      <xdr:row>36</xdr:row>
      <xdr:rowOff>8843</xdr:rowOff>
    </xdr:to>
    <xdr:cxnSp macro="">
      <xdr:nvCxnSpPr>
        <xdr:cNvPr id="63" name="直線コネクタ 62"/>
        <xdr:cNvCxnSpPr/>
      </xdr:nvCxnSpPr>
      <xdr:spPr>
        <a:xfrm flipV="1">
          <a:off x="3797300" y="6158869"/>
          <a:ext cx="8382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102</xdr:rowOff>
    </xdr:from>
    <xdr:ext cx="534377" cy="259045"/>
    <xdr:sp macro="" textlink="">
      <xdr:nvSpPr>
        <xdr:cNvPr id="64" name="人件費平均値テキスト"/>
        <xdr:cNvSpPr txBox="1"/>
      </xdr:nvSpPr>
      <xdr:spPr>
        <a:xfrm>
          <a:off x="4686300" y="617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8843</xdr:rowOff>
    </xdr:from>
    <xdr:to>
      <xdr:col>19</xdr:col>
      <xdr:colOff>177800</xdr:colOff>
      <xdr:row>36</xdr:row>
      <xdr:rowOff>60914</xdr:rowOff>
    </xdr:to>
    <xdr:cxnSp macro="">
      <xdr:nvCxnSpPr>
        <xdr:cNvPr id="66" name="直線コネクタ 65"/>
        <xdr:cNvCxnSpPr/>
      </xdr:nvCxnSpPr>
      <xdr:spPr>
        <a:xfrm flipV="1">
          <a:off x="2908300" y="6181043"/>
          <a:ext cx="889000" cy="5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118729</xdr:rowOff>
    </xdr:from>
    <xdr:ext cx="534377" cy="259045"/>
    <xdr:sp macro="" textlink="">
      <xdr:nvSpPr>
        <xdr:cNvPr id="68" name="テキスト ボックス 67"/>
        <xdr:cNvSpPr txBox="1"/>
      </xdr:nvSpPr>
      <xdr:spPr>
        <a:xfrm>
          <a:off x="3530111" y="629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60914</xdr:rowOff>
    </xdr:from>
    <xdr:to>
      <xdr:col>15</xdr:col>
      <xdr:colOff>50800</xdr:colOff>
      <xdr:row>36</xdr:row>
      <xdr:rowOff>74533</xdr:rowOff>
    </xdr:to>
    <xdr:cxnSp macro="">
      <xdr:nvCxnSpPr>
        <xdr:cNvPr id="69" name="直線コネクタ 68"/>
        <xdr:cNvCxnSpPr/>
      </xdr:nvCxnSpPr>
      <xdr:spPr>
        <a:xfrm flipV="1">
          <a:off x="2019300" y="6233114"/>
          <a:ext cx="889000" cy="1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119121</xdr:rowOff>
    </xdr:from>
    <xdr:ext cx="534377" cy="259045"/>
    <xdr:sp macro="" textlink="">
      <xdr:nvSpPr>
        <xdr:cNvPr id="71" name="テキスト ボックス 70"/>
        <xdr:cNvSpPr txBox="1"/>
      </xdr:nvSpPr>
      <xdr:spPr>
        <a:xfrm>
          <a:off x="2641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36781</xdr:rowOff>
    </xdr:from>
    <xdr:to>
      <xdr:col>10</xdr:col>
      <xdr:colOff>114300</xdr:colOff>
      <xdr:row>36</xdr:row>
      <xdr:rowOff>74533</xdr:rowOff>
    </xdr:to>
    <xdr:cxnSp macro="">
      <xdr:nvCxnSpPr>
        <xdr:cNvPr id="72" name="直線コネクタ 71"/>
        <xdr:cNvCxnSpPr/>
      </xdr:nvCxnSpPr>
      <xdr:spPr>
        <a:xfrm>
          <a:off x="1130300" y="6208981"/>
          <a:ext cx="889000" cy="3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125571</xdr:rowOff>
    </xdr:from>
    <xdr:ext cx="534377" cy="259045"/>
    <xdr:sp macro="" textlink="">
      <xdr:nvSpPr>
        <xdr:cNvPr id="74" name="テキスト ボックス 73"/>
        <xdr:cNvSpPr txBox="1"/>
      </xdr:nvSpPr>
      <xdr:spPr>
        <a:xfrm>
          <a:off x="1752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127759</xdr:rowOff>
    </xdr:from>
    <xdr:ext cx="534377" cy="259045"/>
    <xdr:sp macro="" textlink="">
      <xdr:nvSpPr>
        <xdr:cNvPr id="76" name="テキスト ボックス 75"/>
        <xdr:cNvSpPr txBox="1"/>
      </xdr:nvSpPr>
      <xdr:spPr>
        <a:xfrm>
          <a:off x="863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107319</xdr:rowOff>
    </xdr:from>
    <xdr:to>
      <xdr:col>24</xdr:col>
      <xdr:colOff>114300</xdr:colOff>
      <xdr:row>36</xdr:row>
      <xdr:rowOff>37469</xdr:rowOff>
    </xdr:to>
    <xdr:sp macro="" textlink="">
      <xdr:nvSpPr>
        <xdr:cNvPr id="82" name="楕円 81"/>
        <xdr:cNvSpPr/>
      </xdr:nvSpPr>
      <xdr:spPr>
        <a:xfrm>
          <a:off x="4584700" y="610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130196</xdr:rowOff>
    </xdr:from>
    <xdr:ext cx="534377" cy="259045"/>
    <xdr:sp macro="" textlink="">
      <xdr:nvSpPr>
        <xdr:cNvPr id="83" name="人件費該当値テキスト"/>
        <xdr:cNvSpPr txBox="1"/>
      </xdr:nvSpPr>
      <xdr:spPr>
        <a:xfrm>
          <a:off x="4686300" y="595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129493</xdr:rowOff>
    </xdr:from>
    <xdr:to>
      <xdr:col>20</xdr:col>
      <xdr:colOff>38100</xdr:colOff>
      <xdr:row>36</xdr:row>
      <xdr:rowOff>59643</xdr:rowOff>
    </xdr:to>
    <xdr:sp macro="" textlink="">
      <xdr:nvSpPr>
        <xdr:cNvPr id="84" name="楕円 83"/>
        <xdr:cNvSpPr/>
      </xdr:nvSpPr>
      <xdr:spPr>
        <a:xfrm>
          <a:off x="3746500" y="613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76170</xdr:rowOff>
    </xdr:from>
    <xdr:ext cx="534377" cy="259045"/>
    <xdr:sp macro="" textlink="">
      <xdr:nvSpPr>
        <xdr:cNvPr id="85" name="テキスト ボックス 84"/>
        <xdr:cNvSpPr txBox="1"/>
      </xdr:nvSpPr>
      <xdr:spPr>
        <a:xfrm>
          <a:off x="3530111" y="590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10114</xdr:rowOff>
    </xdr:from>
    <xdr:to>
      <xdr:col>15</xdr:col>
      <xdr:colOff>101600</xdr:colOff>
      <xdr:row>36</xdr:row>
      <xdr:rowOff>111714</xdr:rowOff>
    </xdr:to>
    <xdr:sp macro="" textlink="">
      <xdr:nvSpPr>
        <xdr:cNvPr id="86" name="楕円 85"/>
        <xdr:cNvSpPr/>
      </xdr:nvSpPr>
      <xdr:spPr>
        <a:xfrm>
          <a:off x="2857500" y="618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128241</xdr:rowOff>
    </xdr:from>
    <xdr:ext cx="534377" cy="259045"/>
    <xdr:sp macro="" textlink="">
      <xdr:nvSpPr>
        <xdr:cNvPr id="87" name="テキスト ボックス 86"/>
        <xdr:cNvSpPr txBox="1"/>
      </xdr:nvSpPr>
      <xdr:spPr>
        <a:xfrm>
          <a:off x="2641111" y="595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23733</xdr:rowOff>
    </xdr:from>
    <xdr:to>
      <xdr:col>10</xdr:col>
      <xdr:colOff>165100</xdr:colOff>
      <xdr:row>36</xdr:row>
      <xdr:rowOff>125333</xdr:rowOff>
    </xdr:to>
    <xdr:sp macro="" textlink="">
      <xdr:nvSpPr>
        <xdr:cNvPr id="88" name="楕円 87"/>
        <xdr:cNvSpPr/>
      </xdr:nvSpPr>
      <xdr:spPr>
        <a:xfrm>
          <a:off x="1968500" y="619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141860</xdr:rowOff>
    </xdr:from>
    <xdr:ext cx="534377" cy="259045"/>
    <xdr:sp macro="" textlink="">
      <xdr:nvSpPr>
        <xdr:cNvPr id="89" name="テキスト ボックス 88"/>
        <xdr:cNvSpPr txBox="1"/>
      </xdr:nvSpPr>
      <xdr:spPr>
        <a:xfrm>
          <a:off x="1752111" y="597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157431</xdr:rowOff>
    </xdr:from>
    <xdr:to>
      <xdr:col>6</xdr:col>
      <xdr:colOff>38100</xdr:colOff>
      <xdr:row>36</xdr:row>
      <xdr:rowOff>87581</xdr:rowOff>
    </xdr:to>
    <xdr:sp macro="" textlink="">
      <xdr:nvSpPr>
        <xdr:cNvPr id="90" name="楕円 89"/>
        <xdr:cNvSpPr/>
      </xdr:nvSpPr>
      <xdr:spPr>
        <a:xfrm>
          <a:off x="1079500" y="615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104108</xdr:rowOff>
    </xdr:from>
    <xdr:ext cx="534377" cy="259045"/>
    <xdr:sp macro="" textlink="">
      <xdr:nvSpPr>
        <xdr:cNvPr id="91" name="テキスト ボックス 90"/>
        <xdr:cNvSpPr txBox="1"/>
      </xdr:nvSpPr>
      <xdr:spPr>
        <a:xfrm>
          <a:off x="863111" y="593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110880</xdr:rowOff>
    </xdr:from>
    <xdr:to>
      <xdr:col>24</xdr:col>
      <xdr:colOff>63500</xdr:colOff>
      <xdr:row>56</xdr:row>
      <xdr:rowOff>20142</xdr:rowOff>
    </xdr:to>
    <xdr:cxnSp macro="">
      <xdr:nvCxnSpPr>
        <xdr:cNvPr id="123" name="直線コネクタ 122"/>
        <xdr:cNvCxnSpPr/>
      </xdr:nvCxnSpPr>
      <xdr:spPr>
        <a:xfrm flipV="1">
          <a:off x="3797300" y="9540630"/>
          <a:ext cx="838200" cy="8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75328</xdr:rowOff>
    </xdr:from>
    <xdr:ext cx="534377" cy="259045"/>
    <xdr:sp macro="" textlink="">
      <xdr:nvSpPr>
        <xdr:cNvPr id="124" name="物件費平均値テキスト"/>
        <xdr:cNvSpPr txBox="1"/>
      </xdr:nvSpPr>
      <xdr:spPr>
        <a:xfrm>
          <a:off x="4686300" y="9676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20142</xdr:rowOff>
    </xdr:from>
    <xdr:to>
      <xdr:col>19</xdr:col>
      <xdr:colOff>177800</xdr:colOff>
      <xdr:row>56</xdr:row>
      <xdr:rowOff>89669</xdr:rowOff>
    </xdr:to>
    <xdr:cxnSp macro="">
      <xdr:nvCxnSpPr>
        <xdr:cNvPr id="126" name="直線コネクタ 125"/>
        <xdr:cNvCxnSpPr/>
      </xdr:nvCxnSpPr>
      <xdr:spPr>
        <a:xfrm flipV="1">
          <a:off x="2908300" y="9621342"/>
          <a:ext cx="889000" cy="6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92587</xdr:rowOff>
    </xdr:from>
    <xdr:ext cx="534377" cy="259045"/>
    <xdr:sp macro="" textlink="">
      <xdr:nvSpPr>
        <xdr:cNvPr id="128" name="テキスト ボックス 127"/>
        <xdr:cNvSpPr txBox="1"/>
      </xdr:nvSpPr>
      <xdr:spPr>
        <a:xfrm>
          <a:off x="3530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89669</xdr:rowOff>
    </xdr:from>
    <xdr:to>
      <xdr:col>15</xdr:col>
      <xdr:colOff>50800</xdr:colOff>
      <xdr:row>56</xdr:row>
      <xdr:rowOff>139390</xdr:rowOff>
    </xdr:to>
    <xdr:cxnSp macro="">
      <xdr:nvCxnSpPr>
        <xdr:cNvPr id="129" name="直線コネクタ 128"/>
        <xdr:cNvCxnSpPr/>
      </xdr:nvCxnSpPr>
      <xdr:spPr>
        <a:xfrm flipV="1">
          <a:off x="2019300" y="9690869"/>
          <a:ext cx="8890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118076</xdr:rowOff>
    </xdr:from>
    <xdr:ext cx="534377" cy="259045"/>
    <xdr:sp macro="" textlink="">
      <xdr:nvSpPr>
        <xdr:cNvPr id="131" name="テキスト ボックス 130"/>
        <xdr:cNvSpPr txBox="1"/>
      </xdr:nvSpPr>
      <xdr:spPr>
        <a:xfrm>
          <a:off x="2641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139390</xdr:rowOff>
    </xdr:from>
    <xdr:to>
      <xdr:col>10</xdr:col>
      <xdr:colOff>114300</xdr:colOff>
      <xdr:row>57</xdr:row>
      <xdr:rowOff>18036</xdr:rowOff>
    </xdr:to>
    <xdr:cxnSp macro="">
      <xdr:nvCxnSpPr>
        <xdr:cNvPr id="132" name="直線コネクタ 131"/>
        <xdr:cNvCxnSpPr/>
      </xdr:nvCxnSpPr>
      <xdr:spPr>
        <a:xfrm flipV="1">
          <a:off x="1130300" y="9740590"/>
          <a:ext cx="889000" cy="5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148300</xdr:rowOff>
    </xdr:from>
    <xdr:ext cx="534377" cy="259045"/>
    <xdr:sp macro="" textlink="">
      <xdr:nvSpPr>
        <xdr:cNvPr id="134" name="テキスト ボックス 133"/>
        <xdr:cNvSpPr txBox="1"/>
      </xdr:nvSpPr>
      <xdr:spPr>
        <a:xfrm>
          <a:off x="1752111" y="992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24174</xdr:rowOff>
    </xdr:from>
    <xdr:to>
      <xdr:col>6</xdr:col>
      <xdr:colOff>38100</xdr:colOff>
      <xdr:row>56</xdr:row>
      <xdr:rowOff>125774</xdr:rowOff>
    </xdr:to>
    <xdr:sp macro="" textlink="">
      <xdr:nvSpPr>
        <xdr:cNvPr id="135" name="フローチャート: 判断 134"/>
        <xdr:cNvSpPr/>
      </xdr:nvSpPr>
      <xdr:spPr>
        <a:xfrm>
          <a:off x="1079500" y="9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142301</xdr:rowOff>
    </xdr:from>
    <xdr:ext cx="534377" cy="259045"/>
    <xdr:sp macro="" textlink="">
      <xdr:nvSpPr>
        <xdr:cNvPr id="136" name="テキスト ボックス 135"/>
        <xdr:cNvSpPr txBox="1"/>
      </xdr:nvSpPr>
      <xdr:spPr>
        <a:xfrm>
          <a:off x="863111" y="94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60080</xdr:rowOff>
    </xdr:from>
    <xdr:to>
      <xdr:col>24</xdr:col>
      <xdr:colOff>114300</xdr:colOff>
      <xdr:row>55</xdr:row>
      <xdr:rowOff>161680</xdr:rowOff>
    </xdr:to>
    <xdr:sp macro="" textlink="">
      <xdr:nvSpPr>
        <xdr:cNvPr id="142" name="楕円 141"/>
        <xdr:cNvSpPr/>
      </xdr:nvSpPr>
      <xdr:spPr>
        <a:xfrm>
          <a:off x="4584700" y="948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82957</xdr:rowOff>
    </xdr:from>
    <xdr:ext cx="534377" cy="259045"/>
    <xdr:sp macro="" textlink="">
      <xdr:nvSpPr>
        <xdr:cNvPr id="143" name="物件費該当値テキスト"/>
        <xdr:cNvSpPr txBox="1"/>
      </xdr:nvSpPr>
      <xdr:spPr>
        <a:xfrm>
          <a:off x="4686300" y="934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140792</xdr:rowOff>
    </xdr:from>
    <xdr:to>
      <xdr:col>20</xdr:col>
      <xdr:colOff>38100</xdr:colOff>
      <xdr:row>56</xdr:row>
      <xdr:rowOff>70942</xdr:rowOff>
    </xdr:to>
    <xdr:sp macro="" textlink="">
      <xdr:nvSpPr>
        <xdr:cNvPr id="144" name="楕円 143"/>
        <xdr:cNvSpPr/>
      </xdr:nvSpPr>
      <xdr:spPr>
        <a:xfrm>
          <a:off x="3746500" y="957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87469</xdr:rowOff>
    </xdr:from>
    <xdr:ext cx="534377" cy="259045"/>
    <xdr:sp macro="" textlink="">
      <xdr:nvSpPr>
        <xdr:cNvPr id="145" name="テキスト ボックス 144"/>
        <xdr:cNvSpPr txBox="1"/>
      </xdr:nvSpPr>
      <xdr:spPr>
        <a:xfrm>
          <a:off x="3530111" y="934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38869</xdr:rowOff>
    </xdr:from>
    <xdr:to>
      <xdr:col>15</xdr:col>
      <xdr:colOff>101600</xdr:colOff>
      <xdr:row>56</xdr:row>
      <xdr:rowOff>140469</xdr:rowOff>
    </xdr:to>
    <xdr:sp macro="" textlink="">
      <xdr:nvSpPr>
        <xdr:cNvPr id="146" name="楕円 145"/>
        <xdr:cNvSpPr/>
      </xdr:nvSpPr>
      <xdr:spPr>
        <a:xfrm>
          <a:off x="2857500" y="964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156996</xdr:rowOff>
    </xdr:from>
    <xdr:ext cx="534377" cy="259045"/>
    <xdr:sp macro="" textlink="">
      <xdr:nvSpPr>
        <xdr:cNvPr id="147" name="テキスト ボックス 146"/>
        <xdr:cNvSpPr txBox="1"/>
      </xdr:nvSpPr>
      <xdr:spPr>
        <a:xfrm>
          <a:off x="2641111" y="941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88590</xdr:rowOff>
    </xdr:from>
    <xdr:to>
      <xdr:col>10</xdr:col>
      <xdr:colOff>165100</xdr:colOff>
      <xdr:row>57</xdr:row>
      <xdr:rowOff>18740</xdr:rowOff>
    </xdr:to>
    <xdr:sp macro="" textlink="">
      <xdr:nvSpPr>
        <xdr:cNvPr id="148" name="楕円 147"/>
        <xdr:cNvSpPr/>
      </xdr:nvSpPr>
      <xdr:spPr>
        <a:xfrm>
          <a:off x="1968500" y="968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35267</xdr:rowOff>
    </xdr:from>
    <xdr:ext cx="534377" cy="259045"/>
    <xdr:sp macro="" textlink="">
      <xdr:nvSpPr>
        <xdr:cNvPr id="149" name="テキスト ボックス 148"/>
        <xdr:cNvSpPr txBox="1"/>
      </xdr:nvSpPr>
      <xdr:spPr>
        <a:xfrm>
          <a:off x="1752111" y="946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138686</xdr:rowOff>
    </xdr:from>
    <xdr:to>
      <xdr:col>6</xdr:col>
      <xdr:colOff>38100</xdr:colOff>
      <xdr:row>57</xdr:row>
      <xdr:rowOff>68836</xdr:rowOff>
    </xdr:to>
    <xdr:sp macro="" textlink="">
      <xdr:nvSpPr>
        <xdr:cNvPr id="150" name="楕円 149"/>
        <xdr:cNvSpPr/>
      </xdr:nvSpPr>
      <xdr:spPr>
        <a:xfrm>
          <a:off x="1079500" y="973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59963</xdr:rowOff>
    </xdr:from>
    <xdr:ext cx="534377" cy="259045"/>
    <xdr:sp macro="" textlink="">
      <xdr:nvSpPr>
        <xdr:cNvPr id="151" name="テキスト ボックス 150"/>
        <xdr:cNvSpPr txBox="1"/>
      </xdr:nvSpPr>
      <xdr:spPr>
        <a:xfrm>
          <a:off x="863111" y="983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143906</xdr:rowOff>
    </xdr:from>
    <xdr:to>
      <xdr:col>24</xdr:col>
      <xdr:colOff>63500</xdr:colOff>
      <xdr:row>76</xdr:row>
      <xdr:rowOff>18039</xdr:rowOff>
    </xdr:to>
    <xdr:cxnSp macro="">
      <xdr:nvCxnSpPr>
        <xdr:cNvPr id="178" name="直線コネクタ 177"/>
        <xdr:cNvCxnSpPr/>
      </xdr:nvCxnSpPr>
      <xdr:spPr>
        <a:xfrm>
          <a:off x="3797300" y="13002656"/>
          <a:ext cx="838200" cy="4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135724</xdr:rowOff>
    </xdr:from>
    <xdr:ext cx="469744" cy="259045"/>
    <xdr:sp macro="" textlink="">
      <xdr:nvSpPr>
        <xdr:cNvPr id="179" name="維持補修費平均値テキスト"/>
        <xdr:cNvSpPr txBox="1"/>
      </xdr:nvSpPr>
      <xdr:spPr>
        <a:xfrm>
          <a:off x="4686300" y="13165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160823</xdr:rowOff>
    </xdr:from>
    <xdr:to>
      <xdr:col>19</xdr:col>
      <xdr:colOff>177800</xdr:colOff>
      <xdr:row>75</xdr:row>
      <xdr:rowOff>143906</xdr:rowOff>
    </xdr:to>
    <xdr:cxnSp macro="">
      <xdr:nvCxnSpPr>
        <xdr:cNvPr id="181" name="直線コネクタ 180"/>
        <xdr:cNvCxnSpPr/>
      </xdr:nvCxnSpPr>
      <xdr:spPr>
        <a:xfrm>
          <a:off x="2908300" y="12848123"/>
          <a:ext cx="889000" cy="15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33768</xdr:rowOff>
    </xdr:from>
    <xdr:ext cx="469744" cy="259045"/>
    <xdr:sp macro="" textlink="">
      <xdr:nvSpPr>
        <xdr:cNvPr id="183" name="テキスト ボックス 182"/>
        <xdr:cNvSpPr txBox="1"/>
      </xdr:nvSpPr>
      <xdr:spPr>
        <a:xfrm>
          <a:off x="3562428" y="1323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24851</xdr:rowOff>
    </xdr:from>
    <xdr:to>
      <xdr:col>15</xdr:col>
      <xdr:colOff>50800</xdr:colOff>
      <xdr:row>74</xdr:row>
      <xdr:rowOff>160823</xdr:rowOff>
    </xdr:to>
    <xdr:cxnSp macro="">
      <xdr:nvCxnSpPr>
        <xdr:cNvPr id="184" name="直線コネクタ 183"/>
        <xdr:cNvCxnSpPr/>
      </xdr:nvCxnSpPr>
      <xdr:spPr>
        <a:xfrm>
          <a:off x="2019300" y="12712151"/>
          <a:ext cx="889000" cy="13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158675</xdr:rowOff>
    </xdr:from>
    <xdr:ext cx="469744" cy="259045"/>
    <xdr:sp macro="" textlink="">
      <xdr:nvSpPr>
        <xdr:cNvPr id="186" name="テキスト ボックス 185"/>
        <xdr:cNvSpPr txBox="1"/>
      </xdr:nvSpPr>
      <xdr:spPr>
        <a:xfrm>
          <a:off x="2673428" y="1318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24851</xdr:rowOff>
    </xdr:from>
    <xdr:to>
      <xdr:col>10</xdr:col>
      <xdr:colOff>114300</xdr:colOff>
      <xdr:row>76</xdr:row>
      <xdr:rowOff>78344</xdr:rowOff>
    </xdr:to>
    <xdr:cxnSp macro="">
      <xdr:nvCxnSpPr>
        <xdr:cNvPr id="187" name="直線コネクタ 186"/>
        <xdr:cNvCxnSpPr/>
      </xdr:nvCxnSpPr>
      <xdr:spPr>
        <a:xfrm flipV="1">
          <a:off x="1130300" y="12712151"/>
          <a:ext cx="889000" cy="39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45519</xdr:rowOff>
    </xdr:from>
    <xdr:ext cx="469744" cy="259045"/>
    <xdr:sp macro="" textlink="">
      <xdr:nvSpPr>
        <xdr:cNvPr id="189" name="テキスト ボックス 188"/>
        <xdr:cNvSpPr txBox="1"/>
      </xdr:nvSpPr>
      <xdr:spPr>
        <a:xfrm>
          <a:off x="1784428" y="1324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96953</xdr:rowOff>
    </xdr:from>
    <xdr:ext cx="469744" cy="259045"/>
    <xdr:sp macro="" textlink="">
      <xdr:nvSpPr>
        <xdr:cNvPr id="191" name="テキスト ボックス 190"/>
        <xdr:cNvSpPr txBox="1"/>
      </xdr:nvSpPr>
      <xdr:spPr>
        <a:xfrm>
          <a:off x="895428" y="1329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138689</xdr:rowOff>
    </xdr:from>
    <xdr:to>
      <xdr:col>24</xdr:col>
      <xdr:colOff>114300</xdr:colOff>
      <xdr:row>76</xdr:row>
      <xdr:rowOff>68839</xdr:rowOff>
    </xdr:to>
    <xdr:sp macro="" textlink="">
      <xdr:nvSpPr>
        <xdr:cNvPr id="197" name="楕円 196"/>
        <xdr:cNvSpPr/>
      </xdr:nvSpPr>
      <xdr:spPr>
        <a:xfrm>
          <a:off x="4584700" y="1299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161566</xdr:rowOff>
    </xdr:from>
    <xdr:ext cx="534377" cy="259045"/>
    <xdr:sp macro="" textlink="">
      <xdr:nvSpPr>
        <xdr:cNvPr id="198" name="維持補修費該当値テキスト"/>
        <xdr:cNvSpPr txBox="1"/>
      </xdr:nvSpPr>
      <xdr:spPr>
        <a:xfrm>
          <a:off x="4686300" y="1284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93106</xdr:rowOff>
    </xdr:from>
    <xdr:to>
      <xdr:col>20</xdr:col>
      <xdr:colOff>38100</xdr:colOff>
      <xdr:row>76</xdr:row>
      <xdr:rowOff>23256</xdr:rowOff>
    </xdr:to>
    <xdr:sp macro="" textlink="">
      <xdr:nvSpPr>
        <xdr:cNvPr id="199" name="楕円 198"/>
        <xdr:cNvSpPr/>
      </xdr:nvSpPr>
      <xdr:spPr>
        <a:xfrm>
          <a:off x="3746500" y="1295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39783</xdr:rowOff>
    </xdr:from>
    <xdr:ext cx="534377" cy="259045"/>
    <xdr:sp macro="" textlink="">
      <xdr:nvSpPr>
        <xdr:cNvPr id="200" name="テキスト ボックス 199"/>
        <xdr:cNvSpPr txBox="1"/>
      </xdr:nvSpPr>
      <xdr:spPr>
        <a:xfrm>
          <a:off x="3530111" y="1272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110023</xdr:rowOff>
    </xdr:from>
    <xdr:to>
      <xdr:col>15</xdr:col>
      <xdr:colOff>101600</xdr:colOff>
      <xdr:row>75</xdr:row>
      <xdr:rowOff>40173</xdr:rowOff>
    </xdr:to>
    <xdr:sp macro="" textlink="">
      <xdr:nvSpPr>
        <xdr:cNvPr id="201" name="楕円 200"/>
        <xdr:cNvSpPr/>
      </xdr:nvSpPr>
      <xdr:spPr>
        <a:xfrm>
          <a:off x="2857500" y="1279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56700</xdr:rowOff>
    </xdr:from>
    <xdr:ext cx="534377" cy="259045"/>
    <xdr:sp macro="" textlink="">
      <xdr:nvSpPr>
        <xdr:cNvPr id="202" name="テキスト ボックス 201"/>
        <xdr:cNvSpPr txBox="1"/>
      </xdr:nvSpPr>
      <xdr:spPr>
        <a:xfrm>
          <a:off x="2641111" y="1257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145501</xdr:rowOff>
    </xdr:from>
    <xdr:to>
      <xdr:col>10</xdr:col>
      <xdr:colOff>165100</xdr:colOff>
      <xdr:row>74</xdr:row>
      <xdr:rowOff>75651</xdr:rowOff>
    </xdr:to>
    <xdr:sp macro="" textlink="">
      <xdr:nvSpPr>
        <xdr:cNvPr id="203" name="楕円 202"/>
        <xdr:cNvSpPr/>
      </xdr:nvSpPr>
      <xdr:spPr>
        <a:xfrm>
          <a:off x="1968500" y="1266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92178</xdr:rowOff>
    </xdr:from>
    <xdr:ext cx="534377" cy="259045"/>
    <xdr:sp macro="" textlink="">
      <xdr:nvSpPr>
        <xdr:cNvPr id="204" name="テキスト ボックス 203"/>
        <xdr:cNvSpPr txBox="1"/>
      </xdr:nvSpPr>
      <xdr:spPr>
        <a:xfrm>
          <a:off x="1752111" y="1243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27544</xdr:rowOff>
    </xdr:from>
    <xdr:to>
      <xdr:col>6</xdr:col>
      <xdr:colOff>38100</xdr:colOff>
      <xdr:row>76</xdr:row>
      <xdr:rowOff>129144</xdr:rowOff>
    </xdr:to>
    <xdr:sp macro="" textlink="">
      <xdr:nvSpPr>
        <xdr:cNvPr id="205" name="楕円 204"/>
        <xdr:cNvSpPr/>
      </xdr:nvSpPr>
      <xdr:spPr>
        <a:xfrm>
          <a:off x="1079500" y="1305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145671</xdr:rowOff>
    </xdr:from>
    <xdr:ext cx="469744" cy="259045"/>
    <xdr:sp macro="" textlink="">
      <xdr:nvSpPr>
        <xdr:cNvPr id="206" name="テキスト ボックス 205"/>
        <xdr:cNvSpPr txBox="1"/>
      </xdr:nvSpPr>
      <xdr:spPr>
        <a:xfrm>
          <a:off x="895428" y="1283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6845</xdr:rowOff>
    </xdr:from>
    <xdr:to>
      <xdr:col>24</xdr:col>
      <xdr:colOff>63500</xdr:colOff>
      <xdr:row>97</xdr:row>
      <xdr:rowOff>40411</xdr:rowOff>
    </xdr:to>
    <xdr:cxnSp macro="">
      <xdr:nvCxnSpPr>
        <xdr:cNvPr id="236" name="直線コネクタ 235"/>
        <xdr:cNvCxnSpPr/>
      </xdr:nvCxnSpPr>
      <xdr:spPr>
        <a:xfrm flipV="1">
          <a:off x="3797300" y="16637495"/>
          <a:ext cx="838200" cy="3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14177</xdr:rowOff>
    </xdr:from>
    <xdr:ext cx="599010" cy="259045"/>
    <xdr:sp macro="" textlink="">
      <xdr:nvSpPr>
        <xdr:cNvPr id="237" name="扶助費平均値テキスト"/>
        <xdr:cNvSpPr txBox="1"/>
      </xdr:nvSpPr>
      <xdr:spPr>
        <a:xfrm>
          <a:off x="4686300" y="1630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40411</xdr:rowOff>
    </xdr:from>
    <xdr:to>
      <xdr:col>19</xdr:col>
      <xdr:colOff>177800</xdr:colOff>
      <xdr:row>97</xdr:row>
      <xdr:rowOff>56959</xdr:rowOff>
    </xdr:to>
    <xdr:cxnSp macro="">
      <xdr:nvCxnSpPr>
        <xdr:cNvPr id="239" name="直線コネクタ 238"/>
        <xdr:cNvCxnSpPr/>
      </xdr:nvCxnSpPr>
      <xdr:spPr>
        <a:xfrm flipV="1">
          <a:off x="2908300" y="16671061"/>
          <a:ext cx="889000" cy="1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160024</xdr:rowOff>
    </xdr:from>
    <xdr:ext cx="534377" cy="259045"/>
    <xdr:sp macro="" textlink="">
      <xdr:nvSpPr>
        <xdr:cNvPr id="241" name="テキスト ボックス 240"/>
        <xdr:cNvSpPr txBox="1"/>
      </xdr:nvSpPr>
      <xdr:spPr>
        <a:xfrm>
          <a:off x="3530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23710</xdr:rowOff>
    </xdr:from>
    <xdr:to>
      <xdr:col>15</xdr:col>
      <xdr:colOff>50800</xdr:colOff>
      <xdr:row>97</xdr:row>
      <xdr:rowOff>56959</xdr:rowOff>
    </xdr:to>
    <xdr:cxnSp macro="">
      <xdr:nvCxnSpPr>
        <xdr:cNvPr id="242" name="直線コネクタ 241"/>
        <xdr:cNvCxnSpPr/>
      </xdr:nvCxnSpPr>
      <xdr:spPr>
        <a:xfrm>
          <a:off x="2019300" y="16654360"/>
          <a:ext cx="889000" cy="3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162196</xdr:rowOff>
    </xdr:from>
    <xdr:ext cx="534377" cy="259045"/>
    <xdr:sp macro="" textlink="">
      <xdr:nvSpPr>
        <xdr:cNvPr id="244" name="テキスト ボックス 243"/>
        <xdr:cNvSpPr txBox="1"/>
      </xdr:nvSpPr>
      <xdr:spPr>
        <a:xfrm>
          <a:off x="2641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23710</xdr:rowOff>
    </xdr:from>
    <xdr:to>
      <xdr:col>10</xdr:col>
      <xdr:colOff>114300</xdr:colOff>
      <xdr:row>97</xdr:row>
      <xdr:rowOff>81432</xdr:rowOff>
    </xdr:to>
    <xdr:cxnSp macro="">
      <xdr:nvCxnSpPr>
        <xdr:cNvPr id="245" name="直線コネクタ 244"/>
        <xdr:cNvCxnSpPr/>
      </xdr:nvCxnSpPr>
      <xdr:spPr>
        <a:xfrm flipV="1">
          <a:off x="1130300" y="16654360"/>
          <a:ext cx="889000" cy="5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24719</xdr:rowOff>
    </xdr:from>
    <xdr:ext cx="534377" cy="259045"/>
    <xdr:sp macro="" textlink="">
      <xdr:nvSpPr>
        <xdr:cNvPr id="247" name="テキスト ボックス 246"/>
        <xdr:cNvSpPr txBox="1"/>
      </xdr:nvSpPr>
      <xdr:spPr>
        <a:xfrm>
          <a:off x="1752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103548</xdr:rowOff>
    </xdr:from>
    <xdr:ext cx="534377" cy="259045"/>
    <xdr:sp macro="" textlink="">
      <xdr:nvSpPr>
        <xdr:cNvPr id="249" name="テキスト ボックス 248"/>
        <xdr:cNvSpPr txBox="1"/>
      </xdr:nvSpPr>
      <xdr:spPr>
        <a:xfrm>
          <a:off x="863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127495</xdr:rowOff>
    </xdr:from>
    <xdr:to>
      <xdr:col>24</xdr:col>
      <xdr:colOff>114300</xdr:colOff>
      <xdr:row>97</xdr:row>
      <xdr:rowOff>57645</xdr:rowOff>
    </xdr:to>
    <xdr:sp macro="" textlink="">
      <xdr:nvSpPr>
        <xdr:cNvPr id="255" name="楕円 254"/>
        <xdr:cNvSpPr/>
      </xdr:nvSpPr>
      <xdr:spPr>
        <a:xfrm>
          <a:off x="4584700" y="165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105922</xdr:rowOff>
    </xdr:from>
    <xdr:ext cx="534377" cy="259045"/>
    <xdr:sp macro="" textlink="">
      <xdr:nvSpPr>
        <xdr:cNvPr id="256" name="扶助費該当値テキスト"/>
        <xdr:cNvSpPr txBox="1"/>
      </xdr:nvSpPr>
      <xdr:spPr>
        <a:xfrm>
          <a:off x="4686300" y="1656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161061</xdr:rowOff>
    </xdr:from>
    <xdr:to>
      <xdr:col>20</xdr:col>
      <xdr:colOff>38100</xdr:colOff>
      <xdr:row>97</xdr:row>
      <xdr:rowOff>91211</xdr:rowOff>
    </xdr:to>
    <xdr:sp macro="" textlink="">
      <xdr:nvSpPr>
        <xdr:cNvPr id="257" name="楕円 256"/>
        <xdr:cNvSpPr/>
      </xdr:nvSpPr>
      <xdr:spPr>
        <a:xfrm>
          <a:off x="3746500" y="1662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82338</xdr:rowOff>
    </xdr:from>
    <xdr:ext cx="534377" cy="259045"/>
    <xdr:sp macro="" textlink="">
      <xdr:nvSpPr>
        <xdr:cNvPr id="258" name="テキスト ボックス 257"/>
        <xdr:cNvSpPr txBox="1"/>
      </xdr:nvSpPr>
      <xdr:spPr>
        <a:xfrm>
          <a:off x="3530111" y="1671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6159</xdr:rowOff>
    </xdr:from>
    <xdr:to>
      <xdr:col>15</xdr:col>
      <xdr:colOff>101600</xdr:colOff>
      <xdr:row>97</xdr:row>
      <xdr:rowOff>107759</xdr:rowOff>
    </xdr:to>
    <xdr:sp macro="" textlink="">
      <xdr:nvSpPr>
        <xdr:cNvPr id="259" name="楕円 258"/>
        <xdr:cNvSpPr/>
      </xdr:nvSpPr>
      <xdr:spPr>
        <a:xfrm>
          <a:off x="2857500" y="1663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98886</xdr:rowOff>
    </xdr:from>
    <xdr:ext cx="534377" cy="259045"/>
    <xdr:sp macro="" textlink="">
      <xdr:nvSpPr>
        <xdr:cNvPr id="260" name="テキスト ボックス 259"/>
        <xdr:cNvSpPr txBox="1"/>
      </xdr:nvSpPr>
      <xdr:spPr>
        <a:xfrm>
          <a:off x="2641111" y="1672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144360</xdr:rowOff>
    </xdr:from>
    <xdr:to>
      <xdr:col>10</xdr:col>
      <xdr:colOff>165100</xdr:colOff>
      <xdr:row>97</xdr:row>
      <xdr:rowOff>74510</xdr:rowOff>
    </xdr:to>
    <xdr:sp macro="" textlink="">
      <xdr:nvSpPr>
        <xdr:cNvPr id="261" name="楕円 260"/>
        <xdr:cNvSpPr/>
      </xdr:nvSpPr>
      <xdr:spPr>
        <a:xfrm>
          <a:off x="1968500" y="1660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65637</xdr:rowOff>
    </xdr:from>
    <xdr:ext cx="534377" cy="259045"/>
    <xdr:sp macro="" textlink="">
      <xdr:nvSpPr>
        <xdr:cNvPr id="262" name="テキスト ボックス 261"/>
        <xdr:cNvSpPr txBox="1"/>
      </xdr:nvSpPr>
      <xdr:spPr>
        <a:xfrm>
          <a:off x="1752111" y="1669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30632</xdr:rowOff>
    </xdr:from>
    <xdr:to>
      <xdr:col>6</xdr:col>
      <xdr:colOff>38100</xdr:colOff>
      <xdr:row>97</xdr:row>
      <xdr:rowOff>132232</xdr:rowOff>
    </xdr:to>
    <xdr:sp macro="" textlink="">
      <xdr:nvSpPr>
        <xdr:cNvPr id="263" name="楕円 262"/>
        <xdr:cNvSpPr/>
      </xdr:nvSpPr>
      <xdr:spPr>
        <a:xfrm>
          <a:off x="1079500" y="1666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123359</xdr:rowOff>
    </xdr:from>
    <xdr:ext cx="534377" cy="259045"/>
    <xdr:sp macro="" textlink="">
      <xdr:nvSpPr>
        <xdr:cNvPr id="264" name="テキスト ボックス 263"/>
        <xdr:cNvSpPr txBox="1"/>
      </xdr:nvSpPr>
      <xdr:spPr>
        <a:xfrm>
          <a:off x="863111" y="167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165532</xdr:rowOff>
    </xdr:from>
    <xdr:to>
      <xdr:col>55</xdr:col>
      <xdr:colOff>0</xdr:colOff>
      <xdr:row>36</xdr:row>
      <xdr:rowOff>48565</xdr:rowOff>
    </xdr:to>
    <xdr:cxnSp macro="">
      <xdr:nvCxnSpPr>
        <xdr:cNvPr id="293" name="直線コネクタ 292"/>
        <xdr:cNvCxnSpPr/>
      </xdr:nvCxnSpPr>
      <xdr:spPr>
        <a:xfrm flipV="1">
          <a:off x="9639300" y="6166282"/>
          <a:ext cx="8382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9047</xdr:rowOff>
    </xdr:from>
    <xdr:ext cx="534377" cy="259045"/>
    <xdr:sp macro="" textlink="">
      <xdr:nvSpPr>
        <xdr:cNvPr id="294" name="補助費等平均値テキスト"/>
        <xdr:cNvSpPr txBox="1"/>
      </xdr:nvSpPr>
      <xdr:spPr>
        <a:xfrm>
          <a:off x="10528300" y="583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18669</xdr:rowOff>
    </xdr:from>
    <xdr:to>
      <xdr:col>50</xdr:col>
      <xdr:colOff>114300</xdr:colOff>
      <xdr:row>36</xdr:row>
      <xdr:rowOff>48565</xdr:rowOff>
    </xdr:to>
    <xdr:cxnSp macro="">
      <xdr:nvCxnSpPr>
        <xdr:cNvPr id="296" name="直線コネクタ 295"/>
        <xdr:cNvCxnSpPr/>
      </xdr:nvCxnSpPr>
      <xdr:spPr>
        <a:xfrm>
          <a:off x="8750300" y="6190869"/>
          <a:ext cx="889000" cy="2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152417</xdr:rowOff>
    </xdr:from>
    <xdr:ext cx="534377" cy="259045"/>
    <xdr:sp macro="" textlink="">
      <xdr:nvSpPr>
        <xdr:cNvPr id="298" name="テキスト ボックス 297"/>
        <xdr:cNvSpPr txBox="1"/>
      </xdr:nvSpPr>
      <xdr:spPr>
        <a:xfrm>
          <a:off x="9372111" y="58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13944</xdr:rowOff>
    </xdr:from>
    <xdr:to>
      <xdr:col>45</xdr:col>
      <xdr:colOff>177800</xdr:colOff>
      <xdr:row>36</xdr:row>
      <xdr:rowOff>18669</xdr:rowOff>
    </xdr:to>
    <xdr:cxnSp macro="">
      <xdr:nvCxnSpPr>
        <xdr:cNvPr id="299" name="直線コネクタ 298"/>
        <xdr:cNvCxnSpPr/>
      </xdr:nvCxnSpPr>
      <xdr:spPr>
        <a:xfrm>
          <a:off x="7861300" y="6186144"/>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163656</xdr:rowOff>
    </xdr:from>
    <xdr:ext cx="534377" cy="259045"/>
    <xdr:sp macro="" textlink="">
      <xdr:nvSpPr>
        <xdr:cNvPr id="301" name="テキスト ボックス 300"/>
        <xdr:cNvSpPr txBox="1"/>
      </xdr:nvSpPr>
      <xdr:spPr>
        <a:xfrm>
          <a:off x="8483111" y="582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13944</xdr:rowOff>
    </xdr:from>
    <xdr:to>
      <xdr:col>41</xdr:col>
      <xdr:colOff>50800</xdr:colOff>
      <xdr:row>36</xdr:row>
      <xdr:rowOff>14567</xdr:rowOff>
    </xdr:to>
    <xdr:cxnSp macro="">
      <xdr:nvCxnSpPr>
        <xdr:cNvPr id="302" name="直線コネクタ 301"/>
        <xdr:cNvCxnSpPr/>
      </xdr:nvCxnSpPr>
      <xdr:spPr>
        <a:xfrm flipV="1">
          <a:off x="6972300" y="6186144"/>
          <a:ext cx="889000" cy="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169232</xdr:rowOff>
    </xdr:from>
    <xdr:ext cx="534377" cy="259045"/>
    <xdr:sp macro="" textlink="">
      <xdr:nvSpPr>
        <xdr:cNvPr id="304" name="テキスト ボックス 303"/>
        <xdr:cNvSpPr txBox="1"/>
      </xdr:nvSpPr>
      <xdr:spPr>
        <a:xfrm>
          <a:off x="7594111" y="582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5" name="フローチャート: 判断 304"/>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164838</xdr:rowOff>
    </xdr:from>
    <xdr:ext cx="534377" cy="259045"/>
    <xdr:sp macro="" textlink="">
      <xdr:nvSpPr>
        <xdr:cNvPr id="306" name="テキスト ボックス 305"/>
        <xdr:cNvSpPr txBox="1"/>
      </xdr:nvSpPr>
      <xdr:spPr>
        <a:xfrm>
          <a:off x="6705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114732</xdr:rowOff>
    </xdr:from>
    <xdr:to>
      <xdr:col>55</xdr:col>
      <xdr:colOff>50800</xdr:colOff>
      <xdr:row>36</xdr:row>
      <xdr:rowOff>44882</xdr:rowOff>
    </xdr:to>
    <xdr:sp macro="" textlink="">
      <xdr:nvSpPr>
        <xdr:cNvPr id="312" name="楕円 311"/>
        <xdr:cNvSpPr/>
      </xdr:nvSpPr>
      <xdr:spPr>
        <a:xfrm>
          <a:off x="10426700" y="611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93159</xdr:rowOff>
    </xdr:from>
    <xdr:ext cx="534377" cy="259045"/>
    <xdr:sp macro="" textlink="">
      <xdr:nvSpPr>
        <xdr:cNvPr id="313" name="補助費等該当値テキスト"/>
        <xdr:cNvSpPr txBox="1"/>
      </xdr:nvSpPr>
      <xdr:spPr>
        <a:xfrm>
          <a:off x="10528300" y="609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169215</xdr:rowOff>
    </xdr:from>
    <xdr:to>
      <xdr:col>50</xdr:col>
      <xdr:colOff>165100</xdr:colOff>
      <xdr:row>36</xdr:row>
      <xdr:rowOff>99365</xdr:rowOff>
    </xdr:to>
    <xdr:sp macro="" textlink="">
      <xdr:nvSpPr>
        <xdr:cNvPr id="314" name="楕円 313"/>
        <xdr:cNvSpPr/>
      </xdr:nvSpPr>
      <xdr:spPr>
        <a:xfrm>
          <a:off x="9588500" y="61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90492</xdr:rowOff>
    </xdr:from>
    <xdr:ext cx="534377" cy="259045"/>
    <xdr:sp macro="" textlink="">
      <xdr:nvSpPr>
        <xdr:cNvPr id="315" name="テキスト ボックス 314"/>
        <xdr:cNvSpPr txBox="1"/>
      </xdr:nvSpPr>
      <xdr:spPr>
        <a:xfrm>
          <a:off x="9372111" y="626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139319</xdr:rowOff>
    </xdr:from>
    <xdr:to>
      <xdr:col>46</xdr:col>
      <xdr:colOff>38100</xdr:colOff>
      <xdr:row>36</xdr:row>
      <xdr:rowOff>69469</xdr:rowOff>
    </xdr:to>
    <xdr:sp macro="" textlink="">
      <xdr:nvSpPr>
        <xdr:cNvPr id="316" name="楕円 315"/>
        <xdr:cNvSpPr/>
      </xdr:nvSpPr>
      <xdr:spPr>
        <a:xfrm>
          <a:off x="8699500" y="614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60596</xdr:rowOff>
    </xdr:from>
    <xdr:ext cx="534377" cy="259045"/>
    <xdr:sp macro="" textlink="">
      <xdr:nvSpPr>
        <xdr:cNvPr id="317" name="テキスト ボックス 316"/>
        <xdr:cNvSpPr txBox="1"/>
      </xdr:nvSpPr>
      <xdr:spPr>
        <a:xfrm>
          <a:off x="8483111" y="623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134594</xdr:rowOff>
    </xdr:from>
    <xdr:to>
      <xdr:col>41</xdr:col>
      <xdr:colOff>101600</xdr:colOff>
      <xdr:row>36</xdr:row>
      <xdr:rowOff>64744</xdr:rowOff>
    </xdr:to>
    <xdr:sp macro="" textlink="">
      <xdr:nvSpPr>
        <xdr:cNvPr id="318" name="楕円 317"/>
        <xdr:cNvSpPr/>
      </xdr:nvSpPr>
      <xdr:spPr>
        <a:xfrm>
          <a:off x="7810500" y="61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55871</xdr:rowOff>
    </xdr:from>
    <xdr:ext cx="534377" cy="259045"/>
    <xdr:sp macro="" textlink="">
      <xdr:nvSpPr>
        <xdr:cNvPr id="319" name="テキスト ボックス 318"/>
        <xdr:cNvSpPr txBox="1"/>
      </xdr:nvSpPr>
      <xdr:spPr>
        <a:xfrm>
          <a:off x="7594111" y="62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135217</xdr:rowOff>
    </xdr:from>
    <xdr:to>
      <xdr:col>36</xdr:col>
      <xdr:colOff>165100</xdr:colOff>
      <xdr:row>36</xdr:row>
      <xdr:rowOff>65367</xdr:rowOff>
    </xdr:to>
    <xdr:sp macro="" textlink="">
      <xdr:nvSpPr>
        <xdr:cNvPr id="320" name="楕円 319"/>
        <xdr:cNvSpPr/>
      </xdr:nvSpPr>
      <xdr:spPr>
        <a:xfrm>
          <a:off x="6921500" y="613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56494</xdr:rowOff>
    </xdr:from>
    <xdr:ext cx="534377" cy="259045"/>
    <xdr:sp macro="" textlink="">
      <xdr:nvSpPr>
        <xdr:cNvPr id="321" name="テキスト ボックス 320"/>
        <xdr:cNvSpPr txBox="1"/>
      </xdr:nvSpPr>
      <xdr:spPr>
        <a:xfrm>
          <a:off x="6705111" y="622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132385</xdr:rowOff>
    </xdr:from>
    <xdr:to>
      <xdr:col>55</xdr:col>
      <xdr:colOff>0</xdr:colOff>
      <xdr:row>56</xdr:row>
      <xdr:rowOff>73971</xdr:rowOff>
    </xdr:to>
    <xdr:cxnSp macro="">
      <xdr:nvCxnSpPr>
        <xdr:cNvPr id="346" name="直線コネクタ 345"/>
        <xdr:cNvCxnSpPr/>
      </xdr:nvCxnSpPr>
      <xdr:spPr>
        <a:xfrm flipV="1">
          <a:off x="9639300" y="9562135"/>
          <a:ext cx="838200" cy="11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66378</xdr:rowOff>
    </xdr:from>
    <xdr:ext cx="534377" cy="259045"/>
    <xdr:sp macro="" textlink="">
      <xdr:nvSpPr>
        <xdr:cNvPr id="347" name="普通建設事業費平均値テキスト"/>
        <xdr:cNvSpPr txBox="1"/>
      </xdr:nvSpPr>
      <xdr:spPr>
        <a:xfrm>
          <a:off x="10528300" y="9496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52918</xdr:rowOff>
    </xdr:from>
    <xdr:to>
      <xdr:col>50</xdr:col>
      <xdr:colOff>114300</xdr:colOff>
      <xdr:row>56</xdr:row>
      <xdr:rowOff>73971</xdr:rowOff>
    </xdr:to>
    <xdr:cxnSp macro="">
      <xdr:nvCxnSpPr>
        <xdr:cNvPr id="349" name="直線コネクタ 348"/>
        <xdr:cNvCxnSpPr/>
      </xdr:nvCxnSpPr>
      <xdr:spPr>
        <a:xfrm>
          <a:off x="8750300" y="9482668"/>
          <a:ext cx="889000" cy="19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40235</xdr:rowOff>
    </xdr:from>
    <xdr:ext cx="534377" cy="259045"/>
    <xdr:sp macro="" textlink="">
      <xdr:nvSpPr>
        <xdr:cNvPr id="351" name="テキスト ボックス 350"/>
        <xdr:cNvSpPr txBox="1"/>
      </xdr:nvSpPr>
      <xdr:spPr>
        <a:xfrm>
          <a:off x="9372111" y="92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42728</xdr:rowOff>
    </xdr:from>
    <xdr:to>
      <xdr:col>45</xdr:col>
      <xdr:colOff>177800</xdr:colOff>
      <xdr:row>55</xdr:row>
      <xdr:rowOff>52918</xdr:rowOff>
    </xdr:to>
    <xdr:cxnSp macro="">
      <xdr:nvCxnSpPr>
        <xdr:cNvPr id="352" name="直線コネクタ 351"/>
        <xdr:cNvCxnSpPr/>
      </xdr:nvCxnSpPr>
      <xdr:spPr>
        <a:xfrm>
          <a:off x="7861300" y="9472478"/>
          <a:ext cx="889000" cy="1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6662</xdr:rowOff>
    </xdr:from>
    <xdr:ext cx="534377" cy="259045"/>
    <xdr:sp macro="" textlink="">
      <xdr:nvSpPr>
        <xdr:cNvPr id="354" name="テキスト ボックス 353"/>
        <xdr:cNvSpPr txBox="1"/>
      </xdr:nvSpPr>
      <xdr:spPr>
        <a:xfrm>
          <a:off x="8483111" y="960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42728</xdr:rowOff>
    </xdr:from>
    <xdr:to>
      <xdr:col>41</xdr:col>
      <xdr:colOff>50800</xdr:colOff>
      <xdr:row>55</xdr:row>
      <xdr:rowOff>86602</xdr:rowOff>
    </xdr:to>
    <xdr:cxnSp macro="">
      <xdr:nvCxnSpPr>
        <xdr:cNvPr id="355" name="直線コネクタ 354"/>
        <xdr:cNvCxnSpPr/>
      </xdr:nvCxnSpPr>
      <xdr:spPr>
        <a:xfrm flipV="1">
          <a:off x="6972300" y="9472478"/>
          <a:ext cx="889000" cy="4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25499</xdr:rowOff>
    </xdr:from>
    <xdr:ext cx="534377" cy="259045"/>
    <xdr:sp macro="" textlink="">
      <xdr:nvSpPr>
        <xdr:cNvPr id="357" name="テキスト ボックス 356"/>
        <xdr:cNvSpPr txBox="1"/>
      </xdr:nvSpPr>
      <xdr:spPr>
        <a:xfrm>
          <a:off x="7594111" y="962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58" name="フローチャート: 判断 357"/>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79885</xdr:rowOff>
    </xdr:from>
    <xdr:ext cx="534377" cy="259045"/>
    <xdr:sp macro="" textlink="">
      <xdr:nvSpPr>
        <xdr:cNvPr id="359" name="テキスト ボックス 358"/>
        <xdr:cNvSpPr txBox="1"/>
      </xdr:nvSpPr>
      <xdr:spPr>
        <a:xfrm>
          <a:off x="6705111" y="91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81585</xdr:rowOff>
    </xdr:from>
    <xdr:to>
      <xdr:col>55</xdr:col>
      <xdr:colOff>50800</xdr:colOff>
      <xdr:row>56</xdr:row>
      <xdr:rowOff>11735</xdr:rowOff>
    </xdr:to>
    <xdr:sp macro="" textlink="">
      <xdr:nvSpPr>
        <xdr:cNvPr id="365" name="楕円 364"/>
        <xdr:cNvSpPr/>
      </xdr:nvSpPr>
      <xdr:spPr>
        <a:xfrm>
          <a:off x="10426700" y="951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104462</xdr:rowOff>
    </xdr:from>
    <xdr:ext cx="534377" cy="259045"/>
    <xdr:sp macro="" textlink="">
      <xdr:nvSpPr>
        <xdr:cNvPr id="366" name="普通建設事業費該当値テキスト"/>
        <xdr:cNvSpPr txBox="1"/>
      </xdr:nvSpPr>
      <xdr:spPr>
        <a:xfrm>
          <a:off x="10528300" y="936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23171</xdr:rowOff>
    </xdr:from>
    <xdr:to>
      <xdr:col>50</xdr:col>
      <xdr:colOff>165100</xdr:colOff>
      <xdr:row>56</xdr:row>
      <xdr:rowOff>124771</xdr:rowOff>
    </xdr:to>
    <xdr:sp macro="" textlink="">
      <xdr:nvSpPr>
        <xdr:cNvPr id="367" name="楕円 366"/>
        <xdr:cNvSpPr/>
      </xdr:nvSpPr>
      <xdr:spPr>
        <a:xfrm>
          <a:off x="9588500" y="962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115898</xdr:rowOff>
    </xdr:from>
    <xdr:ext cx="534377" cy="259045"/>
    <xdr:sp macro="" textlink="">
      <xdr:nvSpPr>
        <xdr:cNvPr id="368" name="テキスト ボックス 367"/>
        <xdr:cNvSpPr txBox="1"/>
      </xdr:nvSpPr>
      <xdr:spPr>
        <a:xfrm>
          <a:off x="9372111" y="971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2118</xdr:rowOff>
    </xdr:from>
    <xdr:to>
      <xdr:col>46</xdr:col>
      <xdr:colOff>38100</xdr:colOff>
      <xdr:row>55</xdr:row>
      <xdr:rowOff>103718</xdr:rowOff>
    </xdr:to>
    <xdr:sp macro="" textlink="">
      <xdr:nvSpPr>
        <xdr:cNvPr id="369" name="楕円 368"/>
        <xdr:cNvSpPr/>
      </xdr:nvSpPr>
      <xdr:spPr>
        <a:xfrm>
          <a:off x="8699500" y="943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120245</xdr:rowOff>
    </xdr:from>
    <xdr:ext cx="534377" cy="259045"/>
    <xdr:sp macro="" textlink="">
      <xdr:nvSpPr>
        <xdr:cNvPr id="370" name="テキスト ボックス 369"/>
        <xdr:cNvSpPr txBox="1"/>
      </xdr:nvSpPr>
      <xdr:spPr>
        <a:xfrm>
          <a:off x="8483111" y="920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163378</xdr:rowOff>
    </xdr:from>
    <xdr:to>
      <xdr:col>41</xdr:col>
      <xdr:colOff>101600</xdr:colOff>
      <xdr:row>55</xdr:row>
      <xdr:rowOff>93528</xdr:rowOff>
    </xdr:to>
    <xdr:sp macro="" textlink="">
      <xdr:nvSpPr>
        <xdr:cNvPr id="371" name="楕円 370"/>
        <xdr:cNvSpPr/>
      </xdr:nvSpPr>
      <xdr:spPr>
        <a:xfrm>
          <a:off x="7810500" y="942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110055</xdr:rowOff>
    </xdr:from>
    <xdr:ext cx="534377" cy="259045"/>
    <xdr:sp macro="" textlink="">
      <xdr:nvSpPr>
        <xdr:cNvPr id="372" name="テキスト ボックス 371"/>
        <xdr:cNvSpPr txBox="1"/>
      </xdr:nvSpPr>
      <xdr:spPr>
        <a:xfrm>
          <a:off x="7594111" y="919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35802</xdr:rowOff>
    </xdr:from>
    <xdr:to>
      <xdr:col>36</xdr:col>
      <xdr:colOff>165100</xdr:colOff>
      <xdr:row>55</xdr:row>
      <xdr:rowOff>137402</xdr:rowOff>
    </xdr:to>
    <xdr:sp macro="" textlink="">
      <xdr:nvSpPr>
        <xdr:cNvPr id="373" name="楕円 372"/>
        <xdr:cNvSpPr/>
      </xdr:nvSpPr>
      <xdr:spPr>
        <a:xfrm>
          <a:off x="6921500" y="946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128529</xdr:rowOff>
    </xdr:from>
    <xdr:ext cx="534377" cy="259045"/>
    <xdr:sp macro="" textlink="">
      <xdr:nvSpPr>
        <xdr:cNvPr id="374" name="テキスト ボックス 373"/>
        <xdr:cNvSpPr txBox="1"/>
      </xdr:nvSpPr>
      <xdr:spPr>
        <a:xfrm>
          <a:off x="6705111" y="95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104139</xdr:rowOff>
    </xdr:from>
    <xdr:to>
      <xdr:col>55</xdr:col>
      <xdr:colOff>0</xdr:colOff>
      <xdr:row>78</xdr:row>
      <xdr:rowOff>147434</xdr:rowOff>
    </xdr:to>
    <xdr:cxnSp macro="">
      <xdr:nvCxnSpPr>
        <xdr:cNvPr id="403" name="直線コネクタ 402"/>
        <xdr:cNvCxnSpPr/>
      </xdr:nvCxnSpPr>
      <xdr:spPr>
        <a:xfrm>
          <a:off x="9639300" y="13477239"/>
          <a:ext cx="838200" cy="4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144823</xdr:rowOff>
    </xdr:from>
    <xdr:ext cx="534377" cy="259045"/>
    <xdr:sp macro="" textlink="">
      <xdr:nvSpPr>
        <xdr:cNvPr id="404" name="普通建設事業費 （ うち新規整備　）平均値テキスト"/>
        <xdr:cNvSpPr txBox="1"/>
      </xdr:nvSpPr>
      <xdr:spPr>
        <a:xfrm>
          <a:off x="10528300" y="131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13373</xdr:rowOff>
    </xdr:from>
    <xdr:to>
      <xdr:col>50</xdr:col>
      <xdr:colOff>114300</xdr:colOff>
      <xdr:row>78</xdr:row>
      <xdr:rowOff>104139</xdr:rowOff>
    </xdr:to>
    <xdr:cxnSp macro="">
      <xdr:nvCxnSpPr>
        <xdr:cNvPr id="406" name="直線コネクタ 405"/>
        <xdr:cNvCxnSpPr/>
      </xdr:nvCxnSpPr>
      <xdr:spPr>
        <a:xfrm>
          <a:off x="8750300" y="13386473"/>
          <a:ext cx="889000" cy="9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22789</xdr:rowOff>
    </xdr:from>
    <xdr:ext cx="534377" cy="259045"/>
    <xdr:sp macro="" textlink="">
      <xdr:nvSpPr>
        <xdr:cNvPr id="408" name="テキスト ボックス 407"/>
        <xdr:cNvSpPr txBox="1"/>
      </xdr:nvSpPr>
      <xdr:spPr>
        <a:xfrm>
          <a:off x="9372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36855</xdr:rowOff>
    </xdr:from>
    <xdr:to>
      <xdr:col>45</xdr:col>
      <xdr:colOff>177800</xdr:colOff>
      <xdr:row>78</xdr:row>
      <xdr:rowOff>13373</xdr:rowOff>
    </xdr:to>
    <xdr:cxnSp macro="">
      <xdr:nvCxnSpPr>
        <xdr:cNvPr id="409" name="直線コネクタ 408"/>
        <xdr:cNvCxnSpPr/>
      </xdr:nvCxnSpPr>
      <xdr:spPr>
        <a:xfrm>
          <a:off x="7861300" y="13238505"/>
          <a:ext cx="889000" cy="14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55287</xdr:rowOff>
    </xdr:from>
    <xdr:ext cx="534377" cy="259045"/>
    <xdr:sp macro="" textlink="">
      <xdr:nvSpPr>
        <xdr:cNvPr id="411" name="テキスト ボックス 410"/>
        <xdr:cNvSpPr txBox="1"/>
      </xdr:nvSpPr>
      <xdr:spPr>
        <a:xfrm>
          <a:off x="8483111" y="130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46546</xdr:rowOff>
    </xdr:from>
    <xdr:to>
      <xdr:col>41</xdr:col>
      <xdr:colOff>50800</xdr:colOff>
      <xdr:row>77</xdr:row>
      <xdr:rowOff>36855</xdr:rowOff>
    </xdr:to>
    <xdr:cxnSp macro="">
      <xdr:nvCxnSpPr>
        <xdr:cNvPr id="412" name="直線コネクタ 411"/>
        <xdr:cNvCxnSpPr/>
      </xdr:nvCxnSpPr>
      <xdr:spPr>
        <a:xfrm>
          <a:off x="6972300" y="13076746"/>
          <a:ext cx="889000" cy="16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166743</xdr:rowOff>
    </xdr:from>
    <xdr:ext cx="534377" cy="259045"/>
    <xdr:sp macro="" textlink="">
      <xdr:nvSpPr>
        <xdr:cNvPr id="414" name="テキスト ボックス 413"/>
        <xdr:cNvSpPr txBox="1"/>
      </xdr:nvSpPr>
      <xdr:spPr>
        <a:xfrm>
          <a:off x="7594111" y="133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5" name="フローチャート: 判断 414"/>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34079</xdr:rowOff>
    </xdr:from>
    <xdr:ext cx="534377" cy="259045"/>
    <xdr:sp macro="" textlink="">
      <xdr:nvSpPr>
        <xdr:cNvPr id="416" name="テキスト ボックス 415"/>
        <xdr:cNvSpPr txBox="1"/>
      </xdr:nvSpPr>
      <xdr:spPr>
        <a:xfrm>
          <a:off x="6705111" y="127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96634</xdr:rowOff>
    </xdr:from>
    <xdr:to>
      <xdr:col>55</xdr:col>
      <xdr:colOff>50800</xdr:colOff>
      <xdr:row>79</xdr:row>
      <xdr:rowOff>26784</xdr:rowOff>
    </xdr:to>
    <xdr:sp macro="" textlink="">
      <xdr:nvSpPr>
        <xdr:cNvPr id="422" name="楕円 421"/>
        <xdr:cNvSpPr/>
      </xdr:nvSpPr>
      <xdr:spPr>
        <a:xfrm>
          <a:off x="10426700" y="1346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11561</xdr:rowOff>
    </xdr:from>
    <xdr:ext cx="469744" cy="259045"/>
    <xdr:sp macro="" textlink="">
      <xdr:nvSpPr>
        <xdr:cNvPr id="423" name="普通建設事業費 （ うち新規整備　）該当値テキスト"/>
        <xdr:cNvSpPr txBox="1"/>
      </xdr:nvSpPr>
      <xdr:spPr>
        <a:xfrm>
          <a:off x="10528300" y="1338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53339</xdr:rowOff>
    </xdr:from>
    <xdr:to>
      <xdr:col>50</xdr:col>
      <xdr:colOff>165100</xdr:colOff>
      <xdr:row>78</xdr:row>
      <xdr:rowOff>154939</xdr:rowOff>
    </xdr:to>
    <xdr:sp macro="" textlink="">
      <xdr:nvSpPr>
        <xdr:cNvPr id="424" name="楕円 423"/>
        <xdr:cNvSpPr/>
      </xdr:nvSpPr>
      <xdr:spPr>
        <a:xfrm>
          <a:off x="95885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146066</xdr:rowOff>
    </xdr:from>
    <xdr:ext cx="469744" cy="259045"/>
    <xdr:sp macro="" textlink="">
      <xdr:nvSpPr>
        <xdr:cNvPr id="425" name="テキスト ボックス 424"/>
        <xdr:cNvSpPr txBox="1"/>
      </xdr:nvSpPr>
      <xdr:spPr>
        <a:xfrm>
          <a:off x="9404428" y="1351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134023</xdr:rowOff>
    </xdr:from>
    <xdr:to>
      <xdr:col>46</xdr:col>
      <xdr:colOff>38100</xdr:colOff>
      <xdr:row>78</xdr:row>
      <xdr:rowOff>64173</xdr:rowOff>
    </xdr:to>
    <xdr:sp macro="" textlink="">
      <xdr:nvSpPr>
        <xdr:cNvPr id="426" name="楕円 425"/>
        <xdr:cNvSpPr/>
      </xdr:nvSpPr>
      <xdr:spPr>
        <a:xfrm>
          <a:off x="8699500" y="1333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55300</xdr:rowOff>
    </xdr:from>
    <xdr:ext cx="534377" cy="259045"/>
    <xdr:sp macro="" textlink="">
      <xdr:nvSpPr>
        <xdr:cNvPr id="427" name="テキスト ボックス 426"/>
        <xdr:cNvSpPr txBox="1"/>
      </xdr:nvSpPr>
      <xdr:spPr>
        <a:xfrm>
          <a:off x="8483111" y="1342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157505</xdr:rowOff>
    </xdr:from>
    <xdr:to>
      <xdr:col>41</xdr:col>
      <xdr:colOff>101600</xdr:colOff>
      <xdr:row>77</xdr:row>
      <xdr:rowOff>87655</xdr:rowOff>
    </xdr:to>
    <xdr:sp macro="" textlink="">
      <xdr:nvSpPr>
        <xdr:cNvPr id="428" name="楕円 427"/>
        <xdr:cNvSpPr/>
      </xdr:nvSpPr>
      <xdr:spPr>
        <a:xfrm>
          <a:off x="7810500" y="1318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104182</xdr:rowOff>
    </xdr:from>
    <xdr:ext cx="534377" cy="259045"/>
    <xdr:sp macro="" textlink="">
      <xdr:nvSpPr>
        <xdr:cNvPr id="429" name="テキスト ボックス 428"/>
        <xdr:cNvSpPr txBox="1"/>
      </xdr:nvSpPr>
      <xdr:spPr>
        <a:xfrm>
          <a:off x="7594111" y="1296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167196</xdr:rowOff>
    </xdr:from>
    <xdr:to>
      <xdr:col>36</xdr:col>
      <xdr:colOff>165100</xdr:colOff>
      <xdr:row>76</xdr:row>
      <xdr:rowOff>97346</xdr:rowOff>
    </xdr:to>
    <xdr:sp macro="" textlink="">
      <xdr:nvSpPr>
        <xdr:cNvPr id="430" name="楕円 429"/>
        <xdr:cNvSpPr/>
      </xdr:nvSpPr>
      <xdr:spPr>
        <a:xfrm>
          <a:off x="6921500" y="130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88473</xdr:rowOff>
    </xdr:from>
    <xdr:ext cx="534377" cy="259045"/>
    <xdr:sp macro="" textlink="">
      <xdr:nvSpPr>
        <xdr:cNvPr id="431" name="テキスト ボックス 430"/>
        <xdr:cNvSpPr txBox="1"/>
      </xdr:nvSpPr>
      <xdr:spPr>
        <a:xfrm>
          <a:off x="6705111" y="1311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60082</xdr:rowOff>
    </xdr:from>
    <xdr:to>
      <xdr:col>55</xdr:col>
      <xdr:colOff>0</xdr:colOff>
      <xdr:row>97</xdr:row>
      <xdr:rowOff>139483</xdr:rowOff>
    </xdr:to>
    <xdr:cxnSp macro="">
      <xdr:nvCxnSpPr>
        <xdr:cNvPr id="462" name="直線コネクタ 461"/>
        <xdr:cNvCxnSpPr/>
      </xdr:nvCxnSpPr>
      <xdr:spPr>
        <a:xfrm flipV="1">
          <a:off x="9639300" y="16519282"/>
          <a:ext cx="838200" cy="25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102695</xdr:rowOff>
    </xdr:from>
    <xdr:ext cx="534377" cy="259045"/>
    <xdr:sp macro="" textlink="">
      <xdr:nvSpPr>
        <xdr:cNvPr id="463" name="普通建設事業費 （ うち更新整備　）平均値テキスト"/>
        <xdr:cNvSpPr txBox="1"/>
      </xdr:nvSpPr>
      <xdr:spPr>
        <a:xfrm>
          <a:off x="10528300" y="1656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98171</xdr:rowOff>
    </xdr:from>
    <xdr:to>
      <xdr:col>50</xdr:col>
      <xdr:colOff>114300</xdr:colOff>
      <xdr:row>97</xdr:row>
      <xdr:rowOff>139483</xdr:rowOff>
    </xdr:to>
    <xdr:cxnSp macro="">
      <xdr:nvCxnSpPr>
        <xdr:cNvPr id="465" name="直線コネクタ 464"/>
        <xdr:cNvCxnSpPr/>
      </xdr:nvCxnSpPr>
      <xdr:spPr>
        <a:xfrm>
          <a:off x="8750300" y="16557371"/>
          <a:ext cx="889000" cy="21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108033</xdr:rowOff>
    </xdr:from>
    <xdr:ext cx="534377" cy="259045"/>
    <xdr:sp macro="" textlink="">
      <xdr:nvSpPr>
        <xdr:cNvPr id="467" name="テキスト ボックス 466"/>
        <xdr:cNvSpPr txBox="1"/>
      </xdr:nvSpPr>
      <xdr:spPr>
        <a:xfrm>
          <a:off x="9372111" y="1639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98171</xdr:rowOff>
    </xdr:from>
    <xdr:to>
      <xdr:col>45</xdr:col>
      <xdr:colOff>177800</xdr:colOff>
      <xdr:row>97</xdr:row>
      <xdr:rowOff>60723</xdr:rowOff>
    </xdr:to>
    <xdr:cxnSp macro="">
      <xdr:nvCxnSpPr>
        <xdr:cNvPr id="468" name="直線コネクタ 467"/>
        <xdr:cNvCxnSpPr/>
      </xdr:nvCxnSpPr>
      <xdr:spPr>
        <a:xfrm flipV="1">
          <a:off x="7861300" y="16557371"/>
          <a:ext cx="889000" cy="13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59989</xdr:rowOff>
    </xdr:from>
    <xdr:ext cx="534377" cy="259045"/>
    <xdr:sp macro="" textlink="">
      <xdr:nvSpPr>
        <xdr:cNvPr id="470" name="テキスト ボックス 469"/>
        <xdr:cNvSpPr txBox="1"/>
      </xdr:nvSpPr>
      <xdr:spPr>
        <a:xfrm>
          <a:off x="8483111" y="1669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60723</xdr:rowOff>
    </xdr:from>
    <xdr:to>
      <xdr:col>41</xdr:col>
      <xdr:colOff>50800</xdr:colOff>
      <xdr:row>98</xdr:row>
      <xdr:rowOff>22058</xdr:rowOff>
    </xdr:to>
    <xdr:cxnSp macro="">
      <xdr:nvCxnSpPr>
        <xdr:cNvPr id="471" name="直線コネクタ 470"/>
        <xdr:cNvCxnSpPr/>
      </xdr:nvCxnSpPr>
      <xdr:spPr>
        <a:xfrm flipV="1">
          <a:off x="6972300" y="16691373"/>
          <a:ext cx="889000" cy="13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104306</xdr:rowOff>
    </xdr:from>
    <xdr:ext cx="534377" cy="259045"/>
    <xdr:sp macro="" textlink="">
      <xdr:nvSpPr>
        <xdr:cNvPr id="473" name="テキスト ボックス 472"/>
        <xdr:cNvSpPr txBox="1"/>
      </xdr:nvSpPr>
      <xdr:spPr>
        <a:xfrm>
          <a:off x="7594111" y="1673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4" name="フローチャート: 判断 473"/>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41608</xdr:rowOff>
    </xdr:from>
    <xdr:ext cx="534377" cy="259045"/>
    <xdr:sp macro="" textlink="">
      <xdr:nvSpPr>
        <xdr:cNvPr id="475" name="テキスト ボックス 474"/>
        <xdr:cNvSpPr txBox="1"/>
      </xdr:nvSpPr>
      <xdr:spPr>
        <a:xfrm>
          <a:off x="6705111" y="165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9282</xdr:rowOff>
    </xdr:from>
    <xdr:to>
      <xdr:col>55</xdr:col>
      <xdr:colOff>50800</xdr:colOff>
      <xdr:row>96</xdr:row>
      <xdr:rowOff>110882</xdr:rowOff>
    </xdr:to>
    <xdr:sp macro="" textlink="">
      <xdr:nvSpPr>
        <xdr:cNvPr id="481" name="楕円 480"/>
        <xdr:cNvSpPr/>
      </xdr:nvSpPr>
      <xdr:spPr>
        <a:xfrm>
          <a:off x="10426700" y="1646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32159</xdr:rowOff>
    </xdr:from>
    <xdr:ext cx="534377" cy="259045"/>
    <xdr:sp macro="" textlink="">
      <xdr:nvSpPr>
        <xdr:cNvPr id="482" name="普通建設事業費 （ うち更新整備　）該当値テキスト"/>
        <xdr:cNvSpPr txBox="1"/>
      </xdr:nvSpPr>
      <xdr:spPr>
        <a:xfrm>
          <a:off x="10528300" y="1631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88683</xdr:rowOff>
    </xdr:from>
    <xdr:to>
      <xdr:col>50</xdr:col>
      <xdr:colOff>165100</xdr:colOff>
      <xdr:row>98</xdr:row>
      <xdr:rowOff>18833</xdr:rowOff>
    </xdr:to>
    <xdr:sp macro="" textlink="">
      <xdr:nvSpPr>
        <xdr:cNvPr id="483" name="楕円 482"/>
        <xdr:cNvSpPr/>
      </xdr:nvSpPr>
      <xdr:spPr>
        <a:xfrm>
          <a:off x="9588500" y="1671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9960</xdr:rowOff>
    </xdr:from>
    <xdr:ext cx="534377" cy="259045"/>
    <xdr:sp macro="" textlink="">
      <xdr:nvSpPr>
        <xdr:cNvPr id="484" name="テキスト ボックス 483"/>
        <xdr:cNvSpPr txBox="1"/>
      </xdr:nvSpPr>
      <xdr:spPr>
        <a:xfrm>
          <a:off x="9372111" y="1681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47371</xdr:rowOff>
    </xdr:from>
    <xdr:to>
      <xdr:col>46</xdr:col>
      <xdr:colOff>38100</xdr:colOff>
      <xdr:row>96</xdr:row>
      <xdr:rowOff>148971</xdr:rowOff>
    </xdr:to>
    <xdr:sp macro="" textlink="">
      <xdr:nvSpPr>
        <xdr:cNvPr id="485" name="楕円 484"/>
        <xdr:cNvSpPr/>
      </xdr:nvSpPr>
      <xdr:spPr>
        <a:xfrm>
          <a:off x="8699500" y="1650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165498</xdr:rowOff>
    </xdr:from>
    <xdr:ext cx="534377" cy="259045"/>
    <xdr:sp macro="" textlink="">
      <xdr:nvSpPr>
        <xdr:cNvPr id="486" name="テキスト ボックス 485"/>
        <xdr:cNvSpPr txBox="1"/>
      </xdr:nvSpPr>
      <xdr:spPr>
        <a:xfrm>
          <a:off x="8483111" y="1628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9923</xdr:rowOff>
    </xdr:from>
    <xdr:to>
      <xdr:col>41</xdr:col>
      <xdr:colOff>101600</xdr:colOff>
      <xdr:row>97</xdr:row>
      <xdr:rowOff>111523</xdr:rowOff>
    </xdr:to>
    <xdr:sp macro="" textlink="">
      <xdr:nvSpPr>
        <xdr:cNvPr id="487" name="楕円 486"/>
        <xdr:cNvSpPr/>
      </xdr:nvSpPr>
      <xdr:spPr>
        <a:xfrm>
          <a:off x="7810500" y="1664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128050</xdr:rowOff>
    </xdr:from>
    <xdr:ext cx="534377" cy="259045"/>
    <xdr:sp macro="" textlink="">
      <xdr:nvSpPr>
        <xdr:cNvPr id="488" name="テキスト ボックス 487"/>
        <xdr:cNvSpPr txBox="1"/>
      </xdr:nvSpPr>
      <xdr:spPr>
        <a:xfrm>
          <a:off x="7594111" y="1641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142708</xdr:rowOff>
    </xdr:from>
    <xdr:to>
      <xdr:col>36</xdr:col>
      <xdr:colOff>165100</xdr:colOff>
      <xdr:row>98</xdr:row>
      <xdr:rowOff>72858</xdr:rowOff>
    </xdr:to>
    <xdr:sp macro="" textlink="">
      <xdr:nvSpPr>
        <xdr:cNvPr id="489" name="楕円 488"/>
        <xdr:cNvSpPr/>
      </xdr:nvSpPr>
      <xdr:spPr>
        <a:xfrm>
          <a:off x="6921500" y="1677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63985</xdr:rowOff>
    </xdr:from>
    <xdr:ext cx="534377" cy="259045"/>
    <xdr:sp macro="" textlink="">
      <xdr:nvSpPr>
        <xdr:cNvPr id="490" name="テキスト ボックス 489"/>
        <xdr:cNvSpPr txBox="1"/>
      </xdr:nvSpPr>
      <xdr:spPr>
        <a:xfrm>
          <a:off x="6705111" y="1686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57230</xdr:rowOff>
    </xdr:from>
    <xdr:to>
      <xdr:col>85</xdr:col>
      <xdr:colOff>127000</xdr:colOff>
      <xdr:row>39</xdr:row>
      <xdr:rowOff>13458</xdr:rowOff>
    </xdr:to>
    <xdr:cxnSp macro="">
      <xdr:nvCxnSpPr>
        <xdr:cNvPr id="521" name="直線コネクタ 520"/>
        <xdr:cNvCxnSpPr/>
      </xdr:nvCxnSpPr>
      <xdr:spPr>
        <a:xfrm flipV="1">
          <a:off x="15481300" y="6572330"/>
          <a:ext cx="838200" cy="12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113493</xdr:rowOff>
    </xdr:from>
    <xdr:ext cx="469744" cy="259045"/>
    <xdr:sp macro="" textlink="">
      <xdr:nvSpPr>
        <xdr:cNvPr id="522" name="災害復旧事業費平均値テキスト"/>
        <xdr:cNvSpPr txBox="1"/>
      </xdr:nvSpPr>
      <xdr:spPr>
        <a:xfrm>
          <a:off x="16370300" y="6628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13458</xdr:rowOff>
    </xdr:from>
    <xdr:to>
      <xdr:col>81</xdr:col>
      <xdr:colOff>50800</xdr:colOff>
      <xdr:row>39</xdr:row>
      <xdr:rowOff>70772</xdr:rowOff>
    </xdr:to>
    <xdr:cxnSp macro="">
      <xdr:nvCxnSpPr>
        <xdr:cNvPr id="524" name="直線コネクタ 523"/>
        <xdr:cNvCxnSpPr/>
      </xdr:nvCxnSpPr>
      <xdr:spPr>
        <a:xfrm flipV="1">
          <a:off x="14592300" y="6700008"/>
          <a:ext cx="889000" cy="5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76710</xdr:rowOff>
    </xdr:from>
    <xdr:ext cx="469744" cy="259045"/>
    <xdr:sp macro="" textlink="">
      <xdr:nvSpPr>
        <xdr:cNvPr id="526" name="テキスト ボックス 525"/>
        <xdr:cNvSpPr txBox="1"/>
      </xdr:nvSpPr>
      <xdr:spPr>
        <a:xfrm>
          <a:off x="15246428" y="676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68540</xdr:rowOff>
    </xdr:from>
    <xdr:to>
      <xdr:col>76</xdr:col>
      <xdr:colOff>114300</xdr:colOff>
      <xdr:row>39</xdr:row>
      <xdr:rowOff>70772</xdr:rowOff>
    </xdr:to>
    <xdr:cxnSp macro="">
      <xdr:nvCxnSpPr>
        <xdr:cNvPr id="527" name="直線コネクタ 526"/>
        <xdr:cNvCxnSpPr/>
      </xdr:nvCxnSpPr>
      <xdr:spPr>
        <a:xfrm>
          <a:off x="13703300" y="6755090"/>
          <a:ext cx="889000" cy="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126048</xdr:rowOff>
    </xdr:from>
    <xdr:ext cx="469744" cy="259045"/>
    <xdr:sp macro="" textlink="">
      <xdr:nvSpPr>
        <xdr:cNvPr id="529" name="テキスト ボックス 528"/>
        <xdr:cNvSpPr txBox="1"/>
      </xdr:nvSpPr>
      <xdr:spPr>
        <a:xfrm>
          <a:off x="14357428" y="64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66951</xdr:rowOff>
    </xdr:from>
    <xdr:to>
      <xdr:col>71</xdr:col>
      <xdr:colOff>177800</xdr:colOff>
      <xdr:row>39</xdr:row>
      <xdr:rowOff>68540</xdr:rowOff>
    </xdr:to>
    <xdr:cxnSp macro="">
      <xdr:nvCxnSpPr>
        <xdr:cNvPr id="530" name="直線コネクタ 529"/>
        <xdr:cNvCxnSpPr/>
      </xdr:nvCxnSpPr>
      <xdr:spPr>
        <a:xfrm>
          <a:off x="12814300" y="6582051"/>
          <a:ext cx="889000" cy="17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113330</xdr:rowOff>
    </xdr:from>
    <xdr:ext cx="469744" cy="259045"/>
    <xdr:sp macro="" textlink="">
      <xdr:nvSpPr>
        <xdr:cNvPr id="532" name="テキスト ボックス 531"/>
        <xdr:cNvSpPr txBox="1"/>
      </xdr:nvSpPr>
      <xdr:spPr>
        <a:xfrm>
          <a:off x="13468428" y="67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3" name="フローチャート: 判断 532"/>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73793</xdr:rowOff>
    </xdr:from>
    <xdr:ext cx="469744" cy="259045"/>
    <xdr:sp macro="" textlink="">
      <xdr:nvSpPr>
        <xdr:cNvPr id="534" name="テキスト ボックス 533"/>
        <xdr:cNvSpPr txBox="1"/>
      </xdr:nvSpPr>
      <xdr:spPr>
        <a:xfrm>
          <a:off x="12579428" y="676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6430</xdr:rowOff>
    </xdr:from>
    <xdr:to>
      <xdr:col>85</xdr:col>
      <xdr:colOff>177800</xdr:colOff>
      <xdr:row>38</xdr:row>
      <xdr:rowOff>108030</xdr:rowOff>
    </xdr:to>
    <xdr:sp macro="" textlink="">
      <xdr:nvSpPr>
        <xdr:cNvPr id="540" name="楕円 539"/>
        <xdr:cNvSpPr/>
      </xdr:nvSpPr>
      <xdr:spPr>
        <a:xfrm>
          <a:off x="16268700" y="652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29307</xdr:rowOff>
    </xdr:from>
    <xdr:ext cx="534377" cy="259045"/>
    <xdr:sp macro="" textlink="">
      <xdr:nvSpPr>
        <xdr:cNvPr id="541" name="災害復旧事業費該当値テキスト"/>
        <xdr:cNvSpPr txBox="1"/>
      </xdr:nvSpPr>
      <xdr:spPr>
        <a:xfrm>
          <a:off x="16370300" y="637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134108</xdr:rowOff>
    </xdr:from>
    <xdr:to>
      <xdr:col>81</xdr:col>
      <xdr:colOff>101600</xdr:colOff>
      <xdr:row>39</xdr:row>
      <xdr:rowOff>64258</xdr:rowOff>
    </xdr:to>
    <xdr:sp macro="" textlink="">
      <xdr:nvSpPr>
        <xdr:cNvPr id="542" name="楕円 541"/>
        <xdr:cNvSpPr/>
      </xdr:nvSpPr>
      <xdr:spPr>
        <a:xfrm>
          <a:off x="15430500" y="664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80785</xdr:rowOff>
    </xdr:from>
    <xdr:ext cx="469744" cy="259045"/>
    <xdr:sp macro="" textlink="">
      <xdr:nvSpPr>
        <xdr:cNvPr id="543" name="テキスト ボックス 542"/>
        <xdr:cNvSpPr txBox="1"/>
      </xdr:nvSpPr>
      <xdr:spPr>
        <a:xfrm>
          <a:off x="15246428" y="642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19972</xdr:rowOff>
    </xdr:from>
    <xdr:to>
      <xdr:col>76</xdr:col>
      <xdr:colOff>165100</xdr:colOff>
      <xdr:row>39</xdr:row>
      <xdr:rowOff>121572</xdr:rowOff>
    </xdr:to>
    <xdr:sp macro="" textlink="">
      <xdr:nvSpPr>
        <xdr:cNvPr id="544" name="楕円 543"/>
        <xdr:cNvSpPr/>
      </xdr:nvSpPr>
      <xdr:spPr>
        <a:xfrm>
          <a:off x="14541500" y="670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112699</xdr:rowOff>
    </xdr:from>
    <xdr:ext cx="469744" cy="259045"/>
    <xdr:sp macro="" textlink="">
      <xdr:nvSpPr>
        <xdr:cNvPr id="545" name="テキスト ボックス 544"/>
        <xdr:cNvSpPr txBox="1"/>
      </xdr:nvSpPr>
      <xdr:spPr>
        <a:xfrm>
          <a:off x="14357428" y="67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17740</xdr:rowOff>
    </xdr:from>
    <xdr:to>
      <xdr:col>72</xdr:col>
      <xdr:colOff>38100</xdr:colOff>
      <xdr:row>39</xdr:row>
      <xdr:rowOff>119340</xdr:rowOff>
    </xdr:to>
    <xdr:sp macro="" textlink="">
      <xdr:nvSpPr>
        <xdr:cNvPr id="546" name="楕円 545"/>
        <xdr:cNvSpPr/>
      </xdr:nvSpPr>
      <xdr:spPr>
        <a:xfrm>
          <a:off x="13652500" y="670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135867</xdr:rowOff>
    </xdr:from>
    <xdr:ext cx="469744" cy="259045"/>
    <xdr:sp macro="" textlink="">
      <xdr:nvSpPr>
        <xdr:cNvPr id="547" name="テキスト ボックス 546"/>
        <xdr:cNvSpPr txBox="1"/>
      </xdr:nvSpPr>
      <xdr:spPr>
        <a:xfrm>
          <a:off x="13468428" y="647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16151</xdr:rowOff>
    </xdr:from>
    <xdr:to>
      <xdr:col>67</xdr:col>
      <xdr:colOff>101600</xdr:colOff>
      <xdr:row>38</xdr:row>
      <xdr:rowOff>117751</xdr:rowOff>
    </xdr:to>
    <xdr:sp macro="" textlink="">
      <xdr:nvSpPr>
        <xdr:cNvPr id="548" name="楕円 547"/>
        <xdr:cNvSpPr/>
      </xdr:nvSpPr>
      <xdr:spPr>
        <a:xfrm>
          <a:off x="12763500" y="653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134278</xdr:rowOff>
    </xdr:from>
    <xdr:ext cx="534377" cy="259045"/>
    <xdr:sp macro="" textlink="">
      <xdr:nvSpPr>
        <xdr:cNvPr id="549" name="テキスト ボックス 548"/>
        <xdr:cNvSpPr txBox="1"/>
      </xdr:nvSpPr>
      <xdr:spPr>
        <a:xfrm>
          <a:off x="12547111" y="63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99949</xdr:rowOff>
    </xdr:from>
    <xdr:to>
      <xdr:col>85</xdr:col>
      <xdr:colOff>127000</xdr:colOff>
      <xdr:row>75</xdr:row>
      <xdr:rowOff>131915</xdr:rowOff>
    </xdr:to>
    <xdr:cxnSp macro="">
      <xdr:nvCxnSpPr>
        <xdr:cNvPr id="627" name="直線コネクタ 626"/>
        <xdr:cNvCxnSpPr/>
      </xdr:nvCxnSpPr>
      <xdr:spPr>
        <a:xfrm>
          <a:off x="15481300" y="12958699"/>
          <a:ext cx="838200" cy="3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9517</xdr:rowOff>
    </xdr:from>
    <xdr:ext cx="534377" cy="259045"/>
    <xdr:sp macro="" textlink="">
      <xdr:nvSpPr>
        <xdr:cNvPr id="628" name="公債費平均値テキスト"/>
        <xdr:cNvSpPr txBox="1"/>
      </xdr:nvSpPr>
      <xdr:spPr>
        <a:xfrm>
          <a:off x="16370300" y="12696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76556</xdr:rowOff>
    </xdr:from>
    <xdr:to>
      <xdr:col>81</xdr:col>
      <xdr:colOff>50800</xdr:colOff>
      <xdr:row>75</xdr:row>
      <xdr:rowOff>99949</xdr:rowOff>
    </xdr:to>
    <xdr:cxnSp macro="">
      <xdr:nvCxnSpPr>
        <xdr:cNvPr id="630" name="直線コネクタ 629"/>
        <xdr:cNvCxnSpPr/>
      </xdr:nvCxnSpPr>
      <xdr:spPr>
        <a:xfrm>
          <a:off x="14592300" y="12935306"/>
          <a:ext cx="889000" cy="2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109021</xdr:rowOff>
    </xdr:from>
    <xdr:ext cx="534377" cy="259045"/>
    <xdr:sp macro="" textlink="">
      <xdr:nvSpPr>
        <xdr:cNvPr id="632" name="テキスト ボックス 631"/>
        <xdr:cNvSpPr txBox="1"/>
      </xdr:nvSpPr>
      <xdr:spPr>
        <a:xfrm>
          <a:off x="15214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49682</xdr:rowOff>
    </xdr:from>
    <xdr:to>
      <xdr:col>76</xdr:col>
      <xdr:colOff>114300</xdr:colOff>
      <xdr:row>75</xdr:row>
      <xdr:rowOff>76556</xdr:rowOff>
    </xdr:to>
    <xdr:cxnSp macro="">
      <xdr:nvCxnSpPr>
        <xdr:cNvPr id="633" name="直線コネクタ 632"/>
        <xdr:cNvCxnSpPr/>
      </xdr:nvCxnSpPr>
      <xdr:spPr>
        <a:xfrm>
          <a:off x="13703300" y="12908432"/>
          <a:ext cx="889000" cy="2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96537</xdr:rowOff>
    </xdr:from>
    <xdr:ext cx="534377" cy="259045"/>
    <xdr:sp macro="" textlink="">
      <xdr:nvSpPr>
        <xdr:cNvPr id="635" name="テキスト ボックス 634"/>
        <xdr:cNvSpPr txBox="1"/>
      </xdr:nvSpPr>
      <xdr:spPr>
        <a:xfrm>
          <a:off x="14325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109589</xdr:rowOff>
    </xdr:from>
    <xdr:to>
      <xdr:col>71</xdr:col>
      <xdr:colOff>177800</xdr:colOff>
      <xdr:row>75</xdr:row>
      <xdr:rowOff>49682</xdr:rowOff>
    </xdr:to>
    <xdr:cxnSp macro="">
      <xdr:nvCxnSpPr>
        <xdr:cNvPr id="636" name="直線コネクタ 635"/>
        <xdr:cNvCxnSpPr/>
      </xdr:nvCxnSpPr>
      <xdr:spPr>
        <a:xfrm>
          <a:off x="12814300" y="12796889"/>
          <a:ext cx="889000" cy="11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94111</xdr:rowOff>
    </xdr:from>
    <xdr:ext cx="534377" cy="259045"/>
    <xdr:sp macro="" textlink="">
      <xdr:nvSpPr>
        <xdr:cNvPr id="638" name="テキスト ボックス 637"/>
        <xdr:cNvSpPr txBox="1"/>
      </xdr:nvSpPr>
      <xdr:spPr>
        <a:xfrm>
          <a:off x="13436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39" name="フローチャート: 判断 638"/>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107104</xdr:rowOff>
    </xdr:from>
    <xdr:ext cx="534377" cy="259045"/>
    <xdr:sp macro="" textlink="">
      <xdr:nvSpPr>
        <xdr:cNvPr id="640" name="テキスト ボックス 639"/>
        <xdr:cNvSpPr txBox="1"/>
      </xdr:nvSpPr>
      <xdr:spPr>
        <a:xfrm>
          <a:off x="12547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81115</xdr:rowOff>
    </xdr:from>
    <xdr:to>
      <xdr:col>85</xdr:col>
      <xdr:colOff>177800</xdr:colOff>
      <xdr:row>76</xdr:row>
      <xdr:rowOff>11264</xdr:rowOff>
    </xdr:to>
    <xdr:sp macro="" textlink="">
      <xdr:nvSpPr>
        <xdr:cNvPr id="646" name="楕円 645"/>
        <xdr:cNvSpPr/>
      </xdr:nvSpPr>
      <xdr:spPr>
        <a:xfrm>
          <a:off x="16268700" y="129398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59542</xdr:rowOff>
    </xdr:from>
    <xdr:ext cx="534377" cy="259045"/>
    <xdr:sp macro="" textlink="">
      <xdr:nvSpPr>
        <xdr:cNvPr id="647" name="公債費該当値テキスト"/>
        <xdr:cNvSpPr txBox="1"/>
      </xdr:nvSpPr>
      <xdr:spPr>
        <a:xfrm>
          <a:off x="16370300" y="1291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49149</xdr:rowOff>
    </xdr:from>
    <xdr:to>
      <xdr:col>81</xdr:col>
      <xdr:colOff>101600</xdr:colOff>
      <xdr:row>75</xdr:row>
      <xdr:rowOff>150749</xdr:rowOff>
    </xdr:to>
    <xdr:sp macro="" textlink="">
      <xdr:nvSpPr>
        <xdr:cNvPr id="648" name="楕円 647"/>
        <xdr:cNvSpPr/>
      </xdr:nvSpPr>
      <xdr:spPr>
        <a:xfrm>
          <a:off x="15430500" y="1290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141876</xdr:rowOff>
    </xdr:from>
    <xdr:ext cx="534377" cy="259045"/>
    <xdr:sp macro="" textlink="">
      <xdr:nvSpPr>
        <xdr:cNvPr id="649" name="テキスト ボックス 648"/>
        <xdr:cNvSpPr txBox="1"/>
      </xdr:nvSpPr>
      <xdr:spPr>
        <a:xfrm>
          <a:off x="15214111" y="1300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25756</xdr:rowOff>
    </xdr:from>
    <xdr:to>
      <xdr:col>76</xdr:col>
      <xdr:colOff>165100</xdr:colOff>
      <xdr:row>75</xdr:row>
      <xdr:rowOff>127356</xdr:rowOff>
    </xdr:to>
    <xdr:sp macro="" textlink="">
      <xdr:nvSpPr>
        <xdr:cNvPr id="650" name="楕円 649"/>
        <xdr:cNvSpPr/>
      </xdr:nvSpPr>
      <xdr:spPr>
        <a:xfrm>
          <a:off x="14541500" y="1288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118482</xdr:rowOff>
    </xdr:from>
    <xdr:ext cx="534377" cy="259045"/>
    <xdr:sp macro="" textlink="">
      <xdr:nvSpPr>
        <xdr:cNvPr id="651" name="テキスト ボックス 650"/>
        <xdr:cNvSpPr txBox="1"/>
      </xdr:nvSpPr>
      <xdr:spPr>
        <a:xfrm>
          <a:off x="14325111" y="1297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170332</xdr:rowOff>
    </xdr:from>
    <xdr:to>
      <xdr:col>72</xdr:col>
      <xdr:colOff>38100</xdr:colOff>
      <xdr:row>75</xdr:row>
      <xdr:rowOff>100482</xdr:rowOff>
    </xdr:to>
    <xdr:sp macro="" textlink="">
      <xdr:nvSpPr>
        <xdr:cNvPr id="652" name="楕円 651"/>
        <xdr:cNvSpPr/>
      </xdr:nvSpPr>
      <xdr:spPr>
        <a:xfrm>
          <a:off x="13652500" y="1285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91609</xdr:rowOff>
    </xdr:from>
    <xdr:ext cx="534377" cy="259045"/>
    <xdr:sp macro="" textlink="">
      <xdr:nvSpPr>
        <xdr:cNvPr id="653" name="テキスト ボックス 652"/>
        <xdr:cNvSpPr txBox="1"/>
      </xdr:nvSpPr>
      <xdr:spPr>
        <a:xfrm>
          <a:off x="13436111" y="1295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58789</xdr:rowOff>
    </xdr:from>
    <xdr:to>
      <xdr:col>67</xdr:col>
      <xdr:colOff>101600</xdr:colOff>
      <xdr:row>74</xdr:row>
      <xdr:rowOff>160389</xdr:rowOff>
    </xdr:to>
    <xdr:sp macro="" textlink="">
      <xdr:nvSpPr>
        <xdr:cNvPr id="654" name="楕円 653"/>
        <xdr:cNvSpPr/>
      </xdr:nvSpPr>
      <xdr:spPr>
        <a:xfrm>
          <a:off x="12763500" y="1274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5466</xdr:rowOff>
    </xdr:from>
    <xdr:ext cx="534377" cy="259045"/>
    <xdr:sp macro="" textlink="">
      <xdr:nvSpPr>
        <xdr:cNvPr id="655" name="テキスト ボックス 654"/>
        <xdr:cNvSpPr txBox="1"/>
      </xdr:nvSpPr>
      <xdr:spPr>
        <a:xfrm>
          <a:off x="12547111" y="1252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167177</xdr:rowOff>
    </xdr:from>
    <xdr:to>
      <xdr:col>85</xdr:col>
      <xdr:colOff>127000</xdr:colOff>
      <xdr:row>94</xdr:row>
      <xdr:rowOff>36464</xdr:rowOff>
    </xdr:to>
    <xdr:cxnSp macro="">
      <xdr:nvCxnSpPr>
        <xdr:cNvPr id="682" name="直線コネクタ 681"/>
        <xdr:cNvCxnSpPr/>
      </xdr:nvCxnSpPr>
      <xdr:spPr>
        <a:xfrm flipV="1">
          <a:off x="15481300" y="16112027"/>
          <a:ext cx="838200" cy="4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77866</xdr:rowOff>
    </xdr:from>
    <xdr:ext cx="534377" cy="259045"/>
    <xdr:sp macro="" textlink="">
      <xdr:nvSpPr>
        <xdr:cNvPr id="683" name="積立金平均値テキスト"/>
        <xdr:cNvSpPr txBox="1"/>
      </xdr:nvSpPr>
      <xdr:spPr>
        <a:xfrm>
          <a:off x="16370300" y="16537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36464</xdr:rowOff>
    </xdr:from>
    <xdr:to>
      <xdr:col>81</xdr:col>
      <xdr:colOff>50800</xdr:colOff>
      <xdr:row>95</xdr:row>
      <xdr:rowOff>80790</xdr:rowOff>
    </xdr:to>
    <xdr:cxnSp macro="">
      <xdr:nvCxnSpPr>
        <xdr:cNvPr id="685" name="直線コネクタ 684"/>
        <xdr:cNvCxnSpPr/>
      </xdr:nvCxnSpPr>
      <xdr:spPr>
        <a:xfrm flipV="1">
          <a:off x="14592300" y="16152764"/>
          <a:ext cx="889000" cy="21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13400</xdr:rowOff>
    </xdr:from>
    <xdr:ext cx="534377" cy="259045"/>
    <xdr:sp macro="" textlink="">
      <xdr:nvSpPr>
        <xdr:cNvPr id="687" name="テキスト ボックス 686"/>
        <xdr:cNvSpPr txBox="1"/>
      </xdr:nvSpPr>
      <xdr:spPr>
        <a:xfrm>
          <a:off x="15214111" y="166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80790</xdr:rowOff>
    </xdr:from>
    <xdr:to>
      <xdr:col>76</xdr:col>
      <xdr:colOff>114300</xdr:colOff>
      <xdr:row>96</xdr:row>
      <xdr:rowOff>105981</xdr:rowOff>
    </xdr:to>
    <xdr:cxnSp macro="">
      <xdr:nvCxnSpPr>
        <xdr:cNvPr id="688" name="直線コネクタ 687"/>
        <xdr:cNvCxnSpPr/>
      </xdr:nvCxnSpPr>
      <xdr:spPr>
        <a:xfrm flipV="1">
          <a:off x="13703300" y="16368540"/>
          <a:ext cx="889000" cy="19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149212</xdr:rowOff>
    </xdr:from>
    <xdr:ext cx="534377" cy="259045"/>
    <xdr:sp macro="" textlink="">
      <xdr:nvSpPr>
        <xdr:cNvPr id="690" name="テキスト ボックス 689"/>
        <xdr:cNvSpPr txBox="1"/>
      </xdr:nvSpPr>
      <xdr:spPr>
        <a:xfrm>
          <a:off x="14325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96952</xdr:rowOff>
    </xdr:from>
    <xdr:to>
      <xdr:col>71</xdr:col>
      <xdr:colOff>177800</xdr:colOff>
      <xdr:row>96</xdr:row>
      <xdr:rowOff>105981</xdr:rowOff>
    </xdr:to>
    <xdr:cxnSp macro="">
      <xdr:nvCxnSpPr>
        <xdr:cNvPr id="691" name="直線コネクタ 690"/>
        <xdr:cNvCxnSpPr/>
      </xdr:nvCxnSpPr>
      <xdr:spPr>
        <a:xfrm>
          <a:off x="12814300" y="16384702"/>
          <a:ext cx="889000" cy="18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3501</xdr:rowOff>
    </xdr:from>
    <xdr:ext cx="534377" cy="259045"/>
    <xdr:sp macro="" textlink="">
      <xdr:nvSpPr>
        <xdr:cNvPr id="693" name="テキスト ボックス 692"/>
        <xdr:cNvSpPr txBox="1"/>
      </xdr:nvSpPr>
      <xdr:spPr>
        <a:xfrm>
          <a:off x="13436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4" name="フローチャート: 判断 693"/>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10268</xdr:rowOff>
    </xdr:from>
    <xdr:ext cx="534377" cy="259045"/>
    <xdr:sp macro="" textlink="">
      <xdr:nvSpPr>
        <xdr:cNvPr id="695" name="テキスト ボックス 694"/>
        <xdr:cNvSpPr txBox="1"/>
      </xdr:nvSpPr>
      <xdr:spPr>
        <a:xfrm>
          <a:off x="12547111" y="164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116377</xdr:rowOff>
    </xdr:from>
    <xdr:to>
      <xdr:col>85</xdr:col>
      <xdr:colOff>177800</xdr:colOff>
      <xdr:row>94</xdr:row>
      <xdr:rowOff>46527</xdr:rowOff>
    </xdr:to>
    <xdr:sp macro="" textlink="">
      <xdr:nvSpPr>
        <xdr:cNvPr id="701" name="楕円 700"/>
        <xdr:cNvSpPr/>
      </xdr:nvSpPr>
      <xdr:spPr>
        <a:xfrm>
          <a:off x="16268700" y="1606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139254</xdr:rowOff>
    </xdr:from>
    <xdr:ext cx="534377" cy="259045"/>
    <xdr:sp macro="" textlink="">
      <xdr:nvSpPr>
        <xdr:cNvPr id="702" name="積立金該当値テキスト"/>
        <xdr:cNvSpPr txBox="1"/>
      </xdr:nvSpPr>
      <xdr:spPr>
        <a:xfrm>
          <a:off x="16370300" y="1591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157114</xdr:rowOff>
    </xdr:from>
    <xdr:to>
      <xdr:col>81</xdr:col>
      <xdr:colOff>101600</xdr:colOff>
      <xdr:row>94</xdr:row>
      <xdr:rowOff>87264</xdr:rowOff>
    </xdr:to>
    <xdr:sp macro="" textlink="">
      <xdr:nvSpPr>
        <xdr:cNvPr id="703" name="楕円 702"/>
        <xdr:cNvSpPr/>
      </xdr:nvSpPr>
      <xdr:spPr>
        <a:xfrm>
          <a:off x="15430500" y="1610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103791</xdr:rowOff>
    </xdr:from>
    <xdr:ext cx="534377" cy="259045"/>
    <xdr:sp macro="" textlink="">
      <xdr:nvSpPr>
        <xdr:cNvPr id="704" name="テキスト ボックス 703"/>
        <xdr:cNvSpPr txBox="1"/>
      </xdr:nvSpPr>
      <xdr:spPr>
        <a:xfrm>
          <a:off x="15214111" y="1587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29990</xdr:rowOff>
    </xdr:from>
    <xdr:to>
      <xdr:col>76</xdr:col>
      <xdr:colOff>165100</xdr:colOff>
      <xdr:row>95</xdr:row>
      <xdr:rowOff>131590</xdr:rowOff>
    </xdr:to>
    <xdr:sp macro="" textlink="">
      <xdr:nvSpPr>
        <xdr:cNvPr id="705" name="楕円 704"/>
        <xdr:cNvSpPr/>
      </xdr:nvSpPr>
      <xdr:spPr>
        <a:xfrm>
          <a:off x="14541500" y="1631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148117</xdr:rowOff>
    </xdr:from>
    <xdr:ext cx="534377" cy="259045"/>
    <xdr:sp macro="" textlink="">
      <xdr:nvSpPr>
        <xdr:cNvPr id="706" name="テキスト ボックス 705"/>
        <xdr:cNvSpPr txBox="1"/>
      </xdr:nvSpPr>
      <xdr:spPr>
        <a:xfrm>
          <a:off x="14325111" y="1609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55181</xdr:rowOff>
    </xdr:from>
    <xdr:to>
      <xdr:col>72</xdr:col>
      <xdr:colOff>38100</xdr:colOff>
      <xdr:row>96</xdr:row>
      <xdr:rowOff>156781</xdr:rowOff>
    </xdr:to>
    <xdr:sp macro="" textlink="">
      <xdr:nvSpPr>
        <xdr:cNvPr id="707" name="楕円 706"/>
        <xdr:cNvSpPr/>
      </xdr:nvSpPr>
      <xdr:spPr>
        <a:xfrm>
          <a:off x="13652500" y="1651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1858</xdr:rowOff>
    </xdr:from>
    <xdr:ext cx="534377" cy="259045"/>
    <xdr:sp macro="" textlink="">
      <xdr:nvSpPr>
        <xdr:cNvPr id="708" name="テキスト ボックス 707"/>
        <xdr:cNvSpPr txBox="1"/>
      </xdr:nvSpPr>
      <xdr:spPr>
        <a:xfrm>
          <a:off x="13436111" y="1628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46152</xdr:rowOff>
    </xdr:from>
    <xdr:to>
      <xdr:col>67</xdr:col>
      <xdr:colOff>101600</xdr:colOff>
      <xdr:row>95</xdr:row>
      <xdr:rowOff>147752</xdr:rowOff>
    </xdr:to>
    <xdr:sp macro="" textlink="">
      <xdr:nvSpPr>
        <xdr:cNvPr id="709" name="楕円 708"/>
        <xdr:cNvSpPr/>
      </xdr:nvSpPr>
      <xdr:spPr>
        <a:xfrm>
          <a:off x="12763500" y="1633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164279</xdr:rowOff>
    </xdr:from>
    <xdr:ext cx="534377" cy="259045"/>
    <xdr:sp macro="" textlink="">
      <xdr:nvSpPr>
        <xdr:cNvPr id="710" name="テキスト ボックス 709"/>
        <xdr:cNvSpPr txBox="1"/>
      </xdr:nvSpPr>
      <xdr:spPr>
        <a:xfrm>
          <a:off x="12547111" y="161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155320</xdr:rowOff>
    </xdr:from>
    <xdr:ext cx="469744" cy="259045"/>
    <xdr:sp macro="" textlink="">
      <xdr:nvSpPr>
        <xdr:cNvPr id="742" name="投資及び出資金平均値テキスト"/>
        <xdr:cNvSpPr txBox="1"/>
      </xdr:nvSpPr>
      <xdr:spPr>
        <a:xfrm>
          <a:off x="22212300" y="632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52505</xdr:rowOff>
    </xdr:from>
    <xdr:to>
      <xdr:col>111</xdr:col>
      <xdr:colOff>177800</xdr:colOff>
      <xdr:row>39</xdr:row>
      <xdr:rowOff>98878</xdr:rowOff>
    </xdr:to>
    <xdr:cxnSp macro="">
      <xdr:nvCxnSpPr>
        <xdr:cNvPr id="744" name="直線コネクタ 743"/>
        <xdr:cNvCxnSpPr/>
      </xdr:nvCxnSpPr>
      <xdr:spPr>
        <a:xfrm>
          <a:off x="20434300" y="6739055"/>
          <a:ext cx="889000" cy="4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113519</xdr:rowOff>
    </xdr:from>
    <xdr:ext cx="469744" cy="259045"/>
    <xdr:sp macro="" textlink="">
      <xdr:nvSpPr>
        <xdr:cNvPr id="746" name="テキスト ボックス 745"/>
        <xdr:cNvSpPr txBox="1"/>
      </xdr:nvSpPr>
      <xdr:spPr>
        <a:xfrm>
          <a:off x="21088428" y="628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52505</xdr:rowOff>
    </xdr:from>
    <xdr:to>
      <xdr:col>107</xdr:col>
      <xdr:colOff>50800</xdr:colOff>
      <xdr:row>39</xdr:row>
      <xdr:rowOff>98770</xdr:rowOff>
    </xdr:to>
    <xdr:cxnSp macro="">
      <xdr:nvCxnSpPr>
        <xdr:cNvPr id="747" name="直線コネクタ 746"/>
        <xdr:cNvCxnSpPr/>
      </xdr:nvCxnSpPr>
      <xdr:spPr>
        <a:xfrm flipV="1">
          <a:off x="19545300" y="6739055"/>
          <a:ext cx="889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141169</xdr:rowOff>
    </xdr:from>
    <xdr:ext cx="469744" cy="259045"/>
    <xdr:sp macro="" textlink="">
      <xdr:nvSpPr>
        <xdr:cNvPr id="749" name="テキスト ボックス 748"/>
        <xdr:cNvSpPr txBox="1"/>
      </xdr:nvSpPr>
      <xdr:spPr>
        <a:xfrm>
          <a:off x="20199428" y="63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98770</xdr:rowOff>
    </xdr:from>
    <xdr:to>
      <xdr:col>102</xdr:col>
      <xdr:colOff>114300</xdr:colOff>
      <xdr:row>39</xdr:row>
      <xdr:rowOff>98770</xdr:rowOff>
    </xdr:to>
    <xdr:cxnSp macro="">
      <xdr:nvCxnSpPr>
        <xdr:cNvPr id="750" name="直線コネクタ 749"/>
        <xdr:cNvCxnSpPr/>
      </xdr:nvCxnSpPr>
      <xdr:spPr>
        <a:xfrm>
          <a:off x="18656300" y="678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150421</xdr:rowOff>
    </xdr:from>
    <xdr:ext cx="469744" cy="259045"/>
    <xdr:sp macro="" textlink="">
      <xdr:nvSpPr>
        <xdr:cNvPr id="752" name="テキスト ボックス 751"/>
        <xdr:cNvSpPr txBox="1"/>
      </xdr:nvSpPr>
      <xdr:spPr>
        <a:xfrm>
          <a:off x="19310428" y="63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3" name="フローチャート: 判断 752"/>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137685</xdr:rowOff>
    </xdr:from>
    <xdr:ext cx="469744" cy="259045"/>
    <xdr:sp macro="" textlink="">
      <xdr:nvSpPr>
        <xdr:cNvPr id="754" name="テキスト ボックス 753"/>
        <xdr:cNvSpPr txBox="1"/>
      </xdr:nvSpPr>
      <xdr:spPr>
        <a:xfrm>
          <a:off x="18421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1705</xdr:rowOff>
    </xdr:from>
    <xdr:to>
      <xdr:col>107</xdr:col>
      <xdr:colOff>101600</xdr:colOff>
      <xdr:row>39</xdr:row>
      <xdr:rowOff>103305</xdr:rowOff>
    </xdr:to>
    <xdr:sp macro="" textlink="">
      <xdr:nvSpPr>
        <xdr:cNvPr id="764" name="楕円 763"/>
        <xdr:cNvSpPr/>
      </xdr:nvSpPr>
      <xdr:spPr>
        <a:xfrm>
          <a:off x="20383500" y="6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94432</xdr:rowOff>
    </xdr:from>
    <xdr:ext cx="378565" cy="259045"/>
    <xdr:sp macro="" textlink="">
      <xdr:nvSpPr>
        <xdr:cNvPr id="765" name="テキスト ボックス 764"/>
        <xdr:cNvSpPr txBox="1"/>
      </xdr:nvSpPr>
      <xdr:spPr>
        <a:xfrm>
          <a:off x="20245017" y="6780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47970</xdr:rowOff>
    </xdr:from>
    <xdr:to>
      <xdr:col>102</xdr:col>
      <xdr:colOff>165100</xdr:colOff>
      <xdr:row>39</xdr:row>
      <xdr:rowOff>149570</xdr:rowOff>
    </xdr:to>
    <xdr:sp macro="" textlink="">
      <xdr:nvSpPr>
        <xdr:cNvPr id="766" name="楕円 765"/>
        <xdr:cNvSpPr/>
      </xdr:nvSpPr>
      <xdr:spPr>
        <a:xfrm>
          <a:off x="19494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140697</xdr:rowOff>
    </xdr:from>
    <xdr:ext cx="249299" cy="259045"/>
    <xdr:sp macro="" textlink="">
      <xdr:nvSpPr>
        <xdr:cNvPr id="767" name="テキスト ボックス 766"/>
        <xdr:cNvSpPr txBox="1"/>
      </xdr:nvSpPr>
      <xdr:spPr>
        <a:xfrm>
          <a:off x="19420650"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47970</xdr:rowOff>
    </xdr:from>
    <xdr:to>
      <xdr:col>98</xdr:col>
      <xdr:colOff>38100</xdr:colOff>
      <xdr:row>39</xdr:row>
      <xdr:rowOff>149570</xdr:rowOff>
    </xdr:to>
    <xdr:sp macro="" textlink="">
      <xdr:nvSpPr>
        <xdr:cNvPr id="768" name="楕円 767"/>
        <xdr:cNvSpPr/>
      </xdr:nvSpPr>
      <xdr:spPr>
        <a:xfrm>
          <a:off x="18605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140697</xdr:rowOff>
    </xdr:from>
    <xdr:ext cx="249299" cy="259045"/>
    <xdr:sp macro="" textlink="">
      <xdr:nvSpPr>
        <xdr:cNvPr id="769" name="テキスト ボックス 768"/>
        <xdr:cNvSpPr txBox="1"/>
      </xdr:nvSpPr>
      <xdr:spPr>
        <a:xfrm>
          <a:off x="18531650"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112535</xdr:rowOff>
    </xdr:from>
    <xdr:to>
      <xdr:col>116</xdr:col>
      <xdr:colOff>63500</xdr:colOff>
      <xdr:row>56</xdr:row>
      <xdr:rowOff>115545</xdr:rowOff>
    </xdr:to>
    <xdr:cxnSp macro="">
      <xdr:nvCxnSpPr>
        <xdr:cNvPr id="798" name="直線コネクタ 797"/>
        <xdr:cNvCxnSpPr/>
      </xdr:nvCxnSpPr>
      <xdr:spPr>
        <a:xfrm flipV="1">
          <a:off x="21323300" y="9713735"/>
          <a:ext cx="8382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112475</xdr:rowOff>
    </xdr:from>
    <xdr:ext cx="469744" cy="259045"/>
    <xdr:sp macro="" textlink="">
      <xdr:nvSpPr>
        <xdr:cNvPr id="799" name="貸付金平均値テキスト"/>
        <xdr:cNvSpPr txBox="1"/>
      </xdr:nvSpPr>
      <xdr:spPr>
        <a:xfrm>
          <a:off x="22212300" y="9885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85751</xdr:rowOff>
    </xdr:from>
    <xdr:to>
      <xdr:col>111</xdr:col>
      <xdr:colOff>177800</xdr:colOff>
      <xdr:row>56</xdr:row>
      <xdr:rowOff>115545</xdr:rowOff>
    </xdr:to>
    <xdr:cxnSp macro="">
      <xdr:nvCxnSpPr>
        <xdr:cNvPr id="801" name="直線コネクタ 800"/>
        <xdr:cNvCxnSpPr/>
      </xdr:nvCxnSpPr>
      <xdr:spPr>
        <a:xfrm>
          <a:off x="20434300" y="9686951"/>
          <a:ext cx="889000" cy="2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50220</xdr:rowOff>
    </xdr:from>
    <xdr:ext cx="469744" cy="259045"/>
    <xdr:sp macro="" textlink="">
      <xdr:nvSpPr>
        <xdr:cNvPr id="803" name="テキスト ボックス 802"/>
        <xdr:cNvSpPr txBox="1"/>
      </xdr:nvSpPr>
      <xdr:spPr>
        <a:xfrm>
          <a:off x="21088428" y="999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13436</xdr:rowOff>
    </xdr:from>
    <xdr:to>
      <xdr:col>107</xdr:col>
      <xdr:colOff>50800</xdr:colOff>
      <xdr:row>56</xdr:row>
      <xdr:rowOff>85751</xdr:rowOff>
    </xdr:to>
    <xdr:cxnSp macro="">
      <xdr:nvCxnSpPr>
        <xdr:cNvPr id="804" name="直線コネクタ 803"/>
        <xdr:cNvCxnSpPr/>
      </xdr:nvCxnSpPr>
      <xdr:spPr>
        <a:xfrm>
          <a:off x="19545300" y="9614636"/>
          <a:ext cx="889000" cy="7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42295</xdr:rowOff>
    </xdr:from>
    <xdr:ext cx="469744" cy="259045"/>
    <xdr:sp macro="" textlink="">
      <xdr:nvSpPr>
        <xdr:cNvPr id="806" name="テキスト ボックス 805"/>
        <xdr:cNvSpPr txBox="1"/>
      </xdr:nvSpPr>
      <xdr:spPr>
        <a:xfrm>
          <a:off x="20199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145606</xdr:rowOff>
    </xdr:from>
    <xdr:to>
      <xdr:col>102</xdr:col>
      <xdr:colOff>114300</xdr:colOff>
      <xdr:row>56</xdr:row>
      <xdr:rowOff>13436</xdr:rowOff>
    </xdr:to>
    <xdr:cxnSp macro="">
      <xdr:nvCxnSpPr>
        <xdr:cNvPr id="807" name="直線コネクタ 806"/>
        <xdr:cNvCxnSpPr/>
      </xdr:nvCxnSpPr>
      <xdr:spPr>
        <a:xfrm>
          <a:off x="18656300" y="9575356"/>
          <a:ext cx="889000" cy="3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29646</xdr:rowOff>
    </xdr:from>
    <xdr:ext cx="469744" cy="259045"/>
    <xdr:sp macro="" textlink="">
      <xdr:nvSpPr>
        <xdr:cNvPr id="809" name="テキスト ボックス 808"/>
        <xdr:cNvSpPr txBox="1"/>
      </xdr:nvSpPr>
      <xdr:spPr>
        <a:xfrm>
          <a:off x="19310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0" name="フローチャート: 判断 809"/>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8767</xdr:rowOff>
    </xdr:from>
    <xdr:ext cx="469744" cy="259045"/>
    <xdr:sp macro="" textlink="">
      <xdr:nvSpPr>
        <xdr:cNvPr id="811" name="テキスト ボックス 810"/>
        <xdr:cNvSpPr txBox="1"/>
      </xdr:nvSpPr>
      <xdr:spPr>
        <a:xfrm>
          <a:off x="18421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61735</xdr:rowOff>
    </xdr:from>
    <xdr:to>
      <xdr:col>116</xdr:col>
      <xdr:colOff>114300</xdr:colOff>
      <xdr:row>56</xdr:row>
      <xdr:rowOff>163335</xdr:rowOff>
    </xdr:to>
    <xdr:sp macro="" textlink="">
      <xdr:nvSpPr>
        <xdr:cNvPr id="817" name="楕円 816"/>
        <xdr:cNvSpPr/>
      </xdr:nvSpPr>
      <xdr:spPr>
        <a:xfrm>
          <a:off x="22110700" y="966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84612</xdr:rowOff>
    </xdr:from>
    <xdr:ext cx="534377" cy="259045"/>
    <xdr:sp macro="" textlink="">
      <xdr:nvSpPr>
        <xdr:cNvPr id="818" name="貸付金該当値テキスト"/>
        <xdr:cNvSpPr txBox="1"/>
      </xdr:nvSpPr>
      <xdr:spPr>
        <a:xfrm>
          <a:off x="22212300" y="951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64745</xdr:rowOff>
    </xdr:from>
    <xdr:to>
      <xdr:col>112</xdr:col>
      <xdr:colOff>38100</xdr:colOff>
      <xdr:row>56</xdr:row>
      <xdr:rowOff>166345</xdr:rowOff>
    </xdr:to>
    <xdr:sp macro="" textlink="">
      <xdr:nvSpPr>
        <xdr:cNvPr id="819" name="楕円 818"/>
        <xdr:cNvSpPr/>
      </xdr:nvSpPr>
      <xdr:spPr>
        <a:xfrm>
          <a:off x="21272500" y="966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11422</xdr:rowOff>
    </xdr:from>
    <xdr:ext cx="534377" cy="259045"/>
    <xdr:sp macro="" textlink="">
      <xdr:nvSpPr>
        <xdr:cNvPr id="820" name="テキスト ボックス 819"/>
        <xdr:cNvSpPr txBox="1"/>
      </xdr:nvSpPr>
      <xdr:spPr>
        <a:xfrm>
          <a:off x="21056111" y="944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34951</xdr:rowOff>
    </xdr:from>
    <xdr:to>
      <xdr:col>107</xdr:col>
      <xdr:colOff>101600</xdr:colOff>
      <xdr:row>56</xdr:row>
      <xdr:rowOff>136551</xdr:rowOff>
    </xdr:to>
    <xdr:sp macro="" textlink="">
      <xdr:nvSpPr>
        <xdr:cNvPr id="821" name="楕円 820"/>
        <xdr:cNvSpPr/>
      </xdr:nvSpPr>
      <xdr:spPr>
        <a:xfrm>
          <a:off x="20383500" y="963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153078</xdr:rowOff>
    </xdr:from>
    <xdr:ext cx="534377" cy="259045"/>
    <xdr:sp macro="" textlink="">
      <xdr:nvSpPr>
        <xdr:cNvPr id="822" name="テキスト ボックス 821"/>
        <xdr:cNvSpPr txBox="1"/>
      </xdr:nvSpPr>
      <xdr:spPr>
        <a:xfrm>
          <a:off x="20167111" y="941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134086</xdr:rowOff>
    </xdr:from>
    <xdr:to>
      <xdr:col>102</xdr:col>
      <xdr:colOff>165100</xdr:colOff>
      <xdr:row>56</xdr:row>
      <xdr:rowOff>64236</xdr:rowOff>
    </xdr:to>
    <xdr:sp macro="" textlink="">
      <xdr:nvSpPr>
        <xdr:cNvPr id="823" name="楕円 822"/>
        <xdr:cNvSpPr/>
      </xdr:nvSpPr>
      <xdr:spPr>
        <a:xfrm>
          <a:off x="19494500" y="956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80763</xdr:rowOff>
    </xdr:from>
    <xdr:ext cx="534377" cy="259045"/>
    <xdr:sp macro="" textlink="">
      <xdr:nvSpPr>
        <xdr:cNvPr id="824" name="テキスト ボックス 823"/>
        <xdr:cNvSpPr txBox="1"/>
      </xdr:nvSpPr>
      <xdr:spPr>
        <a:xfrm>
          <a:off x="19278111" y="933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94806</xdr:rowOff>
    </xdr:from>
    <xdr:to>
      <xdr:col>98</xdr:col>
      <xdr:colOff>38100</xdr:colOff>
      <xdr:row>56</xdr:row>
      <xdr:rowOff>24956</xdr:rowOff>
    </xdr:to>
    <xdr:sp macro="" textlink="">
      <xdr:nvSpPr>
        <xdr:cNvPr id="825" name="楕円 824"/>
        <xdr:cNvSpPr/>
      </xdr:nvSpPr>
      <xdr:spPr>
        <a:xfrm>
          <a:off x="18605500" y="95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41483</xdr:rowOff>
    </xdr:from>
    <xdr:ext cx="534377" cy="259045"/>
    <xdr:sp macro="" textlink="">
      <xdr:nvSpPr>
        <xdr:cNvPr id="826" name="テキスト ボックス 825"/>
        <xdr:cNvSpPr txBox="1"/>
      </xdr:nvSpPr>
      <xdr:spPr>
        <a:xfrm>
          <a:off x="18389111" y="929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164408</xdr:rowOff>
    </xdr:from>
    <xdr:to>
      <xdr:col>116</xdr:col>
      <xdr:colOff>63500</xdr:colOff>
      <xdr:row>75</xdr:row>
      <xdr:rowOff>66663</xdr:rowOff>
    </xdr:to>
    <xdr:cxnSp macro="">
      <xdr:nvCxnSpPr>
        <xdr:cNvPr id="856" name="直線コネクタ 855"/>
        <xdr:cNvCxnSpPr/>
      </xdr:nvCxnSpPr>
      <xdr:spPr>
        <a:xfrm flipV="1">
          <a:off x="21323300" y="12851708"/>
          <a:ext cx="838200" cy="7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113809</xdr:rowOff>
    </xdr:from>
    <xdr:ext cx="534377" cy="259045"/>
    <xdr:sp macro="" textlink="">
      <xdr:nvSpPr>
        <xdr:cNvPr id="857" name="繰出金平均値テキスト"/>
        <xdr:cNvSpPr txBox="1"/>
      </xdr:nvSpPr>
      <xdr:spPr>
        <a:xfrm>
          <a:off x="22212300" y="12972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158331</xdr:rowOff>
    </xdr:from>
    <xdr:to>
      <xdr:col>111</xdr:col>
      <xdr:colOff>177800</xdr:colOff>
      <xdr:row>75</xdr:row>
      <xdr:rowOff>66663</xdr:rowOff>
    </xdr:to>
    <xdr:cxnSp macro="">
      <xdr:nvCxnSpPr>
        <xdr:cNvPr id="859" name="直線コネクタ 858"/>
        <xdr:cNvCxnSpPr/>
      </xdr:nvCxnSpPr>
      <xdr:spPr>
        <a:xfrm>
          <a:off x="20434300" y="12845631"/>
          <a:ext cx="889000" cy="7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54258</xdr:rowOff>
    </xdr:from>
    <xdr:ext cx="534377" cy="259045"/>
    <xdr:sp macro="" textlink="">
      <xdr:nvSpPr>
        <xdr:cNvPr id="861" name="テキスト ボックス 860"/>
        <xdr:cNvSpPr txBox="1"/>
      </xdr:nvSpPr>
      <xdr:spPr>
        <a:xfrm>
          <a:off x="21056111" y="1308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158331</xdr:rowOff>
    </xdr:from>
    <xdr:to>
      <xdr:col>107</xdr:col>
      <xdr:colOff>50800</xdr:colOff>
      <xdr:row>75</xdr:row>
      <xdr:rowOff>58680</xdr:rowOff>
    </xdr:to>
    <xdr:cxnSp macro="">
      <xdr:nvCxnSpPr>
        <xdr:cNvPr id="862" name="直線コネクタ 861"/>
        <xdr:cNvCxnSpPr/>
      </xdr:nvCxnSpPr>
      <xdr:spPr>
        <a:xfrm flipV="1">
          <a:off x="19545300" y="12845631"/>
          <a:ext cx="889000" cy="7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26446</xdr:rowOff>
    </xdr:from>
    <xdr:ext cx="534377" cy="259045"/>
    <xdr:sp macro="" textlink="">
      <xdr:nvSpPr>
        <xdr:cNvPr id="864" name="テキスト ボックス 863"/>
        <xdr:cNvSpPr txBox="1"/>
      </xdr:nvSpPr>
      <xdr:spPr>
        <a:xfrm>
          <a:off x="20167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58680</xdr:rowOff>
    </xdr:from>
    <xdr:to>
      <xdr:col>102</xdr:col>
      <xdr:colOff>114300</xdr:colOff>
      <xdr:row>75</xdr:row>
      <xdr:rowOff>74035</xdr:rowOff>
    </xdr:to>
    <xdr:cxnSp macro="">
      <xdr:nvCxnSpPr>
        <xdr:cNvPr id="865" name="直線コネクタ 864"/>
        <xdr:cNvCxnSpPr/>
      </xdr:nvCxnSpPr>
      <xdr:spPr>
        <a:xfrm flipV="1">
          <a:off x="18656300" y="12917430"/>
          <a:ext cx="889000" cy="1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16006</xdr:rowOff>
    </xdr:from>
    <xdr:ext cx="534377" cy="259045"/>
    <xdr:sp macro="" textlink="">
      <xdr:nvSpPr>
        <xdr:cNvPr id="867" name="テキスト ボックス 866"/>
        <xdr:cNvSpPr txBox="1"/>
      </xdr:nvSpPr>
      <xdr:spPr>
        <a:xfrm>
          <a:off x="19278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68" name="フローチャート: 判断 867"/>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171017</xdr:rowOff>
    </xdr:from>
    <xdr:ext cx="534377" cy="259045"/>
    <xdr:sp macro="" textlink="">
      <xdr:nvSpPr>
        <xdr:cNvPr id="869" name="テキスト ボックス 868"/>
        <xdr:cNvSpPr txBox="1"/>
      </xdr:nvSpPr>
      <xdr:spPr>
        <a:xfrm>
          <a:off x="18389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113608</xdr:rowOff>
    </xdr:from>
    <xdr:to>
      <xdr:col>116</xdr:col>
      <xdr:colOff>114300</xdr:colOff>
      <xdr:row>75</xdr:row>
      <xdr:rowOff>43758</xdr:rowOff>
    </xdr:to>
    <xdr:sp macro="" textlink="">
      <xdr:nvSpPr>
        <xdr:cNvPr id="875" name="楕円 874"/>
        <xdr:cNvSpPr/>
      </xdr:nvSpPr>
      <xdr:spPr>
        <a:xfrm>
          <a:off x="22110700" y="1280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136485</xdr:rowOff>
    </xdr:from>
    <xdr:ext cx="534377" cy="259045"/>
    <xdr:sp macro="" textlink="">
      <xdr:nvSpPr>
        <xdr:cNvPr id="876" name="繰出金該当値テキスト"/>
        <xdr:cNvSpPr txBox="1"/>
      </xdr:nvSpPr>
      <xdr:spPr>
        <a:xfrm>
          <a:off x="22212300" y="1265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15863</xdr:rowOff>
    </xdr:from>
    <xdr:to>
      <xdr:col>112</xdr:col>
      <xdr:colOff>38100</xdr:colOff>
      <xdr:row>75</xdr:row>
      <xdr:rowOff>117463</xdr:rowOff>
    </xdr:to>
    <xdr:sp macro="" textlink="">
      <xdr:nvSpPr>
        <xdr:cNvPr id="877" name="楕円 876"/>
        <xdr:cNvSpPr/>
      </xdr:nvSpPr>
      <xdr:spPr>
        <a:xfrm>
          <a:off x="21272500" y="1287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133990</xdr:rowOff>
    </xdr:from>
    <xdr:ext cx="534377" cy="259045"/>
    <xdr:sp macro="" textlink="">
      <xdr:nvSpPr>
        <xdr:cNvPr id="878" name="テキスト ボックス 877"/>
        <xdr:cNvSpPr txBox="1"/>
      </xdr:nvSpPr>
      <xdr:spPr>
        <a:xfrm>
          <a:off x="21056111" y="1264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107531</xdr:rowOff>
    </xdr:from>
    <xdr:to>
      <xdr:col>107</xdr:col>
      <xdr:colOff>101600</xdr:colOff>
      <xdr:row>75</xdr:row>
      <xdr:rowOff>37681</xdr:rowOff>
    </xdr:to>
    <xdr:sp macro="" textlink="">
      <xdr:nvSpPr>
        <xdr:cNvPr id="879" name="楕円 878"/>
        <xdr:cNvSpPr/>
      </xdr:nvSpPr>
      <xdr:spPr>
        <a:xfrm>
          <a:off x="20383500" y="1279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54208</xdr:rowOff>
    </xdr:from>
    <xdr:ext cx="534377" cy="259045"/>
    <xdr:sp macro="" textlink="">
      <xdr:nvSpPr>
        <xdr:cNvPr id="880" name="テキスト ボックス 879"/>
        <xdr:cNvSpPr txBox="1"/>
      </xdr:nvSpPr>
      <xdr:spPr>
        <a:xfrm>
          <a:off x="20167111" y="1257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7880</xdr:rowOff>
    </xdr:from>
    <xdr:to>
      <xdr:col>102</xdr:col>
      <xdr:colOff>165100</xdr:colOff>
      <xdr:row>75</xdr:row>
      <xdr:rowOff>109480</xdr:rowOff>
    </xdr:to>
    <xdr:sp macro="" textlink="">
      <xdr:nvSpPr>
        <xdr:cNvPr id="881" name="楕円 880"/>
        <xdr:cNvSpPr/>
      </xdr:nvSpPr>
      <xdr:spPr>
        <a:xfrm>
          <a:off x="19494500" y="12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126007</xdr:rowOff>
    </xdr:from>
    <xdr:ext cx="534377" cy="259045"/>
    <xdr:sp macro="" textlink="">
      <xdr:nvSpPr>
        <xdr:cNvPr id="882" name="テキスト ボックス 881"/>
        <xdr:cNvSpPr txBox="1"/>
      </xdr:nvSpPr>
      <xdr:spPr>
        <a:xfrm>
          <a:off x="19278111" y="1264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23235</xdr:rowOff>
    </xdr:from>
    <xdr:to>
      <xdr:col>98</xdr:col>
      <xdr:colOff>38100</xdr:colOff>
      <xdr:row>75</xdr:row>
      <xdr:rowOff>124835</xdr:rowOff>
    </xdr:to>
    <xdr:sp macro="" textlink="">
      <xdr:nvSpPr>
        <xdr:cNvPr id="883" name="楕円 882"/>
        <xdr:cNvSpPr/>
      </xdr:nvSpPr>
      <xdr:spPr>
        <a:xfrm>
          <a:off x="18605500" y="1288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141362</xdr:rowOff>
    </xdr:from>
    <xdr:ext cx="534377" cy="259045"/>
    <xdr:sp macro="" textlink="">
      <xdr:nvSpPr>
        <xdr:cNvPr id="884" name="テキスト ボックス 883"/>
        <xdr:cNvSpPr txBox="1"/>
      </xdr:nvSpPr>
      <xdr:spPr>
        <a:xfrm>
          <a:off x="18389111" y="1265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前年度と比較し大きく増加しているのは、物件費、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費である。物件費はごみ焼却施設の更新を控え現施設の保守点検</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など施設の延命化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に係る委託料の増によるもの、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普通建設事業費は小中学校校舎長寿命化改修工事や景観まちづくり刷新事業による道路舗装工事などの増よるもの、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費は平成３０年７月豪雨災害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や台風２１号等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繰越事業への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対応による増である。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一方、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前年度と比較し減少したものとして、公債費につい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地方債残高の減少に伴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元利償還金が減少したことに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よるものである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扶助費は類似団体平均を下回っているものの、年々増加傾向にあり、今後もさらなる行財政改革の推進などにより、健全で持続可能な財政基盤の確立に努める。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岐阜県高山市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87,595
86,758
2,177.61
50,217,196
48,081,484
1,066,370
27,420,588
22,350,803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3912</xdr:rowOff>
    </xdr:from>
    <xdr:to>
      <xdr:col>24</xdr:col>
      <xdr:colOff>63500</xdr:colOff>
      <xdr:row>35</xdr:row>
      <xdr:rowOff>14427</xdr:rowOff>
    </xdr:to>
    <xdr:cxnSp macro="">
      <xdr:nvCxnSpPr>
        <xdr:cNvPr id="59" name="直線コネクタ 58"/>
        <xdr:cNvCxnSpPr/>
      </xdr:nvCxnSpPr>
      <xdr:spPr>
        <a:xfrm>
          <a:off x="3797300" y="6004662"/>
          <a:ext cx="8382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117263</xdr:rowOff>
    </xdr:from>
    <xdr:ext cx="469744" cy="259045"/>
    <xdr:sp macro="" textlink="">
      <xdr:nvSpPr>
        <xdr:cNvPr id="60" name="議会費平均値テキスト"/>
        <xdr:cNvSpPr txBox="1"/>
      </xdr:nvSpPr>
      <xdr:spPr>
        <a:xfrm>
          <a:off x="4686300" y="577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152502</xdr:rowOff>
    </xdr:from>
    <xdr:to>
      <xdr:col>19</xdr:col>
      <xdr:colOff>177800</xdr:colOff>
      <xdr:row>35</xdr:row>
      <xdr:rowOff>3912</xdr:rowOff>
    </xdr:to>
    <xdr:cxnSp macro="">
      <xdr:nvCxnSpPr>
        <xdr:cNvPr id="62" name="直線コネクタ 61"/>
        <xdr:cNvCxnSpPr/>
      </xdr:nvCxnSpPr>
      <xdr:spPr>
        <a:xfrm>
          <a:off x="2908300" y="598180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30548</xdr:rowOff>
    </xdr:from>
    <xdr:ext cx="469744" cy="259045"/>
    <xdr:sp macro="" textlink="">
      <xdr:nvSpPr>
        <xdr:cNvPr id="64" name="テキスト ボックス 63"/>
        <xdr:cNvSpPr txBox="1"/>
      </xdr:nvSpPr>
      <xdr:spPr>
        <a:xfrm>
          <a:off x="3562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152502</xdr:rowOff>
    </xdr:from>
    <xdr:to>
      <xdr:col>15</xdr:col>
      <xdr:colOff>50800</xdr:colOff>
      <xdr:row>34</xdr:row>
      <xdr:rowOff>170790</xdr:rowOff>
    </xdr:to>
    <xdr:cxnSp macro="">
      <xdr:nvCxnSpPr>
        <xdr:cNvPr id="65" name="直線コネクタ 64"/>
        <xdr:cNvCxnSpPr/>
      </xdr:nvCxnSpPr>
      <xdr:spPr>
        <a:xfrm flipV="1">
          <a:off x="2019300" y="598180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18661</xdr:rowOff>
    </xdr:from>
    <xdr:ext cx="469744" cy="259045"/>
    <xdr:sp macro="" textlink="">
      <xdr:nvSpPr>
        <xdr:cNvPr id="67" name="テキスト ボックス 66"/>
        <xdr:cNvSpPr txBox="1"/>
      </xdr:nvSpPr>
      <xdr:spPr>
        <a:xfrm>
          <a:off x="2673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99924</xdr:rowOff>
    </xdr:from>
    <xdr:to>
      <xdr:col>10</xdr:col>
      <xdr:colOff>114300</xdr:colOff>
      <xdr:row>34</xdr:row>
      <xdr:rowOff>170790</xdr:rowOff>
    </xdr:to>
    <xdr:cxnSp macro="">
      <xdr:nvCxnSpPr>
        <xdr:cNvPr id="68" name="直線コネクタ 67"/>
        <xdr:cNvCxnSpPr/>
      </xdr:nvCxnSpPr>
      <xdr:spPr>
        <a:xfrm>
          <a:off x="1130300" y="5929224"/>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32834</xdr:rowOff>
    </xdr:from>
    <xdr:ext cx="469744" cy="259045"/>
    <xdr:sp macro="" textlink="">
      <xdr:nvSpPr>
        <xdr:cNvPr id="70" name="テキスト ボックス 69"/>
        <xdr:cNvSpPr txBox="1"/>
      </xdr:nvSpPr>
      <xdr:spPr>
        <a:xfrm>
          <a:off x="1784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39692</xdr:rowOff>
    </xdr:from>
    <xdr:ext cx="469744" cy="259045"/>
    <xdr:sp macro="" textlink="">
      <xdr:nvSpPr>
        <xdr:cNvPr id="72" name="テキスト ボックス 71"/>
        <xdr:cNvSpPr txBox="1"/>
      </xdr:nvSpPr>
      <xdr:spPr>
        <a:xfrm>
          <a:off x="895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135077</xdr:rowOff>
    </xdr:from>
    <xdr:to>
      <xdr:col>24</xdr:col>
      <xdr:colOff>114300</xdr:colOff>
      <xdr:row>35</xdr:row>
      <xdr:rowOff>65227</xdr:rowOff>
    </xdr:to>
    <xdr:sp macro="" textlink="">
      <xdr:nvSpPr>
        <xdr:cNvPr id="78" name="楕円 77"/>
        <xdr:cNvSpPr/>
      </xdr:nvSpPr>
      <xdr:spPr>
        <a:xfrm>
          <a:off x="4584700" y="596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113504</xdr:rowOff>
    </xdr:from>
    <xdr:ext cx="469744" cy="259045"/>
    <xdr:sp macro="" textlink="">
      <xdr:nvSpPr>
        <xdr:cNvPr id="79" name="議会費該当値テキスト"/>
        <xdr:cNvSpPr txBox="1"/>
      </xdr:nvSpPr>
      <xdr:spPr>
        <a:xfrm>
          <a:off x="4686300" y="594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124562</xdr:rowOff>
    </xdr:from>
    <xdr:to>
      <xdr:col>20</xdr:col>
      <xdr:colOff>38100</xdr:colOff>
      <xdr:row>35</xdr:row>
      <xdr:rowOff>54712</xdr:rowOff>
    </xdr:to>
    <xdr:sp macro="" textlink="">
      <xdr:nvSpPr>
        <xdr:cNvPr id="80" name="楕円 79"/>
        <xdr:cNvSpPr/>
      </xdr:nvSpPr>
      <xdr:spPr>
        <a:xfrm>
          <a:off x="3746500" y="595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45839</xdr:rowOff>
    </xdr:from>
    <xdr:ext cx="469744" cy="259045"/>
    <xdr:sp macro="" textlink="">
      <xdr:nvSpPr>
        <xdr:cNvPr id="81" name="テキスト ボックス 80"/>
        <xdr:cNvSpPr txBox="1"/>
      </xdr:nvSpPr>
      <xdr:spPr>
        <a:xfrm>
          <a:off x="3562428" y="604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101702</xdr:rowOff>
    </xdr:from>
    <xdr:to>
      <xdr:col>15</xdr:col>
      <xdr:colOff>101600</xdr:colOff>
      <xdr:row>35</xdr:row>
      <xdr:rowOff>31852</xdr:rowOff>
    </xdr:to>
    <xdr:sp macro="" textlink="">
      <xdr:nvSpPr>
        <xdr:cNvPr id="82" name="楕円 81"/>
        <xdr:cNvSpPr/>
      </xdr:nvSpPr>
      <xdr:spPr>
        <a:xfrm>
          <a:off x="2857500" y="593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22979</xdr:rowOff>
    </xdr:from>
    <xdr:ext cx="469744" cy="259045"/>
    <xdr:sp macro="" textlink="">
      <xdr:nvSpPr>
        <xdr:cNvPr id="83" name="テキスト ボックス 82"/>
        <xdr:cNvSpPr txBox="1"/>
      </xdr:nvSpPr>
      <xdr:spPr>
        <a:xfrm>
          <a:off x="2673428" y="602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119990</xdr:rowOff>
    </xdr:from>
    <xdr:to>
      <xdr:col>10</xdr:col>
      <xdr:colOff>165100</xdr:colOff>
      <xdr:row>35</xdr:row>
      <xdr:rowOff>50140</xdr:rowOff>
    </xdr:to>
    <xdr:sp macro="" textlink="">
      <xdr:nvSpPr>
        <xdr:cNvPr id="84" name="楕円 83"/>
        <xdr:cNvSpPr/>
      </xdr:nvSpPr>
      <xdr:spPr>
        <a:xfrm>
          <a:off x="1968500" y="594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41267</xdr:rowOff>
    </xdr:from>
    <xdr:ext cx="469744" cy="259045"/>
    <xdr:sp macro="" textlink="">
      <xdr:nvSpPr>
        <xdr:cNvPr id="85" name="テキスト ボックス 84"/>
        <xdr:cNvSpPr txBox="1"/>
      </xdr:nvSpPr>
      <xdr:spPr>
        <a:xfrm>
          <a:off x="1784428" y="604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49124</xdr:rowOff>
    </xdr:from>
    <xdr:to>
      <xdr:col>6</xdr:col>
      <xdr:colOff>38100</xdr:colOff>
      <xdr:row>34</xdr:row>
      <xdr:rowOff>150724</xdr:rowOff>
    </xdr:to>
    <xdr:sp macro="" textlink="">
      <xdr:nvSpPr>
        <xdr:cNvPr id="86" name="楕円 85"/>
        <xdr:cNvSpPr/>
      </xdr:nvSpPr>
      <xdr:spPr>
        <a:xfrm>
          <a:off x="1079500" y="587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141851</xdr:rowOff>
    </xdr:from>
    <xdr:ext cx="469744" cy="259045"/>
    <xdr:sp macro="" textlink="">
      <xdr:nvSpPr>
        <xdr:cNvPr id="87" name="テキスト ボックス 86"/>
        <xdr:cNvSpPr txBox="1"/>
      </xdr:nvSpPr>
      <xdr:spPr>
        <a:xfrm>
          <a:off x="895428" y="597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7082</xdr:rowOff>
    </xdr:from>
    <xdr:to>
      <xdr:col>24</xdr:col>
      <xdr:colOff>63500</xdr:colOff>
      <xdr:row>56</xdr:row>
      <xdr:rowOff>41631</xdr:rowOff>
    </xdr:to>
    <xdr:cxnSp macro="">
      <xdr:nvCxnSpPr>
        <xdr:cNvPr id="116" name="直線コネクタ 115"/>
        <xdr:cNvCxnSpPr/>
      </xdr:nvCxnSpPr>
      <xdr:spPr>
        <a:xfrm flipV="1">
          <a:off x="3797300" y="9608282"/>
          <a:ext cx="838200" cy="3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130298</xdr:rowOff>
    </xdr:from>
    <xdr:ext cx="534377" cy="259045"/>
    <xdr:sp macro="" textlink="">
      <xdr:nvSpPr>
        <xdr:cNvPr id="117" name="総務費平均値テキスト"/>
        <xdr:cNvSpPr txBox="1"/>
      </xdr:nvSpPr>
      <xdr:spPr>
        <a:xfrm>
          <a:off x="4686300" y="956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41631</xdr:rowOff>
    </xdr:from>
    <xdr:to>
      <xdr:col>19</xdr:col>
      <xdr:colOff>177800</xdr:colOff>
      <xdr:row>56</xdr:row>
      <xdr:rowOff>72271</xdr:rowOff>
    </xdr:to>
    <xdr:cxnSp macro="">
      <xdr:nvCxnSpPr>
        <xdr:cNvPr id="119" name="直線コネクタ 118"/>
        <xdr:cNvCxnSpPr/>
      </xdr:nvCxnSpPr>
      <xdr:spPr>
        <a:xfrm flipV="1">
          <a:off x="2908300" y="9642831"/>
          <a:ext cx="889000" cy="3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97609</xdr:rowOff>
    </xdr:from>
    <xdr:ext cx="534377" cy="259045"/>
    <xdr:sp macro="" textlink="">
      <xdr:nvSpPr>
        <xdr:cNvPr id="121" name="テキスト ボックス 120"/>
        <xdr:cNvSpPr txBox="1"/>
      </xdr:nvSpPr>
      <xdr:spPr>
        <a:xfrm>
          <a:off x="3530111" y="96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72271</xdr:rowOff>
    </xdr:from>
    <xdr:to>
      <xdr:col>15</xdr:col>
      <xdr:colOff>50800</xdr:colOff>
      <xdr:row>56</xdr:row>
      <xdr:rowOff>105829</xdr:rowOff>
    </xdr:to>
    <xdr:cxnSp macro="">
      <xdr:nvCxnSpPr>
        <xdr:cNvPr id="122" name="直線コネクタ 121"/>
        <xdr:cNvCxnSpPr/>
      </xdr:nvCxnSpPr>
      <xdr:spPr>
        <a:xfrm flipV="1">
          <a:off x="2019300" y="9673471"/>
          <a:ext cx="889000" cy="3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121698</xdr:rowOff>
    </xdr:from>
    <xdr:ext cx="534377" cy="259045"/>
    <xdr:sp macro="" textlink="">
      <xdr:nvSpPr>
        <xdr:cNvPr id="124" name="テキスト ボックス 123"/>
        <xdr:cNvSpPr txBox="1"/>
      </xdr:nvSpPr>
      <xdr:spPr>
        <a:xfrm>
          <a:off x="2641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18626</xdr:rowOff>
    </xdr:from>
    <xdr:to>
      <xdr:col>10</xdr:col>
      <xdr:colOff>114300</xdr:colOff>
      <xdr:row>56</xdr:row>
      <xdr:rowOff>105829</xdr:rowOff>
    </xdr:to>
    <xdr:cxnSp macro="">
      <xdr:nvCxnSpPr>
        <xdr:cNvPr id="125" name="直線コネクタ 124"/>
        <xdr:cNvCxnSpPr/>
      </xdr:nvCxnSpPr>
      <xdr:spPr>
        <a:xfrm>
          <a:off x="1130300" y="9619826"/>
          <a:ext cx="889000" cy="8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111853</xdr:rowOff>
    </xdr:from>
    <xdr:ext cx="534377" cy="259045"/>
    <xdr:sp macro="" textlink="">
      <xdr:nvSpPr>
        <xdr:cNvPr id="127" name="テキスト ボックス 126"/>
        <xdr:cNvSpPr txBox="1"/>
      </xdr:nvSpPr>
      <xdr:spPr>
        <a:xfrm>
          <a:off x="1752111" y="937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71528</xdr:rowOff>
    </xdr:from>
    <xdr:ext cx="534377" cy="259045"/>
    <xdr:sp macro="" textlink="">
      <xdr:nvSpPr>
        <xdr:cNvPr id="129" name="テキスト ボックス 128"/>
        <xdr:cNvSpPr txBox="1"/>
      </xdr:nvSpPr>
      <xdr:spPr>
        <a:xfrm>
          <a:off x="863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127732</xdr:rowOff>
    </xdr:from>
    <xdr:to>
      <xdr:col>24</xdr:col>
      <xdr:colOff>114300</xdr:colOff>
      <xdr:row>56</xdr:row>
      <xdr:rowOff>57882</xdr:rowOff>
    </xdr:to>
    <xdr:sp macro="" textlink="">
      <xdr:nvSpPr>
        <xdr:cNvPr id="135" name="楕円 134"/>
        <xdr:cNvSpPr/>
      </xdr:nvSpPr>
      <xdr:spPr>
        <a:xfrm>
          <a:off x="4584700" y="955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150609</xdr:rowOff>
    </xdr:from>
    <xdr:ext cx="534377" cy="259045"/>
    <xdr:sp macro="" textlink="">
      <xdr:nvSpPr>
        <xdr:cNvPr id="136" name="総務費該当値テキスト"/>
        <xdr:cNvSpPr txBox="1"/>
      </xdr:nvSpPr>
      <xdr:spPr>
        <a:xfrm>
          <a:off x="4686300" y="94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162281</xdr:rowOff>
    </xdr:from>
    <xdr:to>
      <xdr:col>20</xdr:col>
      <xdr:colOff>38100</xdr:colOff>
      <xdr:row>56</xdr:row>
      <xdr:rowOff>92431</xdr:rowOff>
    </xdr:to>
    <xdr:sp macro="" textlink="">
      <xdr:nvSpPr>
        <xdr:cNvPr id="137" name="楕円 136"/>
        <xdr:cNvSpPr/>
      </xdr:nvSpPr>
      <xdr:spPr>
        <a:xfrm>
          <a:off x="3746500" y="959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108958</xdr:rowOff>
    </xdr:from>
    <xdr:ext cx="534377" cy="259045"/>
    <xdr:sp macro="" textlink="">
      <xdr:nvSpPr>
        <xdr:cNvPr id="138" name="テキスト ボックス 137"/>
        <xdr:cNvSpPr txBox="1"/>
      </xdr:nvSpPr>
      <xdr:spPr>
        <a:xfrm>
          <a:off x="3530111" y="936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21471</xdr:rowOff>
    </xdr:from>
    <xdr:to>
      <xdr:col>15</xdr:col>
      <xdr:colOff>101600</xdr:colOff>
      <xdr:row>56</xdr:row>
      <xdr:rowOff>123071</xdr:rowOff>
    </xdr:to>
    <xdr:sp macro="" textlink="">
      <xdr:nvSpPr>
        <xdr:cNvPr id="139" name="楕円 138"/>
        <xdr:cNvSpPr/>
      </xdr:nvSpPr>
      <xdr:spPr>
        <a:xfrm>
          <a:off x="2857500" y="962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114198</xdr:rowOff>
    </xdr:from>
    <xdr:ext cx="534377" cy="259045"/>
    <xdr:sp macro="" textlink="">
      <xdr:nvSpPr>
        <xdr:cNvPr id="140" name="テキスト ボックス 139"/>
        <xdr:cNvSpPr txBox="1"/>
      </xdr:nvSpPr>
      <xdr:spPr>
        <a:xfrm>
          <a:off x="2641111" y="971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55029</xdr:rowOff>
    </xdr:from>
    <xdr:to>
      <xdr:col>10</xdr:col>
      <xdr:colOff>165100</xdr:colOff>
      <xdr:row>56</xdr:row>
      <xdr:rowOff>156629</xdr:rowOff>
    </xdr:to>
    <xdr:sp macro="" textlink="">
      <xdr:nvSpPr>
        <xdr:cNvPr id="141" name="楕円 140"/>
        <xdr:cNvSpPr/>
      </xdr:nvSpPr>
      <xdr:spPr>
        <a:xfrm>
          <a:off x="1968500" y="965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147756</xdr:rowOff>
    </xdr:from>
    <xdr:ext cx="534377" cy="259045"/>
    <xdr:sp macro="" textlink="">
      <xdr:nvSpPr>
        <xdr:cNvPr id="142" name="テキスト ボックス 141"/>
        <xdr:cNvSpPr txBox="1"/>
      </xdr:nvSpPr>
      <xdr:spPr>
        <a:xfrm>
          <a:off x="1752111" y="97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139276</xdr:rowOff>
    </xdr:from>
    <xdr:to>
      <xdr:col>6</xdr:col>
      <xdr:colOff>38100</xdr:colOff>
      <xdr:row>56</xdr:row>
      <xdr:rowOff>69426</xdr:rowOff>
    </xdr:to>
    <xdr:sp macro="" textlink="">
      <xdr:nvSpPr>
        <xdr:cNvPr id="143" name="楕円 142"/>
        <xdr:cNvSpPr/>
      </xdr:nvSpPr>
      <xdr:spPr>
        <a:xfrm>
          <a:off x="1079500" y="956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60553</xdr:rowOff>
    </xdr:from>
    <xdr:ext cx="534377" cy="259045"/>
    <xdr:sp macro="" textlink="">
      <xdr:nvSpPr>
        <xdr:cNvPr id="144" name="テキスト ボックス 143"/>
        <xdr:cNvSpPr txBox="1"/>
      </xdr:nvSpPr>
      <xdr:spPr>
        <a:xfrm>
          <a:off x="863111" y="966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124485</xdr:rowOff>
    </xdr:from>
    <xdr:to>
      <xdr:col>24</xdr:col>
      <xdr:colOff>63500</xdr:colOff>
      <xdr:row>77</xdr:row>
      <xdr:rowOff>30251</xdr:rowOff>
    </xdr:to>
    <xdr:cxnSp macro="">
      <xdr:nvCxnSpPr>
        <xdr:cNvPr id="174" name="直線コネクタ 173"/>
        <xdr:cNvCxnSpPr/>
      </xdr:nvCxnSpPr>
      <xdr:spPr>
        <a:xfrm flipV="1">
          <a:off x="3797300" y="13154685"/>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64114</xdr:rowOff>
    </xdr:from>
    <xdr:ext cx="599010" cy="259045"/>
    <xdr:sp macro="" textlink="">
      <xdr:nvSpPr>
        <xdr:cNvPr id="175" name="民生費平均値テキスト"/>
        <xdr:cNvSpPr txBox="1"/>
      </xdr:nvSpPr>
      <xdr:spPr>
        <a:xfrm>
          <a:off x="4686300" y="12751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30251</xdr:rowOff>
    </xdr:from>
    <xdr:to>
      <xdr:col>19</xdr:col>
      <xdr:colOff>177800</xdr:colOff>
      <xdr:row>77</xdr:row>
      <xdr:rowOff>58369</xdr:rowOff>
    </xdr:to>
    <xdr:cxnSp macro="">
      <xdr:nvCxnSpPr>
        <xdr:cNvPr id="177" name="直線コネクタ 176"/>
        <xdr:cNvCxnSpPr/>
      </xdr:nvCxnSpPr>
      <xdr:spPr>
        <a:xfrm flipV="1">
          <a:off x="2908300" y="13231901"/>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58043</xdr:rowOff>
    </xdr:from>
    <xdr:ext cx="599010" cy="259045"/>
    <xdr:sp macro="" textlink="">
      <xdr:nvSpPr>
        <xdr:cNvPr id="179" name="テキスト ボックス 178"/>
        <xdr:cNvSpPr txBox="1"/>
      </xdr:nvSpPr>
      <xdr:spPr>
        <a:xfrm>
          <a:off x="3497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39269</xdr:rowOff>
    </xdr:from>
    <xdr:to>
      <xdr:col>15</xdr:col>
      <xdr:colOff>50800</xdr:colOff>
      <xdr:row>77</xdr:row>
      <xdr:rowOff>58369</xdr:rowOff>
    </xdr:to>
    <xdr:cxnSp macro="">
      <xdr:nvCxnSpPr>
        <xdr:cNvPr id="180" name="直線コネクタ 179"/>
        <xdr:cNvCxnSpPr/>
      </xdr:nvCxnSpPr>
      <xdr:spPr>
        <a:xfrm>
          <a:off x="2019300" y="13240919"/>
          <a:ext cx="889000" cy="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56901</xdr:rowOff>
    </xdr:from>
    <xdr:ext cx="599010" cy="259045"/>
    <xdr:sp macro="" textlink="">
      <xdr:nvSpPr>
        <xdr:cNvPr id="182" name="テキスト ボックス 181"/>
        <xdr:cNvSpPr txBox="1"/>
      </xdr:nvSpPr>
      <xdr:spPr>
        <a:xfrm>
          <a:off x="2608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39269</xdr:rowOff>
    </xdr:from>
    <xdr:to>
      <xdr:col>10</xdr:col>
      <xdr:colOff>114300</xdr:colOff>
      <xdr:row>77</xdr:row>
      <xdr:rowOff>147129</xdr:rowOff>
    </xdr:to>
    <xdr:cxnSp macro="">
      <xdr:nvCxnSpPr>
        <xdr:cNvPr id="183" name="直線コネクタ 182"/>
        <xdr:cNvCxnSpPr/>
      </xdr:nvCxnSpPr>
      <xdr:spPr>
        <a:xfrm flipV="1">
          <a:off x="1130300" y="13240919"/>
          <a:ext cx="889000" cy="10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101528</xdr:rowOff>
    </xdr:from>
    <xdr:ext cx="599010" cy="259045"/>
    <xdr:sp macro="" textlink="">
      <xdr:nvSpPr>
        <xdr:cNvPr id="185" name="テキスト ボックス 184"/>
        <xdr:cNvSpPr txBox="1"/>
      </xdr:nvSpPr>
      <xdr:spPr>
        <a:xfrm>
          <a:off x="1719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6" name="フローチャート: 判断 185"/>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15879</xdr:rowOff>
    </xdr:from>
    <xdr:ext cx="599010" cy="259045"/>
    <xdr:sp macro="" textlink="">
      <xdr:nvSpPr>
        <xdr:cNvPr id="187" name="テキスト ボックス 186"/>
        <xdr:cNvSpPr txBox="1"/>
      </xdr:nvSpPr>
      <xdr:spPr>
        <a:xfrm>
          <a:off x="830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73685</xdr:rowOff>
    </xdr:from>
    <xdr:to>
      <xdr:col>24</xdr:col>
      <xdr:colOff>114300</xdr:colOff>
      <xdr:row>77</xdr:row>
      <xdr:rowOff>3835</xdr:rowOff>
    </xdr:to>
    <xdr:sp macro="" textlink="">
      <xdr:nvSpPr>
        <xdr:cNvPr id="193" name="楕円 192"/>
        <xdr:cNvSpPr/>
      </xdr:nvSpPr>
      <xdr:spPr>
        <a:xfrm>
          <a:off x="4584700" y="131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52112</xdr:rowOff>
    </xdr:from>
    <xdr:ext cx="599010" cy="259045"/>
    <xdr:sp macro="" textlink="">
      <xdr:nvSpPr>
        <xdr:cNvPr id="194" name="民生費該当値テキスト"/>
        <xdr:cNvSpPr txBox="1"/>
      </xdr:nvSpPr>
      <xdr:spPr>
        <a:xfrm>
          <a:off x="4686300" y="13082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150901</xdr:rowOff>
    </xdr:from>
    <xdr:to>
      <xdr:col>20</xdr:col>
      <xdr:colOff>38100</xdr:colOff>
      <xdr:row>77</xdr:row>
      <xdr:rowOff>81051</xdr:rowOff>
    </xdr:to>
    <xdr:sp macro="" textlink="">
      <xdr:nvSpPr>
        <xdr:cNvPr id="195" name="楕円 194"/>
        <xdr:cNvSpPr/>
      </xdr:nvSpPr>
      <xdr:spPr>
        <a:xfrm>
          <a:off x="3746500" y="1318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72178</xdr:rowOff>
    </xdr:from>
    <xdr:ext cx="599010" cy="259045"/>
    <xdr:sp macro="" textlink="">
      <xdr:nvSpPr>
        <xdr:cNvPr id="196" name="テキスト ボックス 195"/>
        <xdr:cNvSpPr txBox="1"/>
      </xdr:nvSpPr>
      <xdr:spPr>
        <a:xfrm>
          <a:off x="3497795" y="1327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7569</xdr:rowOff>
    </xdr:from>
    <xdr:to>
      <xdr:col>15</xdr:col>
      <xdr:colOff>101600</xdr:colOff>
      <xdr:row>77</xdr:row>
      <xdr:rowOff>109169</xdr:rowOff>
    </xdr:to>
    <xdr:sp macro="" textlink="">
      <xdr:nvSpPr>
        <xdr:cNvPr id="197" name="楕円 196"/>
        <xdr:cNvSpPr/>
      </xdr:nvSpPr>
      <xdr:spPr>
        <a:xfrm>
          <a:off x="2857500" y="1320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100296</xdr:rowOff>
    </xdr:from>
    <xdr:ext cx="599010" cy="259045"/>
    <xdr:sp macro="" textlink="">
      <xdr:nvSpPr>
        <xdr:cNvPr id="198" name="テキスト ボックス 197"/>
        <xdr:cNvSpPr txBox="1"/>
      </xdr:nvSpPr>
      <xdr:spPr>
        <a:xfrm>
          <a:off x="2608795" y="1330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159919</xdr:rowOff>
    </xdr:from>
    <xdr:to>
      <xdr:col>10</xdr:col>
      <xdr:colOff>165100</xdr:colOff>
      <xdr:row>77</xdr:row>
      <xdr:rowOff>90069</xdr:rowOff>
    </xdr:to>
    <xdr:sp macro="" textlink="">
      <xdr:nvSpPr>
        <xdr:cNvPr id="199" name="楕円 198"/>
        <xdr:cNvSpPr/>
      </xdr:nvSpPr>
      <xdr:spPr>
        <a:xfrm>
          <a:off x="1968500" y="1319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81196</xdr:rowOff>
    </xdr:from>
    <xdr:ext cx="599010" cy="259045"/>
    <xdr:sp macro="" textlink="">
      <xdr:nvSpPr>
        <xdr:cNvPr id="200" name="テキスト ボックス 199"/>
        <xdr:cNvSpPr txBox="1"/>
      </xdr:nvSpPr>
      <xdr:spPr>
        <a:xfrm>
          <a:off x="1719795" y="13282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96329</xdr:rowOff>
    </xdr:from>
    <xdr:to>
      <xdr:col>6</xdr:col>
      <xdr:colOff>38100</xdr:colOff>
      <xdr:row>78</xdr:row>
      <xdr:rowOff>26479</xdr:rowOff>
    </xdr:to>
    <xdr:sp macro="" textlink="">
      <xdr:nvSpPr>
        <xdr:cNvPr id="201" name="楕円 200"/>
        <xdr:cNvSpPr/>
      </xdr:nvSpPr>
      <xdr:spPr>
        <a:xfrm>
          <a:off x="1079500" y="1329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17606</xdr:rowOff>
    </xdr:from>
    <xdr:ext cx="599010" cy="259045"/>
    <xdr:sp macro="" textlink="">
      <xdr:nvSpPr>
        <xdr:cNvPr id="202" name="テキスト ボックス 201"/>
        <xdr:cNvSpPr txBox="1"/>
      </xdr:nvSpPr>
      <xdr:spPr>
        <a:xfrm>
          <a:off x="830795" y="13390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51067</xdr:rowOff>
    </xdr:from>
    <xdr:to>
      <xdr:col>24</xdr:col>
      <xdr:colOff>63500</xdr:colOff>
      <xdr:row>96</xdr:row>
      <xdr:rowOff>100203</xdr:rowOff>
    </xdr:to>
    <xdr:cxnSp macro="">
      <xdr:nvCxnSpPr>
        <xdr:cNvPr id="231" name="直線コネクタ 230"/>
        <xdr:cNvCxnSpPr/>
      </xdr:nvCxnSpPr>
      <xdr:spPr>
        <a:xfrm flipV="1">
          <a:off x="3797300" y="16510267"/>
          <a:ext cx="838200" cy="4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158196</xdr:rowOff>
    </xdr:from>
    <xdr:ext cx="534377" cy="259045"/>
    <xdr:sp macro="" textlink="">
      <xdr:nvSpPr>
        <xdr:cNvPr id="232" name="衛生費平均値テキスト"/>
        <xdr:cNvSpPr txBox="1"/>
      </xdr:nvSpPr>
      <xdr:spPr>
        <a:xfrm>
          <a:off x="4686300" y="16274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90843</xdr:rowOff>
    </xdr:from>
    <xdr:to>
      <xdr:col>19</xdr:col>
      <xdr:colOff>177800</xdr:colOff>
      <xdr:row>96</xdr:row>
      <xdr:rowOff>100203</xdr:rowOff>
    </xdr:to>
    <xdr:cxnSp macro="">
      <xdr:nvCxnSpPr>
        <xdr:cNvPr id="234" name="直線コネクタ 233"/>
        <xdr:cNvCxnSpPr/>
      </xdr:nvCxnSpPr>
      <xdr:spPr>
        <a:xfrm>
          <a:off x="2908300" y="16550043"/>
          <a:ext cx="889000" cy="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107357</xdr:rowOff>
    </xdr:from>
    <xdr:ext cx="534377" cy="259045"/>
    <xdr:sp macro="" textlink="">
      <xdr:nvSpPr>
        <xdr:cNvPr id="236" name="テキスト ボックス 235"/>
        <xdr:cNvSpPr txBox="1"/>
      </xdr:nvSpPr>
      <xdr:spPr>
        <a:xfrm>
          <a:off x="3530111" y="162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90843</xdr:rowOff>
    </xdr:from>
    <xdr:to>
      <xdr:col>15</xdr:col>
      <xdr:colOff>50800</xdr:colOff>
      <xdr:row>96</xdr:row>
      <xdr:rowOff>144971</xdr:rowOff>
    </xdr:to>
    <xdr:cxnSp macro="">
      <xdr:nvCxnSpPr>
        <xdr:cNvPr id="237" name="直線コネクタ 236"/>
        <xdr:cNvCxnSpPr/>
      </xdr:nvCxnSpPr>
      <xdr:spPr>
        <a:xfrm flipV="1">
          <a:off x="2019300" y="16550043"/>
          <a:ext cx="889000" cy="5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129354</xdr:rowOff>
    </xdr:from>
    <xdr:ext cx="534377" cy="259045"/>
    <xdr:sp macro="" textlink="">
      <xdr:nvSpPr>
        <xdr:cNvPr id="239" name="テキスト ボックス 238"/>
        <xdr:cNvSpPr txBox="1"/>
      </xdr:nvSpPr>
      <xdr:spPr>
        <a:xfrm>
          <a:off x="2641111" y="162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138709</xdr:rowOff>
    </xdr:from>
    <xdr:to>
      <xdr:col>10</xdr:col>
      <xdr:colOff>114300</xdr:colOff>
      <xdr:row>96</xdr:row>
      <xdr:rowOff>144971</xdr:rowOff>
    </xdr:to>
    <xdr:cxnSp macro="">
      <xdr:nvCxnSpPr>
        <xdr:cNvPr id="240" name="直線コネクタ 239"/>
        <xdr:cNvCxnSpPr/>
      </xdr:nvCxnSpPr>
      <xdr:spPr>
        <a:xfrm>
          <a:off x="1130300" y="16597909"/>
          <a:ext cx="889000" cy="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128871</xdr:rowOff>
    </xdr:from>
    <xdr:ext cx="534377" cy="259045"/>
    <xdr:sp macro="" textlink="">
      <xdr:nvSpPr>
        <xdr:cNvPr id="242" name="テキスト ボックス 241"/>
        <xdr:cNvSpPr txBox="1"/>
      </xdr:nvSpPr>
      <xdr:spPr>
        <a:xfrm>
          <a:off x="1752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3" name="フローチャート: 判断 242"/>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90594</xdr:rowOff>
    </xdr:from>
    <xdr:ext cx="534377" cy="259045"/>
    <xdr:sp macro="" textlink="">
      <xdr:nvSpPr>
        <xdr:cNvPr id="244" name="テキスト ボックス 243"/>
        <xdr:cNvSpPr txBox="1"/>
      </xdr:nvSpPr>
      <xdr:spPr>
        <a:xfrm>
          <a:off x="863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267</xdr:rowOff>
    </xdr:from>
    <xdr:to>
      <xdr:col>24</xdr:col>
      <xdr:colOff>114300</xdr:colOff>
      <xdr:row>96</xdr:row>
      <xdr:rowOff>101867</xdr:rowOff>
    </xdr:to>
    <xdr:sp macro="" textlink="">
      <xdr:nvSpPr>
        <xdr:cNvPr id="250" name="楕円 249"/>
        <xdr:cNvSpPr/>
      </xdr:nvSpPr>
      <xdr:spPr>
        <a:xfrm>
          <a:off x="4584700" y="1645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150144</xdr:rowOff>
    </xdr:from>
    <xdr:ext cx="534377" cy="259045"/>
    <xdr:sp macro="" textlink="">
      <xdr:nvSpPr>
        <xdr:cNvPr id="251" name="衛生費該当値テキスト"/>
        <xdr:cNvSpPr txBox="1"/>
      </xdr:nvSpPr>
      <xdr:spPr>
        <a:xfrm>
          <a:off x="4686300" y="1643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49403</xdr:rowOff>
    </xdr:from>
    <xdr:to>
      <xdr:col>20</xdr:col>
      <xdr:colOff>38100</xdr:colOff>
      <xdr:row>96</xdr:row>
      <xdr:rowOff>151003</xdr:rowOff>
    </xdr:to>
    <xdr:sp macro="" textlink="">
      <xdr:nvSpPr>
        <xdr:cNvPr id="252" name="楕円 251"/>
        <xdr:cNvSpPr/>
      </xdr:nvSpPr>
      <xdr:spPr>
        <a:xfrm>
          <a:off x="3746500" y="1650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142130</xdr:rowOff>
    </xdr:from>
    <xdr:ext cx="534377" cy="259045"/>
    <xdr:sp macro="" textlink="">
      <xdr:nvSpPr>
        <xdr:cNvPr id="253" name="テキスト ボックス 252"/>
        <xdr:cNvSpPr txBox="1"/>
      </xdr:nvSpPr>
      <xdr:spPr>
        <a:xfrm>
          <a:off x="3530111" y="1660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40043</xdr:rowOff>
    </xdr:from>
    <xdr:to>
      <xdr:col>15</xdr:col>
      <xdr:colOff>101600</xdr:colOff>
      <xdr:row>96</xdr:row>
      <xdr:rowOff>141643</xdr:rowOff>
    </xdr:to>
    <xdr:sp macro="" textlink="">
      <xdr:nvSpPr>
        <xdr:cNvPr id="254" name="楕円 253"/>
        <xdr:cNvSpPr/>
      </xdr:nvSpPr>
      <xdr:spPr>
        <a:xfrm>
          <a:off x="2857500" y="164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132770</xdr:rowOff>
    </xdr:from>
    <xdr:ext cx="534377" cy="259045"/>
    <xdr:sp macro="" textlink="">
      <xdr:nvSpPr>
        <xdr:cNvPr id="255" name="テキスト ボックス 254"/>
        <xdr:cNvSpPr txBox="1"/>
      </xdr:nvSpPr>
      <xdr:spPr>
        <a:xfrm>
          <a:off x="2641111" y="1659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94171</xdr:rowOff>
    </xdr:from>
    <xdr:to>
      <xdr:col>10</xdr:col>
      <xdr:colOff>165100</xdr:colOff>
      <xdr:row>97</xdr:row>
      <xdr:rowOff>24321</xdr:rowOff>
    </xdr:to>
    <xdr:sp macro="" textlink="">
      <xdr:nvSpPr>
        <xdr:cNvPr id="256" name="楕円 255"/>
        <xdr:cNvSpPr/>
      </xdr:nvSpPr>
      <xdr:spPr>
        <a:xfrm>
          <a:off x="1968500" y="1655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15448</xdr:rowOff>
    </xdr:from>
    <xdr:ext cx="534377" cy="259045"/>
    <xdr:sp macro="" textlink="">
      <xdr:nvSpPr>
        <xdr:cNvPr id="257" name="テキスト ボックス 256"/>
        <xdr:cNvSpPr txBox="1"/>
      </xdr:nvSpPr>
      <xdr:spPr>
        <a:xfrm>
          <a:off x="1752111" y="1664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87909</xdr:rowOff>
    </xdr:from>
    <xdr:to>
      <xdr:col>6</xdr:col>
      <xdr:colOff>38100</xdr:colOff>
      <xdr:row>97</xdr:row>
      <xdr:rowOff>18059</xdr:rowOff>
    </xdr:to>
    <xdr:sp macro="" textlink="">
      <xdr:nvSpPr>
        <xdr:cNvPr id="258" name="楕円 257"/>
        <xdr:cNvSpPr/>
      </xdr:nvSpPr>
      <xdr:spPr>
        <a:xfrm>
          <a:off x="1079500" y="1654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9186</xdr:rowOff>
    </xdr:from>
    <xdr:ext cx="534377" cy="259045"/>
    <xdr:sp macro="" textlink="">
      <xdr:nvSpPr>
        <xdr:cNvPr id="259" name="テキスト ボックス 258"/>
        <xdr:cNvSpPr txBox="1"/>
      </xdr:nvSpPr>
      <xdr:spPr>
        <a:xfrm>
          <a:off x="863111" y="1663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114097</xdr:rowOff>
    </xdr:from>
    <xdr:to>
      <xdr:col>54</xdr:col>
      <xdr:colOff>189865</xdr:colOff>
      <xdr:row>38</xdr:row>
      <xdr:rowOff>139700</xdr:rowOff>
    </xdr:to>
    <xdr:cxnSp macro="">
      <xdr:nvCxnSpPr>
        <xdr:cNvPr id="281" name="直線コネクタ 280"/>
        <xdr:cNvCxnSpPr/>
      </xdr:nvCxnSpPr>
      <xdr:spPr>
        <a:xfrm flipV="1">
          <a:off x="10475595" y="5771947"/>
          <a:ext cx="1270" cy="882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60774</xdr:rowOff>
    </xdr:from>
    <xdr:ext cx="469744" cy="259045"/>
    <xdr:sp macro="" textlink="">
      <xdr:nvSpPr>
        <xdr:cNvPr id="284" name="労働費最大値テキスト"/>
        <xdr:cNvSpPr txBox="1"/>
      </xdr:nvSpPr>
      <xdr:spPr>
        <a:xfrm>
          <a:off x="10528300" y="554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114097</xdr:rowOff>
    </xdr:from>
    <xdr:to>
      <xdr:col>55</xdr:col>
      <xdr:colOff>88900</xdr:colOff>
      <xdr:row>33</xdr:row>
      <xdr:rowOff>114097</xdr:rowOff>
    </xdr:to>
    <xdr:cxnSp macro="">
      <xdr:nvCxnSpPr>
        <xdr:cNvPr id="285" name="直線コネクタ 284"/>
        <xdr:cNvCxnSpPr/>
      </xdr:nvCxnSpPr>
      <xdr:spPr>
        <a:xfrm>
          <a:off x="10388600" y="577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123012</xdr:rowOff>
    </xdr:from>
    <xdr:to>
      <xdr:col>55</xdr:col>
      <xdr:colOff>0</xdr:colOff>
      <xdr:row>34</xdr:row>
      <xdr:rowOff>483</xdr:rowOff>
    </xdr:to>
    <xdr:cxnSp macro="">
      <xdr:nvCxnSpPr>
        <xdr:cNvPr id="286" name="直線コネクタ 285"/>
        <xdr:cNvCxnSpPr/>
      </xdr:nvCxnSpPr>
      <xdr:spPr>
        <a:xfrm>
          <a:off x="9639300" y="5780862"/>
          <a:ext cx="8382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76700</xdr:rowOff>
    </xdr:from>
    <xdr:ext cx="378565" cy="259045"/>
    <xdr:sp macro="" textlink="">
      <xdr:nvSpPr>
        <xdr:cNvPr id="287" name="労働費平均値テキスト"/>
        <xdr:cNvSpPr txBox="1"/>
      </xdr:nvSpPr>
      <xdr:spPr>
        <a:xfrm>
          <a:off x="10528300" y="64203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98273</xdr:rowOff>
    </xdr:from>
    <xdr:to>
      <xdr:col>55</xdr:col>
      <xdr:colOff>50800</xdr:colOff>
      <xdr:row>38</xdr:row>
      <xdr:rowOff>28423</xdr:rowOff>
    </xdr:to>
    <xdr:sp macro="" textlink="">
      <xdr:nvSpPr>
        <xdr:cNvPr id="288" name="フローチャート: 判断 287"/>
        <xdr:cNvSpPr/>
      </xdr:nvSpPr>
      <xdr:spPr>
        <a:xfrm>
          <a:off x="104267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2311</xdr:rowOff>
    </xdr:from>
    <xdr:to>
      <xdr:col>50</xdr:col>
      <xdr:colOff>114300</xdr:colOff>
      <xdr:row>33</xdr:row>
      <xdr:rowOff>123012</xdr:rowOff>
    </xdr:to>
    <xdr:cxnSp macro="">
      <xdr:nvCxnSpPr>
        <xdr:cNvPr id="289" name="直線コネクタ 288"/>
        <xdr:cNvCxnSpPr/>
      </xdr:nvCxnSpPr>
      <xdr:spPr>
        <a:xfrm>
          <a:off x="8750300" y="5660161"/>
          <a:ext cx="889000" cy="1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104673</xdr:rowOff>
    </xdr:from>
    <xdr:to>
      <xdr:col>50</xdr:col>
      <xdr:colOff>165100</xdr:colOff>
      <xdr:row>38</xdr:row>
      <xdr:rowOff>34823</xdr:rowOff>
    </xdr:to>
    <xdr:sp macro="" textlink="">
      <xdr:nvSpPr>
        <xdr:cNvPr id="290" name="フローチャート: 判断 289"/>
        <xdr:cNvSpPr/>
      </xdr:nvSpPr>
      <xdr:spPr>
        <a:xfrm>
          <a:off x="9588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25950</xdr:rowOff>
    </xdr:from>
    <xdr:ext cx="378565" cy="259045"/>
    <xdr:sp macro="" textlink="">
      <xdr:nvSpPr>
        <xdr:cNvPr id="291" name="テキスト ボックス 290"/>
        <xdr:cNvSpPr txBox="1"/>
      </xdr:nvSpPr>
      <xdr:spPr>
        <a:xfrm>
          <a:off x="9450017" y="6541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152044</xdr:rowOff>
    </xdr:from>
    <xdr:to>
      <xdr:col>45</xdr:col>
      <xdr:colOff>177800</xdr:colOff>
      <xdr:row>33</xdr:row>
      <xdr:rowOff>2311</xdr:rowOff>
    </xdr:to>
    <xdr:cxnSp macro="">
      <xdr:nvCxnSpPr>
        <xdr:cNvPr id="292" name="直線コネクタ 291"/>
        <xdr:cNvCxnSpPr/>
      </xdr:nvCxnSpPr>
      <xdr:spPr>
        <a:xfrm>
          <a:off x="7861300" y="5466994"/>
          <a:ext cx="889000" cy="19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98730</xdr:rowOff>
    </xdr:from>
    <xdr:to>
      <xdr:col>46</xdr:col>
      <xdr:colOff>38100</xdr:colOff>
      <xdr:row>38</xdr:row>
      <xdr:rowOff>28880</xdr:rowOff>
    </xdr:to>
    <xdr:sp macro="" textlink="">
      <xdr:nvSpPr>
        <xdr:cNvPr id="293" name="フローチャート: 判断 292"/>
        <xdr:cNvSpPr/>
      </xdr:nvSpPr>
      <xdr:spPr>
        <a:xfrm>
          <a:off x="8699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20007</xdr:rowOff>
    </xdr:from>
    <xdr:ext cx="378565" cy="259045"/>
    <xdr:sp macro="" textlink="">
      <xdr:nvSpPr>
        <xdr:cNvPr id="294" name="テキスト ボックス 293"/>
        <xdr:cNvSpPr txBox="1"/>
      </xdr:nvSpPr>
      <xdr:spPr>
        <a:xfrm>
          <a:off x="8561017" y="6535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164389</xdr:rowOff>
    </xdr:from>
    <xdr:to>
      <xdr:col>41</xdr:col>
      <xdr:colOff>50800</xdr:colOff>
      <xdr:row>31</xdr:row>
      <xdr:rowOff>152044</xdr:rowOff>
    </xdr:to>
    <xdr:cxnSp macro="">
      <xdr:nvCxnSpPr>
        <xdr:cNvPr id="295" name="直線コネクタ 294"/>
        <xdr:cNvCxnSpPr/>
      </xdr:nvCxnSpPr>
      <xdr:spPr>
        <a:xfrm>
          <a:off x="6972300" y="5307889"/>
          <a:ext cx="889000" cy="15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91872</xdr:rowOff>
    </xdr:from>
    <xdr:to>
      <xdr:col>41</xdr:col>
      <xdr:colOff>101600</xdr:colOff>
      <xdr:row>38</xdr:row>
      <xdr:rowOff>22022</xdr:rowOff>
    </xdr:to>
    <xdr:sp macro="" textlink="">
      <xdr:nvSpPr>
        <xdr:cNvPr id="296" name="フローチャート: 判断 295"/>
        <xdr:cNvSpPr/>
      </xdr:nvSpPr>
      <xdr:spPr>
        <a:xfrm>
          <a:off x="78105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13149</xdr:rowOff>
    </xdr:from>
    <xdr:ext cx="378565" cy="259045"/>
    <xdr:sp macro="" textlink="">
      <xdr:nvSpPr>
        <xdr:cNvPr id="297" name="テキスト ボックス 296"/>
        <xdr:cNvSpPr txBox="1"/>
      </xdr:nvSpPr>
      <xdr:spPr>
        <a:xfrm>
          <a:off x="7672017" y="6528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151079</xdr:rowOff>
    </xdr:from>
    <xdr:to>
      <xdr:col>36</xdr:col>
      <xdr:colOff>165100</xdr:colOff>
      <xdr:row>37</xdr:row>
      <xdr:rowOff>81229</xdr:rowOff>
    </xdr:to>
    <xdr:sp macro="" textlink="">
      <xdr:nvSpPr>
        <xdr:cNvPr id="298" name="フローチャート: 判断 297"/>
        <xdr:cNvSpPr/>
      </xdr:nvSpPr>
      <xdr:spPr>
        <a:xfrm>
          <a:off x="6921500" y="63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72356</xdr:rowOff>
    </xdr:from>
    <xdr:ext cx="469744" cy="259045"/>
    <xdr:sp macro="" textlink="">
      <xdr:nvSpPr>
        <xdr:cNvPr id="299" name="テキスト ボックス 298"/>
        <xdr:cNvSpPr txBox="1"/>
      </xdr:nvSpPr>
      <xdr:spPr>
        <a:xfrm>
          <a:off x="6737428" y="641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121133</xdr:rowOff>
    </xdr:from>
    <xdr:to>
      <xdr:col>55</xdr:col>
      <xdr:colOff>50800</xdr:colOff>
      <xdr:row>34</xdr:row>
      <xdr:rowOff>51283</xdr:rowOff>
    </xdr:to>
    <xdr:sp macro="" textlink="">
      <xdr:nvSpPr>
        <xdr:cNvPr id="305" name="楕円 304"/>
        <xdr:cNvSpPr/>
      </xdr:nvSpPr>
      <xdr:spPr>
        <a:xfrm>
          <a:off x="10426700" y="577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36060</xdr:rowOff>
    </xdr:from>
    <xdr:ext cx="469744" cy="259045"/>
    <xdr:sp macro="" textlink="">
      <xdr:nvSpPr>
        <xdr:cNvPr id="306" name="労働費該当値テキスト"/>
        <xdr:cNvSpPr txBox="1"/>
      </xdr:nvSpPr>
      <xdr:spPr>
        <a:xfrm>
          <a:off x="10528300" y="569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72212</xdr:rowOff>
    </xdr:from>
    <xdr:to>
      <xdr:col>50</xdr:col>
      <xdr:colOff>165100</xdr:colOff>
      <xdr:row>34</xdr:row>
      <xdr:rowOff>2362</xdr:rowOff>
    </xdr:to>
    <xdr:sp macro="" textlink="">
      <xdr:nvSpPr>
        <xdr:cNvPr id="307" name="楕円 306"/>
        <xdr:cNvSpPr/>
      </xdr:nvSpPr>
      <xdr:spPr>
        <a:xfrm>
          <a:off x="9588500" y="573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18889</xdr:rowOff>
    </xdr:from>
    <xdr:ext cx="469744" cy="259045"/>
    <xdr:sp macro="" textlink="">
      <xdr:nvSpPr>
        <xdr:cNvPr id="308" name="テキスト ボックス 307"/>
        <xdr:cNvSpPr txBox="1"/>
      </xdr:nvSpPr>
      <xdr:spPr>
        <a:xfrm>
          <a:off x="9404428" y="55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122961</xdr:rowOff>
    </xdr:from>
    <xdr:to>
      <xdr:col>46</xdr:col>
      <xdr:colOff>38100</xdr:colOff>
      <xdr:row>33</xdr:row>
      <xdr:rowOff>53111</xdr:rowOff>
    </xdr:to>
    <xdr:sp macro="" textlink="">
      <xdr:nvSpPr>
        <xdr:cNvPr id="309" name="楕円 308"/>
        <xdr:cNvSpPr/>
      </xdr:nvSpPr>
      <xdr:spPr>
        <a:xfrm>
          <a:off x="8699500" y="560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69638</xdr:rowOff>
    </xdr:from>
    <xdr:ext cx="469744" cy="259045"/>
    <xdr:sp macro="" textlink="">
      <xdr:nvSpPr>
        <xdr:cNvPr id="310" name="テキスト ボックス 309"/>
        <xdr:cNvSpPr txBox="1"/>
      </xdr:nvSpPr>
      <xdr:spPr>
        <a:xfrm>
          <a:off x="8515428" y="538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101244</xdr:rowOff>
    </xdr:from>
    <xdr:to>
      <xdr:col>41</xdr:col>
      <xdr:colOff>101600</xdr:colOff>
      <xdr:row>32</xdr:row>
      <xdr:rowOff>31394</xdr:rowOff>
    </xdr:to>
    <xdr:sp macro="" textlink="">
      <xdr:nvSpPr>
        <xdr:cNvPr id="311" name="楕円 310"/>
        <xdr:cNvSpPr/>
      </xdr:nvSpPr>
      <xdr:spPr>
        <a:xfrm>
          <a:off x="7810500" y="541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47921</xdr:rowOff>
    </xdr:from>
    <xdr:ext cx="469744" cy="259045"/>
    <xdr:sp macro="" textlink="">
      <xdr:nvSpPr>
        <xdr:cNvPr id="312" name="テキスト ボックス 311"/>
        <xdr:cNvSpPr txBox="1"/>
      </xdr:nvSpPr>
      <xdr:spPr>
        <a:xfrm>
          <a:off x="7626428" y="519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113589</xdr:rowOff>
    </xdr:from>
    <xdr:to>
      <xdr:col>36</xdr:col>
      <xdr:colOff>165100</xdr:colOff>
      <xdr:row>31</xdr:row>
      <xdr:rowOff>43739</xdr:rowOff>
    </xdr:to>
    <xdr:sp macro="" textlink="">
      <xdr:nvSpPr>
        <xdr:cNvPr id="313" name="楕円 312"/>
        <xdr:cNvSpPr/>
      </xdr:nvSpPr>
      <xdr:spPr>
        <a:xfrm>
          <a:off x="6921500" y="525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60266</xdr:rowOff>
    </xdr:from>
    <xdr:ext cx="469744" cy="259045"/>
    <xdr:sp macro="" textlink="">
      <xdr:nvSpPr>
        <xdr:cNvPr id="314" name="テキスト ボックス 313"/>
        <xdr:cNvSpPr txBox="1"/>
      </xdr:nvSpPr>
      <xdr:spPr>
        <a:xfrm>
          <a:off x="6737428" y="503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4" name="テキスト ボックス 33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38" name="直線コネクタ 337"/>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39" name="農林水産業費最小値テキスト"/>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0" name="直線コネクタ 339"/>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1" name="農林水産業費最大値テキスト"/>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2" name="直線コネクタ 341"/>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1340</xdr:rowOff>
    </xdr:from>
    <xdr:to>
      <xdr:col>55</xdr:col>
      <xdr:colOff>0</xdr:colOff>
      <xdr:row>56</xdr:row>
      <xdr:rowOff>25305</xdr:rowOff>
    </xdr:to>
    <xdr:cxnSp macro="">
      <xdr:nvCxnSpPr>
        <xdr:cNvPr id="343" name="直線コネクタ 342"/>
        <xdr:cNvCxnSpPr/>
      </xdr:nvCxnSpPr>
      <xdr:spPr>
        <a:xfrm flipV="1">
          <a:off x="9639300" y="9602540"/>
          <a:ext cx="838200" cy="2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42162</xdr:rowOff>
    </xdr:from>
    <xdr:ext cx="534377" cy="259045"/>
    <xdr:sp macro="" textlink="">
      <xdr:nvSpPr>
        <xdr:cNvPr id="344" name="農林水産業費平均値テキスト"/>
        <xdr:cNvSpPr txBox="1"/>
      </xdr:nvSpPr>
      <xdr:spPr>
        <a:xfrm>
          <a:off x="10528300" y="9643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5" name="フローチャート: 判断 344"/>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18656</xdr:rowOff>
    </xdr:from>
    <xdr:to>
      <xdr:col>50</xdr:col>
      <xdr:colOff>114300</xdr:colOff>
      <xdr:row>56</xdr:row>
      <xdr:rowOff>25305</xdr:rowOff>
    </xdr:to>
    <xdr:cxnSp macro="">
      <xdr:nvCxnSpPr>
        <xdr:cNvPr id="346" name="直線コネクタ 345"/>
        <xdr:cNvCxnSpPr/>
      </xdr:nvCxnSpPr>
      <xdr:spPr>
        <a:xfrm>
          <a:off x="8750300" y="9619856"/>
          <a:ext cx="889000" cy="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7" name="フローチャート: 判断 346"/>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152519</xdr:rowOff>
    </xdr:from>
    <xdr:ext cx="534377" cy="259045"/>
    <xdr:sp macro="" textlink="">
      <xdr:nvSpPr>
        <xdr:cNvPr id="348" name="テキスト ボックス 347"/>
        <xdr:cNvSpPr txBox="1"/>
      </xdr:nvSpPr>
      <xdr:spPr>
        <a:xfrm>
          <a:off x="9372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76835</xdr:rowOff>
    </xdr:from>
    <xdr:to>
      <xdr:col>45</xdr:col>
      <xdr:colOff>177800</xdr:colOff>
      <xdr:row>56</xdr:row>
      <xdr:rowOff>18656</xdr:rowOff>
    </xdr:to>
    <xdr:cxnSp macro="">
      <xdr:nvCxnSpPr>
        <xdr:cNvPr id="349" name="直線コネクタ 348"/>
        <xdr:cNvCxnSpPr/>
      </xdr:nvCxnSpPr>
      <xdr:spPr>
        <a:xfrm>
          <a:off x="7861300" y="9506585"/>
          <a:ext cx="889000" cy="1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0" name="フローチャート: 判断 349"/>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129068</xdr:rowOff>
    </xdr:from>
    <xdr:ext cx="534377" cy="259045"/>
    <xdr:sp macro="" textlink="">
      <xdr:nvSpPr>
        <xdr:cNvPr id="351" name="テキスト ボックス 350"/>
        <xdr:cNvSpPr txBox="1"/>
      </xdr:nvSpPr>
      <xdr:spPr>
        <a:xfrm>
          <a:off x="8483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76835</xdr:rowOff>
    </xdr:from>
    <xdr:to>
      <xdr:col>41</xdr:col>
      <xdr:colOff>50800</xdr:colOff>
      <xdr:row>56</xdr:row>
      <xdr:rowOff>73578</xdr:rowOff>
    </xdr:to>
    <xdr:cxnSp macro="">
      <xdr:nvCxnSpPr>
        <xdr:cNvPr id="352" name="直線コネクタ 351"/>
        <xdr:cNvCxnSpPr/>
      </xdr:nvCxnSpPr>
      <xdr:spPr>
        <a:xfrm flipV="1">
          <a:off x="6972300" y="9506585"/>
          <a:ext cx="889000" cy="16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3" name="フローチャート: 判断 352"/>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168063</xdr:rowOff>
    </xdr:from>
    <xdr:ext cx="534377" cy="259045"/>
    <xdr:sp macro="" textlink="">
      <xdr:nvSpPr>
        <xdr:cNvPr id="354" name="テキスト ボックス 353"/>
        <xdr:cNvSpPr txBox="1"/>
      </xdr:nvSpPr>
      <xdr:spPr>
        <a:xfrm>
          <a:off x="7594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5" name="フローチャート: 判断 354"/>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85202</xdr:rowOff>
    </xdr:from>
    <xdr:ext cx="534377" cy="259045"/>
    <xdr:sp macro="" textlink="">
      <xdr:nvSpPr>
        <xdr:cNvPr id="356" name="テキスト ボックス 355"/>
        <xdr:cNvSpPr txBox="1"/>
      </xdr:nvSpPr>
      <xdr:spPr>
        <a:xfrm>
          <a:off x="670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121990</xdr:rowOff>
    </xdr:from>
    <xdr:to>
      <xdr:col>55</xdr:col>
      <xdr:colOff>50800</xdr:colOff>
      <xdr:row>56</xdr:row>
      <xdr:rowOff>52140</xdr:rowOff>
    </xdr:to>
    <xdr:sp macro="" textlink="">
      <xdr:nvSpPr>
        <xdr:cNvPr id="362" name="楕円 361"/>
        <xdr:cNvSpPr/>
      </xdr:nvSpPr>
      <xdr:spPr>
        <a:xfrm>
          <a:off x="10426700" y="955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144867</xdr:rowOff>
    </xdr:from>
    <xdr:ext cx="534377" cy="259045"/>
    <xdr:sp macro="" textlink="">
      <xdr:nvSpPr>
        <xdr:cNvPr id="363" name="農林水産業費該当値テキスト"/>
        <xdr:cNvSpPr txBox="1"/>
      </xdr:nvSpPr>
      <xdr:spPr>
        <a:xfrm>
          <a:off x="10528300" y="940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145955</xdr:rowOff>
    </xdr:from>
    <xdr:to>
      <xdr:col>50</xdr:col>
      <xdr:colOff>165100</xdr:colOff>
      <xdr:row>56</xdr:row>
      <xdr:rowOff>76105</xdr:rowOff>
    </xdr:to>
    <xdr:sp macro="" textlink="">
      <xdr:nvSpPr>
        <xdr:cNvPr id="364" name="楕円 363"/>
        <xdr:cNvSpPr/>
      </xdr:nvSpPr>
      <xdr:spPr>
        <a:xfrm>
          <a:off x="9588500" y="95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92632</xdr:rowOff>
    </xdr:from>
    <xdr:ext cx="534377" cy="259045"/>
    <xdr:sp macro="" textlink="">
      <xdr:nvSpPr>
        <xdr:cNvPr id="365" name="テキスト ボックス 364"/>
        <xdr:cNvSpPr txBox="1"/>
      </xdr:nvSpPr>
      <xdr:spPr>
        <a:xfrm>
          <a:off x="9372111" y="935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139306</xdr:rowOff>
    </xdr:from>
    <xdr:to>
      <xdr:col>46</xdr:col>
      <xdr:colOff>38100</xdr:colOff>
      <xdr:row>56</xdr:row>
      <xdr:rowOff>69456</xdr:rowOff>
    </xdr:to>
    <xdr:sp macro="" textlink="">
      <xdr:nvSpPr>
        <xdr:cNvPr id="366" name="楕円 365"/>
        <xdr:cNvSpPr/>
      </xdr:nvSpPr>
      <xdr:spPr>
        <a:xfrm>
          <a:off x="8699500" y="956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85983</xdr:rowOff>
    </xdr:from>
    <xdr:ext cx="534377" cy="259045"/>
    <xdr:sp macro="" textlink="">
      <xdr:nvSpPr>
        <xdr:cNvPr id="367" name="テキスト ボックス 366"/>
        <xdr:cNvSpPr txBox="1"/>
      </xdr:nvSpPr>
      <xdr:spPr>
        <a:xfrm>
          <a:off x="8483111" y="934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26035</xdr:rowOff>
    </xdr:from>
    <xdr:to>
      <xdr:col>41</xdr:col>
      <xdr:colOff>101600</xdr:colOff>
      <xdr:row>55</xdr:row>
      <xdr:rowOff>127635</xdr:rowOff>
    </xdr:to>
    <xdr:sp macro="" textlink="">
      <xdr:nvSpPr>
        <xdr:cNvPr id="368" name="楕円 367"/>
        <xdr:cNvSpPr/>
      </xdr:nvSpPr>
      <xdr:spPr>
        <a:xfrm>
          <a:off x="7810500" y="945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144162</xdr:rowOff>
    </xdr:from>
    <xdr:ext cx="534377" cy="259045"/>
    <xdr:sp macro="" textlink="">
      <xdr:nvSpPr>
        <xdr:cNvPr id="369" name="テキスト ボックス 368"/>
        <xdr:cNvSpPr txBox="1"/>
      </xdr:nvSpPr>
      <xdr:spPr>
        <a:xfrm>
          <a:off x="7594111" y="923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22778</xdr:rowOff>
    </xdr:from>
    <xdr:to>
      <xdr:col>36</xdr:col>
      <xdr:colOff>165100</xdr:colOff>
      <xdr:row>56</xdr:row>
      <xdr:rowOff>124378</xdr:rowOff>
    </xdr:to>
    <xdr:sp macro="" textlink="">
      <xdr:nvSpPr>
        <xdr:cNvPr id="370" name="楕円 369"/>
        <xdr:cNvSpPr/>
      </xdr:nvSpPr>
      <xdr:spPr>
        <a:xfrm>
          <a:off x="6921500" y="96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115505</xdr:rowOff>
    </xdr:from>
    <xdr:ext cx="534377" cy="259045"/>
    <xdr:sp macro="" textlink="">
      <xdr:nvSpPr>
        <xdr:cNvPr id="371" name="テキスト ボックス 370"/>
        <xdr:cNvSpPr txBox="1"/>
      </xdr:nvSpPr>
      <xdr:spPr>
        <a:xfrm>
          <a:off x="6705111" y="971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5" name="直線コネクタ 394"/>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6" name="商工費最小値テキスト"/>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7" name="直線コネクタ 396"/>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398" name="商工費最大値テキスト"/>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399" name="直線コネクタ 398"/>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73940</xdr:rowOff>
    </xdr:from>
    <xdr:to>
      <xdr:col>55</xdr:col>
      <xdr:colOff>0</xdr:colOff>
      <xdr:row>73</xdr:row>
      <xdr:rowOff>79578</xdr:rowOff>
    </xdr:to>
    <xdr:cxnSp macro="">
      <xdr:nvCxnSpPr>
        <xdr:cNvPr id="400" name="直線コネクタ 399"/>
        <xdr:cNvCxnSpPr/>
      </xdr:nvCxnSpPr>
      <xdr:spPr>
        <a:xfrm>
          <a:off x="9639300" y="12589790"/>
          <a:ext cx="8382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652</xdr:rowOff>
    </xdr:from>
    <xdr:ext cx="534377" cy="259045"/>
    <xdr:sp macro="" textlink="">
      <xdr:nvSpPr>
        <xdr:cNvPr id="401" name="商工費平均値テキスト"/>
        <xdr:cNvSpPr txBox="1"/>
      </xdr:nvSpPr>
      <xdr:spPr>
        <a:xfrm>
          <a:off x="10528300" y="13030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2" name="フローチャート: 判断 401"/>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24676</xdr:rowOff>
    </xdr:from>
    <xdr:to>
      <xdr:col>50</xdr:col>
      <xdr:colOff>114300</xdr:colOff>
      <xdr:row>73</xdr:row>
      <xdr:rowOff>73940</xdr:rowOff>
    </xdr:to>
    <xdr:cxnSp macro="">
      <xdr:nvCxnSpPr>
        <xdr:cNvPr id="403" name="直線コネクタ 402"/>
        <xdr:cNvCxnSpPr/>
      </xdr:nvCxnSpPr>
      <xdr:spPr>
        <a:xfrm>
          <a:off x="8750300" y="12540526"/>
          <a:ext cx="889000" cy="4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4" name="フローチャート: 判断 403"/>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111713</xdr:rowOff>
    </xdr:from>
    <xdr:ext cx="534377" cy="259045"/>
    <xdr:sp macro="" textlink="">
      <xdr:nvSpPr>
        <xdr:cNvPr id="405" name="テキスト ボックス 404"/>
        <xdr:cNvSpPr txBox="1"/>
      </xdr:nvSpPr>
      <xdr:spPr>
        <a:xfrm>
          <a:off x="9372111" y="1314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19609</xdr:rowOff>
    </xdr:from>
    <xdr:to>
      <xdr:col>45</xdr:col>
      <xdr:colOff>177800</xdr:colOff>
      <xdr:row>73</xdr:row>
      <xdr:rowOff>24676</xdr:rowOff>
    </xdr:to>
    <xdr:cxnSp macro="">
      <xdr:nvCxnSpPr>
        <xdr:cNvPr id="406" name="直線コネクタ 405"/>
        <xdr:cNvCxnSpPr/>
      </xdr:nvCxnSpPr>
      <xdr:spPr>
        <a:xfrm>
          <a:off x="7861300" y="12535459"/>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7" name="フローチャート: 判断 406"/>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97617</xdr:rowOff>
    </xdr:from>
    <xdr:ext cx="534377" cy="259045"/>
    <xdr:sp macro="" textlink="">
      <xdr:nvSpPr>
        <xdr:cNvPr id="408" name="テキスト ボックス 407"/>
        <xdr:cNvSpPr txBox="1"/>
      </xdr:nvSpPr>
      <xdr:spPr>
        <a:xfrm>
          <a:off x="8483111" y="131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119926</xdr:rowOff>
    </xdr:from>
    <xdr:to>
      <xdr:col>41</xdr:col>
      <xdr:colOff>50800</xdr:colOff>
      <xdr:row>73</xdr:row>
      <xdr:rowOff>19609</xdr:rowOff>
    </xdr:to>
    <xdr:cxnSp macro="">
      <xdr:nvCxnSpPr>
        <xdr:cNvPr id="409" name="直線コネクタ 408"/>
        <xdr:cNvCxnSpPr/>
      </xdr:nvCxnSpPr>
      <xdr:spPr>
        <a:xfrm>
          <a:off x="6972300" y="12464326"/>
          <a:ext cx="889000" cy="7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0" name="フローチャート: 判断 409"/>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117694</xdr:rowOff>
    </xdr:from>
    <xdr:ext cx="534377" cy="259045"/>
    <xdr:sp macro="" textlink="">
      <xdr:nvSpPr>
        <xdr:cNvPr id="411" name="テキスト ボックス 410"/>
        <xdr:cNvSpPr txBox="1"/>
      </xdr:nvSpPr>
      <xdr:spPr>
        <a:xfrm>
          <a:off x="7594111" y="1314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2" name="フローチャート: 判断 411"/>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76204</xdr:rowOff>
    </xdr:from>
    <xdr:ext cx="534377" cy="259045"/>
    <xdr:sp macro="" textlink="">
      <xdr:nvSpPr>
        <xdr:cNvPr id="413" name="テキスト ボックス 412"/>
        <xdr:cNvSpPr txBox="1"/>
      </xdr:nvSpPr>
      <xdr:spPr>
        <a:xfrm>
          <a:off x="6705111" y="1310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28778</xdr:rowOff>
    </xdr:from>
    <xdr:to>
      <xdr:col>55</xdr:col>
      <xdr:colOff>50800</xdr:colOff>
      <xdr:row>73</xdr:row>
      <xdr:rowOff>130378</xdr:rowOff>
    </xdr:to>
    <xdr:sp macro="" textlink="">
      <xdr:nvSpPr>
        <xdr:cNvPr id="419" name="楕円 418"/>
        <xdr:cNvSpPr/>
      </xdr:nvSpPr>
      <xdr:spPr>
        <a:xfrm>
          <a:off x="10426700" y="125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51655</xdr:rowOff>
    </xdr:from>
    <xdr:ext cx="534377" cy="259045"/>
    <xdr:sp macro="" textlink="">
      <xdr:nvSpPr>
        <xdr:cNvPr id="420" name="商工費該当値テキスト"/>
        <xdr:cNvSpPr txBox="1"/>
      </xdr:nvSpPr>
      <xdr:spPr>
        <a:xfrm>
          <a:off x="10528300" y="1239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23140</xdr:rowOff>
    </xdr:from>
    <xdr:to>
      <xdr:col>50</xdr:col>
      <xdr:colOff>165100</xdr:colOff>
      <xdr:row>73</xdr:row>
      <xdr:rowOff>124740</xdr:rowOff>
    </xdr:to>
    <xdr:sp macro="" textlink="">
      <xdr:nvSpPr>
        <xdr:cNvPr id="421" name="楕円 420"/>
        <xdr:cNvSpPr/>
      </xdr:nvSpPr>
      <xdr:spPr>
        <a:xfrm>
          <a:off x="9588500" y="1253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141267</xdr:rowOff>
    </xdr:from>
    <xdr:ext cx="534377" cy="259045"/>
    <xdr:sp macro="" textlink="">
      <xdr:nvSpPr>
        <xdr:cNvPr id="422" name="テキスト ボックス 421"/>
        <xdr:cNvSpPr txBox="1"/>
      </xdr:nvSpPr>
      <xdr:spPr>
        <a:xfrm>
          <a:off x="9372111" y="1231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145326</xdr:rowOff>
    </xdr:from>
    <xdr:to>
      <xdr:col>46</xdr:col>
      <xdr:colOff>38100</xdr:colOff>
      <xdr:row>73</xdr:row>
      <xdr:rowOff>75476</xdr:rowOff>
    </xdr:to>
    <xdr:sp macro="" textlink="">
      <xdr:nvSpPr>
        <xdr:cNvPr id="423" name="楕円 422"/>
        <xdr:cNvSpPr/>
      </xdr:nvSpPr>
      <xdr:spPr>
        <a:xfrm>
          <a:off x="8699500" y="1248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92003</xdr:rowOff>
    </xdr:from>
    <xdr:ext cx="534377" cy="259045"/>
    <xdr:sp macro="" textlink="">
      <xdr:nvSpPr>
        <xdr:cNvPr id="424" name="テキスト ボックス 423"/>
        <xdr:cNvSpPr txBox="1"/>
      </xdr:nvSpPr>
      <xdr:spPr>
        <a:xfrm>
          <a:off x="8483111" y="1226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140259</xdr:rowOff>
    </xdr:from>
    <xdr:to>
      <xdr:col>41</xdr:col>
      <xdr:colOff>101600</xdr:colOff>
      <xdr:row>73</xdr:row>
      <xdr:rowOff>70409</xdr:rowOff>
    </xdr:to>
    <xdr:sp macro="" textlink="">
      <xdr:nvSpPr>
        <xdr:cNvPr id="425" name="楕円 424"/>
        <xdr:cNvSpPr/>
      </xdr:nvSpPr>
      <xdr:spPr>
        <a:xfrm>
          <a:off x="7810500" y="1248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86936</xdr:rowOff>
    </xdr:from>
    <xdr:ext cx="534377" cy="259045"/>
    <xdr:sp macro="" textlink="">
      <xdr:nvSpPr>
        <xdr:cNvPr id="426" name="テキスト ボックス 425"/>
        <xdr:cNvSpPr txBox="1"/>
      </xdr:nvSpPr>
      <xdr:spPr>
        <a:xfrm>
          <a:off x="7594111" y="1225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69126</xdr:rowOff>
    </xdr:from>
    <xdr:to>
      <xdr:col>36</xdr:col>
      <xdr:colOff>165100</xdr:colOff>
      <xdr:row>72</xdr:row>
      <xdr:rowOff>170726</xdr:rowOff>
    </xdr:to>
    <xdr:sp macro="" textlink="">
      <xdr:nvSpPr>
        <xdr:cNvPr id="427" name="楕円 426"/>
        <xdr:cNvSpPr/>
      </xdr:nvSpPr>
      <xdr:spPr>
        <a:xfrm>
          <a:off x="6921500" y="1241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15803</xdr:rowOff>
    </xdr:from>
    <xdr:ext cx="534377" cy="259045"/>
    <xdr:sp macro="" textlink="">
      <xdr:nvSpPr>
        <xdr:cNvPr id="428" name="テキスト ボックス 427"/>
        <xdr:cNvSpPr txBox="1"/>
      </xdr:nvSpPr>
      <xdr:spPr>
        <a:xfrm>
          <a:off x="6705111" y="1218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3" name="直線コネクタ 452"/>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4" name="土木費最小値テキスト"/>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5" name="直線コネクタ 454"/>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56" name="土木費最大値テキスト"/>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57" name="直線コネクタ 456"/>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24161</xdr:rowOff>
    </xdr:from>
    <xdr:to>
      <xdr:col>55</xdr:col>
      <xdr:colOff>0</xdr:colOff>
      <xdr:row>94</xdr:row>
      <xdr:rowOff>122174</xdr:rowOff>
    </xdr:to>
    <xdr:cxnSp macro="">
      <xdr:nvCxnSpPr>
        <xdr:cNvPr id="458" name="直線コネクタ 457"/>
        <xdr:cNvCxnSpPr/>
      </xdr:nvCxnSpPr>
      <xdr:spPr>
        <a:xfrm flipV="1">
          <a:off x="9639300" y="16140461"/>
          <a:ext cx="838200" cy="9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118667</xdr:rowOff>
    </xdr:from>
    <xdr:ext cx="534377" cy="259045"/>
    <xdr:sp macro="" textlink="">
      <xdr:nvSpPr>
        <xdr:cNvPr id="459" name="土木費平均値テキスト"/>
        <xdr:cNvSpPr txBox="1"/>
      </xdr:nvSpPr>
      <xdr:spPr>
        <a:xfrm>
          <a:off x="10528300" y="16406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0" name="フローチャート: 判断 459"/>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35782</xdr:rowOff>
    </xdr:from>
    <xdr:to>
      <xdr:col>50</xdr:col>
      <xdr:colOff>114300</xdr:colOff>
      <xdr:row>94</xdr:row>
      <xdr:rowOff>122174</xdr:rowOff>
    </xdr:to>
    <xdr:cxnSp macro="">
      <xdr:nvCxnSpPr>
        <xdr:cNvPr id="461" name="直線コネクタ 460"/>
        <xdr:cNvCxnSpPr/>
      </xdr:nvCxnSpPr>
      <xdr:spPr>
        <a:xfrm>
          <a:off x="8750300" y="15809182"/>
          <a:ext cx="889000" cy="42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2" name="フローチャート: 判断 461"/>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54373</xdr:rowOff>
    </xdr:from>
    <xdr:ext cx="534377" cy="259045"/>
    <xdr:sp macro="" textlink="">
      <xdr:nvSpPr>
        <xdr:cNvPr id="463" name="テキスト ボックス 462"/>
        <xdr:cNvSpPr txBox="1"/>
      </xdr:nvSpPr>
      <xdr:spPr>
        <a:xfrm>
          <a:off x="9372111" y="165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170771</xdr:rowOff>
    </xdr:from>
    <xdr:to>
      <xdr:col>45</xdr:col>
      <xdr:colOff>177800</xdr:colOff>
      <xdr:row>92</xdr:row>
      <xdr:rowOff>35782</xdr:rowOff>
    </xdr:to>
    <xdr:cxnSp macro="">
      <xdr:nvCxnSpPr>
        <xdr:cNvPr id="464" name="直線コネクタ 463"/>
        <xdr:cNvCxnSpPr/>
      </xdr:nvCxnSpPr>
      <xdr:spPr>
        <a:xfrm>
          <a:off x="7861300" y="15601271"/>
          <a:ext cx="889000" cy="20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5" name="フローチャート: 判断 464"/>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28103</xdr:rowOff>
    </xdr:from>
    <xdr:ext cx="534377" cy="259045"/>
    <xdr:sp macro="" textlink="">
      <xdr:nvSpPr>
        <xdr:cNvPr id="466" name="テキスト ボックス 465"/>
        <xdr:cNvSpPr txBox="1"/>
      </xdr:nvSpPr>
      <xdr:spPr>
        <a:xfrm>
          <a:off x="8483111" y="164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170771</xdr:rowOff>
    </xdr:from>
    <xdr:to>
      <xdr:col>41</xdr:col>
      <xdr:colOff>50800</xdr:colOff>
      <xdr:row>93</xdr:row>
      <xdr:rowOff>51327</xdr:rowOff>
    </xdr:to>
    <xdr:cxnSp macro="">
      <xdr:nvCxnSpPr>
        <xdr:cNvPr id="467" name="直線コネクタ 466"/>
        <xdr:cNvCxnSpPr/>
      </xdr:nvCxnSpPr>
      <xdr:spPr>
        <a:xfrm flipV="1">
          <a:off x="6972300" y="15601271"/>
          <a:ext cx="889000" cy="39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68" name="フローチャート: 判断 467"/>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56202</xdr:rowOff>
    </xdr:from>
    <xdr:ext cx="534377" cy="259045"/>
    <xdr:sp macro="" textlink="">
      <xdr:nvSpPr>
        <xdr:cNvPr id="469" name="テキスト ボックス 468"/>
        <xdr:cNvSpPr txBox="1"/>
      </xdr:nvSpPr>
      <xdr:spPr>
        <a:xfrm>
          <a:off x="7594111" y="1651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56305</xdr:rowOff>
    </xdr:from>
    <xdr:to>
      <xdr:col>36</xdr:col>
      <xdr:colOff>165100</xdr:colOff>
      <xdr:row>94</xdr:row>
      <xdr:rowOff>157905</xdr:rowOff>
    </xdr:to>
    <xdr:sp macro="" textlink="">
      <xdr:nvSpPr>
        <xdr:cNvPr id="470" name="フローチャート: 判断 469"/>
        <xdr:cNvSpPr/>
      </xdr:nvSpPr>
      <xdr:spPr>
        <a:xfrm>
          <a:off x="6921500" y="161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149032</xdr:rowOff>
    </xdr:from>
    <xdr:ext cx="534377" cy="259045"/>
    <xdr:sp macro="" textlink="">
      <xdr:nvSpPr>
        <xdr:cNvPr id="471" name="テキスト ボックス 470"/>
        <xdr:cNvSpPr txBox="1"/>
      </xdr:nvSpPr>
      <xdr:spPr>
        <a:xfrm>
          <a:off x="6705111" y="1626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144811</xdr:rowOff>
    </xdr:from>
    <xdr:to>
      <xdr:col>55</xdr:col>
      <xdr:colOff>50800</xdr:colOff>
      <xdr:row>94</xdr:row>
      <xdr:rowOff>74961</xdr:rowOff>
    </xdr:to>
    <xdr:sp macro="" textlink="">
      <xdr:nvSpPr>
        <xdr:cNvPr id="477" name="楕円 476"/>
        <xdr:cNvSpPr/>
      </xdr:nvSpPr>
      <xdr:spPr>
        <a:xfrm>
          <a:off x="10426700" y="1608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167688</xdr:rowOff>
    </xdr:from>
    <xdr:ext cx="534377" cy="259045"/>
    <xdr:sp macro="" textlink="">
      <xdr:nvSpPr>
        <xdr:cNvPr id="478" name="土木費該当値テキスト"/>
        <xdr:cNvSpPr txBox="1"/>
      </xdr:nvSpPr>
      <xdr:spPr>
        <a:xfrm>
          <a:off x="10528300" y="1594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71374</xdr:rowOff>
    </xdr:from>
    <xdr:to>
      <xdr:col>50</xdr:col>
      <xdr:colOff>165100</xdr:colOff>
      <xdr:row>95</xdr:row>
      <xdr:rowOff>1524</xdr:rowOff>
    </xdr:to>
    <xdr:sp macro="" textlink="">
      <xdr:nvSpPr>
        <xdr:cNvPr id="479" name="楕円 478"/>
        <xdr:cNvSpPr/>
      </xdr:nvSpPr>
      <xdr:spPr>
        <a:xfrm>
          <a:off x="9588500" y="1618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18051</xdr:rowOff>
    </xdr:from>
    <xdr:ext cx="534377" cy="259045"/>
    <xdr:sp macro="" textlink="">
      <xdr:nvSpPr>
        <xdr:cNvPr id="480" name="テキスト ボックス 479"/>
        <xdr:cNvSpPr txBox="1"/>
      </xdr:nvSpPr>
      <xdr:spPr>
        <a:xfrm>
          <a:off x="9372111" y="1596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156432</xdr:rowOff>
    </xdr:from>
    <xdr:to>
      <xdr:col>46</xdr:col>
      <xdr:colOff>38100</xdr:colOff>
      <xdr:row>92</xdr:row>
      <xdr:rowOff>86582</xdr:rowOff>
    </xdr:to>
    <xdr:sp macro="" textlink="">
      <xdr:nvSpPr>
        <xdr:cNvPr id="481" name="楕円 480"/>
        <xdr:cNvSpPr/>
      </xdr:nvSpPr>
      <xdr:spPr>
        <a:xfrm>
          <a:off x="8699500" y="1575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103109</xdr:rowOff>
    </xdr:from>
    <xdr:ext cx="534377" cy="259045"/>
    <xdr:sp macro="" textlink="">
      <xdr:nvSpPr>
        <xdr:cNvPr id="482" name="テキスト ボックス 481"/>
        <xdr:cNvSpPr txBox="1"/>
      </xdr:nvSpPr>
      <xdr:spPr>
        <a:xfrm>
          <a:off x="8483111" y="1553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119971</xdr:rowOff>
    </xdr:from>
    <xdr:to>
      <xdr:col>41</xdr:col>
      <xdr:colOff>101600</xdr:colOff>
      <xdr:row>91</xdr:row>
      <xdr:rowOff>50121</xdr:rowOff>
    </xdr:to>
    <xdr:sp macro="" textlink="">
      <xdr:nvSpPr>
        <xdr:cNvPr id="483" name="楕円 482"/>
        <xdr:cNvSpPr/>
      </xdr:nvSpPr>
      <xdr:spPr>
        <a:xfrm>
          <a:off x="7810500" y="1555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66648</xdr:rowOff>
    </xdr:from>
    <xdr:ext cx="534377" cy="259045"/>
    <xdr:sp macro="" textlink="">
      <xdr:nvSpPr>
        <xdr:cNvPr id="484" name="テキスト ボックス 483"/>
        <xdr:cNvSpPr txBox="1"/>
      </xdr:nvSpPr>
      <xdr:spPr>
        <a:xfrm>
          <a:off x="7594111" y="1532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527</xdr:rowOff>
    </xdr:from>
    <xdr:to>
      <xdr:col>36</xdr:col>
      <xdr:colOff>165100</xdr:colOff>
      <xdr:row>93</xdr:row>
      <xdr:rowOff>102127</xdr:rowOff>
    </xdr:to>
    <xdr:sp macro="" textlink="">
      <xdr:nvSpPr>
        <xdr:cNvPr id="485" name="楕円 484"/>
        <xdr:cNvSpPr/>
      </xdr:nvSpPr>
      <xdr:spPr>
        <a:xfrm>
          <a:off x="6921500" y="1594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118654</xdr:rowOff>
    </xdr:from>
    <xdr:ext cx="534377" cy="259045"/>
    <xdr:sp macro="" textlink="">
      <xdr:nvSpPr>
        <xdr:cNvPr id="486" name="テキスト ボックス 485"/>
        <xdr:cNvSpPr txBox="1"/>
      </xdr:nvSpPr>
      <xdr:spPr>
        <a:xfrm>
          <a:off x="6705111" y="157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09" name="直線コネクタ 508"/>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0" name="消防費最小値テキスト"/>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1" name="直線コネクタ 510"/>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2" name="消防費最大値テキスト"/>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3" name="直線コネクタ 512"/>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29423</xdr:rowOff>
    </xdr:from>
    <xdr:to>
      <xdr:col>85</xdr:col>
      <xdr:colOff>127000</xdr:colOff>
      <xdr:row>35</xdr:row>
      <xdr:rowOff>136957</xdr:rowOff>
    </xdr:to>
    <xdr:cxnSp macro="">
      <xdr:nvCxnSpPr>
        <xdr:cNvPr id="514" name="直線コネクタ 513"/>
        <xdr:cNvCxnSpPr/>
      </xdr:nvCxnSpPr>
      <xdr:spPr>
        <a:xfrm flipV="1">
          <a:off x="15481300" y="6030173"/>
          <a:ext cx="838200" cy="10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155750</xdr:rowOff>
    </xdr:from>
    <xdr:ext cx="534377" cy="259045"/>
    <xdr:sp macro="" textlink="">
      <xdr:nvSpPr>
        <xdr:cNvPr id="515" name="消防費平均値テキスト"/>
        <xdr:cNvSpPr txBox="1"/>
      </xdr:nvSpPr>
      <xdr:spPr>
        <a:xfrm>
          <a:off x="16370300" y="6156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6" name="フローチャート: 判断 515"/>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136957</xdr:rowOff>
    </xdr:from>
    <xdr:to>
      <xdr:col>81</xdr:col>
      <xdr:colOff>50800</xdr:colOff>
      <xdr:row>36</xdr:row>
      <xdr:rowOff>21788</xdr:rowOff>
    </xdr:to>
    <xdr:cxnSp macro="">
      <xdr:nvCxnSpPr>
        <xdr:cNvPr id="517" name="直線コネクタ 516"/>
        <xdr:cNvCxnSpPr/>
      </xdr:nvCxnSpPr>
      <xdr:spPr>
        <a:xfrm flipV="1">
          <a:off x="14592300" y="6137707"/>
          <a:ext cx="889000" cy="5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18" name="フローチャート: 判断 517"/>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112498</xdr:rowOff>
    </xdr:from>
    <xdr:ext cx="534377" cy="259045"/>
    <xdr:sp macro="" textlink="">
      <xdr:nvSpPr>
        <xdr:cNvPr id="519" name="テキスト ボックス 518"/>
        <xdr:cNvSpPr txBox="1"/>
      </xdr:nvSpPr>
      <xdr:spPr>
        <a:xfrm>
          <a:off x="15214111" y="628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21788</xdr:rowOff>
    </xdr:from>
    <xdr:to>
      <xdr:col>76</xdr:col>
      <xdr:colOff>114300</xdr:colOff>
      <xdr:row>36</xdr:row>
      <xdr:rowOff>92014</xdr:rowOff>
    </xdr:to>
    <xdr:cxnSp macro="">
      <xdr:nvCxnSpPr>
        <xdr:cNvPr id="520" name="直線コネクタ 519"/>
        <xdr:cNvCxnSpPr/>
      </xdr:nvCxnSpPr>
      <xdr:spPr>
        <a:xfrm flipV="1">
          <a:off x="13703300" y="6193988"/>
          <a:ext cx="889000" cy="7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1" name="フローチャート: 判断 520"/>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124157</xdr:rowOff>
    </xdr:from>
    <xdr:ext cx="534377" cy="259045"/>
    <xdr:sp macro="" textlink="">
      <xdr:nvSpPr>
        <xdr:cNvPr id="522" name="テキスト ボックス 521"/>
        <xdr:cNvSpPr txBox="1"/>
      </xdr:nvSpPr>
      <xdr:spPr>
        <a:xfrm>
          <a:off x="14325111" y="62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1991</xdr:rowOff>
    </xdr:from>
    <xdr:to>
      <xdr:col>71</xdr:col>
      <xdr:colOff>177800</xdr:colOff>
      <xdr:row>36</xdr:row>
      <xdr:rowOff>92014</xdr:rowOff>
    </xdr:to>
    <xdr:cxnSp macro="">
      <xdr:nvCxnSpPr>
        <xdr:cNvPr id="523" name="直線コネクタ 522"/>
        <xdr:cNvCxnSpPr/>
      </xdr:nvCxnSpPr>
      <xdr:spPr>
        <a:xfrm>
          <a:off x="12814300" y="6002741"/>
          <a:ext cx="889000" cy="26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4" name="フローチャート: 判断 523"/>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140433</xdr:rowOff>
    </xdr:from>
    <xdr:ext cx="534377" cy="259045"/>
    <xdr:sp macro="" textlink="">
      <xdr:nvSpPr>
        <xdr:cNvPr id="525" name="テキスト ボックス 524"/>
        <xdr:cNvSpPr txBox="1"/>
      </xdr:nvSpPr>
      <xdr:spPr>
        <a:xfrm>
          <a:off x="13436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26" name="フローチャート: 判断 525"/>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69064</xdr:rowOff>
    </xdr:from>
    <xdr:ext cx="534377" cy="259045"/>
    <xdr:sp macro="" textlink="">
      <xdr:nvSpPr>
        <xdr:cNvPr id="527" name="テキスト ボックス 526"/>
        <xdr:cNvSpPr txBox="1"/>
      </xdr:nvSpPr>
      <xdr:spPr>
        <a:xfrm>
          <a:off x="12547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150073</xdr:rowOff>
    </xdr:from>
    <xdr:to>
      <xdr:col>85</xdr:col>
      <xdr:colOff>177800</xdr:colOff>
      <xdr:row>35</xdr:row>
      <xdr:rowOff>80223</xdr:rowOff>
    </xdr:to>
    <xdr:sp macro="" textlink="">
      <xdr:nvSpPr>
        <xdr:cNvPr id="533" name="楕円 532"/>
        <xdr:cNvSpPr/>
      </xdr:nvSpPr>
      <xdr:spPr>
        <a:xfrm>
          <a:off x="16268700" y="597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1500</xdr:rowOff>
    </xdr:from>
    <xdr:ext cx="534377" cy="259045"/>
    <xdr:sp macro="" textlink="">
      <xdr:nvSpPr>
        <xdr:cNvPr id="534" name="消防費該当値テキスト"/>
        <xdr:cNvSpPr txBox="1"/>
      </xdr:nvSpPr>
      <xdr:spPr>
        <a:xfrm>
          <a:off x="16370300" y="583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86157</xdr:rowOff>
    </xdr:from>
    <xdr:to>
      <xdr:col>81</xdr:col>
      <xdr:colOff>101600</xdr:colOff>
      <xdr:row>36</xdr:row>
      <xdr:rowOff>16307</xdr:rowOff>
    </xdr:to>
    <xdr:sp macro="" textlink="">
      <xdr:nvSpPr>
        <xdr:cNvPr id="535" name="楕円 534"/>
        <xdr:cNvSpPr/>
      </xdr:nvSpPr>
      <xdr:spPr>
        <a:xfrm>
          <a:off x="15430500" y="608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32834</xdr:rowOff>
    </xdr:from>
    <xdr:ext cx="534377" cy="259045"/>
    <xdr:sp macro="" textlink="">
      <xdr:nvSpPr>
        <xdr:cNvPr id="536" name="テキスト ボックス 535"/>
        <xdr:cNvSpPr txBox="1"/>
      </xdr:nvSpPr>
      <xdr:spPr>
        <a:xfrm>
          <a:off x="15214111" y="586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142438</xdr:rowOff>
    </xdr:from>
    <xdr:to>
      <xdr:col>76</xdr:col>
      <xdr:colOff>165100</xdr:colOff>
      <xdr:row>36</xdr:row>
      <xdr:rowOff>72588</xdr:rowOff>
    </xdr:to>
    <xdr:sp macro="" textlink="">
      <xdr:nvSpPr>
        <xdr:cNvPr id="537" name="楕円 536"/>
        <xdr:cNvSpPr/>
      </xdr:nvSpPr>
      <xdr:spPr>
        <a:xfrm>
          <a:off x="14541500" y="614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89115</xdr:rowOff>
    </xdr:from>
    <xdr:ext cx="534377" cy="259045"/>
    <xdr:sp macro="" textlink="">
      <xdr:nvSpPr>
        <xdr:cNvPr id="538" name="テキスト ボックス 537"/>
        <xdr:cNvSpPr txBox="1"/>
      </xdr:nvSpPr>
      <xdr:spPr>
        <a:xfrm>
          <a:off x="14325111" y="591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41214</xdr:rowOff>
    </xdr:from>
    <xdr:to>
      <xdr:col>72</xdr:col>
      <xdr:colOff>38100</xdr:colOff>
      <xdr:row>36</xdr:row>
      <xdr:rowOff>142814</xdr:rowOff>
    </xdr:to>
    <xdr:sp macro="" textlink="">
      <xdr:nvSpPr>
        <xdr:cNvPr id="539" name="楕円 538"/>
        <xdr:cNvSpPr/>
      </xdr:nvSpPr>
      <xdr:spPr>
        <a:xfrm>
          <a:off x="13652500" y="621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159341</xdr:rowOff>
    </xdr:from>
    <xdr:ext cx="534377" cy="259045"/>
    <xdr:sp macro="" textlink="">
      <xdr:nvSpPr>
        <xdr:cNvPr id="540" name="テキスト ボックス 539"/>
        <xdr:cNvSpPr txBox="1"/>
      </xdr:nvSpPr>
      <xdr:spPr>
        <a:xfrm>
          <a:off x="13436111" y="598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122641</xdr:rowOff>
    </xdr:from>
    <xdr:to>
      <xdr:col>67</xdr:col>
      <xdr:colOff>101600</xdr:colOff>
      <xdr:row>35</xdr:row>
      <xdr:rowOff>52791</xdr:rowOff>
    </xdr:to>
    <xdr:sp macro="" textlink="">
      <xdr:nvSpPr>
        <xdr:cNvPr id="541" name="楕円 540"/>
        <xdr:cNvSpPr/>
      </xdr:nvSpPr>
      <xdr:spPr>
        <a:xfrm>
          <a:off x="12763500" y="595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69318</xdr:rowOff>
    </xdr:from>
    <xdr:ext cx="534377" cy="259045"/>
    <xdr:sp macro="" textlink="">
      <xdr:nvSpPr>
        <xdr:cNvPr id="542" name="テキスト ボックス 541"/>
        <xdr:cNvSpPr txBox="1"/>
      </xdr:nvSpPr>
      <xdr:spPr>
        <a:xfrm>
          <a:off x="12547111" y="572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69" name="直線コネクタ 568"/>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0" name="教育費最小値テキスト"/>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1" name="直線コネクタ 570"/>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2" name="教育費最大値テキスト"/>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3" name="直線コネクタ 572"/>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73389</xdr:rowOff>
    </xdr:from>
    <xdr:to>
      <xdr:col>85</xdr:col>
      <xdr:colOff>127000</xdr:colOff>
      <xdr:row>56</xdr:row>
      <xdr:rowOff>145154</xdr:rowOff>
    </xdr:to>
    <xdr:cxnSp macro="">
      <xdr:nvCxnSpPr>
        <xdr:cNvPr id="574" name="直線コネクタ 573"/>
        <xdr:cNvCxnSpPr/>
      </xdr:nvCxnSpPr>
      <xdr:spPr>
        <a:xfrm flipV="1">
          <a:off x="15481300" y="9503139"/>
          <a:ext cx="838200" cy="24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165592</xdr:rowOff>
    </xdr:from>
    <xdr:ext cx="534377" cy="259045"/>
    <xdr:sp macro="" textlink="">
      <xdr:nvSpPr>
        <xdr:cNvPr id="575" name="教育費平均値テキスト"/>
        <xdr:cNvSpPr txBox="1"/>
      </xdr:nvSpPr>
      <xdr:spPr>
        <a:xfrm>
          <a:off x="16370300" y="9595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6" name="フローチャート: 判断 575"/>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4745</xdr:rowOff>
    </xdr:from>
    <xdr:to>
      <xdr:col>81</xdr:col>
      <xdr:colOff>50800</xdr:colOff>
      <xdr:row>56</xdr:row>
      <xdr:rowOff>145154</xdr:rowOff>
    </xdr:to>
    <xdr:cxnSp macro="">
      <xdr:nvCxnSpPr>
        <xdr:cNvPr id="577" name="直線コネクタ 576"/>
        <xdr:cNvCxnSpPr/>
      </xdr:nvCxnSpPr>
      <xdr:spPr>
        <a:xfrm>
          <a:off x="14592300" y="9605945"/>
          <a:ext cx="889000" cy="14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78" name="フローチャート: 判断 577"/>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165030</xdr:rowOff>
    </xdr:from>
    <xdr:ext cx="534377" cy="259045"/>
    <xdr:sp macro="" textlink="">
      <xdr:nvSpPr>
        <xdr:cNvPr id="579" name="テキスト ボックス 578"/>
        <xdr:cNvSpPr txBox="1"/>
      </xdr:nvSpPr>
      <xdr:spPr>
        <a:xfrm>
          <a:off x="15214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4745</xdr:rowOff>
    </xdr:from>
    <xdr:to>
      <xdr:col>76</xdr:col>
      <xdr:colOff>114300</xdr:colOff>
      <xdr:row>57</xdr:row>
      <xdr:rowOff>96609</xdr:rowOff>
    </xdr:to>
    <xdr:cxnSp macro="">
      <xdr:nvCxnSpPr>
        <xdr:cNvPr id="580" name="直線コネクタ 579"/>
        <xdr:cNvCxnSpPr/>
      </xdr:nvCxnSpPr>
      <xdr:spPr>
        <a:xfrm flipV="1">
          <a:off x="13703300" y="9605945"/>
          <a:ext cx="889000" cy="26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1" name="フローチャート: 判断 580"/>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117260</xdr:rowOff>
    </xdr:from>
    <xdr:ext cx="534377" cy="259045"/>
    <xdr:sp macro="" textlink="">
      <xdr:nvSpPr>
        <xdr:cNvPr id="582" name="テキスト ボックス 581"/>
        <xdr:cNvSpPr txBox="1"/>
      </xdr:nvSpPr>
      <xdr:spPr>
        <a:xfrm>
          <a:off x="14325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29662</xdr:rowOff>
    </xdr:from>
    <xdr:to>
      <xdr:col>71</xdr:col>
      <xdr:colOff>177800</xdr:colOff>
      <xdr:row>57</xdr:row>
      <xdr:rowOff>96609</xdr:rowOff>
    </xdr:to>
    <xdr:cxnSp macro="">
      <xdr:nvCxnSpPr>
        <xdr:cNvPr id="583" name="直線コネクタ 582"/>
        <xdr:cNvCxnSpPr/>
      </xdr:nvCxnSpPr>
      <xdr:spPr>
        <a:xfrm>
          <a:off x="12814300" y="9802312"/>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4" name="フローチャート: 判断 583"/>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31038</xdr:rowOff>
    </xdr:from>
    <xdr:ext cx="534377" cy="259045"/>
    <xdr:sp macro="" textlink="">
      <xdr:nvSpPr>
        <xdr:cNvPr id="585" name="テキスト ボックス 584"/>
        <xdr:cNvSpPr txBox="1"/>
      </xdr:nvSpPr>
      <xdr:spPr>
        <a:xfrm>
          <a:off x="13436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6" name="フローチャート: 判断 585"/>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3377</xdr:rowOff>
    </xdr:from>
    <xdr:ext cx="534377" cy="259045"/>
    <xdr:sp macro="" textlink="">
      <xdr:nvSpPr>
        <xdr:cNvPr id="587" name="テキスト ボックス 586"/>
        <xdr:cNvSpPr txBox="1"/>
      </xdr:nvSpPr>
      <xdr:spPr>
        <a:xfrm>
          <a:off x="12547111" y="943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22589</xdr:rowOff>
    </xdr:from>
    <xdr:to>
      <xdr:col>85</xdr:col>
      <xdr:colOff>177800</xdr:colOff>
      <xdr:row>55</xdr:row>
      <xdr:rowOff>124189</xdr:rowOff>
    </xdr:to>
    <xdr:sp macro="" textlink="">
      <xdr:nvSpPr>
        <xdr:cNvPr id="593" name="楕円 592"/>
        <xdr:cNvSpPr/>
      </xdr:nvSpPr>
      <xdr:spPr>
        <a:xfrm>
          <a:off x="16268700" y="945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45466</xdr:rowOff>
    </xdr:from>
    <xdr:ext cx="534377" cy="259045"/>
    <xdr:sp macro="" textlink="">
      <xdr:nvSpPr>
        <xdr:cNvPr id="594" name="教育費該当値テキスト"/>
        <xdr:cNvSpPr txBox="1"/>
      </xdr:nvSpPr>
      <xdr:spPr>
        <a:xfrm>
          <a:off x="16370300" y="930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94354</xdr:rowOff>
    </xdr:from>
    <xdr:to>
      <xdr:col>81</xdr:col>
      <xdr:colOff>101600</xdr:colOff>
      <xdr:row>57</xdr:row>
      <xdr:rowOff>24504</xdr:rowOff>
    </xdr:to>
    <xdr:sp macro="" textlink="">
      <xdr:nvSpPr>
        <xdr:cNvPr id="595" name="楕円 594"/>
        <xdr:cNvSpPr/>
      </xdr:nvSpPr>
      <xdr:spPr>
        <a:xfrm>
          <a:off x="15430500" y="969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15631</xdr:rowOff>
    </xdr:from>
    <xdr:ext cx="534377" cy="259045"/>
    <xdr:sp macro="" textlink="">
      <xdr:nvSpPr>
        <xdr:cNvPr id="596" name="テキスト ボックス 595"/>
        <xdr:cNvSpPr txBox="1"/>
      </xdr:nvSpPr>
      <xdr:spPr>
        <a:xfrm>
          <a:off x="15214111" y="978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125395</xdr:rowOff>
    </xdr:from>
    <xdr:to>
      <xdr:col>76</xdr:col>
      <xdr:colOff>165100</xdr:colOff>
      <xdr:row>56</xdr:row>
      <xdr:rowOff>55545</xdr:rowOff>
    </xdr:to>
    <xdr:sp macro="" textlink="">
      <xdr:nvSpPr>
        <xdr:cNvPr id="597" name="楕円 596"/>
        <xdr:cNvSpPr/>
      </xdr:nvSpPr>
      <xdr:spPr>
        <a:xfrm>
          <a:off x="14541500" y="955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72072</xdr:rowOff>
    </xdr:from>
    <xdr:ext cx="534377" cy="259045"/>
    <xdr:sp macro="" textlink="">
      <xdr:nvSpPr>
        <xdr:cNvPr id="598" name="テキスト ボックス 597"/>
        <xdr:cNvSpPr txBox="1"/>
      </xdr:nvSpPr>
      <xdr:spPr>
        <a:xfrm>
          <a:off x="14325111" y="933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45809</xdr:rowOff>
    </xdr:from>
    <xdr:to>
      <xdr:col>72</xdr:col>
      <xdr:colOff>38100</xdr:colOff>
      <xdr:row>57</xdr:row>
      <xdr:rowOff>147409</xdr:rowOff>
    </xdr:to>
    <xdr:sp macro="" textlink="">
      <xdr:nvSpPr>
        <xdr:cNvPr id="599" name="楕円 598"/>
        <xdr:cNvSpPr/>
      </xdr:nvSpPr>
      <xdr:spPr>
        <a:xfrm>
          <a:off x="13652500" y="981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138536</xdr:rowOff>
    </xdr:from>
    <xdr:ext cx="534377" cy="259045"/>
    <xdr:sp macro="" textlink="">
      <xdr:nvSpPr>
        <xdr:cNvPr id="600" name="テキスト ボックス 599"/>
        <xdr:cNvSpPr txBox="1"/>
      </xdr:nvSpPr>
      <xdr:spPr>
        <a:xfrm>
          <a:off x="13436111" y="991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150312</xdr:rowOff>
    </xdr:from>
    <xdr:to>
      <xdr:col>67</xdr:col>
      <xdr:colOff>101600</xdr:colOff>
      <xdr:row>57</xdr:row>
      <xdr:rowOff>80462</xdr:rowOff>
    </xdr:to>
    <xdr:sp macro="" textlink="">
      <xdr:nvSpPr>
        <xdr:cNvPr id="601" name="楕円 600"/>
        <xdr:cNvSpPr/>
      </xdr:nvSpPr>
      <xdr:spPr>
        <a:xfrm>
          <a:off x="12763500" y="975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71589</xdr:rowOff>
    </xdr:from>
    <xdr:ext cx="534377" cy="259045"/>
    <xdr:sp macro="" textlink="">
      <xdr:nvSpPr>
        <xdr:cNvPr id="602" name="テキスト ボックス 601"/>
        <xdr:cNvSpPr txBox="1"/>
      </xdr:nvSpPr>
      <xdr:spPr>
        <a:xfrm>
          <a:off x="12547111" y="98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28" name="直線コネクタ 627"/>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1" name="災害復旧費最大値テキスト"/>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2" name="直線コネクタ 631"/>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57229</xdr:rowOff>
    </xdr:from>
    <xdr:to>
      <xdr:col>85</xdr:col>
      <xdr:colOff>127000</xdr:colOff>
      <xdr:row>79</xdr:row>
      <xdr:rowOff>13458</xdr:rowOff>
    </xdr:to>
    <xdr:cxnSp macro="">
      <xdr:nvCxnSpPr>
        <xdr:cNvPr id="633" name="直線コネクタ 632"/>
        <xdr:cNvCxnSpPr/>
      </xdr:nvCxnSpPr>
      <xdr:spPr>
        <a:xfrm flipV="1">
          <a:off x="15481300" y="13430329"/>
          <a:ext cx="838200" cy="12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113493</xdr:rowOff>
    </xdr:from>
    <xdr:ext cx="469744" cy="259045"/>
    <xdr:sp macro="" textlink="">
      <xdr:nvSpPr>
        <xdr:cNvPr id="634" name="災害復旧費平均値テキスト"/>
        <xdr:cNvSpPr txBox="1"/>
      </xdr:nvSpPr>
      <xdr:spPr>
        <a:xfrm>
          <a:off x="16370300" y="13486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5" name="フローチャート: 判断 634"/>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13458</xdr:rowOff>
    </xdr:from>
    <xdr:to>
      <xdr:col>81</xdr:col>
      <xdr:colOff>50800</xdr:colOff>
      <xdr:row>79</xdr:row>
      <xdr:rowOff>70772</xdr:rowOff>
    </xdr:to>
    <xdr:cxnSp macro="">
      <xdr:nvCxnSpPr>
        <xdr:cNvPr id="636" name="直線コネクタ 635"/>
        <xdr:cNvCxnSpPr/>
      </xdr:nvCxnSpPr>
      <xdr:spPr>
        <a:xfrm flipV="1">
          <a:off x="14592300" y="13558008"/>
          <a:ext cx="889000" cy="5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37" name="フローチャート: 判断 636"/>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76711</xdr:rowOff>
    </xdr:from>
    <xdr:ext cx="469744" cy="259045"/>
    <xdr:sp macro="" textlink="">
      <xdr:nvSpPr>
        <xdr:cNvPr id="638" name="テキスト ボックス 637"/>
        <xdr:cNvSpPr txBox="1"/>
      </xdr:nvSpPr>
      <xdr:spPr>
        <a:xfrm>
          <a:off x="15246428" y="1362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68540</xdr:rowOff>
    </xdr:from>
    <xdr:to>
      <xdr:col>76</xdr:col>
      <xdr:colOff>114300</xdr:colOff>
      <xdr:row>79</xdr:row>
      <xdr:rowOff>70772</xdr:rowOff>
    </xdr:to>
    <xdr:cxnSp macro="">
      <xdr:nvCxnSpPr>
        <xdr:cNvPr id="639" name="直線コネクタ 638"/>
        <xdr:cNvCxnSpPr/>
      </xdr:nvCxnSpPr>
      <xdr:spPr>
        <a:xfrm>
          <a:off x="13703300" y="13613090"/>
          <a:ext cx="889000" cy="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0" name="フローチャート: 判断 639"/>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126047</xdr:rowOff>
    </xdr:from>
    <xdr:ext cx="469744" cy="259045"/>
    <xdr:sp macro="" textlink="">
      <xdr:nvSpPr>
        <xdr:cNvPr id="641" name="テキスト ボックス 640"/>
        <xdr:cNvSpPr txBox="1"/>
      </xdr:nvSpPr>
      <xdr:spPr>
        <a:xfrm>
          <a:off x="14357428" y="1332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66951</xdr:rowOff>
    </xdr:from>
    <xdr:to>
      <xdr:col>71</xdr:col>
      <xdr:colOff>177800</xdr:colOff>
      <xdr:row>79</xdr:row>
      <xdr:rowOff>68540</xdr:rowOff>
    </xdr:to>
    <xdr:cxnSp macro="">
      <xdr:nvCxnSpPr>
        <xdr:cNvPr id="642" name="直線コネクタ 641"/>
        <xdr:cNvCxnSpPr/>
      </xdr:nvCxnSpPr>
      <xdr:spPr>
        <a:xfrm>
          <a:off x="12814300" y="13440051"/>
          <a:ext cx="889000" cy="17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3" name="フローチャート: 判断 642"/>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113330</xdr:rowOff>
    </xdr:from>
    <xdr:ext cx="469744" cy="259045"/>
    <xdr:sp macro="" textlink="">
      <xdr:nvSpPr>
        <xdr:cNvPr id="644" name="テキスト ボックス 643"/>
        <xdr:cNvSpPr txBox="1"/>
      </xdr:nvSpPr>
      <xdr:spPr>
        <a:xfrm>
          <a:off x="13468428" y="1365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5" name="フローチャート: 判断 644"/>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73793</xdr:rowOff>
    </xdr:from>
    <xdr:ext cx="469744" cy="259045"/>
    <xdr:sp macro="" textlink="">
      <xdr:nvSpPr>
        <xdr:cNvPr id="646" name="テキスト ボックス 645"/>
        <xdr:cNvSpPr txBox="1"/>
      </xdr:nvSpPr>
      <xdr:spPr>
        <a:xfrm>
          <a:off x="12579428" y="136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6429</xdr:rowOff>
    </xdr:from>
    <xdr:to>
      <xdr:col>85</xdr:col>
      <xdr:colOff>177800</xdr:colOff>
      <xdr:row>78</xdr:row>
      <xdr:rowOff>108029</xdr:rowOff>
    </xdr:to>
    <xdr:sp macro="" textlink="">
      <xdr:nvSpPr>
        <xdr:cNvPr id="652" name="楕円 651"/>
        <xdr:cNvSpPr/>
      </xdr:nvSpPr>
      <xdr:spPr>
        <a:xfrm>
          <a:off x="16268700" y="1337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29306</xdr:rowOff>
    </xdr:from>
    <xdr:ext cx="534377" cy="259045"/>
    <xdr:sp macro="" textlink="">
      <xdr:nvSpPr>
        <xdr:cNvPr id="653" name="災害復旧費該当値テキスト"/>
        <xdr:cNvSpPr txBox="1"/>
      </xdr:nvSpPr>
      <xdr:spPr>
        <a:xfrm>
          <a:off x="16370300" y="1323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134108</xdr:rowOff>
    </xdr:from>
    <xdr:to>
      <xdr:col>81</xdr:col>
      <xdr:colOff>101600</xdr:colOff>
      <xdr:row>79</xdr:row>
      <xdr:rowOff>64258</xdr:rowOff>
    </xdr:to>
    <xdr:sp macro="" textlink="">
      <xdr:nvSpPr>
        <xdr:cNvPr id="654" name="楕円 653"/>
        <xdr:cNvSpPr/>
      </xdr:nvSpPr>
      <xdr:spPr>
        <a:xfrm>
          <a:off x="15430500" y="1350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80785</xdr:rowOff>
    </xdr:from>
    <xdr:ext cx="469744" cy="259045"/>
    <xdr:sp macro="" textlink="">
      <xdr:nvSpPr>
        <xdr:cNvPr id="655" name="テキスト ボックス 654"/>
        <xdr:cNvSpPr txBox="1"/>
      </xdr:nvSpPr>
      <xdr:spPr>
        <a:xfrm>
          <a:off x="15246428" y="1328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19972</xdr:rowOff>
    </xdr:from>
    <xdr:to>
      <xdr:col>76</xdr:col>
      <xdr:colOff>165100</xdr:colOff>
      <xdr:row>79</xdr:row>
      <xdr:rowOff>121572</xdr:rowOff>
    </xdr:to>
    <xdr:sp macro="" textlink="">
      <xdr:nvSpPr>
        <xdr:cNvPr id="656" name="楕円 655"/>
        <xdr:cNvSpPr/>
      </xdr:nvSpPr>
      <xdr:spPr>
        <a:xfrm>
          <a:off x="14541500" y="1356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112699</xdr:rowOff>
    </xdr:from>
    <xdr:ext cx="469744" cy="259045"/>
    <xdr:sp macro="" textlink="">
      <xdr:nvSpPr>
        <xdr:cNvPr id="657" name="テキスト ボックス 656"/>
        <xdr:cNvSpPr txBox="1"/>
      </xdr:nvSpPr>
      <xdr:spPr>
        <a:xfrm>
          <a:off x="14357428" y="13657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17740</xdr:rowOff>
    </xdr:from>
    <xdr:to>
      <xdr:col>72</xdr:col>
      <xdr:colOff>38100</xdr:colOff>
      <xdr:row>79</xdr:row>
      <xdr:rowOff>119340</xdr:rowOff>
    </xdr:to>
    <xdr:sp macro="" textlink="">
      <xdr:nvSpPr>
        <xdr:cNvPr id="658" name="楕円 657"/>
        <xdr:cNvSpPr/>
      </xdr:nvSpPr>
      <xdr:spPr>
        <a:xfrm>
          <a:off x="13652500" y="1356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135867</xdr:rowOff>
    </xdr:from>
    <xdr:ext cx="469744" cy="259045"/>
    <xdr:sp macro="" textlink="">
      <xdr:nvSpPr>
        <xdr:cNvPr id="659" name="テキスト ボックス 658"/>
        <xdr:cNvSpPr txBox="1"/>
      </xdr:nvSpPr>
      <xdr:spPr>
        <a:xfrm>
          <a:off x="13468428" y="1333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16151</xdr:rowOff>
    </xdr:from>
    <xdr:to>
      <xdr:col>67</xdr:col>
      <xdr:colOff>101600</xdr:colOff>
      <xdr:row>78</xdr:row>
      <xdr:rowOff>117751</xdr:rowOff>
    </xdr:to>
    <xdr:sp macro="" textlink="">
      <xdr:nvSpPr>
        <xdr:cNvPr id="660" name="楕円 659"/>
        <xdr:cNvSpPr/>
      </xdr:nvSpPr>
      <xdr:spPr>
        <a:xfrm>
          <a:off x="12763500" y="1338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134278</xdr:rowOff>
    </xdr:from>
    <xdr:ext cx="534377" cy="259045"/>
    <xdr:sp macro="" textlink="">
      <xdr:nvSpPr>
        <xdr:cNvPr id="661" name="テキスト ボックス 660"/>
        <xdr:cNvSpPr txBox="1"/>
      </xdr:nvSpPr>
      <xdr:spPr>
        <a:xfrm>
          <a:off x="12547111" y="1316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5" name="直線コネクタ 684"/>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6" name="公債費最小値テキスト"/>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87" name="直線コネクタ 686"/>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88" name="公債費最大値テキスト"/>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89" name="直線コネクタ 688"/>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99949</xdr:rowOff>
    </xdr:from>
    <xdr:to>
      <xdr:col>85</xdr:col>
      <xdr:colOff>127000</xdr:colOff>
      <xdr:row>95</xdr:row>
      <xdr:rowOff>131914</xdr:rowOff>
    </xdr:to>
    <xdr:cxnSp macro="">
      <xdr:nvCxnSpPr>
        <xdr:cNvPr id="690" name="直線コネクタ 689"/>
        <xdr:cNvCxnSpPr/>
      </xdr:nvCxnSpPr>
      <xdr:spPr>
        <a:xfrm>
          <a:off x="15481300" y="16387699"/>
          <a:ext cx="838200" cy="3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9453</xdr:rowOff>
    </xdr:from>
    <xdr:ext cx="534377" cy="259045"/>
    <xdr:sp macro="" textlink="">
      <xdr:nvSpPr>
        <xdr:cNvPr id="691" name="公債費平均値テキスト"/>
        <xdr:cNvSpPr txBox="1"/>
      </xdr:nvSpPr>
      <xdr:spPr>
        <a:xfrm>
          <a:off x="16370300" y="16125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2" name="フローチャート: 判断 691"/>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76555</xdr:rowOff>
    </xdr:from>
    <xdr:to>
      <xdr:col>81</xdr:col>
      <xdr:colOff>50800</xdr:colOff>
      <xdr:row>95</xdr:row>
      <xdr:rowOff>99949</xdr:rowOff>
    </xdr:to>
    <xdr:cxnSp macro="">
      <xdr:nvCxnSpPr>
        <xdr:cNvPr id="693" name="直線コネクタ 692"/>
        <xdr:cNvCxnSpPr/>
      </xdr:nvCxnSpPr>
      <xdr:spPr>
        <a:xfrm>
          <a:off x="14592300" y="16364305"/>
          <a:ext cx="889000" cy="2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4" name="フローチャート: 判断 693"/>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108957</xdr:rowOff>
    </xdr:from>
    <xdr:ext cx="534377" cy="259045"/>
    <xdr:sp macro="" textlink="">
      <xdr:nvSpPr>
        <xdr:cNvPr id="695" name="テキスト ボックス 694"/>
        <xdr:cNvSpPr txBox="1"/>
      </xdr:nvSpPr>
      <xdr:spPr>
        <a:xfrm>
          <a:off x="15214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49682</xdr:rowOff>
    </xdr:from>
    <xdr:to>
      <xdr:col>76</xdr:col>
      <xdr:colOff>114300</xdr:colOff>
      <xdr:row>95</xdr:row>
      <xdr:rowOff>76555</xdr:rowOff>
    </xdr:to>
    <xdr:cxnSp macro="">
      <xdr:nvCxnSpPr>
        <xdr:cNvPr id="696" name="直線コネクタ 695"/>
        <xdr:cNvCxnSpPr/>
      </xdr:nvCxnSpPr>
      <xdr:spPr>
        <a:xfrm>
          <a:off x="13703300" y="16337432"/>
          <a:ext cx="889000" cy="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697" name="フローチャート: 判断 696"/>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96460</xdr:rowOff>
    </xdr:from>
    <xdr:ext cx="534377" cy="259045"/>
    <xdr:sp macro="" textlink="">
      <xdr:nvSpPr>
        <xdr:cNvPr id="698" name="テキスト ボックス 697"/>
        <xdr:cNvSpPr txBox="1"/>
      </xdr:nvSpPr>
      <xdr:spPr>
        <a:xfrm>
          <a:off x="14325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109589</xdr:rowOff>
    </xdr:from>
    <xdr:to>
      <xdr:col>71</xdr:col>
      <xdr:colOff>177800</xdr:colOff>
      <xdr:row>95</xdr:row>
      <xdr:rowOff>49682</xdr:rowOff>
    </xdr:to>
    <xdr:cxnSp macro="">
      <xdr:nvCxnSpPr>
        <xdr:cNvPr id="699" name="直線コネクタ 698"/>
        <xdr:cNvCxnSpPr/>
      </xdr:nvCxnSpPr>
      <xdr:spPr>
        <a:xfrm>
          <a:off x="12814300" y="16225889"/>
          <a:ext cx="889000" cy="11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0" name="フローチャート: 判断 699"/>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94111</xdr:rowOff>
    </xdr:from>
    <xdr:ext cx="534377" cy="259045"/>
    <xdr:sp macro="" textlink="">
      <xdr:nvSpPr>
        <xdr:cNvPr id="701" name="テキスト ボックス 700"/>
        <xdr:cNvSpPr txBox="1"/>
      </xdr:nvSpPr>
      <xdr:spPr>
        <a:xfrm>
          <a:off x="13436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2" name="フローチャート: 判断 701"/>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107078</xdr:rowOff>
    </xdr:from>
    <xdr:ext cx="534377" cy="259045"/>
    <xdr:sp macro="" textlink="">
      <xdr:nvSpPr>
        <xdr:cNvPr id="703" name="テキスト ボックス 702"/>
        <xdr:cNvSpPr txBox="1"/>
      </xdr:nvSpPr>
      <xdr:spPr>
        <a:xfrm>
          <a:off x="12547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81114</xdr:rowOff>
    </xdr:from>
    <xdr:to>
      <xdr:col>85</xdr:col>
      <xdr:colOff>177800</xdr:colOff>
      <xdr:row>96</xdr:row>
      <xdr:rowOff>11264</xdr:rowOff>
    </xdr:to>
    <xdr:sp macro="" textlink="">
      <xdr:nvSpPr>
        <xdr:cNvPr id="709" name="楕円 708"/>
        <xdr:cNvSpPr/>
      </xdr:nvSpPr>
      <xdr:spPr>
        <a:xfrm>
          <a:off x="16268700" y="1636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59541</xdr:rowOff>
    </xdr:from>
    <xdr:ext cx="534377" cy="259045"/>
    <xdr:sp macro="" textlink="">
      <xdr:nvSpPr>
        <xdr:cNvPr id="710" name="公債費該当値テキスト"/>
        <xdr:cNvSpPr txBox="1"/>
      </xdr:nvSpPr>
      <xdr:spPr>
        <a:xfrm>
          <a:off x="16370300" y="1634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49149</xdr:rowOff>
    </xdr:from>
    <xdr:to>
      <xdr:col>81</xdr:col>
      <xdr:colOff>101600</xdr:colOff>
      <xdr:row>95</xdr:row>
      <xdr:rowOff>150749</xdr:rowOff>
    </xdr:to>
    <xdr:sp macro="" textlink="">
      <xdr:nvSpPr>
        <xdr:cNvPr id="711" name="楕円 710"/>
        <xdr:cNvSpPr/>
      </xdr:nvSpPr>
      <xdr:spPr>
        <a:xfrm>
          <a:off x="15430500" y="163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141876</xdr:rowOff>
    </xdr:from>
    <xdr:ext cx="534377" cy="259045"/>
    <xdr:sp macro="" textlink="">
      <xdr:nvSpPr>
        <xdr:cNvPr id="712" name="テキスト ボックス 711"/>
        <xdr:cNvSpPr txBox="1"/>
      </xdr:nvSpPr>
      <xdr:spPr>
        <a:xfrm>
          <a:off x="15214111" y="1642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25755</xdr:rowOff>
    </xdr:from>
    <xdr:to>
      <xdr:col>76</xdr:col>
      <xdr:colOff>165100</xdr:colOff>
      <xdr:row>95</xdr:row>
      <xdr:rowOff>127355</xdr:rowOff>
    </xdr:to>
    <xdr:sp macro="" textlink="">
      <xdr:nvSpPr>
        <xdr:cNvPr id="713" name="楕円 712"/>
        <xdr:cNvSpPr/>
      </xdr:nvSpPr>
      <xdr:spPr>
        <a:xfrm>
          <a:off x="14541500" y="1631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118482</xdr:rowOff>
    </xdr:from>
    <xdr:ext cx="534377" cy="259045"/>
    <xdr:sp macro="" textlink="">
      <xdr:nvSpPr>
        <xdr:cNvPr id="714" name="テキスト ボックス 713"/>
        <xdr:cNvSpPr txBox="1"/>
      </xdr:nvSpPr>
      <xdr:spPr>
        <a:xfrm>
          <a:off x="14325111" y="1640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170332</xdr:rowOff>
    </xdr:from>
    <xdr:to>
      <xdr:col>72</xdr:col>
      <xdr:colOff>38100</xdr:colOff>
      <xdr:row>95</xdr:row>
      <xdr:rowOff>100482</xdr:rowOff>
    </xdr:to>
    <xdr:sp macro="" textlink="">
      <xdr:nvSpPr>
        <xdr:cNvPr id="715" name="楕円 714"/>
        <xdr:cNvSpPr/>
      </xdr:nvSpPr>
      <xdr:spPr>
        <a:xfrm>
          <a:off x="13652500" y="1628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91609</xdr:rowOff>
    </xdr:from>
    <xdr:ext cx="534377" cy="259045"/>
    <xdr:sp macro="" textlink="">
      <xdr:nvSpPr>
        <xdr:cNvPr id="716" name="テキスト ボックス 715"/>
        <xdr:cNvSpPr txBox="1"/>
      </xdr:nvSpPr>
      <xdr:spPr>
        <a:xfrm>
          <a:off x="13436111" y="163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58789</xdr:rowOff>
    </xdr:from>
    <xdr:to>
      <xdr:col>67</xdr:col>
      <xdr:colOff>101600</xdr:colOff>
      <xdr:row>94</xdr:row>
      <xdr:rowOff>160389</xdr:rowOff>
    </xdr:to>
    <xdr:sp macro="" textlink="">
      <xdr:nvSpPr>
        <xdr:cNvPr id="717" name="楕円 716"/>
        <xdr:cNvSpPr/>
      </xdr:nvSpPr>
      <xdr:spPr>
        <a:xfrm>
          <a:off x="12763500" y="1617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5466</xdr:rowOff>
    </xdr:from>
    <xdr:ext cx="534377" cy="259045"/>
    <xdr:sp macro="" textlink="">
      <xdr:nvSpPr>
        <xdr:cNvPr id="718" name="テキスト ボックス 717"/>
        <xdr:cNvSpPr txBox="1"/>
      </xdr:nvSpPr>
      <xdr:spPr>
        <a:xfrm>
          <a:off x="12547111" y="1595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2" name="直線コネクタ 741"/>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3" name="諸支出金最小値テキスト"/>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5" name="諸支出金最大値テキスト"/>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6" name="直線コネクタ 745"/>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48" name="諸支出金平均値テキスト"/>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49" name="フローチャート: 判断 748"/>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1" name="フローチャート: 判断 750"/>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2" name="テキスト ボックス 751"/>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4" name="フローチャート: 判断 753"/>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5" name="テキスト ボックス 754"/>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57" name="フローチャート: 判断 756"/>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58" name="テキスト ボックス 757"/>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59" name="フローチャート: 判断 758"/>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91584</xdr:rowOff>
    </xdr:from>
    <xdr:ext cx="378565" cy="259045"/>
    <xdr:sp macro="" textlink="">
      <xdr:nvSpPr>
        <xdr:cNvPr id="760" name="テキスト ボックス 759"/>
        <xdr:cNvSpPr txBox="1"/>
      </xdr:nvSpPr>
      <xdr:spPr>
        <a:xfrm>
          <a:off x="18467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67" name="諸支出金該当値テキスト"/>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前年度と比較し大きく増加しているのは、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民生費、教育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費、災害復旧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民生費はプレミアム付き商品券事業負担金の増、教育費は小中学校校舎長寿命化改修工事の増、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費は平成３０年７月豪雨災害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や台風２１号等の繰越事業への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対応による増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前年度と比較し減少したものとして、公債費については、地方債残高の減少に伴い元利償還金が減少したことによるものである。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比較</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労働費や商工費が大きく上回っている。主なものは、労働費では勤労者の生活安定のための市融資制度に伴う貸付金、商工費では市制度融資に伴う貸付金、企業誘致対策事業及び観光協会等助成事業などの補助費等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岐阜県高山市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財政調整基金の残高については、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普通交付税の合併算定替による適用期限終了、人口減少による税収減、高齢化の進展に伴う社会保障経費の増大などに備え積立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を行って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きたこ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とにより増加傾向にあったが、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平成３０年度・令和元年度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については、公共施設の更新に備え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政策的基金への積立てのため取崩しを行っており、残高は減少している。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実質単年度収支がマイナスとなっているのは、純繰越金を活用した積極的な景気対策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を実施していることによるものである。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岐阜県高山市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実質収支に増減はあるものの、すべての会計で黒字となっている。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今後も世代間の負担の公平に配慮しつつ、将来世代に過度な負担を残さないよう、計画的な財政運営に努める。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岐阜県高山市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実質公債費比率の分子は前年度に比べ減少した。主な要因は、地方債残高の減少に伴い、元利償還金が減少したことによるものである。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該当なし</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岐阜県高山市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の繰上償還や計画的な新規発行により一般会計等にかかる地方債現在高が減少した一方、財政調整基金等の積立てにより充当可能基金が増加したため、平成２２年度以降将来負担比率の分子がマイナスとなっており、将来負担は発生していない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においても、公債費等の義務的経費の削減等により、数値の改善傾向が続いている。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岐阜県高山市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寄附金を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積み立てた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「飛騨高山ふるさと基金」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２億円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の取崩しや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小中学校校舎長寿命化改修工事等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の実施に伴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約４．１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、まちづくり及び地域の活性化を図るため「夢・まちづくり基金」約２．７億円の取崩しを行った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一方で、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施設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更新を見据え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計画的に積立てを行っている「ごみ処理施設整備基金」「市民文化会館整備基金」「火葬場整備基金」「学校給食センター整備基金」「公共施設整備基金」に合わせて２１億円の積立てを行ったことなどにより、基金全体として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０．８億円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合併により施設数が大幅に増加し、公共施設及び社会基盤の老朽化が進行しており、後年度において多額の費用が必要となることが予想されるため、大規模施設については個別に基金を設置し、計画的に積立てを行っている。また、大規模施設以外の公共施設については「公共施設整備基金」を設置し、公共施設及び社会基盤の更新に対し、計画的な積立て及び取崩しを予定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夢・まちづくり基金：まちづくり及び地域の活性化を図る資金に充当するため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公共施設整備基金：公共施設及び社会基盤の整備に要する経費に充当するため</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夢・まちづくり基金：地域づくり活動支援事業費等の財源として充当するため、約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公共施設整備基金：平成２９年度に基金を新設。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小中学校校舎長寿命化改修工事などに対し４．１億円の取崩し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を行った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公共施設の更新に備え１０億円の積立てを行った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億円の増加</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公共施設整備基金：当面の積立目標を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億円に設定し、令和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年度まで毎年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億円程度を積立予定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ごみ処理施設整備基金：積立目標を５０億円に設定し、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令和５年度まで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毎年３億円を積立予定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積み立てたが、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更新を見据え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政策的基金への積立てを行うため２１億円の取崩しを行ったこと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に加え、実質収支の赤字や歳計現金の不足の見込みにより５億円の取崩しを行ったことにより、約２０億円の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公共施設の更新に備えた政策的基金積立てのため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取崩しを予定している。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利息分の積立てによ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り約２．５億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新たな積み増し等は予定していないが、財政事情の変動等により地方債の償還財源が不足する場合に備え、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継続して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利息分の積立てを予定</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岐阜県高山市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87,595
86,758
2,177.61
50,217,196
48,081,484
1,066,370
27,420,588
22,350,803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有形固定資産減価償却率は、類似団体と比較してやや高い数値となっており、公共施設等が老朽化している傾向にある。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令和２年度に策定した公共施設等総合管理計画における各類型毎の個別施設計画（実施計画）では、既存施設の継続性に関する基本的な方針を示しており、実施段階において複合化・多機能化や民間活用導入等の詳細な検討、調整を進め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77" name="直線コネクタ 76"/>
        <xdr:cNvCxnSpPr/>
      </xdr:nvCxnSpPr>
      <xdr:spPr>
        <a:xfrm flipV="1">
          <a:off x="4760595" y="4440555"/>
          <a:ext cx="1270"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78" name="有形固定資産減価償却率最小値テキスト"/>
        <xdr:cNvSpPr txBox="1"/>
      </xdr:nvSpPr>
      <xdr:spPr>
        <a:xfrm>
          <a:off x="4813300" y="583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79" name="直線コネクタ 78"/>
        <xdr:cNvCxnSpPr/>
      </xdr:nvCxnSpPr>
      <xdr:spPr>
        <a:xfrm>
          <a:off x="4673600" y="5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80" name="有形固定資産減価償却率最大値テキスト"/>
        <xdr:cNvSpPr txBox="1"/>
      </xdr:nvSpPr>
      <xdr:spPr>
        <a:xfrm>
          <a:off x="4813300" y="4215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81" name="直線コネクタ 80"/>
        <xdr:cNvCxnSpPr/>
      </xdr:nvCxnSpPr>
      <xdr:spPr>
        <a:xfrm>
          <a:off x="4673600" y="4440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128378</xdr:rowOff>
    </xdr:from>
    <xdr:ext cx="405111" cy="259045"/>
    <xdr:sp macro="" textlink="">
      <xdr:nvSpPr>
        <xdr:cNvPr id="82" name="有形固定資産減価償却率平均値テキスト"/>
        <xdr:cNvSpPr txBox="1"/>
      </xdr:nvSpPr>
      <xdr:spPr>
        <a:xfrm>
          <a:off x="4813300" y="49289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83" name="フローチャート: 判断 82"/>
        <xdr:cNvSpPr/>
      </xdr:nvSpPr>
      <xdr:spPr>
        <a:xfrm>
          <a:off x="4711700" y="50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84" name="フローチャート: 判断 83"/>
        <xdr:cNvSpPr/>
      </xdr:nvSpPr>
      <xdr:spPr>
        <a:xfrm>
          <a:off x="4000500" y="505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85" name="フローチャート: 判断 84"/>
        <xdr:cNvSpPr/>
      </xdr:nvSpPr>
      <xdr:spPr>
        <a:xfrm>
          <a:off x="3238500" y="50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86" name="フローチャート: 判断 85"/>
        <xdr:cNvSpPr/>
      </xdr:nvSpPr>
      <xdr:spPr>
        <a:xfrm>
          <a:off x="2476500" y="49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113483</xdr:rowOff>
    </xdr:from>
    <xdr:to>
      <xdr:col>7</xdr:col>
      <xdr:colOff>187325</xdr:colOff>
      <xdr:row>29</xdr:row>
      <xdr:rowOff>43633</xdr:rowOff>
    </xdr:to>
    <xdr:sp macro="" textlink="">
      <xdr:nvSpPr>
        <xdr:cNvPr id="87" name="フローチャート: 判断 86"/>
        <xdr:cNvSpPr/>
      </xdr:nvSpPr>
      <xdr:spPr>
        <a:xfrm>
          <a:off x="1714500" y="4914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167186</xdr:rowOff>
    </xdr:from>
    <xdr:to>
      <xdr:col>23</xdr:col>
      <xdr:colOff>136525</xdr:colOff>
      <xdr:row>30</xdr:row>
      <xdr:rowOff>97336</xdr:rowOff>
    </xdr:to>
    <xdr:sp macro="" textlink="">
      <xdr:nvSpPr>
        <xdr:cNvPr id="93" name="楕円 92"/>
        <xdr:cNvSpPr/>
      </xdr:nvSpPr>
      <xdr:spPr>
        <a:xfrm>
          <a:off x="4711700" y="513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145613</xdr:rowOff>
    </xdr:from>
    <xdr:ext cx="405111" cy="259045"/>
    <xdr:sp macro="" textlink="">
      <xdr:nvSpPr>
        <xdr:cNvPr id="94" name="有形固定資産減価償却率該当値テキスト"/>
        <xdr:cNvSpPr txBox="1"/>
      </xdr:nvSpPr>
      <xdr:spPr>
        <a:xfrm>
          <a:off x="4813300" y="5117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142512</xdr:rowOff>
    </xdr:from>
    <xdr:to>
      <xdr:col>19</xdr:col>
      <xdr:colOff>187325</xdr:colOff>
      <xdr:row>30</xdr:row>
      <xdr:rowOff>72662</xdr:rowOff>
    </xdr:to>
    <xdr:sp macro="" textlink="">
      <xdr:nvSpPr>
        <xdr:cNvPr id="95" name="楕円 94"/>
        <xdr:cNvSpPr/>
      </xdr:nvSpPr>
      <xdr:spPr>
        <a:xfrm>
          <a:off x="4000500" y="511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21862</xdr:rowOff>
    </xdr:from>
    <xdr:to>
      <xdr:col>23</xdr:col>
      <xdr:colOff>85725</xdr:colOff>
      <xdr:row>30</xdr:row>
      <xdr:rowOff>46536</xdr:rowOff>
    </xdr:to>
    <xdr:cxnSp macro="">
      <xdr:nvCxnSpPr>
        <xdr:cNvPr id="96" name="直線コネクタ 95"/>
        <xdr:cNvCxnSpPr/>
      </xdr:nvCxnSpPr>
      <xdr:spPr>
        <a:xfrm>
          <a:off x="4051300" y="5165362"/>
          <a:ext cx="7112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111669</xdr:rowOff>
    </xdr:from>
    <xdr:to>
      <xdr:col>15</xdr:col>
      <xdr:colOff>187325</xdr:colOff>
      <xdr:row>30</xdr:row>
      <xdr:rowOff>41819</xdr:rowOff>
    </xdr:to>
    <xdr:sp macro="" textlink="">
      <xdr:nvSpPr>
        <xdr:cNvPr id="97" name="楕円 96"/>
        <xdr:cNvSpPr/>
      </xdr:nvSpPr>
      <xdr:spPr>
        <a:xfrm>
          <a:off x="3238500" y="508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162469</xdr:rowOff>
    </xdr:from>
    <xdr:to>
      <xdr:col>19</xdr:col>
      <xdr:colOff>136525</xdr:colOff>
      <xdr:row>30</xdr:row>
      <xdr:rowOff>21862</xdr:rowOff>
    </xdr:to>
    <xdr:cxnSp macro="">
      <xdr:nvCxnSpPr>
        <xdr:cNvPr id="98" name="直線コネクタ 97"/>
        <xdr:cNvCxnSpPr/>
      </xdr:nvCxnSpPr>
      <xdr:spPr>
        <a:xfrm>
          <a:off x="3289300" y="5134519"/>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77742</xdr:rowOff>
    </xdr:from>
    <xdr:to>
      <xdr:col>11</xdr:col>
      <xdr:colOff>187325</xdr:colOff>
      <xdr:row>30</xdr:row>
      <xdr:rowOff>7892</xdr:rowOff>
    </xdr:to>
    <xdr:sp macro="" textlink="">
      <xdr:nvSpPr>
        <xdr:cNvPr id="99" name="楕円 98"/>
        <xdr:cNvSpPr/>
      </xdr:nvSpPr>
      <xdr:spPr>
        <a:xfrm>
          <a:off x="2476500" y="504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128542</xdr:rowOff>
    </xdr:from>
    <xdr:to>
      <xdr:col>15</xdr:col>
      <xdr:colOff>136525</xdr:colOff>
      <xdr:row>29</xdr:row>
      <xdr:rowOff>162469</xdr:rowOff>
    </xdr:to>
    <xdr:cxnSp macro="">
      <xdr:nvCxnSpPr>
        <xdr:cNvPr id="100" name="直線コネクタ 99"/>
        <xdr:cNvCxnSpPr/>
      </xdr:nvCxnSpPr>
      <xdr:spPr>
        <a:xfrm>
          <a:off x="2527300" y="5100592"/>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56152</xdr:rowOff>
    </xdr:from>
    <xdr:to>
      <xdr:col>7</xdr:col>
      <xdr:colOff>187325</xdr:colOff>
      <xdr:row>29</xdr:row>
      <xdr:rowOff>157752</xdr:rowOff>
    </xdr:to>
    <xdr:sp macro="" textlink="">
      <xdr:nvSpPr>
        <xdr:cNvPr id="101" name="楕円 100"/>
        <xdr:cNvSpPr/>
      </xdr:nvSpPr>
      <xdr:spPr>
        <a:xfrm>
          <a:off x="1714500" y="502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106952</xdr:rowOff>
    </xdr:from>
    <xdr:to>
      <xdr:col>11</xdr:col>
      <xdr:colOff>136525</xdr:colOff>
      <xdr:row>29</xdr:row>
      <xdr:rowOff>128542</xdr:rowOff>
    </xdr:to>
    <xdr:cxnSp macro="">
      <xdr:nvCxnSpPr>
        <xdr:cNvPr id="102" name="直線コネクタ 101"/>
        <xdr:cNvCxnSpPr/>
      </xdr:nvCxnSpPr>
      <xdr:spPr>
        <a:xfrm>
          <a:off x="1765300" y="5079002"/>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27503</xdr:rowOff>
    </xdr:from>
    <xdr:ext cx="405111" cy="259045"/>
    <xdr:sp macro="" textlink="">
      <xdr:nvSpPr>
        <xdr:cNvPr id="103" name="n_1aveValue有形固定資産減価償却率"/>
        <xdr:cNvSpPr txBox="1"/>
      </xdr:nvSpPr>
      <xdr:spPr>
        <a:xfrm>
          <a:off x="3836044" y="4828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168110</xdr:rowOff>
    </xdr:from>
    <xdr:ext cx="405111" cy="259045"/>
    <xdr:sp macro="" textlink="">
      <xdr:nvSpPr>
        <xdr:cNvPr id="104" name="n_2aveValue有形固定資産減価償却率"/>
        <xdr:cNvSpPr txBox="1"/>
      </xdr:nvSpPr>
      <xdr:spPr>
        <a:xfrm>
          <a:off x="3086744" y="4797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109509</xdr:rowOff>
    </xdr:from>
    <xdr:ext cx="405111" cy="259045"/>
    <xdr:sp macro="" textlink="">
      <xdr:nvSpPr>
        <xdr:cNvPr id="105" name="n_3aveValue有形固定資産減価償却率"/>
        <xdr:cNvSpPr txBox="1"/>
      </xdr:nvSpPr>
      <xdr:spPr>
        <a:xfrm>
          <a:off x="2324744" y="4738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60160</xdr:rowOff>
    </xdr:from>
    <xdr:ext cx="405111" cy="259045"/>
    <xdr:sp macro="" textlink="">
      <xdr:nvSpPr>
        <xdr:cNvPr id="106" name="n_4aveValue有形固定資産減価償却率"/>
        <xdr:cNvSpPr txBox="1"/>
      </xdr:nvSpPr>
      <xdr:spPr>
        <a:xfrm>
          <a:off x="1562744" y="4689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63789</xdr:rowOff>
    </xdr:from>
    <xdr:ext cx="405111" cy="259045"/>
    <xdr:sp macro="" textlink="">
      <xdr:nvSpPr>
        <xdr:cNvPr id="107" name="n_1mainValue有形固定資産減価償却率"/>
        <xdr:cNvSpPr txBox="1"/>
      </xdr:nvSpPr>
      <xdr:spPr>
        <a:xfrm>
          <a:off x="3836044" y="5207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32946</xdr:rowOff>
    </xdr:from>
    <xdr:ext cx="405111" cy="259045"/>
    <xdr:sp macro="" textlink="">
      <xdr:nvSpPr>
        <xdr:cNvPr id="108" name="n_2mainValue有形固定資産減価償却率"/>
        <xdr:cNvSpPr txBox="1"/>
      </xdr:nvSpPr>
      <xdr:spPr>
        <a:xfrm>
          <a:off x="3086744" y="5176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170469</xdr:rowOff>
    </xdr:from>
    <xdr:ext cx="405111" cy="259045"/>
    <xdr:sp macro="" textlink="">
      <xdr:nvSpPr>
        <xdr:cNvPr id="109" name="n_3mainValue有形固定資産減価償却率"/>
        <xdr:cNvSpPr txBox="1"/>
      </xdr:nvSpPr>
      <xdr:spPr>
        <a:xfrm>
          <a:off x="2324744" y="5142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148879</xdr:rowOff>
    </xdr:from>
    <xdr:ext cx="405111" cy="259045"/>
    <xdr:sp macro="" textlink="">
      <xdr:nvSpPr>
        <xdr:cNvPr id="110" name="n_4mainValue有形固定資産減価償却率"/>
        <xdr:cNvSpPr txBox="1"/>
      </xdr:nvSpPr>
      <xdr:spPr>
        <a:xfrm>
          <a:off x="1562744" y="5120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3943816" y="3836446"/>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市町村合併により増加した地方債残高について、行政改革大綱に掲げた目標に沿って減少させる取り組みを行った結果、償還能力の向上に繋がり地方債残高が減少傾向にある。また、決算剰余金の積立や森林環境整備基金の新設等により充当可能財源が増加傾向にあるため、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年度より充当可能財源が将来負担額を上回るため債務償還比率は算定されていない。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39" name="直線コネクタ 138"/>
        <xdr:cNvCxnSpPr/>
      </xdr:nvCxnSpPr>
      <xdr:spPr>
        <a:xfrm flipV="1">
          <a:off x="14793595" y="4541308"/>
          <a:ext cx="1269" cy="148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40" name="債務償還比率最小値テキスト"/>
        <xdr:cNvSpPr txBox="1"/>
      </xdr:nvSpPr>
      <xdr:spPr>
        <a:xfrm>
          <a:off x="14846300" y="60266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41" name="直線コネクタ 140"/>
        <xdr:cNvCxnSpPr/>
      </xdr:nvCxnSpPr>
      <xdr:spPr>
        <a:xfrm>
          <a:off x="14706600" y="6022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95719</xdr:rowOff>
    </xdr:from>
    <xdr:ext cx="469744" cy="259045"/>
    <xdr:sp macro="" textlink="">
      <xdr:nvSpPr>
        <xdr:cNvPr id="144" name="債務償還比率平均値テキスト"/>
        <xdr:cNvSpPr txBox="1"/>
      </xdr:nvSpPr>
      <xdr:spPr>
        <a:xfrm>
          <a:off x="14846300" y="523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45" name="フローチャート: 判断 144"/>
        <xdr:cNvSpPr/>
      </xdr:nvSpPr>
      <xdr:spPr>
        <a:xfrm>
          <a:off x="14744700" y="526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46" name="フローチャート: 判断 145"/>
        <xdr:cNvSpPr/>
      </xdr:nvSpPr>
      <xdr:spPr>
        <a:xfrm>
          <a:off x="14033500" y="526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47" name="フローチャート: 判断 146"/>
        <xdr:cNvSpPr/>
      </xdr:nvSpPr>
      <xdr:spPr>
        <a:xfrm>
          <a:off x="13271500" y="52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48" name="フローチャート: 判断 147"/>
        <xdr:cNvSpPr/>
      </xdr:nvSpPr>
      <xdr:spPr>
        <a:xfrm>
          <a:off x="12509500" y="525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49" name="フローチャート: 判断 148"/>
        <xdr:cNvSpPr/>
      </xdr:nvSpPr>
      <xdr:spPr>
        <a:xfrm>
          <a:off x="11747500" y="520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22225</xdr:colOff>
      <xdr:row>26</xdr:row>
      <xdr:rowOff>53679</xdr:rowOff>
    </xdr:from>
    <xdr:to>
      <xdr:col>64</xdr:col>
      <xdr:colOff>123825</xdr:colOff>
      <xdr:row>26</xdr:row>
      <xdr:rowOff>155279</xdr:rowOff>
    </xdr:to>
    <xdr:sp macro="" textlink="">
      <xdr:nvSpPr>
        <xdr:cNvPr id="155" name="楕円 154"/>
        <xdr:cNvSpPr/>
      </xdr:nvSpPr>
      <xdr:spPr>
        <a:xfrm>
          <a:off x="12509500" y="451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97339</xdr:rowOff>
    </xdr:from>
    <xdr:to>
      <xdr:col>60</xdr:col>
      <xdr:colOff>123825</xdr:colOff>
      <xdr:row>27</xdr:row>
      <xdr:rowOff>27489</xdr:rowOff>
    </xdr:to>
    <xdr:sp macro="" textlink="">
      <xdr:nvSpPr>
        <xdr:cNvPr id="156" name="楕円 155"/>
        <xdr:cNvSpPr/>
      </xdr:nvSpPr>
      <xdr:spPr>
        <a:xfrm>
          <a:off x="11747500" y="45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104479</xdr:rowOff>
    </xdr:from>
    <xdr:to>
      <xdr:col>64</xdr:col>
      <xdr:colOff>73025</xdr:colOff>
      <xdr:row>26</xdr:row>
      <xdr:rowOff>148139</xdr:rowOff>
    </xdr:to>
    <xdr:cxnSp macro="">
      <xdr:nvCxnSpPr>
        <xdr:cNvPr id="157" name="直線コネクタ 156"/>
        <xdr:cNvCxnSpPr/>
      </xdr:nvCxnSpPr>
      <xdr:spPr>
        <a:xfrm flipV="1">
          <a:off x="11798300" y="4562179"/>
          <a:ext cx="762000" cy="4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8" name="n_1aveValue債務償還比率"/>
        <xdr:cNvSpPr txBox="1"/>
      </xdr:nvSpPr>
      <xdr:spPr>
        <a:xfrm>
          <a:off x="13836727" y="503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60370</xdr:rowOff>
    </xdr:from>
    <xdr:ext cx="469744" cy="259045"/>
    <xdr:sp macro="" textlink="">
      <xdr:nvSpPr>
        <xdr:cNvPr id="159" name="n_2aveValue債務償還比率"/>
        <xdr:cNvSpPr txBox="1"/>
      </xdr:nvSpPr>
      <xdr:spPr>
        <a:xfrm>
          <a:off x="13087427" y="503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27893</xdr:rowOff>
    </xdr:from>
    <xdr:ext cx="469744" cy="259045"/>
    <xdr:sp macro="" textlink="">
      <xdr:nvSpPr>
        <xdr:cNvPr id="160" name="n_3aveValue債務償還比率"/>
        <xdr:cNvSpPr txBox="1"/>
      </xdr:nvSpPr>
      <xdr:spPr>
        <a:xfrm>
          <a:off x="12325427" y="53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159042</xdr:rowOff>
    </xdr:from>
    <xdr:ext cx="469744" cy="259045"/>
    <xdr:sp macro="" textlink="">
      <xdr:nvSpPr>
        <xdr:cNvPr id="161" name="n_4aveValue債務償還比率"/>
        <xdr:cNvSpPr txBox="1"/>
      </xdr:nvSpPr>
      <xdr:spPr>
        <a:xfrm>
          <a:off x="11563427" y="530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356</xdr:rowOff>
    </xdr:from>
    <xdr:ext cx="405111" cy="259045"/>
    <xdr:sp macro="" textlink="">
      <xdr:nvSpPr>
        <xdr:cNvPr id="162" name="n_3mainValue債務償還比率"/>
        <xdr:cNvSpPr txBox="1"/>
      </xdr:nvSpPr>
      <xdr:spPr>
        <a:xfrm>
          <a:off x="12357744" y="4286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44016</xdr:rowOff>
    </xdr:from>
    <xdr:ext cx="405111" cy="259045"/>
    <xdr:sp macro="" textlink="">
      <xdr:nvSpPr>
        <xdr:cNvPr id="163" name="n_4mainValue債務償還比率"/>
        <xdr:cNvSpPr txBox="1"/>
      </xdr:nvSpPr>
      <xdr:spPr>
        <a:xfrm>
          <a:off x="11595744" y="4330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岐阜県高山市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87,595
86,758
2,177.61
50,217,196
48,081,484
1,066,370
27,420,588
22,350,803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131064</xdr:rowOff>
    </xdr:from>
    <xdr:to>
      <xdr:col>24</xdr:col>
      <xdr:colOff>62865</xdr:colOff>
      <xdr:row>41</xdr:row>
      <xdr:rowOff>167640</xdr:rowOff>
    </xdr:to>
    <xdr:cxnSp macro="">
      <xdr:nvCxnSpPr>
        <xdr:cNvPr id="55" name="直線コネクタ 54"/>
        <xdr:cNvCxnSpPr/>
      </xdr:nvCxnSpPr>
      <xdr:spPr>
        <a:xfrm flipV="1">
          <a:off x="4634865" y="578891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6"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7" name="直線コネクタ 56"/>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77741</xdr:rowOff>
    </xdr:from>
    <xdr:ext cx="405111" cy="259045"/>
    <xdr:sp macro="" textlink="">
      <xdr:nvSpPr>
        <xdr:cNvPr id="58" name="【道路】&#10;有形固定資産減価償却率最大値テキスト"/>
        <xdr:cNvSpPr txBox="1"/>
      </xdr:nvSpPr>
      <xdr:spPr>
        <a:xfrm>
          <a:off x="4673600" y="55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131064</xdr:rowOff>
    </xdr:from>
    <xdr:to>
      <xdr:col>24</xdr:col>
      <xdr:colOff>152400</xdr:colOff>
      <xdr:row>33</xdr:row>
      <xdr:rowOff>131064</xdr:rowOff>
    </xdr:to>
    <xdr:cxnSp macro="">
      <xdr:nvCxnSpPr>
        <xdr:cNvPr id="59" name="直線コネクタ 58"/>
        <xdr:cNvCxnSpPr/>
      </xdr:nvCxnSpPr>
      <xdr:spPr>
        <a:xfrm>
          <a:off x="4546600" y="578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43705</xdr:rowOff>
    </xdr:from>
    <xdr:ext cx="405111" cy="259045"/>
    <xdr:sp macro="" textlink="">
      <xdr:nvSpPr>
        <xdr:cNvPr id="60" name="【道路】&#10;有形固定資産減価償却率平均値テキスト"/>
        <xdr:cNvSpPr txBox="1"/>
      </xdr:nvSpPr>
      <xdr:spPr>
        <a:xfrm>
          <a:off x="4673600" y="6558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20828</xdr:rowOff>
    </xdr:from>
    <xdr:to>
      <xdr:col>24</xdr:col>
      <xdr:colOff>114300</xdr:colOff>
      <xdr:row>39</xdr:row>
      <xdr:rowOff>122428</xdr:rowOff>
    </xdr:to>
    <xdr:sp macro="" textlink="">
      <xdr:nvSpPr>
        <xdr:cNvPr id="61" name="フローチャート: 判断 60"/>
        <xdr:cNvSpPr/>
      </xdr:nvSpPr>
      <xdr:spPr>
        <a:xfrm>
          <a:off x="4584700" y="670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2" name="フローチャート: 判断 61"/>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132842</xdr:rowOff>
    </xdr:from>
    <xdr:to>
      <xdr:col>15</xdr:col>
      <xdr:colOff>101600</xdr:colOff>
      <xdr:row>39</xdr:row>
      <xdr:rowOff>62992</xdr:rowOff>
    </xdr:to>
    <xdr:sp macro="" textlink="">
      <xdr:nvSpPr>
        <xdr:cNvPr id="63" name="フローチャート: 判断 62"/>
        <xdr:cNvSpPr/>
      </xdr:nvSpPr>
      <xdr:spPr>
        <a:xfrm>
          <a:off x="2857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4" name="フローチャート: 判断 63"/>
        <xdr:cNvSpPr/>
      </xdr:nvSpPr>
      <xdr:spPr>
        <a:xfrm>
          <a:off x="196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xdr:rowOff>
    </xdr:from>
    <xdr:to>
      <xdr:col>6</xdr:col>
      <xdr:colOff>38100</xdr:colOff>
      <xdr:row>38</xdr:row>
      <xdr:rowOff>101854</xdr:rowOff>
    </xdr:to>
    <xdr:sp macro="" textlink="">
      <xdr:nvSpPr>
        <xdr:cNvPr id="65" name="フローチャート: 判断 64"/>
        <xdr:cNvSpPr/>
      </xdr:nvSpPr>
      <xdr:spPr>
        <a:xfrm>
          <a:off x="1079500" y="65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107696</xdr:rowOff>
    </xdr:from>
    <xdr:to>
      <xdr:col>24</xdr:col>
      <xdr:colOff>114300</xdr:colOff>
      <xdr:row>40</xdr:row>
      <xdr:rowOff>37846</xdr:rowOff>
    </xdr:to>
    <xdr:sp macro="" textlink="">
      <xdr:nvSpPr>
        <xdr:cNvPr id="71" name="楕円 70"/>
        <xdr:cNvSpPr/>
      </xdr:nvSpPr>
      <xdr:spPr>
        <a:xfrm>
          <a:off x="45847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86123</xdr:rowOff>
    </xdr:from>
    <xdr:ext cx="405111" cy="259045"/>
    <xdr:sp macro="" textlink="">
      <xdr:nvSpPr>
        <xdr:cNvPr id="72" name="【道路】&#10;有形固定資産減価償却率該当値テキスト"/>
        <xdr:cNvSpPr txBox="1"/>
      </xdr:nvSpPr>
      <xdr:spPr>
        <a:xfrm>
          <a:off x="4673600"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103124</xdr:rowOff>
    </xdr:from>
    <xdr:to>
      <xdr:col>20</xdr:col>
      <xdr:colOff>38100</xdr:colOff>
      <xdr:row>40</xdr:row>
      <xdr:rowOff>33274</xdr:rowOff>
    </xdr:to>
    <xdr:sp macro="" textlink="">
      <xdr:nvSpPr>
        <xdr:cNvPr id="73" name="楕円 72"/>
        <xdr:cNvSpPr/>
      </xdr:nvSpPr>
      <xdr:spPr>
        <a:xfrm>
          <a:off x="3746500" y="678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153924</xdr:rowOff>
    </xdr:from>
    <xdr:to>
      <xdr:col>24</xdr:col>
      <xdr:colOff>63500</xdr:colOff>
      <xdr:row>39</xdr:row>
      <xdr:rowOff>158496</xdr:rowOff>
    </xdr:to>
    <xdr:cxnSp macro="">
      <xdr:nvCxnSpPr>
        <xdr:cNvPr id="74" name="直線コネクタ 73"/>
        <xdr:cNvCxnSpPr/>
      </xdr:nvCxnSpPr>
      <xdr:spPr>
        <a:xfrm>
          <a:off x="3797300" y="684047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87122</xdr:rowOff>
    </xdr:from>
    <xdr:to>
      <xdr:col>15</xdr:col>
      <xdr:colOff>101600</xdr:colOff>
      <xdr:row>40</xdr:row>
      <xdr:rowOff>17272</xdr:rowOff>
    </xdr:to>
    <xdr:sp macro="" textlink="">
      <xdr:nvSpPr>
        <xdr:cNvPr id="75" name="楕円 74"/>
        <xdr:cNvSpPr/>
      </xdr:nvSpPr>
      <xdr:spPr>
        <a:xfrm>
          <a:off x="28575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137922</xdr:rowOff>
    </xdr:from>
    <xdr:to>
      <xdr:col>19</xdr:col>
      <xdr:colOff>177800</xdr:colOff>
      <xdr:row>39</xdr:row>
      <xdr:rowOff>153924</xdr:rowOff>
    </xdr:to>
    <xdr:cxnSp macro="">
      <xdr:nvCxnSpPr>
        <xdr:cNvPr id="76" name="直線コネクタ 75"/>
        <xdr:cNvCxnSpPr/>
      </xdr:nvCxnSpPr>
      <xdr:spPr>
        <a:xfrm>
          <a:off x="2908300" y="682447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73406</xdr:rowOff>
    </xdr:from>
    <xdr:to>
      <xdr:col>10</xdr:col>
      <xdr:colOff>165100</xdr:colOff>
      <xdr:row>40</xdr:row>
      <xdr:rowOff>3556</xdr:rowOff>
    </xdr:to>
    <xdr:sp macro="" textlink="">
      <xdr:nvSpPr>
        <xdr:cNvPr id="77" name="楕円 76"/>
        <xdr:cNvSpPr/>
      </xdr:nvSpPr>
      <xdr:spPr>
        <a:xfrm>
          <a:off x="1968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124206</xdr:rowOff>
    </xdr:from>
    <xdr:to>
      <xdr:col>15</xdr:col>
      <xdr:colOff>50800</xdr:colOff>
      <xdr:row>39</xdr:row>
      <xdr:rowOff>137922</xdr:rowOff>
    </xdr:to>
    <xdr:cxnSp macro="">
      <xdr:nvCxnSpPr>
        <xdr:cNvPr id="78" name="直線コネクタ 77"/>
        <xdr:cNvCxnSpPr/>
      </xdr:nvCxnSpPr>
      <xdr:spPr>
        <a:xfrm>
          <a:off x="2019300" y="68107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66548</xdr:rowOff>
    </xdr:from>
    <xdr:to>
      <xdr:col>6</xdr:col>
      <xdr:colOff>38100</xdr:colOff>
      <xdr:row>39</xdr:row>
      <xdr:rowOff>168148</xdr:rowOff>
    </xdr:to>
    <xdr:sp macro="" textlink="">
      <xdr:nvSpPr>
        <xdr:cNvPr id="79" name="楕円 78"/>
        <xdr:cNvSpPr/>
      </xdr:nvSpPr>
      <xdr:spPr>
        <a:xfrm>
          <a:off x="1079500" y="675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117348</xdr:rowOff>
    </xdr:from>
    <xdr:to>
      <xdr:col>10</xdr:col>
      <xdr:colOff>114300</xdr:colOff>
      <xdr:row>39</xdr:row>
      <xdr:rowOff>124206</xdr:rowOff>
    </xdr:to>
    <xdr:cxnSp macro="">
      <xdr:nvCxnSpPr>
        <xdr:cNvPr id="80" name="直線コネクタ 79"/>
        <xdr:cNvCxnSpPr/>
      </xdr:nvCxnSpPr>
      <xdr:spPr>
        <a:xfrm>
          <a:off x="1130300" y="680389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111523</xdr:rowOff>
    </xdr:from>
    <xdr:ext cx="405111" cy="259045"/>
    <xdr:sp macro="" textlink="">
      <xdr:nvSpPr>
        <xdr:cNvPr id="81" name="n_1aveValue【道路】&#10;有形固定資産減価償却率"/>
        <xdr:cNvSpPr txBox="1"/>
      </xdr:nvSpPr>
      <xdr:spPr>
        <a:xfrm>
          <a:off x="35820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79519</xdr:rowOff>
    </xdr:from>
    <xdr:ext cx="405111" cy="259045"/>
    <xdr:sp macro="" textlink="">
      <xdr:nvSpPr>
        <xdr:cNvPr id="82" name="n_2aveValue【道路】&#10;有形固定資産減価償却率"/>
        <xdr:cNvSpPr txBox="1"/>
      </xdr:nvSpPr>
      <xdr:spPr>
        <a:xfrm>
          <a:off x="2705744" y="642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52087</xdr:rowOff>
    </xdr:from>
    <xdr:ext cx="405111" cy="259045"/>
    <xdr:sp macro="" textlink="">
      <xdr:nvSpPr>
        <xdr:cNvPr id="83" name="n_3aveValue【道路】&#10;有形固定資産減価償却率"/>
        <xdr:cNvSpPr txBox="1"/>
      </xdr:nvSpPr>
      <xdr:spPr>
        <a:xfrm>
          <a:off x="1816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118381</xdr:rowOff>
    </xdr:from>
    <xdr:ext cx="405111" cy="259045"/>
    <xdr:sp macro="" textlink="">
      <xdr:nvSpPr>
        <xdr:cNvPr id="84" name="n_4aveValue【道路】&#10;有形固定資産減価償却率"/>
        <xdr:cNvSpPr txBox="1"/>
      </xdr:nvSpPr>
      <xdr:spPr>
        <a:xfrm>
          <a:off x="927744" y="629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24401</xdr:rowOff>
    </xdr:from>
    <xdr:ext cx="405111" cy="259045"/>
    <xdr:sp macro="" textlink="">
      <xdr:nvSpPr>
        <xdr:cNvPr id="85" name="n_1mainValue【道路】&#10;有形固定資産減価償却率"/>
        <xdr:cNvSpPr txBox="1"/>
      </xdr:nvSpPr>
      <xdr:spPr>
        <a:xfrm>
          <a:off x="3582044" y="688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8399</xdr:rowOff>
    </xdr:from>
    <xdr:ext cx="405111" cy="259045"/>
    <xdr:sp macro="" textlink="">
      <xdr:nvSpPr>
        <xdr:cNvPr id="86" name="n_2mainValue【道路】&#10;有形固定資産減価償却率"/>
        <xdr:cNvSpPr txBox="1"/>
      </xdr:nvSpPr>
      <xdr:spPr>
        <a:xfrm>
          <a:off x="2705744" y="686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166133</xdr:rowOff>
    </xdr:from>
    <xdr:ext cx="405111" cy="259045"/>
    <xdr:sp macro="" textlink="">
      <xdr:nvSpPr>
        <xdr:cNvPr id="87" name="n_3mainValue【道路】&#10;有形固定資産減価償却率"/>
        <xdr:cNvSpPr txBox="1"/>
      </xdr:nvSpPr>
      <xdr:spPr>
        <a:xfrm>
          <a:off x="1816744" y="685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159275</xdr:rowOff>
    </xdr:from>
    <xdr:ext cx="405111" cy="259045"/>
    <xdr:sp macro="" textlink="">
      <xdr:nvSpPr>
        <xdr:cNvPr id="88" name="n_4mainValue【道路】&#10;有形固定資産減価償却率"/>
        <xdr:cNvSpPr txBox="1"/>
      </xdr:nvSpPr>
      <xdr:spPr>
        <a:xfrm>
          <a:off x="927744" y="684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14" name="直線コネクタ 113"/>
        <xdr:cNvCxnSpPr/>
      </xdr:nvCxnSpPr>
      <xdr:spPr>
        <a:xfrm flipV="1">
          <a:off x="10476865" y="5792212"/>
          <a:ext cx="0" cy="145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5" name="【道路】&#10;一人当たり延長最小値テキスト"/>
        <xdr:cNvSpPr txBox="1"/>
      </xdr:nvSpPr>
      <xdr:spPr>
        <a:xfrm>
          <a:off x="10515600" y="72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6" name="直線コネクタ 115"/>
        <xdr:cNvCxnSpPr/>
      </xdr:nvCxnSpPr>
      <xdr:spPr>
        <a:xfrm>
          <a:off x="10388600" y="724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7" name="【道路】&#10;一人当たり延長最大値テキスト"/>
        <xdr:cNvSpPr txBox="1"/>
      </xdr:nvSpPr>
      <xdr:spPr>
        <a:xfrm>
          <a:off x="10515600" y="55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8" name="直線コネクタ 117"/>
        <xdr:cNvCxnSpPr/>
      </xdr:nvCxnSpPr>
      <xdr:spPr>
        <a:xfrm>
          <a:off x="10388600" y="579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93014</xdr:rowOff>
    </xdr:from>
    <xdr:ext cx="534377" cy="259045"/>
    <xdr:sp macro="" textlink="">
      <xdr:nvSpPr>
        <xdr:cNvPr id="119" name="【道路】&#10;一人当たり延長平均値テキスト"/>
        <xdr:cNvSpPr txBox="1"/>
      </xdr:nvSpPr>
      <xdr:spPr>
        <a:xfrm>
          <a:off x="10515600" y="6608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20" name="フローチャート: 判断 119"/>
        <xdr:cNvSpPr/>
      </xdr:nvSpPr>
      <xdr:spPr>
        <a:xfrm>
          <a:off x="10426700" y="662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21" name="フローチャート: 判断 120"/>
        <xdr:cNvSpPr/>
      </xdr:nvSpPr>
      <xdr:spPr>
        <a:xfrm>
          <a:off x="9588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22" name="フローチャート: 判断 121"/>
        <xdr:cNvSpPr/>
      </xdr:nvSpPr>
      <xdr:spPr>
        <a:xfrm>
          <a:off x="8699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23" name="フローチャート: 判断 122"/>
        <xdr:cNvSpPr/>
      </xdr:nvSpPr>
      <xdr:spPr>
        <a:xfrm>
          <a:off x="7810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6361</xdr:rowOff>
    </xdr:from>
    <xdr:to>
      <xdr:col>36</xdr:col>
      <xdr:colOff>165100</xdr:colOff>
      <xdr:row>39</xdr:row>
      <xdr:rowOff>107961</xdr:rowOff>
    </xdr:to>
    <xdr:sp macro="" textlink="">
      <xdr:nvSpPr>
        <xdr:cNvPr id="124" name="フローチャート: 判断 123"/>
        <xdr:cNvSpPr/>
      </xdr:nvSpPr>
      <xdr:spPr>
        <a:xfrm>
          <a:off x="6921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40063</xdr:rowOff>
    </xdr:from>
    <xdr:to>
      <xdr:col>55</xdr:col>
      <xdr:colOff>50800</xdr:colOff>
      <xdr:row>36</xdr:row>
      <xdr:rowOff>141663</xdr:rowOff>
    </xdr:to>
    <xdr:sp macro="" textlink="">
      <xdr:nvSpPr>
        <xdr:cNvPr id="130" name="楕円 129"/>
        <xdr:cNvSpPr/>
      </xdr:nvSpPr>
      <xdr:spPr>
        <a:xfrm>
          <a:off x="10426700" y="621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62940</xdr:rowOff>
    </xdr:from>
    <xdr:ext cx="534377" cy="259045"/>
    <xdr:sp macro="" textlink="">
      <xdr:nvSpPr>
        <xdr:cNvPr id="131" name="【道路】&#10;一人当たり延長該当値テキスト"/>
        <xdr:cNvSpPr txBox="1"/>
      </xdr:nvSpPr>
      <xdr:spPr>
        <a:xfrm>
          <a:off x="10515600" y="606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50677</xdr:rowOff>
    </xdr:from>
    <xdr:to>
      <xdr:col>50</xdr:col>
      <xdr:colOff>165100</xdr:colOff>
      <xdr:row>36</xdr:row>
      <xdr:rowOff>152277</xdr:rowOff>
    </xdr:to>
    <xdr:sp macro="" textlink="">
      <xdr:nvSpPr>
        <xdr:cNvPr id="132" name="楕円 131"/>
        <xdr:cNvSpPr/>
      </xdr:nvSpPr>
      <xdr:spPr>
        <a:xfrm>
          <a:off x="9588500" y="622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90863</xdr:rowOff>
    </xdr:from>
    <xdr:to>
      <xdr:col>55</xdr:col>
      <xdr:colOff>0</xdr:colOff>
      <xdr:row>36</xdr:row>
      <xdr:rowOff>101477</xdr:rowOff>
    </xdr:to>
    <xdr:cxnSp macro="">
      <xdr:nvCxnSpPr>
        <xdr:cNvPr id="133" name="直線コネクタ 132"/>
        <xdr:cNvCxnSpPr/>
      </xdr:nvCxnSpPr>
      <xdr:spPr>
        <a:xfrm flipV="1">
          <a:off x="9639300" y="6263063"/>
          <a:ext cx="83820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58906</xdr:rowOff>
    </xdr:from>
    <xdr:to>
      <xdr:col>46</xdr:col>
      <xdr:colOff>38100</xdr:colOff>
      <xdr:row>36</xdr:row>
      <xdr:rowOff>160506</xdr:rowOff>
    </xdr:to>
    <xdr:sp macro="" textlink="">
      <xdr:nvSpPr>
        <xdr:cNvPr id="134" name="楕円 133"/>
        <xdr:cNvSpPr/>
      </xdr:nvSpPr>
      <xdr:spPr>
        <a:xfrm>
          <a:off x="8699500" y="623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101477</xdr:rowOff>
    </xdr:from>
    <xdr:to>
      <xdr:col>50</xdr:col>
      <xdr:colOff>114300</xdr:colOff>
      <xdr:row>36</xdr:row>
      <xdr:rowOff>109706</xdr:rowOff>
    </xdr:to>
    <xdr:cxnSp macro="">
      <xdr:nvCxnSpPr>
        <xdr:cNvPr id="135" name="直線コネクタ 134"/>
        <xdr:cNvCxnSpPr/>
      </xdr:nvCxnSpPr>
      <xdr:spPr>
        <a:xfrm flipV="1">
          <a:off x="8750300" y="6273677"/>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48554</xdr:rowOff>
    </xdr:from>
    <xdr:to>
      <xdr:col>41</xdr:col>
      <xdr:colOff>101600</xdr:colOff>
      <xdr:row>36</xdr:row>
      <xdr:rowOff>150154</xdr:rowOff>
    </xdr:to>
    <xdr:sp macro="" textlink="">
      <xdr:nvSpPr>
        <xdr:cNvPr id="136" name="楕円 135"/>
        <xdr:cNvSpPr/>
      </xdr:nvSpPr>
      <xdr:spPr>
        <a:xfrm>
          <a:off x="7810500" y="622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99354</xdr:rowOff>
    </xdr:from>
    <xdr:to>
      <xdr:col>45</xdr:col>
      <xdr:colOff>177800</xdr:colOff>
      <xdr:row>36</xdr:row>
      <xdr:rowOff>109706</xdr:rowOff>
    </xdr:to>
    <xdr:cxnSp macro="">
      <xdr:nvCxnSpPr>
        <xdr:cNvPr id="137" name="直線コネクタ 136"/>
        <xdr:cNvCxnSpPr/>
      </xdr:nvCxnSpPr>
      <xdr:spPr>
        <a:xfrm>
          <a:off x="7861300" y="6271554"/>
          <a:ext cx="889000" cy="1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59592</xdr:rowOff>
    </xdr:from>
    <xdr:to>
      <xdr:col>36</xdr:col>
      <xdr:colOff>165100</xdr:colOff>
      <xdr:row>36</xdr:row>
      <xdr:rowOff>161192</xdr:rowOff>
    </xdr:to>
    <xdr:sp macro="" textlink="">
      <xdr:nvSpPr>
        <xdr:cNvPr id="138" name="楕円 137"/>
        <xdr:cNvSpPr/>
      </xdr:nvSpPr>
      <xdr:spPr>
        <a:xfrm>
          <a:off x="6921500" y="623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99354</xdr:rowOff>
    </xdr:from>
    <xdr:to>
      <xdr:col>41</xdr:col>
      <xdr:colOff>50800</xdr:colOff>
      <xdr:row>36</xdr:row>
      <xdr:rowOff>110392</xdr:rowOff>
    </xdr:to>
    <xdr:cxnSp macro="">
      <xdr:nvCxnSpPr>
        <xdr:cNvPr id="139" name="直線コネクタ 138"/>
        <xdr:cNvCxnSpPr/>
      </xdr:nvCxnSpPr>
      <xdr:spPr>
        <a:xfrm flipV="1">
          <a:off x="6972300" y="6271554"/>
          <a:ext cx="889000" cy="1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29724</xdr:rowOff>
    </xdr:from>
    <xdr:ext cx="534377" cy="259045"/>
    <xdr:sp macro="" textlink="">
      <xdr:nvSpPr>
        <xdr:cNvPr id="140" name="n_1aveValue【道路】&#10;一人当たり延長"/>
        <xdr:cNvSpPr txBox="1"/>
      </xdr:nvSpPr>
      <xdr:spPr>
        <a:xfrm>
          <a:off x="9359411" y="671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58626</xdr:rowOff>
    </xdr:from>
    <xdr:ext cx="534377" cy="259045"/>
    <xdr:sp macro="" textlink="">
      <xdr:nvSpPr>
        <xdr:cNvPr id="141" name="n_2aveValue【道路】&#10;一人当たり延長"/>
        <xdr:cNvSpPr txBox="1"/>
      </xdr:nvSpPr>
      <xdr:spPr>
        <a:xfrm>
          <a:off x="8483111"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70676</xdr:rowOff>
    </xdr:from>
    <xdr:ext cx="534377" cy="259045"/>
    <xdr:sp macro="" textlink="">
      <xdr:nvSpPr>
        <xdr:cNvPr id="142" name="n_3aveValue【道路】&#10;一人当たり延長"/>
        <xdr:cNvSpPr txBox="1"/>
      </xdr:nvSpPr>
      <xdr:spPr>
        <a:xfrm>
          <a:off x="7594111" y="658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99088</xdr:rowOff>
    </xdr:from>
    <xdr:ext cx="534377" cy="259045"/>
    <xdr:sp macro="" textlink="">
      <xdr:nvSpPr>
        <xdr:cNvPr id="143" name="n_4aveValue【道路】&#10;一人当たり延長"/>
        <xdr:cNvSpPr txBox="1"/>
      </xdr:nvSpPr>
      <xdr:spPr>
        <a:xfrm>
          <a:off x="6705111" y="678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168804</xdr:rowOff>
    </xdr:from>
    <xdr:ext cx="534377" cy="259045"/>
    <xdr:sp macro="" textlink="">
      <xdr:nvSpPr>
        <xdr:cNvPr id="144" name="n_1mainValue【道路】&#10;一人当たり延長"/>
        <xdr:cNvSpPr txBox="1"/>
      </xdr:nvSpPr>
      <xdr:spPr>
        <a:xfrm>
          <a:off x="9359411" y="599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5583</xdr:rowOff>
    </xdr:from>
    <xdr:ext cx="534377" cy="259045"/>
    <xdr:sp macro="" textlink="">
      <xdr:nvSpPr>
        <xdr:cNvPr id="145" name="n_2mainValue【道路】&#10;一人当たり延長"/>
        <xdr:cNvSpPr txBox="1"/>
      </xdr:nvSpPr>
      <xdr:spPr>
        <a:xfrm>
          <a:off x="8483111" y="600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166681</xdr:rowOff>
    </xdr:from>
    <xdr:ext cx="534377" cy="259045"/>
    <xdr:sp macro="" textlink="">
      <xdr:nvSpPr>
        <xdr:cNvPr id="146" name="n_3mainValue【道路】&#10;一人当たり延長"/>
        <xdr:cNvSpPr txBox="1"/>
      </xdr:nvSpPr>
      <xdr:spPr>
        <a:xfrm>
          <a:off x="7594111" y="599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6269</xdr:rowOff>
    </xdr:from>
    <xdr:ext cx="534377" cy="259045"/>
    <xdr:sp macro="" textlink="">
      <xdr:nvSpPr>
        <xdr:cNvPr id="147" name="n_4mainValue【道路】&#10;一人当たり延長"/>
        <xdr:cNvSpPr txBox="1"/>
      </xdr:nvSpPr>
      <xdr:spPr>
        <a:xfrm>
          <a:off x="6705111" y="600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40822</xdr:rowOff>
    </xdr:to>
    <xdr:cxnSp macro="">
      <xdr:nvCxnSpPr>
        <xdr:cNvPr id="173" name="直線コネクタ 172"/>
        <xdr:cNvCxnSpPr/>
      </xdr:nvCxnSpPr>
      <xdr:spPr>
        <a:xfrm flipV="1">
          <a:off x="4634865" y="947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74" name="【橋りょう・トンネル】&#10;有形固定資産減価償却率最小値テキスト"/>
        <xdr:cNvSpPr txBox="1"/>
      </xdr:nvSpPr>
      <xdr:spPr>
        <a:xfrm>
          <a:off x="4673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75" name="直線コネクタ 174"/>
        <xdr:cNvCxnSpPr/>
      </xdr:nvCxnSpPr>
      <xdr:spPr>
        <a:xfrm>
          <a:off x="4546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6" name="【橋りょう・トンネル】&#10;有形固定資産減価償却率最大値テキスト"/>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7" name="直線コネクタ 17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78" name="【橋りょう・トンネル】&#10;有形固定資産減価償却率平均値テキスト"/>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81" name="フローチャート: 判断 180"/>
        <xdr:cNvSpPr/>
      </xdr:nvSpPr>
      <xdr:spPr>
        <a:xfrm>
          <a:off x="2857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2" name="フローチャート: 判断 181"/>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83" name="フローチャート: 判断 182"/>
        <xdr:cNvSpPr/>
      </xdr:nvSpPr>
      <xdr:spPr>
        <a:xfrm>
          <a:off x="1079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43906</xdr:rowOff>
    </xdr:from>
    <xdr:to>
      <xdr:col>24</xdr:col>
      <xdr:colOff>114300</xdr:colOff>
      <xdr:row>60</xdr:row>
      <xdr:rowOff>145506</xdr:rowOff>
    </xdr:to>
    <xdr:sp macro="" textlink="">
      <xdr:nvSpPr>
        <xdr:cNvPr id="189" name="楕円 188"/>
        <xdr:cNvSpPr/>
      </xdr:nvSpPr>
      <xdr:spPr>
        <a:xfrm>
          <a:off x="45847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66783</xdr:rowOff>
    </xdr:from>
    <xdr:ext cx="405111" cy="259045"/>
    <xdr:sp macro="" textlink="">
      <xdr:nvSpPr>
        <xdr:cNvPr id="190" name="【橋りょう・トンネル】&#10;有形固定資産減価償却率該当値テキスト"/>
        <xdr:cNvSpPr txBox="1"/>
      </xdr:nvSpPr>
      <xdr:spPr>
        <a:xfrm>
          <a:off x="4673600" y="10182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22678</xdr:rowOff>
    </xdr:from>
    <xdr:to>
      <xdr:col>20</xdr:col>
      <xdr:colOff>38100</xdr:colOff>
      <xdr:row>60</xdr:row>
      <xdr:rowOff>124278</xdr:rowOff>
    </xdr:to>
    <xdr:sp macro="" textlink="">
      <xdr:nvSpPr>
        <xdr:cNvPr id="191" name="楕円 190"/>
        <xdr:cNvSpPr/>
      </xdr:nvSpPr>
      <xdr:spPr>
        <a:xfrm>
          <a:off x="3746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73478</xdr:rowOff>
    </xdr:from>
    <xdr:to>
      <xdr:col>24</xdr:col>
      <xdr:colOff>63500</xdr:colOff>
      <xdr:row>60</xdr:row>
      <xdr:rowOff>94706</xdr:rowOff>
    </xdr:to>
    <xdr:cxnSp macro="">
      <xdr:nvCxnSpPr>
        <xdr:cNvPr id="192" name="直線コネクタ 191"/>
        <xdr:cNvCxnSpPr/>
      </xdr:nvCxnSpPr>
      <xdr:spPr>
        <a:xfrm>
          <a:off x="3797300" y="10360478"/>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3084</xdr:rowOff>
    </xdr:from>
    <xdr:to>
      <xdr:col>15</xdr:col>
      <xdr:colOff>101600</xdr:colOff>
      <xdr:row>60</xdr:row>
      <xdr:rowOff>104684</xdr:rowOff>
    </xdr:to>
    <xdr:sp macro="" textlink="">
      <xdr:nvSpPr>
        <xdr:cNvPr id="193" name="楕円 192"/>
        <xdr:cNvSpPr/>
      </xdr:nvSpPr>
      <xdr:spPr>
        <a:xfrm>
          <a:off x="28575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53884</xdr:rowOff>
    </xdr:from>
    <xdr:to>
      <xdr:col>19</xdr:col>
      <xdr:colOff>177800</xdr:colOff>
      <xdr:row>60</xdr:row>
      <xdr:rowOff>73478</xdr:rowOff>
    </xdr:to>
    <xdr:cxnSp macro="">
      <xdr:nvCxnSpPr>
        <xdr:cNvPr id="194" name="直線コネクタ 193"/>
        <xdr:cNvCxnSpPr/>
      </xdr:nvCxnSpPr>
      <xdr:spPr>
        <a:xfrm>
          <a:off x="2908300" y="1034088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151674</xdr:rowOff>
    </xdr:from>
    <xdr:to>
      <xdr:col>10</xdr:col>
      <xdr:colOff>165100</xdr:colOff>
      <xdr:row>60</xdr:row>
      <xdr:rowOff>81824</xdr:rowOff>
    </xdr:to>
    <xdr:sp macro="" textlink="">
      <xdr:nvSpPr>
        <xdr:cNvPr id="195" name="楕円 194"/>
        <xdr:cNvSpPr/>
      </xdr:nvSpPr>
      <xdr:spPr>
        <a:xfrm>
          <a:off x="19685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31024</xdr:rowOff>
    </xdr:from>
    <xdr:to>
      <xdr:col>15</xdr:col>
      <xdr:colOff>50800</xdr:colOff>
      <xdr:row>60</xdr:row>
      <xdr:rowOff>53884</xdr:rowOff>
    </xdr:to>
    <xdr:cxnSp macro="">
      <xdr:nvCxnSpPr>
        <xdr:cNvPr id="196" name="直線コネクタ 195"/>
        <xdr:cNvCxnSpPr/>
      </xdr:nvCxnSpPr>
      <xdr:spPr>
        <a:xfrm>
          <a:off x="2019300" y="103180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159838</xdr:rowOff>
    </xdr:from>
    <xdr:to>
      <xdr:col>6</xdr:col>
      <xdr:colOff>38100</xdr:colOff>
      <xdr:row>60</xdr:row>
      <xdr:rowOff>89988</xdr:rowOff>
    </xdr:to>
    <xdr:sp macro="" textlink="">
      <xdr:nvSpPr>
        <xdr:cNvPr id="197" name="楕円 196"/>
        <xdr:cNvSpPr/>
      </xdr:nvSpPr>
      <xdr:spPr>
        <a:xfrm>
          <a:off x="1079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31024</xdr:rowOff>
    </xdr:from>
    <xdr:to>
      <xdr:col>10</xdr:col>
      <xdr:colOff>114300</xdr:colOff>
      <xdr:row>60</xdr:row>
      <xdr:rowOff>39188</xdr:rowOff>
    </xdr:to>
    <xdr:cxnSp macro="">
      <xdr:nvCxnSpPr>
        <xdr:cNvPr id="198" name="直線コネクタ 197"/>
        <xdr:cNvCxnSpPr/>
      </xdr:nvCxnSpPr>
      <xdr:spPr>
        <a:xfrm flipV="1">
          <a:off x="1130300" y="1031802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9" name="n_1aveValue【橋りょう・トンネル】&#10;有形固定資産減価償却率"/>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20700</xdr:rowOff>
    </xdr:from>
    <xdr:ext cx="405111" cy="259045"/>
    <xdr:sp macro="" textlink="">
      <xdr:nvSpPr>
        <xdr:cNvPr id="200" name="n_2aveValue【橋りょう・トンネル】&#10;有形固定資産減価償却率"/>
        <xdr:cNvSpPr txBox="1"/>
      </xdr:nvSpPr>
      <xdr:spPr>
        <a:xfrm>
          <a:off x="2705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201" name="n_3aveValue【橋りょう・トンネル】&#10;有形固定資産減価償却率"/>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9270</xdr:rowOff>
    </xdr:from>
    <xdr:ext cx="405111" cy="259045"/>
    <xdr:sp macro="" textlink="">
      <xdr:nvSpPr>
        <xdr:cNvPr id="202" name="n_4aveValue【橋りょう・トンネル】&#10;有形固定資産減価償却率"/>
        <xdr:cNvSpPr txBox="1"/>
      </xdr:nvSpPr>
      <xdr:spPr>
        <a:xfrm>
          <a:off x="927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140805</xdr:rowOff>
    </xdr:from>
    <xdr:ext cx="405111" cy="259045"/>
    <xdr:sp macro="" textlink="">
      <xdr:nvSpPr>
        <xdr:cNvPr id="203" name="n_1mainValue【橋りょう・トンネル】&#10;有形固定資産減価償却率"/>
        <xdr:cNvSpPr txBox="1"/>
      </xdr:nvSpPr>
      <xdr:spPr>
        <a:xfrm>
          <a:off x="35820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121211</xdr:rowOff>
    </xdr:from>
    <xdr:ext cx="405111" cy="259045"/>
    <xdr:sp macro="" textlink="">
      <xdr:nvSpPr>
        <xdr:cNvPr id="204" name="n_2mainValue【橋りょう・トンネル】&#10;有形固定資産減価償却率"/>
        <xdr:cNvSpPr txBox="1"/>
      </xdr:nvSpPr>
      <xdr:spPr>
        <a:xfrm>
          <a:off x="27057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98351</xdr:rowOff>
    </xdr:from>
    <xdr:ext cx="405111" cy="259045"/>
    <xdr:sp macro="" textlink="">
      <xdr:nvSpPr>
        <xdr:cNvPr id="205" name="n_3mainValue【橋りょう・トンネル】&#10;有形固定資産減価償却率"/>
        <xdr:cNvSpPr txBox="1"/>
      </xdr:nvSpPr>
      <xdr:spPr>
        <a:xfrm>
          <a:off x="18167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106515</xdr:rowOff>
    </xdr:from>
    <xdr:ext cx="405111" cy="259045"/>
    <xdr:sp macro="" textlink="">
      <xdr:nvSpPr>
        <xdr:cNvPr id="206" name="n_4mainValue【橋りょう・トンネル】&#10;有形固定資産減価償却率"/>
        <xdr:cNvSpPr txBox="1"/>
      </xdr:nvSpPr>
      <xdr:spPr>
        <a:xfrm>
          <a:off x="927744" y="1005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138867</xdr:rowOff>
    </xdr:from>
    <xdr:to>
      <xdr:col>54</xdr:col>
      <xdr:colOff>189865</xdr:colOff>
      <xdr:row>64</xdr:row>
      <xdr:rowOff>76115</xdr:rowOff>
    </xdr:to>
    <xdr:cxnSp macro="">
      <xdr:nvCxnSpPr>
        <xdr:cNvPr id="230" name="直線コネクタ 229"/>
        <xdr:cNvCxnSpPr/>
      </xdr:nvCxnSpPr>
      <xdr:spPr>
        <a:xfrm flipV="1">
          <a:off x="10476865" y="9740067"/>
          <a:ext cx="0" cy="1308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79942</xdr:rowOff>
    </xdr:from>
    <xdr:ext cx="378565" cy="259045"/>
    <xdr:sp macro="" textlink="">
      <xdr:nvSpPr>
        <xdr:cNvPr id="231" name="【橋りょう・トンネル】&#10;一人当たり有形固定資産（償却資産）額最小値テキスト"/>
        <xdr:cNvSpPr txBox="1"/>
      </xdr:nvSpPr>
      <xdr:spPr>
        <a:xfrm>
          <a:off x="10515600" y="1105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76115</xdr:rowOff>
    </xdr:from>
    <xdr:to>
      <xdr:col>55</xdr:col>
      <xdr:colOff>88900</xdr:colOff>
      <xdr:row>64</xdr:row>
      <xdr:rowOff>76115</xdr:rowOff>
    </xdr:to>
    <xdr:cxnSp macro="">
      <xdr:nvCxnSpPr>
        <xdr:cNvPr id="232" name="直線コネクタ 231"/>
        <xdr:cNvCxnSpPr/>
      </xdr:nvCxnSpPr>
      <xdr:spPr>
        <a:xfrm>
          <a:off x="10388600" y="11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85544</xdr:rowOff>
    </xdr:from>
    <xdr:ext cx="690189" cy="259045"/>
    <xdr:sp macro="" textlink="">
      <xdr:nvSpPr>
        <xdr:cNvPr id="233" name="【橋りょう・トンネル】&#10;一人当たり有形固定資産（償却資産）額最大値テキスト"/>
        <xdr:cNvSpPr txBox="1"/>
      </xdr:nvSpPr>
      <xdr:spPr>
        <a:xfrm>
          <a:off x="10515600" y="9515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138867</xdr:rowOff>
    </xdr:from>
    <xdr:to>
      <xdr:col>55</xdr:col>
      <xdr:colOff>88900</xdr:colOff>
      <xdr:row>56</xdr:row>
      <xdr:rowOff>138867</xdr:rowOff>
    </xdr:to>
    <xdr:cxnSp macro="">
      <xdr:nvCxnSpPr>
        <xdr:cNvPr id="234" name="直線コネクタ 233"/>
        <xdr:cNvCxnSpPr/>
      </xdr:nvCxnSpPr>
      <xdr:spPr>
        <a:xfrm>
          <a:off x="10388600" y="9740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51368</xdr:rowOff>
    </xdr:from>
    <xdr:ext cx="599010" cy="259045"/>
    <xdr:sp macro="" textlink="">
      <xdr:nvSpPr>
        <xdr:cNvPr id="235" name="【橋りょう・トンネル】&#10;一人当たり有形固定資産（償却資産）額平均値テキスト"/>
        <xdr:cNvSpPr txBox="1"/>
      </xdr:nvSpPr>
      <xdr:spPr>
        <a:xfrm>
          <a:off x="10515600" y="10852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72941</xdr:rowOff>
    </xdr:from>
    <xdr:to>
      <xdr:col>55</xdr:col>
      <xdr:colOff>50800</xdr:colOff>
      <xdr:row>64</xdr:row>
      <xdr:rowOff>3091</xdr:rowOff>
    </xdr:to>
    <xdr:sp macro="" textlink="">
      <xdr:nvSpPr>
        <xdr:cNvPr id="236" name="フローチャート: 判断 235"/>
        <xdr:cNvSpPr/>
      </xdr:nvSpPr>
      <xdr:spPr>
        <a:xfrm>
          <a:off x="10426700" y="1087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70163</xdr:rowOff>
    </xdr:from>
    <xdr:to>
      <xdr:col>50</xdr:col>
      <xdr:colOff>165100</xdr:colOff>
      <xdr:row>64</xdr:row>
      <xdr:rowOff>313</xdr:rowOff>
    </xdr:to>
    <xdr:sp macro="" textlink="">
      <xdr:nvSpPr>
        <xdr:cNvPr id="237" name="フローチャート: 判断 236"/>
        <xdr:cNvSpPr/>
      </xdr:nvSpPr>
      <xdr:spPr>
        <a:xfrm>
          <a:off x="9588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69290</xdr:rowOff>
    </xdr:from>
    <xdr:to>
      <xdr:col>46</xdr:col>
      <xdr:colOff>38100</xdr:colOff>
      <xdr:row>63</xdr:row>
      <xdr:rowOff>170890</xdr:rowOff>
    </xdr:to>
    <xdr:sp macro="" textlink="">
      <xdr:nvSpPr>
        <xdr:cNvPr id="238" name="フローチャート: 判断 237"/>
        <xdr:cNvSpPr/>
      </xdr:nvSpPr>
      <xdr:spPr>
        <a:xfrm>
          <a:off x="8699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74047</xdr:rowOff>
    </xdr:from>
    <xdr:to>
      <xdr:col>41</xdr:col>
      <xdr:colOff>101600</xdr:colOff>
      <xdr:row>64</xdr:row>
      <xdr:rowOff>4197</xdr:rowOff>
    </xdr:to>
    <xdr:sp macro="" textlink="">
      <xdr:nvSpPr>
        <xdr:cNvPr id="239" name="フローチャート: 判断 238"/>
        <xdr:cNvSpPr/>
      </xdr:nvSpPr>
      <xdr:spPr>
        <a:xfrm>
          <a:off x="7810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85473</xdr:rowOff>
    </xdr:from>
    <xdr:to>
      <xdr:col>36</xdr:col>
      <xdr:colOff>165100</xdr:colOff>
      <xdr:row>64</xdr:row>
      <xdr:rowOff>15623</xdr:rowOff>
    </xdr:to>
    <xdr:sp macro="" textlink="">
      <xdr:nvSpPr>
        <xdr:cNvPr id="240" name="フローチャート: 判断 239"/>
        <xdr:cNvSpPr/>
      </xdr:nvSpPr>
      <xdr:spPr>
        <a:xfrm>
          <a:off x="6921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50620</xdr:rowOff>
    </xdr:from>
    <xdr:to>
      <xdr:col>55</xdr:col>
      <xdr:colOff>50800</xdr:colOff>
      <xdr:row>62</xdr:row>
      <xdr:rowOff>152220</xdr:rowOff>
    </xdr:to>
    <xdr:sp macro="" textlink="">
      <xdr:nvSpPr>
        <xdr:cNvPr id="246" name="楕円 245"/>
        <xdr:cNvSpPr/>
      </xdr:nvSpPr>
      <xdr:spPr>
        <a:xfrm>
          <a:off x="10426700" y="1068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73497</xdr:rowOff>
    </xdr:from>
    <xdr:ext cx="599010" cy="259045"/>
    <xdr:sp macro="" textlink="">
      <xdr:nvSpPr>
        <xdr:cNvPr id="247" name="【橋りょう・トンネル】&#10;一人当たり有形固定資産（償却資産）額該当値テキスト"/>
        <xdr:cNvSpPr txBox="1"/>
      </xdr:nvSpPr>
      <xdr:spPr>
        <a:xfrm>
          <a:off x="10515600" y="10531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52970</xdr:rowOff>
    </xdr:from>
    <xdr:to>
      <xdr:col>50</xdr:col>
      <xdr:colOff>165100</xdr:colOff>
      <xdr:row>62</xdr:row>
      <xdr:rowOff>154570</xdr:rowOff>
    </xdr:to>
    <xdr:sp macro="" textlink="">
      <xdr:nvSpPr>
        <xdr:cNvPr id="248" name="楕円 247"/>
        <xdr:cNvSpPr/>
      </xdr:nvSpPr>
      <xdr:spPr>
        <a:xfrm>
          <a:off x="9588500" y="106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101420</xdr:rowOff>
    </xdr:from>
    <xdr:to>
      <xdr:col>55</xdr:col>
      <xdr:colOff>0</xdr:colOff>
      <xdr:row>62</xdr:row>
      <xdr:rowOff>103770</xdr:rowOff>
    </xdr:to>
    <xdr:cxnSp macro="">
      <xdr:nvCxnSpPr>
        <xdr:cNvPr id="249" name="直線コネクタ 248"/>
        <xdr:cNvCxnSpPr/>
      </xdr:nvCxnSpPr>
      <xdr:spPr>
        <a:xfrm flipV="1">
          <a:off x="9639300" y="10731320"/>
          <a:ext cx="838200" cy="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57986</xdr:rowOff>
    </xdr:from>
    <xdr:to>
      <xdr:col>46</xdr:col>
      <xdr:colOff>38100</xdr:colOff>
      <xdr:row>62</xdr:row>
      <xdr:rowOff>159586</xdr:rowOff>
    </xdr:to>
    <xdr:sp macro="" textlink="">
      <xdr:nvSpPr>
        <xdr:cNvPr id="250" name="楕円 249"/>
        <xdr:cNvSpPr/>
      </xdr:nvSpPr>
      <xdr:spPr>
        <a:xfrm>
          <a:off x="8699500" y="1068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103770</xdr:rowOff>
    </xdr:from>
    <xdr:to>
      <xdr:col>50</xdr:col>
      <xdr:colOff>114300</xdr:colOff>
      <xdr:row>62</xdr:row>
      <xdr:rowOff>108786</xdr:rowOff>
    </xdr:to>
    <xdr:cxnSp macro="">
      <xdr:nvCxnSpPr>
        <xdr:cNvPr id="251" name="直線コネクタ 250"/>
        <xdr:cNvCxnSpPr/>
      </xdr:nvCxnSpPr>
      <xdr:spPr>
        <a:xfrm flipV="1">
          <a:off x="8750300" y="10733670"/>
          <a:ext cx="889000" cy="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62018</xdr:rowOff>
    </xdr:from>
    <xdr:to>
      <xdr:col>41</xdr:col>
      <xdr:colOff>101600</xdr:colOff>
      <xdr:row>62</xdr:row>
      <xdr:rowOff>163618</xdr:rowOff>
    </xdr:to>
    <xdr:sp macro="" textlink="">
      <xdr:nvSpPr>
        <xdr:cNvPr id="252" name="楕円 251"/>
        <xdr:cNvSpPr/>
      </xdr:nvSpPr>
      <xdr:spPr>
        <a:xfrm>
          <a:off x="7810500" y="1069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108786</xdr:rowOff>
    </xdr:from>
    <xdr:to>
      <xdr:col>45</xdr:col>
      <xdr:colOff>177800</xdr:colOff>
      <xdr:row>62</xdr:row>
      <xdr:rowOff>112818</xdr:rowOff>
    </xdr:to>
    <xdr:cxnSp macro="">
      <xdr:nvCxnSpPr>
        <xdr:cNvPr id="253" name="直線コネクタ 252"/>
        <xdr:cNvCxnSpPr/>
      </xdr:nvCxnSpPr>
      <xdr:spPr>
        <a:xfrm flipV="1">
          <a:off x="7861300" y="10738686"/>
          <a:ext cx="889000" cy="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73746</xdr:rowOff>
    </xdr:from>
    <xdr:to>
      <xdr:col>36</xdr:col>
      <xdr:colOff>165100</xdr:colOff>
      <xdr:row>63</xdr:row>
      <xdr:rowOff>3896</xdr:rowOff>
    </xdr:to>
    <xdr:sp macro="" textlink="">
      <xdr:nvSpPr>
        <xdr:cNvPr id="254" name="楕円 253"/>
        <xdr:cNvSpPr/>
      </xdr:nvSpPr>
      <xdr:spPr>
        <a:xfrm>
          <a:off x="6921500" y="1070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112818</xdr:rowOff>
    </xdr:from>
    <xdr:to>
      <xdr:col>41</xdr:col>
      <xdr:colOff>50800</xdr:colOff>
      <xdr:row>62</xdr:row>
      <xdr:rowOff>124546</xdr:rowOff>
    </xdr:to>
    <xdr:cxnSp macro="">
      <xdr:nvCxnSpPr>
        <xdr:cNvPr id="255" name="直線コネクタ 254"/>
        <xdr:cNvCxnSpPr/>
      </xdr:nvCxnSpPr>
      <xdr:spPr>
        <a:xfrm flipV="1">
          <a:off x="6972300" y="10742718"/>
          <a:ext cx="889000" cy="1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162890</xdr:rowOff>
    </xdr:from>
    <xdr:ext cx="599010" cy="259045"/>
    <xdr:sp macro="" textlink="">
      <xdr:nvSpPr>
        <xdr:cNvPr id="256" name="n_1aveValue【橋りょう・トンネル】&#10;一人当たり有形固定資産（償却資産）額"/>
        <xdr:cNvSpPr txBox="1"/>
      </xdr:nvSpPr>
      <xdr:spPr>
        <a:xfrm>
          <a:off x="9327095" y="1096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162017</xdr:rowOff>
    </xdr:from>
    <xdr:ext cx="599010" cy="259045"/>
    <xdr:sp macro="" textlink="">
      <xdr:nvSpPr>
        <xdr:cNvPr id="257" name="n_2aveValue【橋りょう・トンネル】&#10;一人当たり有形固定資産（償却資産）額"/>
        <xdr:cNvSpPr txBox="1"/>
      </xdr:nvSpPr>
      <xdr:spPr>
        <a:xfrm>
          <a:off x="8450795" y="109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166774</xdr:rowOff>
    </xdr:from>
    <xdr:ext cx="599010" cy="259045"/>
    <xdr:sp macro="" textlink="">
      <xdr:nvSpPr>
        <xdr:cNvPr id="258" name="n_3aveValue【橋りょう・トンネル】&#10;一人当たり有形固定資産（償却資産）額"/>
        <xdr:cNvSpPr txBox="1"/>
      </xdr:nvSpPr>
      <xdr:spPr>
        <a:xfrm>
          <a:off x="7561795" y="1096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6750</xdr:rowOff>
    </xdr:from>
    <xdr:ext cx="599010" cy="259045"/>
    <xdr:sp macro="" textlink="">
      <xdr:nvSpPr>
        <xdr:cNvPr id="259" name="n_4aveValue【橋りょう・トンネル】&#10;一人当たり有形固定資産（償却資産）額"/>
        <xdr:cNvSpPr txBox="1"/>
      </xdr:nvSpPr>
      <xdr:spPr>
        <a:xfrm>
          <a:off x="6672795" y="1097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171097</xdr:rowOff>
    </xdr:from>
    <xdr:ext cx="599010" cy="259045"/>
    <xdr:sp macro="" textlink="">
      <xdr:nvSpPr>
        <xdr:cNvPr id="260" name="n_1mainValue【橋りょう・トンネル】&#10;一人当たり有形固定資産（償却資産）額"/>
        <xdr:cNvSpPr txBox="1"/>
      </xdr:nvSpPr>
      <xdr:spPr>
        <a:xfrm>
          <a:off x="9327095" y="1045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4663</xdr:rowOff>
    </xdr:from>
    <xdr:ext cx="599010" cy="259045"/>
    <xdr:sp macro="" textlink="">
      <xdr:nvSpPr>
        <xdr:cNvPr id="261" name="n_2mainValue【橋りょう・トンネル】&#10;一人当たり有形固定資産（償却資産）額"/>
        <xdr:cNvSpPr txBox="1"/>
      </xdr:nvSpPr>
      <xdr:spPr>
        <a:xfrm>
          <a:off x="8450795" y="10463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8695</xdr:rowOff>
    </xdr:from>
    <xdr:ext cx="599010" cy="259045"/>
    <xdr:sp macro="" textlink="">
      <xdr:nvSpPr>
        <xdr:cNvPr id="262" name="n_3mainValue【橋りょう・トンネル】&#10;一人当たり有形固定資産（償却資産）額"/>
        <xdr:cNvSpPr txBox="1"/>
      </xdr:nvSpPr>
      <xdr:spPr>
        <a:xfrm>
          <a:off x="7561795" y="1046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20423</xdr:rowOff>
    </xdr:from>
    <xdr:ext cx="599010" cy="259045"/>
    <xdr:sp macro="" textlink="">
      <xdr:nvSpPr>
        <xdr:cNvPr id="263" name="n_4mainValue【橋りょう・トンネル】&#10;一人当たり有形固定資産（償却資産）額"/>
        <xdr:cNvSpPr txBox="1"/>
      </xdr:nvSpPr>
      <xdr:spPr>
        <a:xfrm>
          <a:off x="6672795" y="1047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289" name="直線コネクタ 288"/>
        <xdr:cNvCxnSpPr/>
      </xdr:nvCxnSpPr>
      <xdr:spPr>
        <a:xfrm flipV="1">
          <a:off x="4634865" y="13298532"/>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公営住宅】&#10;有形固定資産減価償却率最小値テキスト"/>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292" name="【公営住宅】&#10;有形固定資産減価償却率最大値テキスト"/>
        <xdr:cNvSpPr txBox="1"/>
      </xdr:nvSpPr>
      <xdr:spPr>
        <a:xfrm>
          <a:off x="4673600" y="13073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293" name="直線コネクタ 292"/>
        <xdr:cNvCxnSpPr/>
      </xdr:nvCxnSpPr>
      <xdr:spPr>
        <a:xfrm>
          <a:off x="4546600" y="1329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117946</xdr:rowOff>
    </xdr:from>
    <xdr:ext cx="405111" cy="259045"/>
    <xdr:sp macro="" textlink="">
      <xdr:nvSpPr>
        <xdr:cNvPr id="294" name="【公営住宅】&#10;有形固定資産減価償却率平均値テキスト"/>
        <xdr:cNvSpPr txBox="1"/>
      </xdr:nvSpPr>
      <xdr:spPr>
        <a:xfrm>
          <a:off x="4673600" y="1417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295" name="フローチャート: 判断 294"/>
        <xdr:cNvSpPr/>
      </xdr:nvSpPr>
      <xdr:spPr>
        <a:xfrm>
          <a:off x="4584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296" name="フローチャート: 判断 295"/>
        <xdr:cNvSpPr/>
      </xdr:nvSpPr>
      <xdr:spPr>
        <a:xfrm>
          <a:off x="3746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297" name="フローチャート: 判断 296"/>
        <xdr:cNvSpPr/>
      </xdr:nvSpPr>
      <xdr:spPr>
        <a:xfrm>
          <a:off x="2857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298" name="フローチャート: 判断 297"/>
        <xdr:cNvSpPr/>
      </xdr:nvSpPr>
      <xdr:spPr>
        <a:xfrm>
          <a:off x="1968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70576</xdr:rowOff>
    </xdr:from>
    <xdr:to>
      <xdr:col>6</xdr:col>
      <xdr:colOff>38100</xdr:colOff>
      <xdr:row>84</xdr:row>
      <xdr:rowOff>726</xdr:rowOff>
    </xdr:to>
    <xdr:sp macro="" textlink="">
      <xdr:nvSpPr>
        <xdr:cNvPr id="299" name="フローチャート: 判断 298"/>
        <xdr:cNvSpPr/>
      </xdr:nvSpPr>
      <xdr:spPr>
        <a:xfrm>
          <a:off x="1079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134257</xdr:rowOff>
    </xdr:from>
    <xdr:to>
      <xdr:col>24</xdr:col>
      <xdr:colOff>114300</xdr:colOff>
      <xdr:row>85</xdr:row>
      <xdr:rowOff>64407</xdr:rowOff>
    </xdr:to>
    <xdr:sp macro="" textlink="">
      <xdr:nvSpPr>
        <xdr:cNvPr id="305" name="楕円 304"/>
        <xdr:cNvSpPr/>
      </xdr:nvSpPr>
      <xdr:spPr>
        <a:xfrm>
          <a:off x="45847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112684</xdr:rowOff>
    </xdr:from>
    <xdr:ext cx="405111" cy="259045"/>
    <xdr:sp macro="" textlink="">
      <xdr:nvSpPr>
        <xdr:cNvPr id="306" name="【公営住宅】&#10;有形固定資産減価償却率該当値テキスト"/>
        <xdr:cNvSpPr txBox="1"/>
      </xdr:nvSpPr>
      <xdr:spPr>
        <a:xfrm>
          <a:off x="4673600" y="14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99968</xdr:rowOff>
    </xdr:from>
    <xdr:to>
      <xdr:col>20</xdr:col>
      <xdr:colOff>38100</xdr:colOff>
      <xdr:row>85</xdr:row>
      <xdr:rowOff>30118</xdr:rowOff>
    </xdr:to>
    <xdr:sp macro="" textlink="">
      <xdr:nvSpPr>
        <xdr:cNvPr id="307" name="楕円 306"/>
        <xdr:cNvSpPr/>
      </xdr:nvSpPr>
      <xdr:spPr>
        <a:xfrm>
          <a:off x="3746500" y="1450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150768</xdr:rowOff>
    </xdr:from>
    <xdr:to>
      <xdr:col>24</xdr:col>
      <xdr:colOff>63500</xdr:colOff>
      <xdr:row>85</xdr:row>
      <xdr:rowOff>13607</xdr:rowOff>
    </xdr:to>
    <xdr:cxnSp macro="">
      <xdr:nvCxnSpPr>
        <xdr:cNvPr id="308" name="直線コネクタ 307"/>
        <xdr:cNvCxnSpPr/>
      </xdr:nvCxnSpPr>
      <xdr:spPr>
        <a:xfrm>
          <a:off x="3797300" y="14552568"/>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64044</xdr:rowOff>
    </xdr:from>
    <xdr:to>
      <xdr:col>15</xdr:col>
      <xdr:colOff>101600</xdr:colOff>
      <xdr:row>84</xdr:row>
      <xdr:rowOff>165644</xdr:rowOff>
    </xdr:to>
    <xdr:sp macro="" textlink="">
      <xdr:nvSpPr>
        <xdr:cNvPr id="309" name="楕円 308"/>
        <xdr:cNvSpPr/>
      </xdr:nvSpPr>
      <xdr:spPr>
        <a:xfrm>
          <a:off x="2857500" y="144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114844</xdr:rowOff>
    </xdr:from>
    <xdr:to>
      <xdr:col>19</xdr:col>
      <xdr:colOff>177800</xdr:colOff>
      <xdr:row>84</xdr:row>
      <xdr:rowOff>150768</xdr:rowOff>
    </xdr:to>
    <xdr:cxnSp macro="">
      <xdr:nvCxnSpPr>
        <xdr:cNvPr id="310" name="直線コネクタ 309"/>
        <xdr:cNvCxnSpPr/>
      </xdr:nvCxnSpPr>
      <xdr:spPr>
        <a:xfrm>
          <a:off x="2908300" y="1451664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24856</xdr:rowOff>
    </xdr:from>
    <xdr:to>
      <xdr:col>10</xdr:col>
      <xdr:colOff>165100</xdr:colOff>
      <xdr:row>84</xdr:row>
      <xdr:rowOff>126456</xdr:rowOff>
    </xdr:to>
    <xdr:sp macro="" textlink="">
      <xdr:nvSpPr>
        <xdr:cNvPr id="311" name="楕円 310"/>
        <xdr:cNvSpPr/>
      </xdr:nvSpPr>
      <xdr:spPr>
        <a:xfrm>
          <a:off x="1968500" y="1442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75656</xdr:rowOff>
    </xdr:from>
    <xdr:to>
      <xdr:col>15</xdr:col>
      <xdr:colOff>50800</xdr:colOff>
      <xdr:row>84</xdr:row>
      <xdr:rowOff>114844</xdr:rowOff>
    </xdr:to>
    <xdr:cxnSp macro="">
      <xdr:nvCxnSpPr>
        <xdr:cNvPr id="312" name="直線コネクタ 311"/>
        <xdr:cNvCxnSpPr/>
      </xdr:nvCxnSpPr>
      <xdr:spPr>
        <a:xfrm>
          <a:off x="2019300" y="1447745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160382</xdr:rowOff>
    </xdr:from>
    <xdr:to>
      <xdr:col>6</xdr:col>
      <xdr:colOff>38100</xdr:colOff>
      <xdr:row>84</xdr:row>
      <xdr:rowOff>90532</xdr:rowOff>
    </xdr:to>
    <xdr:sp macro="" textlink="">
      <xdr:nvSpPr>
        <xdr:cNvPr id="313" name="楕円 312"/>
        <xdr:cNvSpPr/>
      </xdr:nvSpPr>
      <xdr:spPr>
        <a:xfrm>
          <a:off x="1079500"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39732</xdr:rowOff>
    </xdr:from>
    <xdr:to>
      <xdr:col>10</xdr:col>
      <xdr:colOff>114300</xdr:colOff>
      <xdr:row>84</xdr:row>
      <xdr:rowOff>75656</xdr:rowOff>
    </xdr:to>
    <xdr:cxnSp macro="">
      <xdr:nvCxnSpPr>
        <xdr:cNvPr id="314" name="直線コネクタ 313"/>
        <xdr:cNvCxnSpPr/>
      </xdr:nvCxnSpPr>
      <xdr:spPr>
        <a:xfrm>
          <a:off x="1130300" y="1444153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43378</xdr:rowOff>
    </xdr:from>
    <xdr:ext cx="405111" cy="259045"/>
    <xdr:sp macro="" textlink="">
      <xdr:nvSpPr>
        <xdr:cNvPr id="315" name="n_1aveValue【公営住宅】&#10;有形固定資産減価償却率"/>
        <xdr:cNvSpPr txBox="1"/>
      </xdr:nvSpPr>
      <xdr:spPr>
        <a:xfrm>
          <a:off x="35820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30315</xdr:rowOff>
    </xdr:from>
    <xdr:ext cx="405111" cy="259045"/>
    <xdr:sp macro="" textlink="">
      <xdr:nvSpPr>
        <xdr:cNvPr id="316" name="n_2aveValue【公営住宅】&#10;有形固定資産減価償却率"/>
        <xdr:cNvSpPr txBox="1"/>
      </xdr:nvSpPr>
      <xdr:spPr>
        <a:xfrm>
          <a:off x="2705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12354</xdr:rowOff>
    </xdr:from>
    <xdr:ext cx="405111" cy="259045"/>
    <xdr:sp macro="" textlink="">
      <xdr:nvSpPr>
        <xdr:cNvPr id="317" name="n_3aveValue【公営住宅】&#10;有形固定資産減価償却率"/>
        <xdr:cNvSpPr txBox="1"/>
      </xdr:nvSpPr>
      <xdr:spPr>
        <a:xfrm>
          <a:off x="1816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17253</xdr:rowOff>
    </xdr:from>
    <xdr:ext cx="405111" cy="259045"/>
    <xdr:sp macro="" textlink="">
      <xdr:nvSpPr>
        <xdr:cNvPr id="318" name="n_4aveValue【公営住宅】&#10;有形固定資産減価償却率"/>
        <xdr:cNvSpPr txBox="1"/>
      </xdr:nvSpPr>
      <xdr:spPr>
        <a:xfrm>
          <a:off x="927744" y="1407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21245</xdr:rowOff>
    </xdr:from>
    <xdr:ext cx="405111" cy="259045"/>
    <xdr:sp macro="" textlink="">
      <xdr:nvSpPr>
        <xdr:cNvPr id="319" name="n_1mainValue【公営住宅】&#10;有形固定資産減価償却率"/>
        <xdr:cNvSpPr txBox="1"/>
      </xdr:nvSpPr>
      <xdr:spPr>
        <a:xfrm>
          <a:off x="3582044" y="1459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156771</xdr:rowOff>
    </xdr:from>
    <xdr:ext cx="405111" cy="259045"/>
    <xdr:sp macro="" textlink="">
      <xdr:nvSpPr>
        <xdr:cNvPr id="320" name="n_2mainValue【公営住宅】&#10;有形固定資産減価償却率"/>
        <xdr:cNvSpPr txBox="1"/>
      </xdr:nvSpPr>
      <xdr:spPr>
        <a:xfrm>
          <a:off x="2705744" y="1455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117583</xdr:rowOff>
    </xdr:from>
    <xdr:ext cx="405111" cy="259045"/>
    <xdr:sp macro="" textlink="">
      <xdr:nvSpPr>
        <xdr:cNvPr id="321" name="n_3mainValue【公営住宅】&#10;有形固定資産減価償却率"/>
        <xdr:cNvSpPr txBox="1"/>
      </xdr:nvSpPr>
      <xdr:spPr>
        <a:xfrm>
          <a:off x="1816744" y="1451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81659</xdr:rowOff>
    </xdr:from>
    <xdr:ext cx="405111" cy="259045"/>
    <xdr:sp macro="" textlink="">
      <xdr:nvSpPr>
        <xdr:cNvPr id="322" name="n_4mainValue【公営住宅】&#10;有形固定資産減価償却率"/>
        <xdr:cNvSpPr txBox="1"/>
      </xdr:nvSpPr>
      <xdr:spPr>
        <a:xfrm>
          <a:off x="927744" y="1448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342" name="直線コネクタ 341"/>
        <xdr:cNvCxnSpPr/>
      </xdr:nvCxnSpPr>
      <xdr:spPr>
        <a:xfrm flipV="1">
          <a:off x="10476865" y="13512927"/>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3" name="【公営住宅】&#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4" name="直線コネクタ 343"/>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5" name="【公営住宅】&#10;一人当たり面積最大値テキスト"/>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6" name="直線コネクタ 345"/>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166767</xdr:rowOff>
    </xdr:from>
    <xdr:ext cx="469744" cy="259045"/>
    <xdr:sp macro="" textlink="">
      <xdr:nvSpPr>
        <xdr:cNvPr id="347" name="【公営住宅】&#10;一人当たり面積平均値テキスト"/>
        <xdr:cNvSpPr txBox="1"/>
      </xdr:nvSpPr>
      <xdr:spPr>
        <a:xfrm>
          <a:off x="10515600" y="14054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348" name="フローチャート: 判断 347"/>
        <xdr:cNvSpPr/>
      </xdr:nvSpPr>
      <xdr:spPr>
        <a:xfrm>
          <a:off x="10426700" y="142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349" name="フローチャート: 判断 348"/>
        <xdr:cNvSpPr/>
      </xdr:nvSpPr>
      <xdr:spPr>
        <a:xfrm>
          <a:off x="9588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50" name="フローチャート: 判断 349"/>
        <xdr:cNvSpPr/>
      </xdr:nvSpPr>
      <xdr:spPr>
        <a:xfrm>
          <a:off x="869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351" name="フローチャート: 判断 350"/>
        <xdr:cNvSpPr/>
      </xdr:nvSpPr>
      <xdr:spPr>
        <a:xfrm>
          <a:off x="7810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8446</xdr:rowOff>
    </xdr:from>
    <xdr:to>
      <xdr:col>36</xdr:col>
      <xdr:colOff>165100</xdr:colOff>
      <xdr:row>83</xdr:row>
      <xdr:rowOff>110046</xdr:rowOff>
    </xdr:to>
    <xdr:sp macro="" textlink="">
      <xdr:nvSpPr>
        <xdr:cNvPr id="352" name="フローチャート: 判断 351"/>
        <xdr:cNvSpPr/>
      </xdr:nvSpPr>
      <xdr:spPr>
        <a:xfrm>
          <a:off x="6921500" y="142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83313</xdr:rowOff>
    </xdr:from>
    <xdr:to>
      <xdr:col>55</xdr:col>
      <xdr:colOff>50800</xdr:colOff>
      <xdr:row>84</xdr:row>
      <xdr:rowOff>13463</xdr:rowOff>
    </xdr:to>
    <xdr:sp macro="" textlink="">
      <xdr:nvSpPr>
        <xdr:cNvPr id="358" name="楕円 357"/>
        <xdr:cNvSpPr/>
      </xdr:nvSpPr>
      <xdr:spPr>
        <a:xfrm>
          <a:off x="10426700" y="1431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61740</xdr:rowOff>
    </xdr:from>
    <xdr:ext cx="469744" cy="259045"/>
    <xdr:sp macro="" textlink="">
      <xdr:nvSpPr>
        <xdr:cNvPr id="359" name="【公営住宅】&#10;一人当たり面積該当値テキスト"/>
        <xdr:cNvSpPr txBox="1"/>
      </xdr:nvSpPr>
      <xdr:spPr>
        <a:xfrm>
          <a:off x="10515600" y="1429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86170</xdr:rowOff>
    </xdr:from>
    <xdr:to>
      <xdr:col>50</xdr:col>
      <xdr:colOff>165100</xdr:colOff>
      <xdr:row>84</xdr:row>
      <xdr:rowOff>16320</xdr:rowOff>
    </xdr:to>
    <xdr:sp macro="" textlink="">
      <xdr:nvSpPr>
        <xdr:cNvPr id="360" name="楕円 359"/>
        <xdr:cNvSpPr/>
      </xdr:nvSpPr>
      <xdr:spPr>
        <a:xfrm>
          <a:off x="9588500" y="1431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134113</xdr:rowOff>
    </xdr:from>
    <xdr:to>
      <xdr:col>55</xdr:col>
      <xdr:colOff>0</xdr:colOff>
      <xdr:row>83</xdr:row>
      <xdr:rowOff>136970</xdr:rowOff>
    </xdr:to>
    <xdr:cxnSp macro="">
      <xdr:nvCxnSpPr>
        <xdr:cNvPr id="361" name="直線コネクタ 360"/>
        <xdr:cNvCxnSpPr/>
      </xdr:nvCxnSpPr>
      <xdr:spPr>
        <a:xfrm flipV="1">
          <a:off x="9639300" y="14364463"/>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88455</xdr:rowOff>
    </xdr:from>
    <xdr:to>
      <xdr:col>46</xdr:col>
      <xdr:colOff>38100</xdr:colOff>
      <xdr:row>84</xdr:row>
      <xdr:rowOff>18605</xdr:rowOff>
    </xdr:to>
    <xdr:sp macro="" textlink="">
      <xdr:nvSpPr>
        <xdr:cNvPr id="362" name="楕円 361"/>
        <xdr:cNvSpPr/>
      </xdr:nvSpPr>
      <xdr:spPr>
        <a:xfrm>
          <a:off x="8699500" y="1431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136970</xdr:rowOff>
    </xdr:from>
    <xdr:to>
      <xdr:col>50</xdr:col>
      <xdr:colOff>114300</xdr:colOff>
      <xdr:row>83</xdr:row>
      <xdr:rowOff>139255</xdr:rowOff>
    </xdr:to>
    <xdr:cxnSp macro="">
      <xdr:nvCxnSpPr>
        <xdr:cNvPr id="363" name="直線コネクタ 362"/>
        <xdr:cNvCxnSpPr/>
      </xdr:nvCxnSpPr>
      <xdr:spPr>
        <a:xfrm flipV="1">
          <a:off x="8750300" y="1436732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90742</xdr:rowOff>
    </xdr:from>
    <xdr:to>
      <xdr:col>41</xdr:col>
      <xdr:colOff>101600</xdr:colOff>
      <xdr:row>84</xdr:row>
      <xdr:rowOff>20892</xdr:rowOff>
    </xdr:to>
    <xdr:sp macro="" textlink="">
      <xdr:nvSpPr>
        <xdr:cNvPr id="364" name="楕円 363"/>
        <xdr:cNvSpPr/>
      </xdr:nvSpPr>
      <xdr:spPr>
        <a:xfrm>
          <a:off x="7810500" y="1432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139255</xdr:rowOff>
    </xdr:from>
    <xdr:to>
      <xdr:col>45</xdr:col>
      <xdr:colOff>177800</xdr:colOff>
      <xdr:row>83</xdr:row>
      <xdr:rowOff>141542</xdr:rowOff>
    </xdr:to>
    <xdr:cxnSp macro="">
      <xdr:nvCxnSpPr>
        <xdr:cNvPr id="365" name="直線コネクタ 364"/>
        <xdr:cNvCxnSpPr/>
      </xdr:nvCxnSpPr>
      <xdr:spPr>
        <a:xfrm flipV="1">
          <a:off x="7861300" y="1436960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93599</xdr:rowOff>
    </xdr:from>
    <xdr:to>
      <xdr:col>36</xdr:col>
      <xdr:colOff>165100</xdr:colOff>
      <xdr:row>84</xdr:row>
      <xdr:rowOff>23749</xdr:rowOff>
    </xdr:to>
    <xdr:sp macro="" textlink="">
      <xdr:nvSpPr>
        <xdr:cNvPr id="366" name="楕円 365"/>
        <xdr:cNvSpPr/>
      </xdr:nvSpPr>
      <xdr:spPr>
        <a:xfrm>
          <a:off x="6921500" y="1432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141542</xdr:rowOff>
    </xdr:from>
    <xdr:to>
      <xdr:col>41</xdr:col>
      <xdr:colOff>50800</xdr:colOff>
      <xdr:row>83</xdr:row>
      <xdr:rowOff>144399</xdr:rowOff>
    </xdr:to>
    <xdr:cxnSp macro="">
      <xdr:nvCxnSpPr>
        <xdr:cNvPr id="367" name="直線コネクタ 366"/>
        <xdr:cNvCxnSpPr/>
      </xdr:nvCxnSpPr>
      <xdr:spPr>
        <a:xfrm flipV="1">
          <a:off x="6972300" y="14371892"/>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81996</xdr:rowOff>
    </xdr:from>
    <xdr:ext cx="469744" cy="259045"/>
    <xdr:sp macro="" textlink="">
      <xdr:nvSpPr>
        <xdr:cNvPr id="368" name="n_1aveValue【公営住宅】&#10;一人当たり面積"/>
        <xdr:cNvSpPr txBox="1"/>
      </xdr:nvSpPr>
      <xdr:spPr>
        <a:xfrm>
          <a:off x="93917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71138</xdr:rowOff>
    </xdr:from>
    <xdr:ext cx="469744" cy="259045"/>
    <xdr:sp macro="" textlink="">
      <xdr:nvSpPr>
        <xdr:cNvPr id="369" name="n_2aveValue【公営住宅】&#10;一人当たり面積"/>
        <xdr:cNvSpPr txBox="1"/>
      </xdr:nvSpPr>
      <xdr:spPr>
        <a:xfrm>
          <a:off x="8515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104855</xdr:rowOff>
    </xdr:from>
    <xdr:ext cx="469744" cy="259045"/>
    <xdr:sp macro="" textlink="">
      <xdr:nvSpPr>
        <xdr:cNvPr id="370" name="n_3aveValue【公営住宅】&#10;一人当たり面積"/>
        <xdr:cNvSpPr txBox="1"/>
      </xdr:nvSpPr>
      <xdr:spPr>
        <a:xfrm>
          <a:off x="7626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126573</xdr:rowOff>
    </xdr:from>
    <xdr:ext cx="469744" cy="259045"/>
    <xdr:sp macro="" textlink="">
      <xdr:nvSpPr>
        <xdr:cNvPr id="371" name="n_4aveValue【公営住宅】&#10;一人当たり面積"/>
        <xdr:cNvSpPr txBox="1"/>
      </xdr:nvSpPr>
      <xdr:spPr>
        <a:xfrm>
          <a:off x="6737427" y="1401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7447</xdr:rowOff>
    </xdr:from>
    <xdr:ext cx="469744" cy="259045"/>
    <xdr:sp macro="" textlink="">
      <xdr:nvSpPr>
        <xdr:cNvPr id="372" name="n_1mainValue【公営住宅】&#10;一人当たり面積"/>
        <xdr:cNvSpPr txBox="1"/>
      </xdr:nvSpPr>
      <xdr:spPr>
        <a:xfrm>
          <a:off x="9391727" y="1440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9732</xdr:rowOff>
    </xdr:from>
    <xdr:ext cx="469744" cy="259045"/>
    <xdr:sp macro="" textlink="">
      <xdr:nvSpPr>
        <xdr:cNvPr id="373" name="n_2mainValue【公営住宅】&#10;一人当たり面積"/>
        <xdr:cNvSpPr txBox="1"/>
      </xdr:nvSpPr>
      <xdr:spPr>
        <a:xfrm>
          <a:off x="8515427" y="14411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12019</xdr:rowOff>
    </xdr:from>
    <xdr:ext cx="469744" cy="259045"/>
    <xdr:sp macro="" textlink="">
      <xdr:nvSpPr>
        <xdr:cNvPr id="374" name="n_3mainValue【公営住宅】&#10;一人当たり面積"/>
        <xdr:cNvSpPr txBox="1"/>
      </xdr:nvSpPr>
      <xdr:spPr>
        <a:xfrm>
          <a:off x="7626427" y="1441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14876</xdr:rowOff>
    </xdr:from>
    <xdr:ext cx="469744" cy="259045"/>
    <xdr:sp macro="" textlink="">
      <xdr:nvSpPr>
        <xdr:cNvPr id="375" name="n_4mainValue【公営住宅】&#10;一人当たり面積"/>
        <xdr:cNvSpPr txBox="1"/>
      </xdr:nvSpPr>
      <xdr:spPr>
        <a:xfrm>
          <a:off x="6737427" y="14416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416" name="直線コネクタ 415"/>
        <xdr:cNvCxnSpPr/>
      </xdr:nvCxnSpPr>
      <xdr:spPr>
        <a:xfrm flipV="1">
          <a:off x="16318864" y="568452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417" name="【認定こども園・幼稚園・保育所】&#10;有形固定資産減価償却率最小値テキスト"/>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418" name="直線コネクタ 417"/>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419" name="【認定こども園・幼稚園・保育所】&#10;有形固定資産減価償却率最大値テキスト"/>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420" name="直線コネクタ 419"/>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421" name="【認定こども園・幼稚園・保育所】&#10;有形固定資産減価償却率平均値テキスト"/>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22" name="フローチャート: 判断 421"/>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23" name="フローチャート: 判断 422"/>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4" name="フローチャート: 判断 423"/>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425" name="フローチャート: 判断 424"/>
        <xdr:cNvSpPr/>
      </xdr:nvSpPr>
      <xdr:spPr>
        <a:xfrm>
          <a:off x="13652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426" name="フローチャート: 判断 425"/>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2540</xdr:rowOff>
    </xdr:from>
    <xdr:to>
      <xdr:col>85</xdr:col>
      <xdr:colOff>177800</xdr:colOff>
      <xdr:row>39</xdr:row>
      <xdr:rowOff>104140</xdr:rowOff>
    </xdr:to>
    <xdr:sp macro="" textlink="">
      <xdr:nvSpPr>
        <xdr:cNvPr id="432" name="楕円 431"/>
        <xdr:cNvSpPr/>
      </xdr:nvSpPr>
      <xdr:spPr>
        <a:xfrm>
          <a:off x="162687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152417</xdr:rowOff>
    </xdr:from>
    <xdr:ext cx="405111" cy="259045"/>
    <xdr:sp macro="" textlink="">
      <xdr:nvSpPr>
        <xdr:cNvPr id="433" name="【認定こども園・幼稚園・保育所】&#10;有形固定資産減価償却率該当値テキスト"/>
        <xdr:cNvSpPr txBox="1"/>
      </xdr:nvSpPr>
      <xdr:spPr>
        <a:xfrm>
          <a:off x="16357600"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109220</xdr:rowOff>
    </xdr:from>
    <xdr:to>
      <xdr:col>81</xdr:col>
      <xdr:colOff>101600</xdr:colOff>
      <xdr:row>39</xdr:row>
      <xdr:rowOff>39370</xdr:rowOff>
    </xdr:to>
    <xdr:sp macro="" textlink="">
      <xdr:nvSpPr>
        <xdr:cNvPr id="434" name="楕円 433"/>
        <xdr:cNvSpPr/>
      </xdr:nvSpPr>
      <xdr:spPr>
        <a:xfrm>
          <a:off x="15430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160020</xdr:rowOff>
    </xdr:from>
    <xdr:to>
      <xdr:col>85</xdr:col>
      <xdr:colOff>127000</xdr:colOff>
      <xdr:row>39</xdr:row>
      <xdr:rowOff>53340</xdr:rowOff>
    </xdr:to>
    <xdr:cxnSp macro="">
      <xdr:nvCxnSpPr>
        <xdr:cNvPr id="435" name="直線コネクタ 434"/>
        <xdr:cNvCxnSpPr/>
      </xdr:nvCxnSpPr>
      <xdr:spPr>
        <a:xfrm>
          <a:off x="15481300" y="667512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59690</xdr:rowOff>
    </xdr:from>
    <xdr:to>
      <xdr:col>76</xdr:col>
      <xdr:colOff>165100</xdr:colOff>
      <xdr:row>38</xdr:row>
      <xdr:rowOff>161290</xdr:rowOff>
    </xdr:to>
    <xdr:sp macro="" textlink="">
      <xdr:nvSpPr>
        <xdr:cNvPr id="436" name="楕円 435"/>
        <xdr:cNvSpPr/>
      </xdr:nvSpPr>
      <xdr:spPr>
        <a:xfrm>
          <a:off x="14541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110490</xdr:rowOff>
    </xdr:from>
    <xdr:to>
      <xdr:col>81</xdr:col>
      <xdr:colOff>50800</xdr:colOff>
      <xdr:row>38</xdr:row>
      <xdr:rowOff>160020</xdr:rowOff>
    </xdr:to>
    <xdr:cxnSp macro="">
      <xdr:nvCxnSpPr>
        <xdr:cNvPr id="437" name="直線コネクタ 436"/>
        <xdr:cNvCxnSpPr/>
      </xdr:nvCxnSpPr>
      <xdr:spPr>
        <a:xfrm>
          <a:off x="14592300" y="66255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12065</xdr:rowOff>
    </xdr:from>
    <xdr:to>
      <xdr:col>72</xdr:col>
      <xdr:colOff>38100</xdr:colOff>
      <xdr:row>38</xdr:row>
      <xdr:rowOff>113665</xdr:rowOff>
    </xdr:to>
    <xdr:sp macro="" textlink="">
      <xdr:nvSpPr>
        <xdr:cNvPr id="438" name="楕円 437"/>
        <xdr:cNvSpPr/>
      </xdr:nvSpPr>
      <xdr:spPr>
        <a:xfrm>
          <a:off x="13652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62865</xdr:rowOff>
    </xdr:from>
    <xdr:to>
      <xdr:col>76</xdr:col>
      <xdr:colOff>114300</xdr:colOff>
      <xdr:row>38</xdr:row>
      <xdr:rowOff>110490</xdr:rowOff>
    </xdr:to>
    <xdr:cxnSp macro="">
      <xdr:nvCxnSpPr>
        <xdr:cNvPr id="439" name="直線コネクタ 438"/>
        <xdr:cNvCxnSpPr/>
      </xdr:nvCxnSpPr>
      <xdr:spPr>
        <a:xfrm>
          <a:off x="13703300" y="657796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133985</xdr:rowOff>
    </xdr:from>
    <xdr:to>
      <xdr:col>67</xdr:col>
      <xdr:colOff>101600</xdr:colOff>
      <xdr:row>38</xdr:row>
      <xdr:rowOff>64135</xdr:rowOff>
    </xdr:to>
    <xdr:sp macro="" textlink="">
      <xdr:nvSpPr>
        <xdr:cNvPr id="440" name="楕円 439"/>
        <xdr:cNvSpPr/>
      </xdr:nvSpPr>
      <xdr:spPr>
        <a:xfrm>
          <a:off x="12763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13335</xdr:rowOff>
    </xdr:from>
    <xdr:to>
      <xdr:col>71</xdr:col>
      <xdr:colOff>177800</xdr:colOff>
      <xdr:row>38</xdr:row>
      <xdr:rowOff>62865</xdr:rowOff>
    </xdr:to>
    <xdr:cxnSp macro="">
      <xdr:nvCxnSpPr>
        <xdr:cNvPr id="441" name="直線コネクタ 440"/>
        <xdr:cNvCxnSpPr/>
      </xdr:nvCxnSpPr>
      <xdr:spPr>
        <a:xfrm>
          <a:off x="12814300" y="652843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442" name="n_1aveValue【認定こども園・幼稚園・保育所】&#10;有形固定資産減価償却率"/>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3"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444" name="n_3aveValue【認定こども園・幼稚園・保育所】&#10;有形固定資産減価償却率"/>
        <xdr:cNvSpPr txBox="1"/>
      </xdr:nvSpPr>
      <xdr:spPr>
        <a:xfrm>
          <a:off x="13500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137812</xdr:rowOff>
    </xdr:from>
    <xdr:ext cx="405111" cy="259045"/>
    <xdr:sp macro="" textlink="">
      <xdr:nvSpPr>
        <xdr:cNvPr id="445" name="n_4aveValue【認定こども園・幼稚園・保育所】&#10;有形固定資産減価償却率"/>
        <xdr:cNvSpPr txBox="1"/>
      </xdr:nvSpPr>
      <xdr:spPr>
        <a:xfrm>
          <a:off x="12611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30497</xdr:rowOff>
    </xdr:from>
    <xdr:ext cx="405111" cy="259045"/>
    <xdr:sp macro="" textlink="">
      <xdr:nvSpPr>
        <xdr:cNvPr id="446" name="n_1mainValue【認定こども園・幼稚園・保育所】&#10;有形固定資産減価償却率"/>
        <xdr:cNvSpPr txBox="1"/>
      </xdr:nvSpPr>
      <xdr:spPr>
        <a:xfrm>
          <a:off x="152660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152417</xdr:rowOff>
    </xdr:from>
    <xdr:ext cx="405111" cy="259045"/>
    <xdr:sp macro="" textlink="">
      <xdr:nvSpPr>
        <xdr:cNvPr id="447" name="n_2mainValue【認定こども園・幼稚園・保育所】&#10;有形固定資産減価償却率"/>
        <xdr:cNvSpPr txBox="1"/>
      </xdr:nvSpPr>
      <xdr:spPr>
        <a:xfrm>
          <a:off x="14389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104792</xdr:rowOff>
    </xdr:from>
    <xdr:ext cx="405111" cy="259045"/>
    <xdr:sp macro="" textlink="">
      <xdr:nvSpPr>
        <xdr:cNvPr id="448" name="n_3mainValue【認定こども園・幼稚園・保育所】&#10;有形固定資産減価償却率"/>
        <xdr:cNvSpPr txBox="1"/>
      </xdr:nvSpPr>
      <xdr:spPr>
        <a:xfrm>
          <a:off x="135007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55262</xdr:rowOff>
    </xdr:from>
    <xdr:ext cx="405111" cy="259045"/>
    <xdr:sp macro="" textlink="">
      <xdr:nvSpPr>
        <xdr:cNvPr id="449" name="n_4mainValue【認定こども園・幼稚園・保育所】&#10;有形固定資産減価償却率"/>
        <xdr:cNvSpPr txBox="1"/>
      </xdr:nvSpPr>
      <xdr:spPr>
        <a:xfrm>
          <a:off x="12611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471" name="直線コネクタ 470"/>
        <xdr:cNvCxnSpPr/>
      </xdr:nvCxnSpPr>
      <xdr:spPr>
        <a:xfrm flipV="1">
          <a:off x="22160864" y="5786628"/>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72" name="【認定こども園・幼稚園・保育所】&#10;一人当たり面積最小値テキスト"/>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73" name="直線コネクタ 472"/>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74" name="【認定こども園・幼稚園・保育所】&#10;一人当たり面積最大値テキスト"/>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75" name="直線コネクタ 474"/>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126001</xdr:rowOff>
    </xdr:from>
    <xdr:ext cx="469744" cy="259045"/>
    <xdr:sp macro="" textlink="">
      <xdr:nvSpPr>
        <xdr:cNvPr id="476" name="【認定こども園・幼稚園・保育所】&#10;一人当たり面積平均値テキスト"/>
        <xdr:cNvSpPr txBox="1"/>
      </xdr:nvSpPr>
      <xdr:spPr>
        <a:xfrm>
          <a:off x="22199600" y="6641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477" name="フローチャート: 判断 476"/>
        <xdr:cNvSpPr/>
      </xdr:nvSpPr>
      <xdr:spPr>
        <a:xfrm>
          <a:off x="221107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478" name="フローチャート: 判断 477"/>
        <xdr:cNvSpPr/>
      </xdr:nvSpPr>
      <xdr:spPr>
        <a:xfrm>
          <a:off x="21272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79" name="フローチャート: 判断 478"/>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480" name="フローチャート: 判断 479"/>
        <xdr:cNvSpPr/>
      </xdr:nvSpPr>
      <xdr:spPr>
        <a:xfrm>
          <a:off x="19494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130556</xdr:rowOff>
    </xdr:from>
    <xdr:to>
      <xdr:col>98</xdr:col>
      <xdr:colOff>38100</xdr:colOff>
      <xdr:row>40</xdr:row>
      <xdr:rowOff>60706</xdr:rowOff>
    </xdr:to>
    <xdr:sp macro="" textlink="">
      <xdr:nvSpPr>
        <xdr:cNvPr id="481" name="フローチャート: 判断 480"/>
        <xdr:cNvSpPr/>
      </xdr:nvSpPr>
      <xdr:spPr>
        <a:xfrm>
          <a:off x="18605500" y="681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84836</xdr:rowOff>
    </xdr:from>
    <xdr:to>
      <xdr:col>116</xdr:col>
      <xdr:colOff>114300</xdr:colOff>
      <xdr:row>41</xdr:row>
      <xdr:rowOff>14986</xdr:rowOff>
    </xdr:to>
    <xdr:sp macro="" textlink="">
      <xdr:nvSpPr>
        <xdr:cNvPr id="487" name="楕円 486"/>
        <xdr:cNvSpPr/>
      </xdr:nvSpPr>
      <xdr:spPr>
        <a:xfrm>
          <a:off x="221107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63263</xdr:rowOff>
    </xdr:from>
    <xdr:ext cx="469744" cy="259045"/>
    <xdr:sp macro="" textlink="">
      <xdr:nvSpPr>
        <xdr:cNvPr id="488" name="【認定こども園・幼稚園・保育所】&#10;一人当たり面積該当値テキスト"/>
        <xdr:cNvSpPr txBox="1"/>
      </xdr:nvSpPr>
      <xdr:spPr>
        <a:xfrm>
          <a:off x="22199600"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87122</xdr:rowOff>
    </xdr:from>
    <xdr:to>
      <xdr:col>112</xdr:col>
      <xdr:colOff>38100</xdr:colOff>
      <xdr:row>41</xdr:row>
      <xdr:rowOff>17272</xdr:rowOff>
    </xdr:to>
    <xdr:sp macro="" textlink="">
      <xdr:nvSpPr>
        <xdr:cNvPr id="489" name="楕円 488"/>
        <xdr:cNvSpPr/>
      </xdr:nvSpPr>
      <xdr:spPr>
        <a:xfrm>
          <a:off x="21272500" y="694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135636</xdr:rowOff>
    </xdr:from>
    <xdr:to>
      <xdr:col>116</xdr:col>
      <xdr:colOff>63500</xdr:colOff>
      <xdr:row>40</xdr:row>
      <xdr:rowOff>137922</xdr:rowOff>
    </xdr:to>
    <xdr:cxnSp macro="">
      <xdr:nvCxnSpPr>
        <xdr:cNvPr id="490" name="直線コネクタ 489"/>
        <xdr:cNvCxnSpPr/>
      </xdr:nvCxnSpPr>
      <xdr:spPr>
        <a:xfrm flipV="1">
          <a:off x="21323300" y="699363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89408</xdr:rowOff>
    </xdr:from>
    <xdr:to>
      <xdr:col>107</xdr:col>
      <xdr:colOff>101600</xdr:colOff>
      <xdr:row>41</xdr:row>
      <xdr:rowOff>19558</xdr:rowOff>
    </xdr:to>
    <xdr:sp macro="" textlink="">
      <xdr:nvSpPr>
        <xdr:cNvPr id="491" name="楕円 490"/>
        <xdr:cNvSpPr/>
      </xdr:nvSpPr>
      <xdr:spPr>
        <a:xfrm>
          <a:off x="20383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137922</xdr:rowOff>
    </xdr:from>
    <xdr:to>
      <xdr:col>111</xdr:col>
      <xdr:colOff>177800</xdr:colOff>
      <xdr:row>40</xdr:row>
      <xdr:rowOff>140208</xdr:rowOff>
    </xdr:to>
    <xdr:cxnSp macro="">
      <xdr:nvCxnSpPr>
        <xdr:cNvPr id="492" name="直線コネクタ 491"/>
        <xdr:cNvCxnSpPr/>
      </xdr:nvCxnSpPr>
      <xdr:spPr>
        <a:xfrm flipV="1">
          <a:off x="20434300" y="69959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89408</xdr:rowOff>
    </xdr:from>
    <xdr:to>
      <xdr:col>102</xdr:col>
      <xdr:colOff>165100</xdr:colOff>
      <xdr:row>41</xdr:row>
      <xdr:rowOff>19558</xdr:rowOff>
    </xdr:to>
    <xdr:sp macro="" textlink="">
      <xdr:nvSpPr>
        <xdr:cNvPr id="493" name="楕円 492"/>
        <xdr:cNvSpPr/>
      </xdr:nvSpPr>
      <xdr:spPr>
        <a:xfrm>
          <a:off x="19494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140208</xdr:rowOff>
    </xdr:from>
    <xdr:to>
      <xdr:col>107</xdr:col>
      <xdr:colOff>50800</xdr:colOff>
      <xdr:row>40</xdr:row>
      <xdr:rowOff>140208</xdr:rowOff>
    </xdr:to>
    <xdr:cxnSp macro="">
      <xdr:nvCxnSpPr>
        <xdr:cNvPr id="494" name="直線コネクタ 493"/>
        <xdr:cNvCxnSpPr/>
      </xdr:nvCxnSpPr>
      <xdr:spPr>
        <a:xfrm>
          <a:off x="19545300" y="699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91694</xdr:rowOff>
    </xdr:from>
    <xdr:to>
      <xdr:col>98</xdr:col>
      <xdr:colOff>38100</xdr:colOff>
      <xdr:row>41</xdr:row>
      <xdr:rowOff>21844</xdr:rowOff>
    </xdr:to>
    <xdr:sp macro="" textlink="">
      <xdr:nvSpPr>
        <xdr:cNvPr id="495" name="楕円 494"/>
        <xdr:cNvSpPr/>
      </xdr:nvSpPr>
      <xdr:spPr>
        <a:xfrm>
          <a:off x="18605500" y="694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140208</xdr:rowOff>
    </xdr:from>
    <xdr:to>
      <xdr:col>102</xdr:col>
      <xdr:colOff>114300</xdr:colOff>
      <xdr:row>40</xdr:row>
      <xdr:rowOff>142494</xdr:rowOff>
    </xdr:to>
    <xdr:cxnSp macro="">
      <xdr:nvCxnSpPr>
        <xdr:cNvPr id="496" name="直線コネクタ 495"/>
        <xdr:cNvCxnSpPr/>
      </xdr:nvCxnSpPr>
      <xdr:spPr>
        <a:xfrm flipV="1">
          <a:off x="18656300" y="69982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38371</xdr:rowOff>
    </xdr:from>
    <xdr:ext cx="469744" cy="259045"/>
    <xdr:sp macro="" textlink="">
      <xdr:nvSpPr>
        <xdr:cNvPr id="497" name="n_1aveValue【認定こども園・幼稚園・保育所】&#10;一人当たり面積"/>
        <xdr:cNvSpPr txBox="1"/>
      </xdr:nvSpPr>
      <xdr:spPr>
        <a:xfrm>
          <a:off x="210757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498" name="n_2aveValue【認定こども園・幼稚園・保育所】&#10;一人当たり面積"/>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33799</xdr:rowOff>
    </xdr:from>
    <xdr:ext cx="469744" cy="259045"/>
    <xdr:sp macro="" textlink="">
      <xdr:nvSpPr>
        <xdr:cNvPr id="499" name="n_3aveValue【認定こども園・幼稚園・保育所】&#10;一人当たり面積"/>
        <xdr:cNvSpPr txBox="1"/>
      </xdr:nvSpPr>
      <xdr:spPr>
        <a:xfrm>
          <a:off x="19310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77233</xdr:rowOff>
    </xdr:from>
    <xdr:ext cx="469744" cy="259045"/>
    <xdr:sp macro="" textlink="">
      <xdr:nvSpPr>
        <xdr:cNvPr id="500" name="n_4aveValue【認定こども園・幼稚園・保育所】&#10;一人当たり面積"/>
        <xdr:cNvSpPr txBox="1"/>
      </xdr:nvSpPr>
      <xdr:spPr>
        <a:xfrm>
          <a:off x="18421427" y="659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8399</xdr:rowOff>
    </xdr:from>
    <xdr:ext cx="469744" cy="259045"/>
    <xdr:sp macro="" textlink="">
      <xdr:nvSpPr>
        <xdr:cNvPr id="501" name="n_1mainValue【認定こども園・幼稚園・保育所】&#10;一人当たり面積"/>
        <xdr:cNvSpPr txBox="1"/>
      </xdr:nvSpPr>
      <xdr:spPr>
        <a:xfrm>
          <a:off x="21075727" y="703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10685</xdr:rowOff>
    </xdr:from>
    <xdr:ext cx="469744" cy="259045"/>
    <xdr:sp macro="" textlink="">
      <xdr:nvSpPr>
        <xdr:cNvPr id="502" name="n_2mainValue【認定こども園・幼稚園・保育所】&#10;一人当たり面積"/>
        <xdr:cNvSpPr txBox="1"/>
      </xdr:nvSpPr>
      <xdr:spPr>
        <a:xfrm>
          <a:off x="20199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10685</xdr:rowOff>
    </xdr:from>
    <xdr:ext cx="469744" cy="259045"/>
    <xdr:sp macro="" textlink="">
      <xdr:nvSpPr>
        <xdr:cNvPr id="503" name="n_3mainValue【認定こども園・幼稚園・保育所】&#10;一人当たり面積"/>
        <xdr:cNvSpPr txBox="1"/>
      </xdr:nvSpPr>
      <xdr:spPr>
        <a:xfrm>
          <a:off x="19310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12971</xdr:rowOff>
    </xdr:from>
    <xdr:ext cx="469744" cy="259045"/>
    <xdr:sp macro="" textlink="">
      <xdr:nvSpPr>
        <xdr:cNvPr id="504" name="n_4mainValue【認定こども園・幼稚園・保育所】&#10;一人当たり面積"/>
        <xdr:cNvSpPr txBox="1"/>
      </xdr:nvSpPr>
      <xdr:spPr>
        <a:xfrm>
          <a:off x="18421427" y="704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7" name="テキスト ボックス 5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5" name="テキスト ボックス 524"/>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528" name="直線コネクタ 527"/>
        <xdr:cNvCxnSpPr/>
      </xdr:nvCxnSpPr>
      <xdr:spPr>
        <a:xfrm flipV="1">
          <a:off x="16318864" y="9526905"/>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529" name="【学校施設】&#10;有形固定資産減価償却率最小値テキスト"/>
        <xdr:cNvSpPr txBox="1"/>
      </xdr:nvSpPr>
      <xdr:spPr>
        <a:xfrm>
          <a:off x="16357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530" name="直線コネクタ 529"/>
        <xdr:cNvCxnSpPr/>
      </xdr:nvCxnSpPr>
      <xdr:spPr>
        <a:xfrm>
          <a:off x="16230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531" name="【学校施設】&#10;有形固定資産減価償却率最大値テキスト"/>
        <xdr:cNvSpPr txBox="1"/>
      </xdr:nvSpPr>
      <xdr:spPr>
        <a:xfrm>
          <a:off x="16357600" y="930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532" name="直線コネクタ 531"/>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147337</xdr:rowOff>
    </xdr:from>
    <xdr:ext cx="405111" cy="259045"/>
    <xdr:sp macro="" textlink="">
      <xdr:nvSpPr>
        <xdr:cNvPr id="533" name="【学校施設】&#10;有形固定資産減価償却率平均値テキスト"/>
        <xdr:cNvSpPr txBox="1"/>
      </xdr:nvSpPr>
      <xdr:spPr>
        <a:xfrm>
          <a:off x="16357600" y="10434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534" name="フローチャート: 判断 533"/>
        <xdr:cNvSpPr/>
      </xdr:nvSpPr>
      <xdr:spPr>
        <a:xfrm>
          <a:off x="16268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535" name="フローチャート: 判断 534"/>
        <xdr:cNvSpPr/>
      </xdr:nvSpPr>
      <xdr:spPr>
        <a:xfrm>
          <a:off x="15430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536" name="フローチャート: 判断 535"/>
        <xdr:cNvSpPr/>
      </xdr:nvSpPr>
      <xdr:spPr>
        <a:xfrm>
          <a:off x="14541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537" name="フローチャート: 判断 536"/>
        <xdr:cNvSpPr/>
      </xdr:nvSpPr>
      <xdr:spPr>
        <a:xfrm>
          <a:off x="13652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101600</xdr:rowOff>
    </xdr:from>
    <xdr:to>
      <xdr:col>67</xdr:col>
      <xdr:colOff>101600</xdr:colOff>
      <xdr:row>62</xdr:row>
      <xdr:rowOff>31750</xdr:rowOff>
    </xdr:to>
    <xdr:sp macro="" textlink="">
      <xdr:nvSpPr>
        <xdr:cNvPr id="538" name="フローチャート: 判断 537"/>
        <xdr:cNvSpPr/>
      </xdr:nvSpPr>
      <xdr:spPr>
        <a:xfrm>
          <a:off x="12763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95885</xdr:rowOff>
    </xdr:from>
    <xdr:to>
      <xdr:col>85</xdr:col>
      <xdr:colOff>177800</xdr:colOff>
      <xdr:row>63</xdr:row>
      <xdr:rowOff>26035</xdr:rowOff>
    </xdr:to>
    <xdr:sp macro="" textlink="">
      <xdr:nvSpPr>
        <xdr:cNvPr id="544" name="楕円 543"/>
        <xdr:cNvSpPr/>
      </xdr:nvSpPr>
      <xdr:spPr>
        <a:xfrm>
          <a:off x="16268700" y="107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74312</xdr:rowOff>
    </xdr:from>
    <xdr:ext cx="405111" cy="259045"/>
    <xdr:sp macro="" textlink="">
      <xdr:nvSpPr>
        <xdr:cNvPr id="545" name="【学校施設】&#10;有形固定資産減価償却率該当値テキスト"/>
        <xdr:cNvSpPr txBox="1"/>
      </xdr:nvSpPr>
      <xdr:spPr>
        <a:xfrm>
          <a:off x="16357600"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107315</xdr:rowOff>
    </xdr:from>
    <xdr:to>
      <xdr:col>81</xdr:col>
      <xdr:colOff>101600</xdr:colOff>
      <xdr:row>63</xdr:row>
      <xdr:rowOff>37465</xdr:rowOff>
    </xdr:to>
    <xdr:sp macro="" textlink="">
      <xdr:nvSpPr>
        <xdr:cNvPr id="546" name="楕円 545"/>
        <xdr:cNvSpPr/>
      </xdr:nvSpPr>
      <xdr:spPr>
        <a:xfrm>
          <a:off x="154305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146685</xdr:rowOff>
    </xdr:from>
    <xdr:to>
      <xdr:col>85</xdr:col>
      <xdr:colOff>127000</xdr:colOff>
      <xdr:row>62</xdr:row>
      <xdr:rowOff>158115</xdr:rowOff>
    </xdr:to>
    <xdr:cxnSp macro="">
      <xdr:nvCxnSpPr>
        <xdr:cNvPr id="547" name="直線コネクタ 546"/>
        <xdr:cNvCxnSpPr/>
      </xdr:nvCxnSpPr>
      <xdr:spPr>
        <a:xfrm flipV="1">
          <a:off x="15481300" y="1077658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71120</xdr:rowOff>
    </xdr:from>
    <xdr:to>
      <xdr:col>76</xdr:col>
      <xdr:colOff>165100</xdr:colOff>
      <xdr:row>63</xdr:row>
      <xdr:rowOff>1270</xdr:rowOff>
    </xdr:to>
    <xdr:sp macro="" textlink="">
      <xdr:nvSpPr>
        <xdr:cNvPr id="548" name="楕円 547"/>
        <xdr:cNvSpPr/>
      </xdr:nvSpPr>
      <xdr:spPr>
        <a:xfrm>
          <a:off x="14541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121920</xdr:rowOff>
    </xdr:from>
    <xdr:to>
      <xdr:col>81</xdr:col>
      <xdr:colOff>50800</xdr:colOff>
      <xdr:row>62</xdr:row>
      <xdr:rowOff>158115</xdr:rowOff>
    </xdr:to>
    <xdr:cxnSp macro="">
      <xdr:nvCxnSpPr>
        <xdr:cNvPr id="549" name="直線コネクタ 548"/>
        <xdr:cNvCxnSpPr/>
      </xdr:nvCxnSpPr>
      <xdr:spPr>
        <a:xfrm>
          <a:off x="14592300" y="107518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27305</xdr:rowOff>
    </xdr:from>
    <xdr:to>
      <xdr:col>72</xdr:col>
      <xdr:colOff>38100</xdr:colOff>
      <xdr:row>62</xdr:row>
      <xdr:rowOff>128905</xdr:rowOff>
    </xdr:to>
    <xdr:sp macro="" textlink="">
      <xdr:nvSpPr>
        <xdr:cNvPr id="550" name="楕円 549"/>
        <xdr:cNvSpPr/>
      </xdr:nvSpPr>
      <xdr:spPr>
        <a:xfrm>
          <a:off x="136525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78105</xdr:rowOff>
    </xdr:from>
    <xdr:to>
      <xdr:col>76</xdr:col>
      <xdr:colOff>114300</xdr:colOff>
      <xdr:row>62</xdr:row>
      <xdr:rowOff>121920</xdr:rowOff>
    </xdr:to>
    <xdr:cxnSp macro="">
      <xdr:nvCxnSpPr>
        <xdr:cNvPr id="551" name="直線コネクタ 550"/>
        <xdr:cNvCxnSpPr/>
      </xdr:nvCxnSpPr>
      <xdr:spPr>
        <a:xfrm>
          <a:off x="13703300" y="107080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151130</xdr:rowOff>
    </xdr:from>
    <xdr:to>
      <xdr:col>67</xdr:col>
      <xdr:colOff>101600</xdr:colOff>
      <xdr:row>62</xdr:row>
      <xdr:rowOff>81280</xdr:rowOff>
    </xdr:to>
    <xdr:sp macro="" textlink="">
      <xdr:nvSpPr>
        <xdr:cNvPr id="552" name="楕円 551"/>
        <xdr:cNvSpPr/>
      </xdr:nvSpPr>
      <xdr:spPr>
        <a:xfrm>
          <a:off x="12763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30480</xdr:rowOff>
    </xdr:from>
    <xdr:to>
      <xdr:col>71</xdr:col>
      <xdr:colOff>177800</xdr:colOff>
      <xdr:row>62</xdr:row>
      <xdr:rowOff>78105</xdr:rowOff>
    </xdr:to>
    <xdr:cxnSp macro="">
      <xdr:nvCxnSpPr>
        <xdr:cNvPr id="553" name="直線コネクタ 552"/>
        <xdr:cNvCxnSpPr/>
      </xdr:nvCxnSpPr>
      <xdr:spPr>
        <a:xfrm>
          <a:off x="12814300" y="106603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71137</xdr:rowOff>
    </xdr:from>
    <xdr:ext cx="405111" cy="259045"/>
    <xdr:sp macro="" textlink="">
      <xdr:nvSpPr>
        <xdr:cNvPr id="554" name="n_1aveValue【学校施設】&#10;有形固定資産減価償却率"/>
        <xdr:cNvSpPr txBox="1"/>
      </xdr:nvSpPr>
      <xdr:spPr>
        <a:xfrm>
          <a:off x="15266044" y="1035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55897</xdr:rowOff>
    </xdr:from>
    <xdr:ext cx="405111" cy="259045"/>
    <xdr:sp macro="" textlink="">
      <xdr:nvSpPr>
        <xdr:cNvPr id="555" name="n_2aveValue【学校施設】&#10;有形固定資産減価償却率"/>
        <xdr:cNvSpPr txBox="1"/>
      </xdr:nvSpPr>
      <xdr:spPr>
        <a:xfrm>
          <a:off x="14389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50182</xdr:rowOff>
    </xdr:from>
    <xdr:ext cx="405111" cy="259045"/>
    <xdr:sp macro="" textlink="">
      <xdr:nvSpPr>
        <xdr:cNvPr id="556" name="n_3aveValue【学校施設】&#10;有形固定資産減価償却率"/>
        <xdr:cNvSpPr txBox="1"/>
      </xdr:nvSpPr>
      <xdr:spPr>
        <a:xfrm>
          <a:off x="13500744"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48277</xdr:rowOff>
    </xdr:from>
    <xdr:ext cx="405111" cy="259045"/>
    <xdr:sp macro="" textlink="">
      <xdr:nvSpPr>
        <xdr:cNvPr id="557" name="n_4aveValue【学校施設】&#10;有形固定資産減価償却率"/>
        <xdr:cNvSpPr txBox="1"/>
      </xdr:nvSpPr>
      <xdr:spPr>
        <a:xfrm>
          <a:off x="12611744" y="1033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28592</xdr:rowOff>
    </xdr:from>
    <xdr:ext cx="405111" cy="259045"/>
    <xdr:sp macro="" textlink="">
      <xdr:nvSpPr>
        <xdr:cNvPr id="558" name="n_1mainValue【学校施設】&#10;有形固定資産減価償却率"/>
        <xdr:cNvSpPr txBox="1"/>
      </xdr:nvSpPr>
      <xdr:spPr>
        <a:xfrm>
          <a:off x="15266044"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163847</xdr:rowOff>
    </xdr:from>
    <xdr:ext cx="405111" cy="259045"/>
    <xdr:sp macro="" textlink="">
      <xdr:nvSpPr>
        <xdr:cNvPr id="559" name="n_2mainValue【学校施設】&#10;有形固定資産減価償却率"/>
        <xdr:cNvSpPr txBox="1"/>
      </xdr:nvSpPr>
      <xdr:spPr>
        <a:xfrm>
          <a:off x="14389744"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120032</xdr:rowOff>
    </xdr:from>
    <xdr:ext cx="405111" cy="259045"/>
    <xdr:sp macro="" textlink="">
      <xdr:nvSpPr>
        <xdr:cNvPr id="560" name="n_3mainValue【学校施設】&#10;有形固定資産減価償却率"/>
        <xdr:cNvSpPr txBox="1"/>
      </xdr:nvSpPr>
      <xdr:spPr>
        <a:xfrm>
          <a:off x="13500744"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72407</xdr:rowOff>
    </xdr:from>
    <xdr:ext cx="405111" cy="259045"/>
    <xdr:sp macro="" textlink="">
      <xdr:nvSpPr>
        <xdr:cNvPr id="561" name="n_4mainValue【学校施設】&#10;有形固定資産減価償却率"/>
        <xdr:cNvSpPr txBox="1"/>
      </xdr:nvSpPr>
      <xdr:spPr>
        <a:xfrm>
          <a:off x="12611744"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2" name="直線コネクタ 57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3" name="テキスト ボックス 57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4" name="直線コネクタ 57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5" name="テキスト ボックス 57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6" name="直線コネクタ 57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7" name="テキスト ボックス 57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8" name="直線コネクタ 57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9" name="テキスト ボックス 57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0" name="直線コネクタ 57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81" name="テキスト ボックス 580"/>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2" name="直線コネクタ 58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3" name="テキスト ボックス 582"/>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587" name="直線コネクタ 586"/>
        <xdr:cNvCxnSpPr/>
      </xdr:nvCxnSpPr>
      <xdr:spPr>
        <a:xfrm flipV="1">
          <a:off x="22160864" y="9601309"/>
          <a:ext cx="0" cy="141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588" name="【学校施設】&#10;一人当たり面積最小値テキスト"/>
        <xdr:cNvSpPr txBox="1"/>
      </xdr:nvSpPr>
      <xdr:spPr>
        <a:xfrm>
          <a:off x="22199600"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589" name="直線コネクタ 588"/>
        <xdr:cNvCxnSpPr/>
      </xdr:nvCxnSpPr>
      <xdr:spPr>
        <a:xfrm>
          <a:off x="22072600" y="1101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590" name="【学校施設】&#10;一人当たり面積最大値テキスト"/>
        <xdr:cNvSpPr txBox="1"/>
      </xdr:nvSpPr>
      <xdr:spPr>
        <a:xfrm>
          <a:off x="22199600" y="93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591" name="直線コネクタ 590"/>
        <xdr:cNvCxnSpPr/>
      </xdr:nvCxnSpPr>
      <xdr:spPr>
        <a:xfrm>
          <a:off x="22072600" y="960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56006</xdr:rowOff>
    </xdr:from>
    <xdr:ext cx="469744" cy="259045"/>
    <xdr:sp macro="" textlink="">
      <xdr:nvSpPr>
        <xdr:cNvPr id="592" name="【学校施設】&#10;一人当たり面積平均値テキスト"/>
        <xdr:cNvSpPr txBox="1"/>
      </xdr:nvSpPr>
      <xdr:spPr>
        <a:xfrm>
          <a:off x="22199600" y="10685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593" name="フローチャート: 判断 592"/>
        <xdr:cNvSpPr/>
      </xdr:nvSpPr>
      <xdr:spPr>
        <a:xfrm>
          <a:off x="22110700" y="108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594" name="フローチャート: 判断 593"/>
        <xdr:cNvSpPr/>
      </xdr:nvSpPr>
      <xdr:spPr>
        <a:xfrm>
          <a:off x="21272500" y="1085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595" name="フローチャート: 判断 594"/>
        <xdr:cNvSpPr/>
      </xdr:nvSpPr>
      <xdr:spPr>
        <a:xfrm>
          <a:off x="20383500" y="108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596" name="フローチャート: 判断 595"/>
        <xdr:cNvSpPr/>
      </xdr:nvSpPr>
      <xdr:spPr>
        <a:xfrm>
          <a:off x="19494500" y="108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60343</xdr:rowOff>
    </xdr:from>
    <xdr:to>
      <xdr:col>98</xdr:col>
      <xdr:colOff>38100</xdr:colOff>
      <xdr:row>63</xdr:row>
      <xdr:rowOff>161943</xdr:rowOff>
    </xdr:to>
    <xdr:sp macro="" textlink="">
      <xdr:nvSpPr>
        <xdr:cNvPr id="597" name="フローチャート: 判断 596"/>
        <xdr:cNvSpPr/>
      </xdr:nvSpPr>
      <xdr:spPr>
        <a:xfrm>
          <a:off x="18605500" y="108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41728</xdr:rowOff>
    </xdr:from>
    <xdr:to>
      <xdr:col>116</xdr:col>
      <xdr:colOff>114300</xdr:colOff>
      <xdr:row>63</xdr:row>
      <xdr:rowOff>143328</xdr:rowOff>
    </xdr:to>
    <xdr:sp macro="" textlink="">
      <xdr:nvSpPr>
        <xdr:cNvPr id="603" name="楕円 602"/>
        <xdr:cNvSpPr/>
      </xdr:nvSpPr>
      <xdr:spPr>
        <a:xfrm>
          <a:off x="22110700" y="1084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11555</xdr:rowOff>
    </xdr:from>
    <xdr:ext cx="469744" cy="259045"/>
    <xdr:sp macro="" textlink="">
      <xdr:nvSpPr>
        <xdr:cNvPr id="604" name="【学校施設】&#10;一人当たり面積該当値テキスト"/>
        <xdr:cNvSpPr txBox="1"/>
      </xdr:nvSpPr>
      <xdr:spPr>
        <a:xfrm>
          <a:off x="22199600" y="10812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43797</xdr:rowOff>
    </xdr:from>
    <xdr:to>
      <xdr:col>112</xdr:col>
      <xdr:colOff>38100</xdr:colOff>
      <xdr:row>63</xdr:row>
      <xdr:rowOff>145397</xdr:rowOff>
    </xdr:to>
    <xdr:sp macro="" textlink="">
      <xdr:nvSpPr>
        <xdr:cNvPr id="605" name="楕円 604"/>
        <xdr:cNvSpPr/>
      </xdr:nvSpPr>
      <xdr:spPr>
        <a:xfrm>
          <a:off x="21272500" y="1084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92528</xdr:rowOff>
    </xdr:from>
    <xdr:to>
      <xdr:col>116</xdr:col>
      <xdr:colOff>63500</xdr:colOff>
      <xdr:row>63</xdr:row>
      <xdr:rowOff>94597</xdr:rowOff>
    </xdr:to>
    <xdr:cxnSp macro="">
      <xdr:nvCxnSpPr>
        <xdr:cNvPr id="606" name="直線コネクタ 605"/>
        <xdr:cNvCxnSpPr/>
      </xdr:nvCxnSpPr>
      <xdr:spPr>
        <a:xfrm flipV="1">
          <a:off x="21323300" y="10893878"/>
          <a:ext cx="8382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44450</xdr:rowOff>
    </xdr:from>
    <xdr:to>
      <xdr:col>107</xdr:col>
      <xdr:colOff>101600</xdr:colOff>
      <xdr:row>63</xdr:row>
      <xdr:rowOff>146050</xdr:rowOff>
    </xdr:to>
    <xdr:sp macro="" textlink="">
      <xdr:nvSpPr>
        <xdr:cNvPr id="607" name="楕円 606"/>
        <xdr:cNvSpPr/>
      </xdr:nvSpPr>
      <xdr:spPr>
        <a:xfrm>
          <a:off x="20383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94597</xdr:rowOff>
    </xdr:from>
    <xdr:to>
      <xdr:col>111</xdr:col>
      <xdr:colOff>177800</xdr:colOff>
      <xdr:row>63</xdr:row>
      <xdr:rowOff>95250</xdr:rowOff>
    </xdr:to>
    <xdr:cxnSp macro="">
      <xdr:nvCxnSpPr>
        <xdr:cNvPr id="608" name="直線コネクタ 607"/>
        <xdr:cNvCxnSpPr/>
      </xdr:nvCxnSpPr>
      <xdr:spPr>
        <a:xfrm flipV="1">
          <a:off x="20434300" y="10895947"/>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46083</xdr:rowOff>
    </xdr:from>
    <xdr:to>
      <xdr:col>102</xdr:col>
      <xdr:colOff>165100</xdr:colOff>
      <xdr:row>63</xdr:row>
      <xdr:rowOff>147683</xdr:rowOff>
    </xdr:to>
    <xdr:sp macro="" textlink="">
      <xdr:nvSpPr>
        <xdr:cNvPr id="609" name="楕円 608"/>
        <xdr:cNvSpPr/>
      </xdr:nvSpPr>
      <xdr:spPr>
        <a:xfrm>
          <a:off x="19494500" y="1084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95250</xdr:rowOff>
    </xdr:from>
    <xdr:to>
      <xdr:col>107</xdr:col>
      <xdr:colOff>50800</xdr:colOff>
      <xdr:row>63</xdr:row>
      <xdr:rowOff>96883</xdr:rowOff>
    </xdr:to>
    <xdr:cxnSp macro="">
      <xdr:nvCxnSpPr>
        <xdr:cNvPr id="610" name="直線コネクタ 609"/>
        <xdr:cNvCxnSpPr/>
      </xdr:nvCxnSpPr>
      <xdr:spPr>
        <a:xfrm flipV="1">
          <a:off x="19545300" y="1089660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48042</xdr:rowOff>
    </xdr:from>
    <xdr:to>
      <xdr:col>98</xdr:col>
      <xdr:colOff>38100</xdr:colOff>
      <xdr:row>63</xdr:row>
      <xdr:rowOff>149642</xdr:rowOff>
    </xdr:to>
    <xdr:sp macro="" textlink="">
      <xdr:nvSpPr>
        <xdr:cNvPr id="611" name="楕円 610"/>
        <xdr:cNvSpPr/>
      </xdr:nvSpPr>
      <xdr:spPr>
        <a:xfrm>
          <a:off x="18605500" y="108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96883</xdr:rowOff>
    </xdr:from>
    <xdr:to>
      <xdr:col>102</xdr:col>
      <xdr:colOff>114300</xdr:colOff>
      <xdr:row>63</xdr:row>
      <xdr:rowOff>98842</xdr:rowOff>
    </xdr:to>
    <xdr:cxnSp macro="">
      <xdr:nvCxnSpPr>
        <xdr:cNvPr id="612" name="直線コネクタ 611"/>
        <xdr:cNvCxnSpPr/>
      </xdr:nvCxnSpPr>
      <xdr:spPr>
        <a:xfrm flipV="1">
          <a:off x="18656300" y="10898233"/>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145776</xdr:rowOff>
    </xdr:from>
    <xdr:ext cx="469744" cy="259045"/>
    <xdr:sp macro="" textlink="">
      <xdr:nvSpPr>
        <xdr:cNvPr id="613" name="n_1aveValue【学校施設】&#10;一人当たり面積"/>
        <xdr:cNvSpPr txBox="1"/>
      </xdr:nvSpPr>
      <xdr:spPr>
        <a:xfrm>
          <a:off x="21075727" y="1094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151002</xdr:rowOff>
    </xdr:from>
    <xdr:ext cx="469744" cy="259045"/>
    <xdr:sp macro="" textlink="">
      <xdr:nvSpPr>
        <xdr:cNvPr id="614" name="n_2aveValue【学校施設】&#10;一人当たり面積"/>
        <xdr:cNvSpPr txBox="1"/>
      </xdr:nvSpPr>
      <xdr:spPr>
        <a:xfrm>
          <a:off x="20199427"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146866</xdr:rowOff>
    </xdr:from>
    <xdr:ext cx="469744" cy="259045"/>
    <xdr:sp macro="" textlink="">
      <xdr:nvSpPr>
        <xdr:cNvPr id="615" name="n_3aveValue【学校施設】&#10;一人当たり面積"/>
        <xdr:cNvSpPr txBox="1"/>
      </xdr:nvSpPr>
      <xdr:spPr>
        <a:xfrm>
          <a:off x="19310427" y="1094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153070</xdr:rowOff>
    </xdr:from>
    <xdr:ext cx="469744" cy="259045"/>
    <xdr:sp macro="" textlink="">
      <xdr:nvSpPr>
        <xdr:cNvPr id="616" name="n_4aveValue【学校施設】&#10;一人当たり面積"/>
        <xdr:cNvSpPr txBox="1"/>
      </xdr:nvSpPr>
      <xdr:spPr>
        <a:xfrm>
          <a:off x="18421427" y="1095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161924</xdr:rowOff>
    </xdr:from>
    <xdr:ext cx="469744" cy="259045"/>
    <xdr:sp macro="" textlink="">
      <xdr:nvSpPr>
        <xdr:cNvPr id="617" name="n_1mainValue【学校施設】&#10;一人当たり面積"/>
        <xdr:cNvSpPr txBox="1"/>
      </xdr:nvSpPr>
      <xdr:spPr>
        <a:xfrm>
          <a:off x="21075727" y="1062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162577</xdr:rowOff>
    </xdr:from>
    <xdr:ext cx="469744" cy="259045"/>
    <xdr:sp macro="" textlink="">
      <xdr:nvSpPr>
        <xdr:cNvPr id="618" name="n_2mainValue【学校施設】&#10;一人当たり面積"/>
        <xdr:cNvSpPr txBox="1"/>
      </xdr:nvSpPr>
      <xdr:spPr>
        <a:xfrm>
          <a:off x="20199427" y="1062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164210</xdr:rowOff>
    </xdr:from>
    <xdr:ext cx="469744" cy="259045"/>
    <xdr:sp macro="" textlink="">
      <xdr:nvSpPr>
        <xdr:cNvPr id="619" name="n_3mainValue【学校施設】&#10;一人当たり面積"/>
        <xdr:cNvSpPr txBox="1"/>
      </xdr:nvSpPr>
      <xdr:spPr>
        <a:xfrm>
          <a:off x="19310427" y="1062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166169</xdr:rowOff>
    </xdr:from>
    <xdr:ext cx="469744" cy="259045"/>
    <xdr:sp macro="" textlink="">
      <xdr:nvSpPr>
        <xdr:cNvPr id="620" name="n_4mainValue【学校施設】&#10;一人当たり面積"/>
        <xdr:cNvSpPr txBox="1"/>
      </xdr:nvSpPr>
      <xdr:spPr>
        <a:xfrm>
          <a:off x="18421427" y="106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3" name="テキスト ボックス 63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3" name="テキスト ボックス 64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646" name="直線コネクタ 645"/>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7"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8" name="直線コネクタ 64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649" name="【児童館】&#10;有形固定資産減価償却率最大値テキスト"/>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650" name="直線コネクタ 649"/>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29408</xdr:rowOff>
    </xdr:from>
    <xdr:ext cx="405111" cy="259045"/>
    <xdr:sp macro="" textlink="">
      <xdr:nvSpPr>
        <xdr:cNvPr id="651" name="【児童館】&#10;有形固定資産減価償却率平均値テキスト"/>
        <xdr:cNvSpPr txBox="1"/>
      </xdr:nvSpPr>
      <xdr:spPr>
        <a:xfrm>
          <a:off x="16357600" y="1408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2" name="フローチャート: 判断 651"/>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653" name="フローチャート: 判断 652"/>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54" name="フローチャート: 判断 653"/>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99968</xdr:rowOff>
    </xdr:from>
    <xdr:to>
      <xdr:col>72</xdr:col>
      <xdr:colOff>38100</xdr:colOff>
      <xdr:row>83</xdr:row>
      <xdr:rowOff>30118</xdr:rowOff>
    </xdr:to>
    <xdr:sp macro="" textlink="">
      <xdr:nvSpPr>
        <xdr:cNvPr id="655" name="フローチャート: 判断 654"/>
        <xdr:cNvSpPr/>
      </xdr:nvSpPr>
      <xdr:spPr>
        <a:xfrm>
          <a:off x="13652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162016</xdr:rowOff>
    </xdr:from>
    <xdr:to>
      <xdr:col>67</xdr:col>
      <xdr:colOff>101600</xdr:colOff>
      <xdr:row>83</xdr:row>
      <xdr:rowOff>92166</xdr:rowOff>
    </xdr:to>
    <xdr:sp macro="" textlink="">
      <xdr:nvSpPr>
        <xdr:cNvPr id="656" name="フローチャート: 判断 655"/>
        <xdr:cNvSpPr/>
      </xdr:nvSpPr>
      <xdr:spPr>
        <a:xfrm>
          <a:off x="12763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662" name="楕円 661"/>
        <xdr:cNvSpPr/>
      </xdr:nvSpPr>
      <xdr:spPr>
        <a:xfrm>
          <a:off x="16268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113047</xdr:rowOff>
    </xdr:from>
    <xdr:ext cx="405111" cy="259045"/>
    <xdr:sp macro="" textlink="">
      <xdr:nvSpPr>
        <xdr:cNvPr id="663" name="【児童館】&#10;有形固定資産減価償却率該当値テキスト"/>
        <xdr:cNvSpPr txBox="1"/>
      </xdr:nvSpPr>
      <xdr:spPr>
        <a:xfrm>
          <a:off x="16357600"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33020</xdr:rowOff>
    </xdr:from>
    <xdr:to>
      <xdr:col>81</xdr:col>
      <xdr:colOff>101600</xdr:colOff>
      <xdr:row>81</xdr:row>
      <xdr:rowOff>134620</xdr:rowOff>
    </xdr:to>
    <xdr:sp macro="" textlink="">
      <xdr:nvSpPr>
        <xdr:cNvPr id="664" name="楕円 663"/>
        <xdr:cNvSpPr/>
      </xdr:nvSpPr>
      <xdr:spPr>
        <a:xfrm>
          <a:off x="15430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83820</xdr:rowOff>
    </xdr:from>
    <xdr:to>
      <xdr:col>85</xdr:col>
      <xdr:colOff>127000</xdr:colOff>
      <xdr:row>81</xdr:row>
      <xdr:rowOff>140970</xdr:rowOff>
    </xdr:to>
    <xdr:cxnSp macro="">
      <xdr:nvCxnSpPr>
        <xdr:cNvPr id="665" name="直線コネクタ 664"/>
        <xdr:cNvCxnSpPr/>
      </xdr:nvCxnSpPr>
      <xdr:spPr>
        <a:xfrm>
          <a:off x="15481300" y="139712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147320</xdr:rowOff>
    </xdr:from>
    <xdr:to>
      <xdr:col>76</xdr:col>
      <xdr:colOff>165100</xdr:colOff>
      <xdr:row>81</xdr:row>
      <xdr:rowOff>77470</xdr:rowOff>
    </xdr:to>
    <xdr:sp macro="" textlink="">
      <xdr:nvSpPr>
        <xdr:cNvPr id="666" name="楕円 665"/>
        <xdr:cNvSpPr/>
      </xdr:nvSpPr>
      <xdr:spPr>
        <a:xfrm>
          <a:off x="14541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26670</xdr:rowOff>
    </xdr:from>
    <xdr:to>
      <xdr:col>81</xdr:col>
      <xdr:colOff>50800</xdr:colOff>
      <xdr:row>81</xdr:row>
      <xdr:rowOff>83820</xdr:rowOff>
    </xdr:to>
    <xdr:cxnSp macro="">
      <xdr:nvCxnSpPr>
        <xdr:cNvPr id="667" name="直線コネクタ 666"/>
        <xdr:cNvCxnSpPr/>
      </xdr:nvCxnSpPr>
      <xdr:spPr>
        <a:xfrm>
          <a:off x="14592300" y="139141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11793</xdr:rowOff>
    </xdr:from>
    <xdr:to>
      <xdr:col>72</xdr:col>
      <xdr:colOff>38100</xdr:colOff>
      <xdr:row>84</xdr:row>
      <xdr:rowOff>113393</xdr:rowOff>
    </xdr:to>
    <xdr:sp macro="" textlink="">
      <xdr:nvSpPr>
        <xdr:cNvPr id="668" name="楕円 667"/>
        <xdr:cNvSpPr/>
      </xdr:nvSpPr>
      <xdr:spPr>
        <a:xfrm>
          <a:off x="13652500" y="1441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26670</xdr:rowOff>
    </xdr:from>
    <xdr:to>
      <xdr:col>76</xdr:col>
      <xdr:colOff>114300</xdr:colOff>
      <xdr:row>84</xdr:row>
      <xdr:rowOff>62593</xdr:rowOff>
    </xdr:to>
    <xdr:cxnSp macro="">
      <xdr:nvCxnSpPr>
        <xdr:cNvPr id="669" name="直線コネクタ 668"/>
        <xdr:cNvCxnSpPr/>
      </xdr:nvCxnSpPr>
      <xdr:spPr>
        <a:xfrm flipV="1">
          <a:off x="13703300" y="13914120"/>
          <a:ext cx="889000" cy="55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140788</xdr:rowOff>
    </xdr:from>
    <xdr:to>
      <xdr:col>67</xdr:col>
      <xdr:colOff>101600</xdr:colOff>
      <xdr:row>84</xdr:row>
      <xdr:rowOff>70938</xdr:rowOff>
    </xdr:to>
    <xdr:sp macro="" textlink="">
      <xdr:nvSpPr>
        <xdr:cNvPr id="670" name="楕円 669"/>
        <xdr:cNvSpPr/>
      </xdr:nvSpPr>
      <xdr:spPr>
        <a:xfrm>
          <a:off x="12763500" y="143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20138</xdr:rowOff>
    </xdr:from>
    <xdr:to>
      <xdr:col>71</xdr:col>
      <xdr:colOff>177800</xdr:colOff>
      <xdr:row>84</xdr:row>
      <xdr:rowOff>62593</xdr:rowOff>
    </xdr:to>
    <xdr:cxnSp macro="">
      <xdr:nvCxnSpPr>
        <xdr:cNvPr id="671" name="直線コネクタ 670"/>
        <xdr:cNvCxnSpPr/>
      </xdr:nvCxnSpPr>
      <xdr:spPr>
        <a:xfrm>
          <a:off x="12814300" y="1442193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11447</xdr:rowOff>
    </xdr:from>
    <xdr:ext cx="405111" cy="259045"/>
    <xdr:sp macro="" textlink="">
      <xdr:nvSpPr>
        <xdr:cNvPr id="672" name="n_1aveValue【児童館】&#10;有形固定資産減価償却率"/>
        <xdr:cNvSpPr txBox="1"/>
      </xdr:nvSpPr>
      <xdr:spPr>
        <a:xfrm>
          <a:off x="15266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673" name="n_2aveValue【児童館】&#10;有形固定資産減価償却率"/>
        <xdr:cNvSpPr txBox="1"/>
      </xdr:nvSpPr>
      <xdr:spPr>
        <a:xfrm>
          <a:off x="14389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46645</xdr:rowOff>
    </xdr:from>
    <xdr:ext cx="405111" cy="259045"/>
    <xdr:sp macro="" textlink="">
      <xdr:nvSpPr>
        <xdr:cNvPr id="674" name="n_3aveValue【児童館】&#10;有形固定資産減価償却率"/>
        <xdr:cNvSpPr txBox="1"/>
      </xdr:nvSpPr>
      <xdr:spPr>
        <a:xfrm>
          <a:off x="13500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108693</xdr:rowOff>
    </xdr:from>
    <xdr:ext cx="405111" cy="259045"/>
    <xdr:sp macro="" textlink="">
      <xdr:nvSpPr>
        <xdr:cNvPr id="675" name="n_4aveValue【児童館】&#10;有形固定資産減価償却率"/>
        <xdr:cNvSpPr txBox="1"/>
      </xdr:nvSpPr>
      <xdr:spPr>
        <a:xfrm>
          <a:off x="12611744" y="1399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151147</xdr:rowOff>
    </xdr:from>
    <xdr:ext cx="405111" cy="259045"/>
    <xdr:sp macro="" textlink="">
      <xdr:nvSpPr>
        <xdr:cNvPr id="676" name="n_1mainValue【児童館】&#10;有形固定資産減価償却率"/>
        <xdr:cNvSpPr txBox="1"/>
      </xdr:nvSpPr>
      <xdr:spPr>
        <a:xfrm>
          <a:off x="15266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93997</xdr:rowOff>
    </xdr:from>
    <xdr:ext cx="405111" cy="259045"/>
    <xdr:sp macro="" textlink="">
      <xdr:nvSpPr>
        <xdr:cNvPr id="677" name="n_2mainValue【児童館】&#10;有形固定資産減価償却率"/>
        <xdr:cNvSpPr txBox="1"/>
      </xdr:nvSpPr>
      <xdr:spPr>
        <a:xfrm>
          <a:off x="14389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104520</xdr:rowOff>
    </xdr:from>
    <xdr:ext cx="405111" cy="259045"/>
    <xdr:sp macro="" textlink="">
      <xdr:nvSpPr>
        <xdr:cNvPr id="678" name="n_3mainValue【児童館】&#10;有形固定資産減価償却率"/>
        <xdr:cNvSpPr txBox="1"/>
      </xdr:nvSpPr>
      <xdr:spPr>
        <a:xfrm>
          <a:off x="13500744" y="1450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62065</xdr:rowOff>
    </xdr:from>
    <xdr:ext cx="405111" cy="259045"/>
    <xdr:sp macro="" textlink="">
      <xdr:nvSpPr>
        <xdr:cNvPr id="679" name="n_4mainValue【児童館】&#10;有形固定資産減価償却率"/>
        <xdr:cNvSpPr txBox="1"/>
      </xdr:nvSpPr>
      <xdr:spPr>
        <a:xfrm>
          <a:off x="12611744" y="1446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0" name="直線コネクタ 68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1" name="テキスト ボックス 69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2" name="直線コネクタ 69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3" name="テキスト ボックス 69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4" name="直線コネクタ 69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5" name="テキスト ボックス 69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6" name="直線コネクタ 69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7" name="テキスト ボックス 69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701" name="直線コネクタ 700"/>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02"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3" name="直線コネクタ 702"/>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04" name="【児童館】&#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05" name="直線コネクタ 704"/>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101616</xdr:rowOff>
    </xdr:from>
    <xdr:ext cx="469744" cy="259045"/>
    <xdr:sp macro="" textlink="">
      <xdr:nvSpPr>
        <xdr:cNvPr id="706" name="【児童館】&#10;一人当たり面積平均値テキスト"/>
        <xdr:cNvSpPr txBox="1"/>
      </xdr:nvSpPr>
      <xdr:spPr>
        <a:xfrm>
          <a:off x="221996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707" name="フローチャート: 判断 706"/>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708" name="フローチャート: 判断 707"/>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macro="" textlink="">
      <xdr:nvSpPr>
        <xdr:cNvPr id="709" name="フローチャート: 判断 708"/>
        <xdr:cNvSpPr/>
      </xdr:nvSpPr>
      <xdr:spPr>
        <a:xfrm>
          <a:off x="20383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78739</xdr:rowOff>
    </xdr:from>
    <xdr:to>
      <xdr:col>102</xdr:col>
      <xdr:colOff>165100</xdr:colOff>
      <xdr:row>83</xdr:row>
      <xdr:rowOff>8889</xdr:rowOff>
    </xdr:to>
    <xdr:sp macro="" textlink="">
      <xdr:nvSpPr>
        <xdr:cNvPr id="710" name="フローチャート: 判断 709"/>
        <xdr:cNvSpPr/>
      </xdr:nvSpPr>
      <xdr:spPr>
        <a:xfrm>
          <a:off x="19494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147320</xdr:rowOff>
    </xdr:from>
    <xdr:to>
      <xdr:col>98</xdr:col>
      <xdr:colOff>38100</xdr:colOff>
      <xdr:row>83</xdr:row>
      <xdr:rowOff>77470</xdr:rowOff>
    </xdr:to>
    <xdr:sp macro="" textlink="">
      <xdr:nvSpPr>
        <xdr:cNvPr id="711" name="フローチャート: 判断 710"/>
        <xdr:cNvSpPr/>
      </xdr:nvSpPr>
      <xdr:spPr>
        <a:xfrm>
          <a:off x="18605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21589</xdr:rowOff>
    </xdr:from>
    <xdr:to>
      <xdr:col>116</xdr:col>
      <xdr:colOff>114300</xdr:colOff>
      <xdr:row>83</xdr:row>
      <xdr:rowOff>123189</xdr:rowOff>
    </xdr:to>
    <xdr:sp macro="" textlink="">
      <xdr:nvSpPr>
        <xdr:cNvPr id="717" name="楕円 716"/>
        <xdr:cNvSpPr/>
      </xdr:nvSpPr>
      <xdr:spPr>
        <a:xfrm>
          <a:off x="22110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xdr:rowOff>
    </xdr:from>
    <xdr:ext cx="469744" cy="259045"/>
    <xdr:sp macro="" textlink="">
      <xdr:nvSpPr>
        <xdr:cNvPr id="718" name="【児童館】&#10;一人当たり面積該当値テキスト"/>
        <xdr:cNvSpPr txBox="1"/>
      </xdr:nvSpPr>
      <xdr:spPr>
        <a:xfrm>
          <a:off x="22199600"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21589</xdr:rowOff>
    </xdr:from>
    <xdr:to>
      <xdr:col>112</xdr:col>
      <xdr:colOff>38100</xdr:colOff>
      <xdr:row>83</xdr:row>
      <xdr:rowOff>123189</xdr:rowOff>
    </xdr:to>
    <xdr:sp macro="" textlink="">
      <xdr:nvSpPr>
        <xdr:cNvPr id="719" name="楕円 718"/>
        <xdr:cNvSpPr/>
      </xdr:nvSpPr>
      <xdr:spPr>
        <a:xfrm>
          <a:off x="21272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72389</xdr:rowOff>
    </xdr:from>
    <xdr:to>
      <xdr:col>116</xdr:col>
      <xdr:colOff>63500</xdr:colOff>
      <xdr:row>83</xdr:row>
      <xdr:rowOff>72389</xdr:rowOff>
    </xdr:to>
    <xdr:cxnSp macro="">
      <xdr:nvCxnSpPr>
        <xdr:cNvPr id="720" name="直線コネクタ 719"/>
        <xdr:cNvCxnSpPr/>
      </xdr:nvCxnSpPr>
      <xdr:spPr>
        <a:xfrm>
          <a:off x="21323300" y="143027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21589</xdr:rowOff>
    </xdr:from>
    <xdr:to>
      <xdr:col>107</xdr:col>
      <xdr:colOff>101600</xdr:colOff>
      <xdr:row>83</xdr:row>
      <xdr:rowOff>123189</xdr:rowOff>
    </xdr:to>
    <xdr:sp macro="" textlink="">
      <xdr:nvSpPr>
        <xdr:cNvPr id="721" name="楕円 720"/>
        <xdr:cNvSpPr/>
      </xdr:nvSpPr>
      <xdr:spPr>
        <a:xfrm>
          <a:off x="20383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72389</xdr:rowOff>
    </xdr:from>
    <xdr:to>
      <xdr:col>111</xdr:col>
      <xdr:colOff>177800</xdr:colOff>
      <xdr:row>83</xdr:row>
      <xdr:rowOff>72389</xdr:rowOff>
    </xdr:to>
    <xdr:cxnSp macro="">
      <xdr:nvCxnSpPr>
        <xdr:cNvPr id="722" name="直線コネクタ 721"/>
        <xdr:cNvCxnSpPr/>
      </xdr:nvCxnSpPr>
      <xdr:spPr>
        <a:xfrm>
          <a:off x="20434300" y="14302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113030</xdr:rowOff>
    </xdr:from>
    <xdr:to>
      <xdr:col>102</xdr:col>
      <xdr:colOff>165100</xdr:colOff>
      <xdr:row>84</xdr:row>
      <xdr:rowOff>43180</xdr:rowOff>
    </xdr:to>
    <xdr:sp macro="" textlink="">
      <xdr:nvSpPr>
        <xdr:cNvPr id="723" name="楕円 722"/>
        <xdr:cNvSpPr/>
      </xdr:nvSpPr>
      <xdr:spPr>
        <a:xfrm>
          <a:off x="19494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72389</xdr:rowOff>
    </xdr:from>
    <xdr:to>
      <xdr:col>107</xdr:col>
      <xdr:colOff>50800</xdr:colOff>
      <xdr:row>83</xdr:row>
      <xdr:rowOff>163830</xdr:rowOff>
    </xdr:to>
    <xdr:cxnSp macro="">
      <xdr:nvCxnSpPr>
        <xdr:cNvPr id="724" name="直線コネクタ 723"/>
        <xdr:cNvCxnSpPr/>
      </xdr:nvCxnSpPr>
      <xdr:spPr>
        <a:xfrm flipV="1">
          <a:off x="19545300" y="143027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113030</xdr:rowOff>
    </xdr:from>
    <xdr:to>
      <xdr:col>98</xdr:col>
      <xdr:colOff>38100</xdr:colOff>
      <xdr:row>84</xdr:row>
      <xdr:rowOff>43180</xdr:rowOff>
    </xdr:to>
    <xdr:sp macro="" textlink="">
      <xdr:nvSpPr>
        <xdr:cNvPr id="725" name="楕円 724"/>
        <xdr:cNvSpPr/>
      </xdr:nvSpPr>
      <xdr:spPr>
        <a:xfrm>
          <a:off x="18605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163830</xdr:rowOff>
    </xdr:from>
    <xdr:to>
      <xdr:col>102</xdr:col>
      <xdr:colOff>114300</xdr:colOff>
      <xdr:row>83</xdr:row>
      <xdr:rowOff>163830</xdr:rowOff>
    </xdr:to>
    <xdr:cxnSp macro="">
      <xdr:nvCxnSpPr>
        <xdr:cNvPr id="726" name="直線コネクタ 725"/>
        <xdr:cNvCxnSpPr/>
      </xdr:nvCxnSpPr>
      <xdr:spPr>
        <a:xfrm>
          <a:off x="18656300" y="1439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727" name="n_1aveValue【児童館】&#10;一人当たり面積"/>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2557</xdr:rowOff>
    </xdr:from>
    <xdr:ext cx="469744" cy="259045"/>
    <xdr:sp macro="" textlink="">
      <xdr:nvSpPr>
        <xdr:cNvPr id="728" name="n_2aveValue【児童館】&#10;一人当たり面積"/>
        <xdr:cNvSpPr txBox="1"/>
      </xdr:nvSpPr>
      <xdr:spPr>
        <a:xfrm>
          <a:off x="20199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25416</xdr:rowOff>
    </xdr:from>
    <xdr:ext cx="469744" cy="259045"/>
    <xdr:sp macro="" textlink="">
      <xdr:nvSpPr>
        <xdr:cNvPr id="729" name="n_3aveValue【児童館】&#10;一人当たり面積"/>
        <xdr:cNvSpPr txBox="1"/>
      </xdr:nvSpPr>
      <xdr:spPr>
        <a:xfrm>
          <a:off x="19310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93997</xdr:rowOff>
    </xdr:from>
    <xdr:ext cx="469744" cy="259045"/>
    <xdr:sp macro="" textlink="">
      <xdr:nvSpPr>
        <xdr:cNvPr id="730" name="n_4aveValue【児童館】&#10;一人当たり面積"/>
        <xdr:cNvSpPr txBox="1"/>
      </xdr:nvSpPr>
      <xdr:spPr>
        <a:xfrm>
          <a:off x="18421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114316</xdr:rowOff>
    </xdr:from>
    <xdr:ext cx="469744" cy="259045"/>
    <xdr:sp macro="" textlink="">
      <xdr:nvSpPr>
        <xdr:cNvPr id="731" name="n_1mainValue【児童館】&#10;一人当たり面積"/>
        <xdr:cNvSpPr txBox="1"/>
      </xdr:nvSpPr>
      <xdr:spPr>
        <a:xfrm>
          <a:off x="210757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114316</xdr:rowOff>
    </xdr:from>
    <xdr:ext cx="469744" cy="259045"/>
    <xdr:sp macro="" textlink="">
      <xdr:nvSpPr>
        <xdr:cNvPr id="732" name="n_2mainValue【児童館】&#10;一人当たり面積"/>
        <xdr:cNvSpPr txBox="1"/>
      </xdr:nvSpPr>
      <xdr:spPr>
        <a:xfrm>
          <a:off x="20199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34307</xdr:rowOff>
    </xdr:from>
    <xdr:ext cx="469744" cy="259045"/>
    <xdr:sp macro="" textlink="">
      <xdr:nvSpPr>
        <xdr:cNvPr id="733" name="n_3mainValue【児童館】&#10;一人当たり面積"/>
        <xdr:cNvSpPr txBox="1"/>
      </xdr:nvSpPr>
      <xdr:spPr>
        <a:xfrm>
          <a:off x="19310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34307</xdr:rowOff>
    </xdr:from>
    <xdr:ext cx="469744" cy="259045"/>
    <xdr:sp macro="" textlink="">
      <xdr:nvSpPr>
        <xdr:cNvPr id="734" name="n_4mainValue【児童館】&#10;一人当たり面積"/>
        <xdr:cNvSpPr txBox="1"/>
      </xdr:nvSpPr>
      <xdr:spPr>
        <a:xfrm>
          <a:off x="18421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6" name="直線コネクタ 7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7" name="テキスト ボックス 74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8" name="直線コネクタ 7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9" name="テキスト ボックス 7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0" name="直線コネクタ 7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1" name="テキスト ボックス 7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2" name="直線コネクタ 7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3" name="テキスト ボックス 7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4" name="直線コネクタ 7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5" name="テキスト ボックス 7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6" name="直線コネクタ 7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7" name="テキスト ボックス 75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760" name="直線コネクタ 759"/>
        <xdr:cNvCxnSpPr/>
      </xdr:nvCxnSpPr>
      <xdr:spPr>
        <a:xfrm flipV="1">
          <a:off x="16318864" y="17294679"/>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761" name="【公民館】&#10;有形固定資産減価償却率最小値テキスト"/>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762" name="直線コネクタ 761"/>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63"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64" name="直線コネクタ 763"/>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22151</xdr:rowOff>
    </xdr:from>
    <xdr:ext cx="405111" cy="259045"/>
    <xdr:sp macro="" textlink="">
      <xdr:nvSpPr>
        <xdr:cNvPr id="765" name="【公民館】&#10;有形固定資産減価償却率平均値テキスト"/>
        <xdr:cNvSpPr txBox="1"/>
      </xdr:nvSpPr>
      <xdr:spPr>
        <a:xfrm>
          <a:off x="16357600" y="1785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766" name="フローチャート: 判断 765"/>
        <xdr:cNvSpPr/>
      </xdr:nvSpPr>
      <xdr:spPr>
        <a:xfrm>
          <a:off x="162687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767" name="フローチャート: 判断 766"/>
        <xdr:cNvSpPr/>
      </xdr:nvSpPr>
      <xdr:spPr>
        <a:xfrm>
          <a:off x="15430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768" name="フローチャート: 判断 767"/>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769" name="フローチャート: 判断 768"/>
        <xdr:cNvSpPr/>
      </xdr:nvSpPr>
      <xdr:spPr>
        <a:xfrm>
          <a:off x="13652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770" name="フローチャート: 判断 769"/>
        <xdr:cNvSpPr/>
      </xdr:nvSpPr>
      <xdr:spPr>
        <a:xfrm>
          <a:off x="12763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144599</xdr:rowOff>
    </xdr:from>
    <xdr:to>
      <xdr:col>85</xdr:col>
      <xdr:colOff>177800</xdr:colOff>
      <xdr:row>106</xdr:row>
      <xdr:rowOff>74749</xdr:rowOff>
    </xdr:to>
    <xdr:sp macro="" textlink="">
      <xdr:nvSpPr>
        <xdr:cNvPr id="776" name="楕円 775"/>
        <xdr:cNvSpPr/>
      </xdr:nvSpPr>
      <xdr:spPr>
        <a:xfrm>
          <a:off x="162687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123026</xdr:rowOff>
    </xdr:from>
    <xdr:ext cx="405111" cy="259045"/>
    <xdr:sp macro="" textlink="">
      <xdr:nvSpPr>
        <xdr:cNvPr id="777" name="【公民館】&#10;有形固定資産減価償却率該当値テキスト"/>
        <xdr:cNvSpPr txBox="1"/>
      </xdr:nvSpPr>
      <xdr:spPr>
        <a:xfrm>
          <a:off x="16357600"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108676</xdr:rowOff>
    </xdr:from>
    <xdr:to>
      <xdr:col>81</xdr:col>
      <xdr:colOff>101600</xdr:colOff>
      <xdr:row>106</xdr:row>
      <xdr:rowOff>38826</xdr:rowOff>
    </xdr:to>
    <xdr:sp macro="" textlink="">
      <xdr:nvSpPr>
        <xdr:cNvPr id="778" name="楕円 777"/>
        <xdr:cNvSpPr/>
      </xdr:nvSpPr>
      <xdr:spPr>
        <a:xfrm>
          <a:off x="15430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159476</xdr:rowOff>
    </xdr:from>
    <xdr:to>
      <xdr:col>85</xdr:col>
      <xdr:colOff>127000</xdr:colOff>
      <xdr:row>106</xdr:row>
      <xdr:rowOff>23949</xdr:rowOff>
    </xdr:to>
    <xdr:cxnSp macro="">
      <xdr:nvCxnSpPr>
        <xdr:cNvPr id="779" name="直線コネクタ 778"/>
        <xdr:cNvCxnSpPr/>
      </xdr:nvCxnSpPr>
      <xdr:spPr>
        <a:xfrm>
          <a:off x="15481300" y="1816172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72752</xdr:rowOff>
    </xdr:from>
    <xdr:to>
      <xdr:col>76</xdr:col>
      <xdr:colOff>165100</xdr:colOff>
      <xdr:row>106</xdr:row>
      <xdr:rowOff>2902</xdr:rowOff>
    </xdr:to>
    <xdr:sp macro="" textlink="">
      <xdr:nvSpPr>
        <xdr:cNvPr id="780" name="楕円 779"/>
        <xdr:cNvSpPr/>
      </xdr:nvSpPr>
      <xdr:spPr>
        <a:xfrm>
          <a:off x="145415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123552</xdr:rowOff>
    </xdr:from>
    <xdr:to>
      <xdr:col>81</xdr:col>
      <xdr:colOff>50800</xdr:colOff>
      <xdr:row>105</xdr:row>
      <xdr:rowOff>159476</xdr:rowOff>
    </xdr:to>
    <xdr:cxnSp macro="">
      <xdr:nvCxnSpPr>
        <xdr:cNvPr id="781" name="直線コネクタ 780"/>
        <xdr:cNvCxnSpPr/>
      </xdr:nvCxnSpPr>
      <xdr:spPr>
        <a:xfrm>
          <a:off x="14592300" y="1812580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59689</xdr:rowOff>
    </xdr:from>
    <xdr:to>
      <xdr:col>72</xdr:col>
      <xdr:colOff>38100</xdr:colOff>
      <xdr:row>105</xdr:row>
      <xdr:rowOff>161289</xdr:rowOff>
    </xdr:to>
    <xdr:sp macro="" textlink="">
      <xdr:nvSpPr>
        <xdr:cNvPr id="782" name="楕円 781"/>
        <xdr:cNvSpPr/>
      </xdr:nvSpPr>
      <xdr:spPr>
        <a:xfrm>
          <a:off x="13652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110489</xdr:rowOff>
    </xdr:from>
    <xdr:to>
      <xdr:col>76</xdr:col>
      <xdr:colOff>114300</xdr:colOff>
      <xdr:row>105</xdr:row>
      <xdr:rowOff>123552</xdr:rowOff>
    </xdr:to>
    <xdr:cxnSp macro="">
      <xdr:nvCxnSpPr>
        <xdr:cNvPr id="783" name="直線コネクタ 782"/>
        <xdr:cNvCxnSpPr/>
      </xdr:nvCxnSpPr>
      <xdr:spPr>
        <a:xfrm>
          <a:off x="13703300" y="1811273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22134</xdr:rowOff>
    </xdr:from>
    <xdr:to>
      <xdr:col>67</xdr:col>
      <xdr:colOff>101600</xdr:colOff>
      <xdr:row>105</xdr:row>
      <xdr:rowOff>123734</xdr:rowOff>
    </xdr:to>
    <xdr:sp macro="" textlink="">
      <xdr:nvSpPr>
        <xdr:cNvPr id="784" name="楕円 783"/>
        <xdr:cNvSpPr/>
      </xdr:nvSpPr>
      <xdr:spPr>
        <a:xfrm>
          <a:off x="12763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72934</xdr:rowOff>
    </xdr:from>
    <xdr:to>
      <xdr:col>71</xdr:col>
      <xdr:colOff>177800</xdr:colOff>
      <xdr:row>105</xdr:row>
      <xdr:rowOff>110489</xdr:rowOff>
    </xdr:to>
    <xdr:cxnSp macro="">
      <xdr:nvCxnSpPr>
        <xdr:cNvPr id="785" name="直線コネクタ 784"/>
        <xdr:cNvCxnSpPr/>
      </xdr:nvCxnSpPr>
      <xdr:spPr>
        <a:xfrm>
          <a:off x="12814300" y="18075184"/>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122300</xdr:rowOff>
    </xdr:from>
    <xdr:ext cx="405111" cy="259045"/>
    <xdr:sp macro="" textlink="">
      <xdr:nvSpPr>
        <xdr:cNvPr id="786" name="n_1aveValue【公民館】&#10;有形固定資産減価償却率"/>
        <xdr:cNvSpPr txBox="1"/>
      </xdr:nvSpPr>
      <xdr:spPr>
        <a:xfrm>
          <a:off x="15266044" y="1778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787" name="n_2aveValue【公民館】&#10;有形固定資産減価償却率"/>
        <xdr:cNvSpPr txBox="1"/>
      </xdr:nvSpPr>
      <xdr:spPr>
        <a:xfrm>
          <a:off x="14389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105971</xdr:rowOff>
    </xdr:from>
    <xdr:ext cx="405111" cy="259045"/>
    <xdr:sp macro="" textlink="">
      <xdr:nvSpPr>
        <xdr:cNvPr id="788" name="n_3aveValue【公民館】&#10;有形固定資産減価償却率"/>
        <xdr:cNvSpPr txBox="1"/>
      </xdr:nvSpPr>
      <xdr:spPr>
        <a:xfrm>
          <a:off x="13500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120666</xdr:rowOff>
    </xdr:from>
    <xdr:ext cx="405111" cy="259045"/>
    <xdr:sp macro="" textlink="">
      <xdr:nvSpPr>
        <xdr:cNvPr id="789" name="n_4aveValue【公民館】&#10;有形固定資産減価償却率"/>
        <xdr:cNvSpPr txBox="1"/>
      </xdr:nvSpPr>
      <xdr:spPr>
        <a:xfrm>
          <a:off x="12611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29953</xdr:rowOff>
    </xdr:from>
    <xdr:ext cx="405111" cy="259045"/>
    <xdr:sp macro="" textlink="">
      <xdr:nvSpPr>
        <xdr:cNvPr id="790" name="n_1mainValue【公民館】&#10;有形固定資産減価償却率"/>
        <xdr:cNvSpPr txBox="1"/>
      </xdr:nvSpPr>
      <xdr:spPr>
        <a:xfrm>
          <a:off x="15266044"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165479</xdr:rowOff>
    </xdr:from>
    <xdr:ext cx="405111" cy="259045"/>
    <xdr:sp macro="" textlink="">
      <xdr:nvSpPr>
        <xdr:cNvPr id="791" name="n_2mainValue【公民館】&#10;有形固定資産減価償却率"/>
        <xdr:cNvSpPr txBox="1"/>
      </xdr:nvSpPr>
      <xdr:spPr>
        <a:xfrm>
          <a:off x="143897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152416</xdr:rowOff>
    </xdr:from>
    <xdr:ext cx="405111" cy="259045"/>
    <xdr:sp macro="" textlink="">
      <xdr:nvSpPr>
        <xdr:cNvPr id="792" name="n_3mainValue【公民館】&#10;有形固定資産減価償却率"/>
        <xdr:cNvSpPr txBox="1"/>
      </xdr:nvSpPr>
      <xdr:spPr>
        <a:xfrm>
          <a:off x="13500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114861</xdr:rowOff>
    </xdr:from>
    <xdr:ext cx="405111" cy="259045"/>
    <xdr:sp macro="" textlink="">
      <xdr:nvSpPr>
        <xdr:cNvPr id="793" name="n_4mainValue【公民館】&#10;有形固定資産減価償却率"/>
        <xdr:cNvSpPr txBox="1"/>
      </xdr:nvSpPr>
      <xdr:spPr>
        <a:xfrm>
          <a:off x="12611744" y="1811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4" name="直線コネクタ 80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5" name="テキスト ボックス 80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6" name="直線コネクタ 80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7" name="テキスト ボックス 80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8" name="直線コネクタ 80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9" name="テキスト ボックス 80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0" name="直線コネクタ 80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1" name="テキスト ボックス 81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815" name="直線コネクタ 814"/>
        <xdr:cNvCxnSpPr/>
      </xdr:nvCxnSpPr>
      <xdr:spPr>
        <a:xfrm flipV="1">
          <a:off x="22160864" y="1730349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816"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817" name="直線コネクタ 816"/>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818" name="【公民館】&#10;一人当たり面積最大値テキスト"/>
        <xdr:cNvSpPr txBox="1"/>
      </xdr:nvSpPr>
      <xdr:spPr>
        <a:xfrm>
          <a:off x="22199600" y="1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819" name="直線コネクタ 818"/>
        <xdr:cNvCxnSpPr/>
      </xdr:nvCxnSpPr>
      <xdr:spPr>
        <a:xfrm>
          <a:off x="22072600" y="1730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10685</xdr:rowOff>
    </xdr:from>
    <xdr:ext cx="469744" cy="259045"/>
    <xdr:sp macro="" textlink="">
      <xdr:nvSpPr>
        <xdr:cNvPr id="820" name="【公民館】&#10;一人当たり面積平均値テキスト"/>
        <xdr:cNvSpPr txBox="1"/>
      </xdr:nvSpPr>
      <xdr:spPr>
        <a:xfrm>
          <a:off x="22199600" y="18184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821" name="フローチャート: 判断 820"/>
        <xdr:cNvSpPr/>
      </xdr:nvSpPr>
      <xdr:spPr>
        <a:xfrm>
          <a:off x="221107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822" name="フローチャート: 判断 821"/>
        <xdr:cNvSpPr/>
      </xdr:nvSpPr>
      <xdr:spPr>
        <a:xfrm>
          <a:off x="21272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823" name="フローチャート: 判断 822"/>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824" name="フローチャート: 判断 823"/>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75692</xdr:rowOff>
    </xdr:from>
    <xdr:to>
      <xdr:col>98</xdr:col>
      <xdr:colOff>38100</xdr:colOff>
      <xdr:row>107</xdr:row>
      <xdr:rowOff>5842</xdr:rowOff>
    </xdr:to>
    <xdr:sp macro="" textlink="">
      <xdr:nvSpPr>
        <xdr:cNvPr id="825" name="フローチャート: 判断 824"/>
        <xdr:cNvSpPr/>
      </xdr:nvSpPr>
      <xdr:spPr>
        <a:xfrm>
          <a:off x="18605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116839</xdr:rowOff>
    </xdr:from>
    <xdr:to>
      <xdr:col>116</xdr:col>
      <xdr:colOff>114300</xdr:colOff>
      <xdr:row>106</xdr:row>
      <xdr:rowOff>46989</xdr:rowOff>
    </xdr:to>
    <xdr:sp macro="" textlink="">
      <xdr:nvSpPr>
        <xdr:cNvPr id="831" name="楕円 830"/>
        <xdr:cNvSpPr/>
      </xdr:nvSpPr>
      <xdr:spPr>
        <a:xfrm>
          <a:off x="221107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139716</xdr:rowOff>
    </xdr:from>
    <xdr:ext cx="469744" cy="259045"/>
    <xdr:sp macro="" textlink="">
      <xdr:nvSpPr>
        <xdr:cNvPr id="832" name="【公民館】&#10;一人当たり面積該当値テキスト"/>
        <xdr:cNvSpPr txBox="1"/>
      </xdr:nvSpPr>
      <xdr:spPr>
        <a:xfrm>
          <a:off x="22199600" y="1797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121413</xdr:rowOff>
    </xdr:from>
    <xdr:to>
      <xdr:col>112</xdr:col>
      <xdr:colOff>38100</xdr:colOff>
      <xdr:row>106</xdr:row>
      <xdr:rowOff>51563</xdr:rowOff>
    </xdr:to>
    <xdr:sp macro="" textlink="">
      <xdr:nvSpPr>
        <xdr:cNvPr id="833" name="楕円 832"/>
        <xdr:cNvSpPr/>
      </xdr:nvSpPr>
      <xdr:spPr>
        <a:xfrm>
          <a:off x="21272500" y="1812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167639</xdr:rowOff>
    </xdr:from>
    <xdr:to>
      <xdr:col>116</xdr:col>
      <xdr:colOff>63500</xdr:colOff>
      <xdr:row>106</xdr:row>
      <xdr:rowOff>763</xdr:rowOff>
    </xdr:to>
    <xdr:cxnSp macro="">
      <xdr:nvCxnSpPr>
        <xdr:cNvPr id="834" name="直線コネクタ 833"/>
        <xdr:cNvCxnSpPr/>
      </xdr:nvCxnSpPr>
      <xdr:spPr>
        <a:xfrm flipV="1">
          <a:off x="21323300" y="1816988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123698</xdr:rowOff>
    </xdr:from>
    <xdr:to>
      <xdr:col>107</xdr:col>
      <xdr:colOff>101600</xdr:colOff>
      <xdr:row>106</xdr:row>
      <xdr:rowOff>53848</xdr:rowOff>
    </xdr:to>
    <xdr:sp macro="" textlink="">
      <xdr:nvSpPr>
        <xdr:cNvPr id="835" name="楕円 834"/>
        <xdr:cNvSpPr/>
      </xdr:nvSpPr>
      <xdr:spPr>
        <a:xfrm>
          <a:off x="20383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763</xdr:rowOff>
    </xdr:from>
    <xdr:to>
      <xdr:col>111</xdr:col>
      <xdr:colOff>177800</xdr:colOff>
      <xdr:row>106</xdr:row>
      <xdr:rowOff>3048</xdr:rowOff>
    </xdr:to>
    <xdr:cxnSp macro="">
      <xdr:nvCxnSpPr>
        <xdr:cNvPr id="836" name="直線コネクタ 835"/>
        <xdr:cNvCxnSpPr/>
      </xdr:nvCxnSpPr>
      <xdr:spPr>
        <a:xfrm flipV="1">
          <a:off x="20434300" y="1817446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37" name="楕円 836"/>
        <xdr:cNvSpPr/>
      </xdr:nvSpPr>
      <xdr:spPr>
        <a:xfrm>
          <a:off x="19494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3048</xdr:rowOff>
    </xdr:from>
    <xdr:to>
      <xdr:col>107</xdr:col>
      <xdr:colOff>50800</xdr:colOff>
      <xdr:row>106</xdr:row>
      <xdr:rowOff>7620</xdr:rowOff>
    </xdr:to>
    <xdr:cxnSp macro="">
      <xdr:nvCxnSpPr>
        <xdr:cNvPr id="838" name="直線コネクタ 837"/>
        <xdr:cNvCxnSpPr/>
      </xdr:nvCxnSpPr>
      <xdr:spPr>
        <a:xfrm flipV="1">
          <a:off x="19545300" y="181767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130556</xdr:rowOff>
    </xdr:from>
    <xdr:to>
      <xdr:col>98</xdr:col>
      <xdr:colOff>38100</xdr:colOff>
      <xdr:row>106</xdr:row>
      <xdr:rowOff>60706</xdr:rowOff>
    </xdr:to>
    <xdr:sp macro="" textlink="">
      <xdr:nvSpPr>
        <xdr:cNvPr id="839" name="楕円 838"/>
        <xdr:cNvSpPr/>
      </xdr:nvSpPr>
      <xdr:spPr>
        <a:xfrm>
          <a:off x="18605500" y="181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7620</xdr:rowOff>
    </xdr:from>
    <xdr:to>
      <xdr:col>102</xdr:col>
      <xdr:colOff>114300</xdr:colOff>
      <xdr:row>106</xdr:row>
      <xdr:rowOff>9906</xdr:rowOff>
    </xdr:to>
    <xdr:cxnSp macro="">
      <xdr:nvCxnSpPr>
        <xdr:cNvPr id="840" name="直線コネクタ 839"/>
        <xdr:cNvCxnSpPr/>
      </xdr:nvCxnSpPr>
      <xdr:spPr>
        <a:xfrm flipV="1">
          <a:off x="18656300" y="181813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124985</xdr:rowOff>
    </xdr:from>
    <xdr:ext cx="469744" cy="259045"/>
    <xdr:sp macro="" textlink="">
      <xdr:nvSpPr>
        <xdr:cNvPr id="841" name="n_1aveValue【公民館】&#10;一人当たり面積"/>
        <xdr:cNvSpPr txBox="1"/>
      </xdr:nvSpPr>
      <xdr:spPr>
        <a:xfrm>
          <a:off x="210757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120414</xdr:rowOff>
    </xdr:from>
    <xdr:ext cx="469744" cy="259045"/>
    <xdr:sp macro="" textlink="">
      <xdr:nvSpPr>
        <xdr:cNvPr id="842" name="n_2aveValue【公民館】&#10;一人当たり面積"/>
        <xdr:cNvSpPr txBox="1"/>
      </xdr:nvSpPr>
      <xdr:spPr>
        <a:xfrm>
          <a:off x="20199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120414</xdr:rowOff>
    </xdr:from>
    <xdr:ext cx="469744" cy="259045"/>
    <xdr:sp macro="" textlink="">
      <xdr:nvSpPr>
        <xdr:cNvPr id="843" name="n_3aveValue【公民館】&#10;一人当たり面積"/>
        <xdr:cNvSpPr txBox="1"/>
      </xdr:nvSpPr>
      <xdr:spPr>
        <a:xfrm>
          <a:off x="19310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168419</xdr:rowOff>
    </xdr:from>
    <xdr:ext cx="469744" cy="259045"/>
    <xdr:sp macro="" textlink="">
      <xdr:nvSpPr>
        <xdr:cNvPr id="844" name="n_4aveValue【公民館】&#10;一人当たり面積"/>
        <xdr:cNvSpPr txBox="1"/>
      </xdr:nvSpPr>
      <xdr:spPr>
        <a:xfrm>
          <a:off x="18421427"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68090</xdr:rowOff>
    </xdr:from>
    <xdr:ext cx="469744" cy="259045"/>
    <xdr:sp macro="" textlink="">
      <xdr:nvSpPr>
        <xdr:cNvPr id="845" name="n_1mainValue【公民館】&#10;一人当たり面積"/>
        <xdr:cNvSpPr txBox="1"/>
      </xdr:nvSpPr>
      <xdr:spPr>
        <a:xfrm>
          <a:off x="210757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70375</xdr:rowOff>
    </xdr:from>
    <xdr:ext cx="469744" cy="259045"/>
    <xdr:sp macro="" textlink="">
      <xdr:nvSpPr>
        <xdr:cNvPr id="846" name="n_2mainValue【公民館】&#10;一人当たり面積"/>
        <xdr:cNvSpPr txBox="1"/>
      </xdr:nvSpPr>
      <xdr:spPr>
        <a:xfrm>
          <a:off x="20199427" y="1790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847" name="n_3mainValue【公民館】&#10;一人当たり面積"/>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77233</xdr:rowOff>
    </xdr:from>
    <xdr:ext cx="469744" cy="259045"/>
    <xdr:sp macro="" textlink="">
      <xdr:nvSpPr>
        <xdr:cNvPr id="848" name="n_4mainValue【公民館】&#10;一人当たり面積"/>
        <xdr:cNvSpPr txBox="1"/>
      </xdr:nvSpPr>
      <xdr:spPr>
        <a:xfrm>
          <a:off x="18421427" y="1790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広大な面積を有する当市においては、特に道路、橋りょう・トンネルの一人当たり数量が類似団体と比較して大きくなっている。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また、有形固定資産減価償却率は橋りょう・トンネル、児童館を除いて類似団体よりも高い比率となっており、特に認定こども園・幼稚園・保育所、公営住宅で類似団体よりも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ポイント以上高い比率であり、老朽化が進んでいる傾向にある。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ける各類型毎の個別施設計画（実施計画）では、既存施設の継続性に関する基本的な方針を示しており、実施段階において複合化・多機能化や民間活力導入等の詳細な検討、調整を進め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岐阜県高山市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87,595
86,758
2,177.61
50,217,196
48,081,484
1,066,370
27,420,588
22,350,803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xdr:cNvCxnSpPr/>
      </xdr:nvCxnSpPr>
      <xdr:spPr>
        <a:xfrm flipV="1">
          <a:off x="4634865" y="5681799"/>
          <a:ext cx="0"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xdr:cNvSpPr txBox="1"/>
      </xdr:nvSpPr>
      <xdr:spPr>
        <a:xfrm>
          <a:off x="4673600" y="545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xdr:cNvCxnSpPr/>
      </xdr:nvCxnSpPr>
      <xdr:spPr>
        <a:xfrm>
          <a:off x="4546600" y="568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108330</xdr:rowOff>
    </xdr:from>
    <xdr:ext cx="405111" cy="259045"/>
    <xdr:sp macro="" textlink="">
      <xdr:nvSpPr>
        <xdr:cNvPr id="63" name="【図書館】&#10;有形固定資産減価償却率平均値テキスト"/>
        <xdr:cNvSpPr txBox="1"/>
      </xdr:nvSpPr>
      <xdr:spPr>
        <a:xfrm>
          <a:off x="4673600" y="6966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xdr:cNvSpPr/>
      </xdr:nvSpPr>
      <xdr:spPr>
        <a:xfrm>
          <a:off x="4584700" y="698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xdr:cNvSpPr/>
      </xdr:nvSpPr>
      <xdr:spPr>
        <a:xfrm>
          <a:off x="3746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56424</xdr:rowOff>
    </xdr:from>
    <xdr:to>
      <xdr:col>24</xdr:col>
      <xdr:colOff>114300</xdr:colOff>
      <xdr:row>36</xdr:row>
      <xdr:rowOff>158024</xdr:rowOff>
    </xdr:to>
    <xdr:sp macro="" textlink="">
      <xdr:nvSpPr>
        <xdr:cNvPr id="74" name="楕円 73"/>
        <xdr:cNvSpPr/>
      </xdr:nvSpPr>
      <xdr:spPr>
        <a:xfrm>
          <a:off x="4584700" y="622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79301</xdr:rowOff>
    </xdr:from>
    <xdr:ext cx="405111" cy="259045"/>
    <xdr:sp macro="" textlink="">
      <xdr:nvSpPr>
        <xdr:cNvPr id="75" name="【図書館】&#10;有形固定資産減価償却率該当値テキスト"/>
        <xdr:cNvSpPr txBox="1"/>
      </xdr:nvSpPr>
      <xdr:spPr>
        <a:xfrm>
          <a:off x="4673600" y="608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18869</xdr:rowOff>
    </xdr:from>
    <xdr:to>
      <xdr:col>20</xdr:col>
      <xdr:colOff>38100</xdr:colOff>
      <xdr:row>36</xdr:row>
      <xdr:rowOff>120469</xdr:rowOff>
    </xdr:to>
    <xdr:sp macro="" textlink="">
      <xdr:nvSpPr>
        <xdr:cNvPr id="76" name="楕円 75"/>
        <xdr:cNvSpPr/>
      </xdr:nvSpPr>
      <xdr:spPr>
        <a:xfrm>
          <a:off x="3746500" y="61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69669</xdr:rowOff>
    </xdr:from>
    <xdr:to>
      <xdr:col>24</xdr:col>
      <xdr:colOff>63500</xdr:colOff>
      <xdr:row>36</xdr:row>
      <xdr:rowOff>107224</xdr:rowOff>
    </xdr:to>
    <xdr:cxnSp macro="">
      <xdr:nvCxnSpPr>
        <xdr:cNvPr id="77" name="直線コネクタ 76"/>
        <xdr:cNvCxnSpPr/>
      </xdr:nvCxnSpPr>
      <xdr:spPr>
        <a:xfrm>
          <a:off x="3797300" y="624186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156028</xdr:rowOff>
    </xdr:from>
    <xdr:to>
      <xdr:col>15</xdr:col>
      <xdr:colOff>101600</xdr:colOff>
      <xdr:row>36</xdr:row>
      <xdr:rowOff>86178</xdr:rowOff>
    </xdr:to>
    <xdr:sp macro="" textlink="">
      <xdr:nvSpPr>
        <xdr:cNvPr id="78" name="楕円 77"/>
        <xdr:cNvSpPr/>
      </xdr:nvSpPr>
      <xdr:spPr>
        <a:xfrm>
          <a:off x="2857500" y="615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35378</xdr:rowOff>
    </xdr:from>
    <xdr:to>
      <xdr:col>19</xdr:col>
      <xdr:colOff>177800</xdr:colOff>
      <xdr:row>36</xdr:row>
      <xdr:rowOff>69669</xdr:rowOff>
    </xdr:to>
    <xdr:cxnSp macro="">
      <xdr:nvCxnSpPr>
        <xdr:cNvPr id="79" name="直線コネクタ 78"/>
        <xdr:cNvCxnSpPr/>
      </xdr:nvCxnSpPr>
      <xdr:spPr>
        <a:xfrm>
          <a:off x="2908300" y="620757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118473</xdr:rowOff>
    </xdr:from>
    <xdr:to>
      <xdr:col>10</xdr:col>
      <xdr:colOff>165100</xdr:colOff>
      <xdr:row>36</xdr:row>
      <xdr:rowOff>48623</xdr:rowOff>
    </xdr:to>
    <xdr:sp macro="" textlink="">
      <xdr:nvSpPr>
        <xdr:cNvPr id="80" name="楕円 79"/>
        <xdr:cNvSpPr/>
      </xdr:nvSpPr>
      <xdr:spPr>
        <a:xfrm>
          <a:off x="1968500" y="611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169273</xdr:rowOff>
    </xdr:from>
    <xdr:to>
      <xdr:col>15</xdr:col>
      <xdr:colOff>50800</xdr:colOff>
      <xdr:row>36</xdr:row>
      <xdr:rowOff>35378</xdr:rowOff>
    </xdr:to>
    <xdr:cxnSp macro="">
      <xdr:nvCxnSpPr>
        <xdr:cNvPr id="81" name="直線コネクタ 80"/>
        <xdr:cNvCxnSpPr/>
      </xdr:nvCxnSpPr>
      <xdr:spPr>
        <a:xfrm>
          <a:off x="2019300" y="617002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82550</xdr:rowOff>
    </xdr:from>
    <xdr:to>
      <xdr:col>6</xdr:col>
      <xdr:colOff>38100</xdr:colOff>
      <xdr:row>36</xdr:row>
      <xdr:rowOff>12700</xdr:rowOff>
    </xdr:to>
    <xdr:sp macro="" textlink="">
      <xdr:nvSpPr>
        <xdr:cNvPr id="82" name="楕円 81"/>
        <xdr:cNvSpPr/>
      </xdr:nvSpPr>
      <xdr:spPr>
        <a:xfrm>
          <a:off x="1079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133350</xdr:rowOff>
    </xdr:from>
    <xdr:to>
      <xdr:col>10</xdr:col>
      <xdr:colOff>114300</xdr:colOff>
      <xdr:row>35</xdr:row>
      <xdr:rowOff>169273</xdr:rowOff>
    </xdr:to>
    <xdr:cxnSp macro="">
      <xdr:nvCxnSpPr>
        <xdr:cNvPr id="83" name="直線コネクタ 82"/>
        <xdr:cNvCxnSpPr/>
      </xdr:nvCxnSpPr>
      <xdr:spPr>
        <a:xfrm>
          <a:off x="1130300" y="61341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59344</xdr:rowOff>
    </xdr:from>
    <xdr:ext cx="405111" cy="259045"/>
    <xdr:sp macro="" textlink="">
      <xdr:nvSpPr>
        <xdr:cNvPr id="84" name="n_1aveValue【図書館】&#10;有形固定資産減価償却率"/>
        <xdr:cNvSpPr txBox="1"/>
      </xdr:nvSpPr>
      <xdr:spPr>
        <a:xfrm>
          <a:off x="35820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109963</xdr:rowOff>
    </xdr:from>
    <xdr:ext cx="405111" cy="259045"/>
    <xdr:sp macro="" textlink="">
      <xdr:nvSpPr>
        <xdr:cNvPr id="85" name="n_2aveValue【図書館】&#10;有形固定資産減価償却率"/>
        <xdr:cNvSpPr txBox="1"/>
      </xdr:nvSpPr>
      <xdr:spPr>
        <a:xfrm>
          <a:off x="2705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83837</xdr:rowOff>
    </xdr:from>
    <xdr:ext cx="405111" cy="259045"/>
    <xdr:sp macro="" textlink="">
      <xdr:nvSpPr>
        <xdr:cNvPr id="86" name="n_3aveValue【図書館】&#10;有形固定資産減価償却率"/>
        <xdr:cNvSpPr txBox="1"/>
      </xdr:nvSpPr>
      <xdr:spPr>
        <a:xfrm>
          <a:off x="1816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62610</xdr:rowOff>
    </xdr:from>
    <xdr:ext cx="405111" cy="259045"/>
    <xdr:sp macro="" textlink="">
      <xdr:nvSpPr>
        <xdr:cNvPr id="87" name="n_4aveValue【図書館】&#10;有形固定資産減価償却率"/>
        <xdr:cNvSpPr txBox="1"/>
      </xdr:nvSpPr>
      <xdr:spPr>
        <a:xfrm>
          <a:off x="927744" y="640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136996</xdr:rowOff>
    </xdr:from>
    <xdr:ext cx="405111" cy="259045"/>
    <xdr:sp macro="" textlink="">
      <xdr:nvSpPr>
        <xdr:cNvPr id="88" name="n_1mainValue【図書館】&#10;有形固定資産減価償却率"/>
        <xdr:cNvSpPr txBox="1"/>
      </xdr:nvSpPr>
      <xdr:spPr>
        <a:xfrm>
          <a:off x="3582044" y="596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102705</xdr:rowOff>
    </xdr:from>
    <xdr:ext cx="405111" cy="259045"/>
    <xdr:sp macro="" textlink="">
      <xdr:nvSpPr>
        <xdr:cNvPr id="89" name="n_2mainValue【図書館】&#10;有形固定資産減価償却率"/>
        <xdr:cNvSpPr txBox="1"/>
      </xdr:nvSpPr>
      <xdr:spPr>
        <a:xfrm>
          <a:off x="2705744" y="5932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65150</xdr:rowOff>
    </xdr:from>
    <xdr:ext cx="405111" cy="259045"/>
    <xdr:sp macro="" textlink="">
      <xdr:nvSpPr>
        <xdr:cNvPr id="90" name="n_3mainValue【図書館】&#10;有形固定資産減価償却率"/>
        <xdr:cNvSpPr txBox="1"/>
      </xdr:nvSpPr>
      <xdr:spPr>
        <a:xfrm>
          <a:off x="1816744" y="589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29227</xdr:rowOff>
    </xdr:from>
    <xdr:ext cx="405111" cy="259045"/>
    <xdr:sp macro="" textlink="">
      <xdr:nvSpPr>
        <xdr:cNvPr id="91" name="n_4mainValue【図書館】&#10;有形固定資産減価償却率"/>
        <xdr:cNvSpPr txBox="1"/>
      </xdr:nvSpPr>
      <xdr:spPr>
        <a:xfrm>
          <a:off x="927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5" name="直線コネクタ 114"/>
        <xdr:cNvCxnSpPr/>
      </xdr:nvCxnSpPr>
      <xdr:spPr>
        <a:xfrm flipV="1">
          <a:off x="10476865" y="56007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6"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7" name="直線コネクタ 116"/>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156227</xdr:rowOff>
    </xdr:from>
    <xdr:ext cx="469744" cy="259045"/>
    <xdr:sp macro="" textlink="">
      <xdr:nvSpPr>
        <xdr:cNvPr id="120" name="【図書館】&#10;一人当たり面積平均値テキスト"/>
        <xdr:cNvSpPr txBox="1"/>
      </xdr:nvSpPr>
      <xdr:spPr>
        <a:xfrm>
          <a:off x="10515600" y="632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21" name="フローチャート: 判断 120"/>
        <xdr:cNvSpPr/>
      </xdr:nvSpPr>
      <xdr:spPr>
        <a:xfrm>
          <a:off x="10426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22" name="フローチャート: 判断 121"/>
        <xdr:cNvSpPr/>
      </xdr:nvSpPr>
      <xdr:spPr>
        <a:xfrm>
          <a:off x="9588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3" name="フローチャート: 判断 122"/>
        <xdr:cNvSpPr/>
      </xdr:nvSpPr>
      <xdr:spPr>
        <a:xfrm>
          <a:off x="8699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4" name="フローチャート: 判断 123"/>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25" name="フローチャート: 判断 124"/>
        <xdr:cNvSpPr/>
      </xdr:nvSpPr>
      <xdr:spPr>
        <a:xfrm>
          <a:off x="692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6350</xdr:rowOff>
    </xdr:from>
    <xdr:to>
      <xdr:col>55</xdr:col>
      <xdr:colOff>50800</xdr:colOff>
      <xdr:row>35</xdr:row>
      <xdr:rowOff>107950</xdr:rowOff>
    </xdr:to>
    <xdr:sp macro="" textlink="">
      <xdr:nvSpPr>
        <xdr:cNvPr id="131" name="楕円 130"/>
        <xdr:cNvSpPr/>
      </xdr:nvSpPr>
      <xdr:spPr>
        <a:xfrm>
          <a:off x="104267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29227</xdr:rowOff>
    </xdr:from>
    <xdr:ext cx="469744" cy="259045"/>
    <xdr:sp macro="" textlink="">
      <xdr:nvSpPr>
        <xdr:cNvPr id="132" name="【図書館】&#10;一人当たり面積該当値テキスト"/>
        <xdr:cNvSpPr txBox="1"/>
      </xdr:nvSpPr>
      <xdr:spPr>
        <a:xfrm>
          <a:off x="10515600" y="58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25400</xdr:rowOff>
    </xdr:from>
    <xdr:to>
      <xdr:col>50</xdr:col>
      <xdr:colOff>165100</xdr:colOff>
      <xdr:row>35</xdr:row>
      <xdr:rowOff>127000</xdr:rowOff>
    </xdr:to>
    <xdr:sp macro="" textlink="">
      <xdr:nvSpPr>
        <xdr:cNvPr id="133" name="楕円 132"/>
        <xdr:cNvSpPr/>
      </xdr:nvSpPr>
      <xdr:spPr>
        <a:xfrm>
          <a:off x="9588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57150</xdr:rowOff>
    </xdr:from>
    <xdr:to>
      <xdr:col>55</xdr:col>
      <xdr:colOff>0</xdr:colOff>
      <xdr:row>35</xdr:row>
      <xdr:rowOff>76200</xdr:rowOff>
    </xdr:to>
    <xdr:cxnSp macro="">
      <xdr:nvCxnSpPr>
        <xdr:cNvPr id="134" name="直線コネクタ 133"/>
        <xdr:cNvCxnSpPr/>
      </xdr:nvCxnSpPr>
      <xdr:spPr>
        <a:xfrm flipV="1">
          <a:off x="9639300" y="6057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44450</xdr:rowOff>
    </xdr:from>
    <xdr:to>
      <xdr:col>46</xdr:col>
      <xdr:colOff>38100</xdr:colOff>
      <xdr:row>35</xdr:row>
      <xdr:rowOff>146050</xdr:rowOff>
    </xdr:to>
    <xdr:sp macro="" textlink="">
      <xdr:nvSpPr>
        <xdr:cNvPr id="135" name="楕円 134"/>
        <xdr:cNvSpPr/>
      </xdr:nvSpPr>
      <xdr:spPr>
        <a:xfrm>
          <a:off x="8699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76200</xdr:rowOff>
    </xdr:from>
    <xdr:to>
      <xdr:col>50</xdr:col>
      <xdr:colOff>114300</xdr:colOff>
      <xdr:row>35</xdr:row>
      <xdr:rowOff>95250</xdr:rowOff>
    </xdr:to>
    <xdr:cxnSp macro="">
      <xdr:nvCxnSpPr>
        <xdr:cNvPr id="136" name="直線コネクタ 135"/>
        <xdr:cNvCxnSpPr/>
      </xdr:nvCxnSpPr>
      <xdr:spPr>
        <a:xfrm flipV="1">
          <a:off x="8750300" y="6076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44450</xdr:rowOff>
    </xdr:from>
    <xdr:to>
      <xdr:col>41</xdr:col>
      <xdr:colOff>101600</xdr:colOff>
      <xdr:row>35</xdr:row>
      <xdr:rowOff>146050</xdr:rowOff>
    </xdr:to>
    <xdr:sp macro="" textlink="">
      <xdr:nvSpPr>
        <xdr:cNvPr id="137" name="楕円 136"/>
        <xdr:cNvSpPr/>
      </xdr:nvSpPr>
      <xdr:spPr>
        <a:xfrm>
          <a:off x="7810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95250</xdr:rowOff>
    </xdr:from>
    <xdr:to>
      <xdr:col>45</xdr:col>
      <xdr:colOff>177800</xdr:colOff>
      <xdr:row>35</xdr:row>
      <xdr:rowOff>95250</xdr:rowOff>
    </xdr:to>
    <xdr:cxnSp macro="">
      <xdr:nvCxnSpPr>
        <xdr:cNvPr id="138" name="直線コネクタ 137"/>
        <xdr:cNvCxnSpPr/>
      </xdr:nvCxnSpPr>
      <xdr:spPr>
        <a:xfrm>
          <a:off x="7861300" y="609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63500</xdr:rowOff>
    </xdr:from>
    <xdr:to>
      <xdr:col>36</xdr:col>
      <xdr:colOff>165100</xdr:colOff>
      <xdr:row>35</xdr:row>
      <xdr:rowOff>165100</xdr:rowOff>
    </xdr:to>
    <xdr:sp macro="" textlink="">
      <xdr:nvSpPr>
        <xdr:cNvPr id="139" name="楕円 138"/>
        <xdr:cNvSpPr/>
      </xdr:nvSpPr>
      <xdr:spPr>
        <a:xfrm>
          <a:off x="6921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95250</xdr:rowOff>
    </xdr:from>
    <xdr:to>
      <xdr:col>41</xdr:col>
      <xdr:colOff>50800</xdr:colOff>
      <xdr:row>35</xdr:row>
      <xdr:rowOff>114300</xdr:rowOff>
    </xdr:to>
    <xdr:cxnSp macro="">
      <xdr:nvCxnSpPr>
        <xdr:cNvPr id="140" name="直線コネクタ 139"/>
        <xdr:cNvCxnSpPr/>
      </xdr:nvCxnSpPr>
      <xdr:spPr>
        <a:xfrm flipV="1">
          <a:off x="6972300" y="6096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118127</xdr:rowOff>
    </xdr:from>
    <xdr:ext cx="469744" cy="259045"/>
    <xdr:sp macro="" textlink="">
      <xdr:nvSpPr>
        <xdr:cNvPr id="141" name="n_1aveValue【図書館】&#10;一人当たり面積"/>
        <xdr:cNvSpPr txBox="1"/>
      </xdr:nvSpPr>
      <xdr:spPr>
        <a:xfrm>
          <a:off x="9391727" y="646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156227</xdr:rowOff>
    </xdr:from>
    <xdr:ext cx="469744" cy="259045"/>
    <xdr:sp macro="" textlink="">
      <xdr:nvSpPr>
        <xdr:cNvPr id="142" name="n_2aveValue【図書館】&#10;一人当たり面積"/>
        <xdr:cNvSpPr txBox="1"/>
      </xdr:nvSpPr>
      <xdr:spPr>
        <a:xfrm>
          <a:off x="8515427" y="64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43" name="n_3aveValue【図書館】&#10;一人当たり面積"/>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3827</xdr:rowOff>
    </xdr:from>
    <xdr:ext cx="469744" cy="259045"/>
    <xdr:sp macro="" textlink="">
      <xdr:nvSpPr>
        <xdr:cNvPr id="144" name="n_4aveValue【図書館】&#10;一人当たり面積"/>
        <xdr:cNvSpPr txBox="1"/>
      </xdr:nvSpPr>
      <xdr:spPr>
        <a:xfrm>
          <a:off x="6737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143527</xdr:rowOff>
    </xdr:from>
    <xdr:ext cx="469744" cy="259045"/>
    <xdr:sp macro="" textlink="">
      <xdr:nvSpPr>
        <xdr:cNvPr id="145" name="n_1mainValue【図書館】&#10;一人当たり面積"/>
        <xdr:cNvSpPr txBox="1"/>
      </xdr:nvSpPr>
      <xdr:spPr>
        <a:xfrm>
          <a:off x="9391727" y="58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162577</xdr:rowOff>
    </xdr:from>
    <xdr:ext cx="469744" cy="259045"/>
    <xdr:sp macro="" textlink="">
      <xdr:nvSpPr>
        <xdr:cNvPr id="146" name="n_2mainValue【図書館】&#10;一人当たり面積"/>
        <xdr:cNvSpPr txBox="1"/>
      </xdr:nvSpPr>
      <xdr:spPr>
        <a:xfrm>
          <a:off x="8515427"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162577</xdr:rowOff>
    </xdr:from>
    <xdr:ext cx="469744" cy="259045"/>
    <xdr:sp macro="" textlink="">
      <xdr:nvSpPr>
        <xdr:cNvPr id="147" name="n_3mainValue【図書館】&#10;一人当たり面積"/>
        <xdr:cNvSpPr txBox="1"/>
      </xdr:nvSpPr>
      <xdr:spPr>
        <a:xfrm>
          <a:off x="7626427"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10177</xdr:rowOff>
    </xdr:from>
    <xdr:ext cx="469744" cy="259045"/>
    <xdr:sp macro="" textlink="">
      <xdr:nvSpPr>
        <xdr:cNvPr id="148" name="n_4mainValue【図書館】&#10;一人当たり面積"/>
        <xdr:cNvSpPr txBox="1"/>
      </xdr:nvSpPr>
      <xdr:spPr>
        <a:xfrm>
          <a:off x="6737427" y="58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73" name="直線コネクタ 172"/>
        <xdr:cNvCxnSpPr/>
      </xdr:nvCxnSpPr>
      <xdr:spPr>
        <a:xfrm flipV="1">
          <a:off x="4634865" y="962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76" name="【体育館・プール】&#10;有形固定資産減価償却率最大値テキスト"/>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77" name="直線コネクタ 176"/>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129557</xdr:rowOff>
    </xdr:from>
    <xdr:ext cx="405111" cy="259045"/>
    <xdr:sp macro="" textlink="">
      <xdr:nvSpPr>
        <xdr:cNvPr id="178" name="【体育館・プール】&#10;有形固定資産減価償却率平均値テキスト"/>
        <xdr:cNvSpPr txBox="1"/>
      </xdr:nvSpPr>
      <xdr:spPr>
        <a:xfrm>
          <a:off x="4673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9" name="フローチャート: 判断 178"/>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81" name="フローチャート: 判断 180"/>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82" name="フローチャート: 判断 181"/>
        <xdr:cNvSpPr/>
      </xdr:nvSpPr>
      <xdr:spPr>
        <a:xfrm>
          <a:off x="1968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3" name="フローチャート: 判断 182"/>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89" name="楕円 188"/>
        <xdr:cNvSpPr/>
      </xdr:nvSpPr>
      <xdr:spPr>
        <a:xfrm>
          <a:off x="45847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130192</xdr:rowOff>
    </xdr:from>
    <xdr:ext cx="405111" cy="259045"/>
    <xdr:sp macro="" textlink="">
      <xdr:nvSpPr>
        <xdr:cNvPr id="190" name="【体育館・プール】&#10;有形固定資産減価償却率該当値テキスト"/>
        <xdr:cNvSpPr txBox="1"/>
      </xdr:nvSpPr>
      <xdr:spPr>
        <a:xfrm>
          <a:off x="4673600"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67310</xdr:rowOff>
    </xdr:from>
    <xdr:to>
      <xdr:col>20</xdr:col>
      <xdr:colOff>38100</xdr:colOff>
      <xdr:row>59</xdr:row>
      <xdr:rowOff>168910</xdr:rowOff>
    </xdr:to>
    <xdr:sp macro="" textlink="">
      <xdr:nvSpPr>
        <xdr:cNvPr id="191" name="楕円 190"/>
        <xdr:cNvSpPr/>
      </xdr:nvSpPr>
      <xdr:spPr>
        <a:xfrm>
          <a:off x="3746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118110</xdr:rowOff>
    </xdr:from>
    <xdr:to>
      <xdr:col>24</xdr:col>
      <xdr:colOff>63500</xdr:colOff>
      <xdr:row>59</xdr:row>
      <xdr:rowOff>158115</xdr:rowOff>
    </xdr:to>
    <xdr:cxnSp macro="">
      <xdr:nvCxnSpPr>
        <xdr:cNvPr id="192" name="直線コネクタ 191"/>
        <xdr:cNvCxnSpPr/>
      </xdr:nvCxnSpPr>
      <xdr:spPr>
        <a:xfrm>
          <a:off x="3797300" y="1023366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27305</xdr:rowOff>
    </xdr:from>
    <xdr:to>
      <xdr:col>15</xdr:col>
      <xdr:colOff>101600</xdr:colOff>
      <xdr:row>59</xdr:row>
      <xdr:rowOff>128905</xdr:rowOff>
    </xdr:to>
    <xdr:sp macro="" textlink="">
      <xdr:nvSpPr>
        <xdr:cNvPr id="193" name="楕円 192"/>
        <xdr:cNvSpPr/>
      </xdr:nvSpPr>
      <xdr:spPr>
        <a:xfrm>
          <a:off x="2857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78105</xdr:rowOff>
    </xdr:from>
    <xdr:to>
      <xdr:col>19</xdr:col>
      <xdr:colOff>177800</xdr:colOff>
      <xdr:row>59</xdr:row>
      <xdr:rowOff>118110</xdr:rowOff>
    </xdr:to>
    <xdr:cxnSp macro="">
      <xdr:nvCxnSpPr>
        <xdr:cNvPr id="194" name="直線コネクタ 193"/>
        <xdr:cNvCxnSpPr/>
      </xdr:nvCxnSpPr>
      <xdr:spPr>
        <a:xfrm>
          <a:off x="2908300" y="101936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156845</xdr:rowOff>
    </xdr:from>
    <xdr:to>
      <xdr:col>10</xdr:col>
      <xdr:colOff>165100</xdr:colOff>
      <xdr:row>59</xdr:row>
      <xdr:rowOff>86995</xdr:rowOff>
    </xdr:to>
    <xdr:sp macro="" textlink="">
      <xdr:nvSpPr>
        <xdr:cNvPr id="195" name="楕円 194"/>
        <xdr:cNvSpPr/>
      </xdr:nvSpPr>
      <xdr:spPr>
        <a:xfrm>
          <a:off x="1968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36195</xdr:rowOff>
    </xdr:from>
    <xdr:to>
      <xdr:col>15</xdr:col>
      <xdr:colOff>50800</xdr:colOff>
      <xdr:row>59</xdr:row>
      <xdr:rowOff>78105</xdr:rowOff>
    </xdr:to>
    <xdr:cxnSp macro="">
      <xdr:nvCxnSpPr>
        <xdr:cNvPr id="196" name="直線コネクタ 195"/>
        <xdr:cNvCxnSpPr/>
      </xdr:nvCxnSpPr>
      <xdr:spPr>
        <a:xfrm>
          <a:off x="2019300" y="101517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114935</xdr:rowOff>
    </xdr:from>
    <xdr:to>
      <xdr:col>6</xdr:col>
      <xdr:colOff>38100</xdr:colOff>
      <xdr:row>59</xdr:row>
      <xdr:rowOff>45085</xdr:rowOff>
    </xdr:to>
    <xdr:sp macro="" textlink="">
      <xdr:nvSpPr>
        <xdr:cNvPr id="197" name="楕円 196"/>
        <xdr:cNvSpPr/>
      </xdr:nvSpPr>
      <xdr:spPr>
        <a:xfrm>
          <a:off x="1079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165735</xdr:rowOff>
    </xdr:from>
    <xdr:to>
      <xdr:col>10</xdr:col>
      <xdr:colOff>114300</xdr:colOff>
      <xdr:row>59</xdr:row>
      <xdr:rowOff>36195</xdr:rowOff>
    </xdr:to>
    <xdr:cxnSp macro="">
      <xdr:nvCxnSpPr>
        <xdr:cNvPr id="198" name="直線コネクタ 197"/>
        <xdr:cNvCxnSpPr/>
      </xdr:nvCxnSpPr>
      <xdr:spPr>
        <a:xfrm>
          <a:off x="1130300" y="101098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99" name="n_1aveValue【体育館・プー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200" name="n_2aveValue【体育館・プー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7637</xdr:rowOff>
    </xdr:from>
    <xdr:ext cx="405111" cy="259045"/>
    <xdr:sp macro="" textlink="">
      <xdr:nvSpPr>
        <xdr:cNvPr id="201" name="n_3aveValue【体育館・プール】&#10;有形固定資産減価償却率"/>
        <xdr:cNvSpPr txBox="1"/>
      </xdr:nvSpPr>
      <xdr:spPr>
        <a:xfrm>
          <a:off x="1816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160037</xdr:rowOff>
    </xdr:from>
    <xdr:ext cx="405111" cy="259045"/>
    <xdr:sp macro="" textlink="">
      <xdr:nvSpPr>
        <xdr:cNvPr id="202" name="n_4aveValue【体育館・プール】&#10;有形固定資産減価償却率"/>
        <xdr:cNvSpPr txBox="1"/>
      </xdr:nvSpPr>
      <xdr:spPr>
        <a:xfrm>
          <a:off x="927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13987</xdr:rowOff>
    </xdr:from>
    <xdr:ext cx="405111" cy="259045"/>
    <xdr:sp macro="" textlink="">
      <xdr:nvSpPr>
        <xdr:cNvPr id="203" name="n_1mainValue【体育館・プール】&#10;有形固定資産減価償却率"/>
        <xdr:cNvSpPr txBox="1"/>
      </xdr:nvSpPr>
      <xdr:spPr>
        <a:xfrm>
          <a:off x="35820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145432</xdr:rowOff>
    </xdr:from>
    <xdr:ext cx="405111" cy="259045"/>
    <xdr:sp macro="" textlink="">
      <xdr:nvSpPr>
        <xdr:cNvPr id="204" name="n_2mainValue【体育館・プール】&#10;有形固定資産減価償却率"/>
        <xdr:cNvSpPr txBox="1"/>
      </xdr:nvSpPr>
      <xdr:spPr>
        <a:xfrm>
          <a:off x="27057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103522</xdr:rowOff>
    </xdr:from>
    <xdr:ext cx="405111" cy="259045"/>
    <xdr:sp macro="" textlink="">
      <xdr:nvSpPr>
        <xdr:cNvPr id="205" name="n_3mainValue【体育館・プール】&#10;有形固定資産減価償却率"/>
        <xdr:cNvSpPr txBox="1"/>
      </xdr:nvSpPr>
      <xdr:spPr>
        <a:xfrm>
          <a:off x="1816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61612</xdr:rowOff>
    </xdr:from>
    <xdr:ext cx="405111" cy="259045"/>
    <xdr:sp macro="" textlink="">
      <xdr:nvSpPr>
        <xdr:cNvPr id="206" name="n_4mainValue【体育館・プール】&#10;有形固定資産減価償却率"/>
        <xdr:cNvSpPr txBox="1"/>
      </xdr:nvSpPr>
      <xdr:spPr>
        <a:xfrm>
          <a:off x="927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30" name="直線コネクタ 229"/>
        <xdr:cNvCxnSpPr/>
      </xdr:nvCxnSpPr>
      <xdr:spPr>
        <a:xfrm flipV="1">
          <a:off x="10476865" y="94996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31"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32" name="直線コネクタ 231"/>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33" name="【体育館・プール】&#10;一人当たり面積最大値テキスト"/>
        <xdr:cNvSpPr txBox="1"/>
      </xdr:nvSpPr>
      <xdr:spPr>
        <a:xfrm>
          <a:off x="105156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34" name="直線コネクタ 233"/>
        <xdr:cNvCxnSpPr/>
      </xdr:nvCxnSpPr>
      <xdr:spPr>
        <a:xfrm>
          <a:off x="103886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19067</xdr:rowOff>
    </xdr:from>
    <xdr:ext cx="469744" cy="259045"/>
    <xdr:sp macro="" textlink="">
      <xdr:nvSpPr>
        <xdr:cNvPr id="235" name="【体育館・プール】&#10;一人当たり面積平均値テキスト"/>
        <xdr:cNvSpPr txBox="1"/>
      </xdr:nvSpPr>
      <xdr:spPr>
        <a:xfrm>
          <a:off x="10515600" y="1064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6" name="フローチャート: 判断 235"/>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37" name="フローチャート: 判断 236"/>
        <xdr:cNvSpPr/>
      </xdr:nvSpPr>
      <xdr:spPr>
        <a:xfrm>
          <a:off x="9588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38" name="フローチャート: 判断 237"/>
        <xdr:cNvSpPr/>
      </xdr:nvSpPr>
      <xdr:spPr>
        <a:xfrm>
          <a:off x="8699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39" name="フローチャート: 判断 238"/>
        <xdr:cNvSpPr/>
      </xdr:nvSpPr>
      <xdr:spPr>
        <a:xfrm>
          <a:off x="7810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163830</xdr:rowOff>
    </xdr:from>
    <xdr:to>
      <xdr:col>55</xdr:col>
      <xdr:colOff>50800</xdr:colOff>
      <xdr:row>62</xdr:row>
      <xdr:rowOff>93980</xdr:rowOff>
    </xdr:to>
    <xdr:sp macro="" textlink="">
      <xdr:nvSpPr>
        <xdr:cNvPr id="246" name="楕円 245"/>
        <xdr:cNvSpPr/>
      </xdr:nvSpPr>
      <xdr:spPr>
        <a:xfrm>
          <a:off x="10426700" y="106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15257</xdr:rowOff>
    </xdr:from>
    <xdr:ext cx="469744" cy="259045"/>
    <xdr:sp macro="" textlink="">
      <xdr:nvSpPr>
        <xdr:cNvPr id="247" name="【体育館・プール】&#10;一人当たり面積該当値テキスト"/>
        <xdr:cNvSpPr txBox="1"/>
      </xdr:nvSpPr>
      <xdr:spPr>
        <a:xfrm>
          <a:off x="10515600" y="104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167640</xdr:rowOff>
    </xdr:from>
    <xdr:to>
      <xdr:col>50</xdr:col>
      <xdr:colOff>165100</xdr:colOff>
      <xdr:row>62</xdr:row>
      <xdr:rowOff>97790</xdr:rowOff>
    </xdr:to>
    <xdr:sp macro="" textlink="">
      <xdr:nvSpPr>
        <xdr:cNvPr id="248" name="楕円 247"/>
        <xdr:cNvSpPr/>
      </xdr:nvSpPr>
      <xdr:spPr>
        <a:xfrm>
          <a:off x="9588500" y="1062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43180</xdr:rowOff>
    </xdr:from>
    <xdr:to>
      <xdr:col>55</xdr:col>
      <xdr:colOff>0</xdr:colOff>
      <xdr:row>62</xdr:row>
      <xdr:rowOff>46990</xdr:rowOff>
    </xdr:to>
    <xdr:cxnSp macro="">
      <xdr:nvCxnSpPr>
        <xdr:cNvPr id="249" name="直線コネクタ 248"/>
        <xdr:cNvCxnSpPr/>
      </xdr:nvCxnSpPr>
      <xdr:spPr>
        <a:xfrm flipV="1">
          <a:off x="9639300" y="106730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170180</xdr:rowOff>
    </xdr:from>
    <xdr:to>
      <xdr:col>46</xdr:col>
      <xdr:colOff>38100</xdr:colOff>
      <xdr:row>62</xdr:row>
      <xdr:rowOff>100330</xdr:rowOff>
    </xdr:to>
    <xdr:sp macro="" textlink="">
      <xdr:nvSpPr>
        <xdr:cNvPr id="250" name="楕円 249"/>
        <xdr:cNvSpPr/>
      </xdr:nvSpPr>
      <xdr:spPr>
        <a:xfrm>
          <a:off x="8699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46990</xdr:rowOff>
    </xdr:from>
    <xdr:to>
      <xdr:col>50</xdr:col>
      <xdr:colOff>114300</xdr:colOff>
      <xdr:row>62</xdr:row>
      <xdr:rowOff>49530</xdr:rowOff>
    </xdr:to>
    <xdr:cxnSp macro="">
      <xdr:nvCxnSpPr>
        <xdr:cNvPr id="251" name="直線コネクタ 250"/>
        <xdr:cNvCxnSpPr/>
      </xdr:nvCxnSpPr>
      <xdr:spPr>
        <a:xfrm flipV="1">
          <a:off x="8750300" y="1067689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2540</xdr:rowOff>
    </xdr:from>
    <xdr:to>
      <xdr:col>41</xdr:col>
      <xdr:colOff>101600</xdr:colOff>
      <xdr:row>62</xdr:row>
      <xdr:rowOff>104140</xdr:rowOff>
    </xdr:to>
    <xdr:sp macro="" textlink="">
      <xdr:nvSpPr>
        <xdr:cNvPr id="252" name="楕円 251"/>
        <xdr:cNvSpPr/>
      </xdr:nvSpPr>
      <xdr:spPr>
        <a:xfrm>
          <a:off x="7810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49530</xdr:rowOff>
    </xdr:from>
    <xdr:to>
      <xdr:col>45</xdr:col>
      <xdr:colOff>177800</xdr:colOff>
      <xdr:row>62</xdr:row>
      <xdr:rowOff>53340</xdr:rowOff>
    </xdr:to>
    <xdr:cxnSp macro="">
      <xdr:nvCxnSpPr>
        <xdr:cNvPr id="253" name="直線コネクタ 252"/>
        <xdr:cNvCxnSpPr/>
      </xdr:nvCxnSpPr>
      <xdr:spPr>
        <a:xfrm flipV="1">
          <a:off x="7861300" y="106794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5080</xdr:rowOff>
    </xdr:from>
    <xdr:to>
      <xdr:col>36</xdr:col>
      <xdr:colOff>165100</xdr:colOff>
      <xdr:row>62</xdr:row>
      <xdr:rowOff>106680</xdr:rowOff>
    </xdr:to>
    <xdr:sp macro="" textlink="">
      <xdr:nvSpPr>
        <xdr:cNvPr id="254" name="楕円 253"/>
        <xdr:cNvSpPr/>
      </xdr:nvSpPr>
      <xdr:spPr>
        <a:xfrm>
          <a:off x="6921500" y="1063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53340</xdr:rowOff>
    </xdr:from>
    <xdr:to>
      <xdr:col>41</xdr:col>
      <xdr:colOff>50800</xdr:colOff>
      <xdr:row>62</xdr:row>
      <xdr:rowOff>55880</xdr:rowOff>
    </xdr:to>
    <xdr:cxnSp macro="">
      <xdr:nvCxnSpPr>
        <xdr:cNvPr id="255" name="直線コネクタ 254"/>
        <xdr:cNvCxnSpPr/>
      </xdr:nvCxnSpPr>
      <xdr:spPr>
        <a:xfrm flipV="1">
          <a:off x="6972300" y="1068324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137177</xdr:rowOff>
    </xdr:from>
    <xdr:ext cx="469744" cy="259045"/>
    <xdr:sp macro="" textlink="">
      <xdr:nvSpPr>
        <xdr:cNvPr id="256" name="n_1aveValue【体育館・プール】&#10;一人当たり面積"/>
        <xdr:cNvSpPr txBox="1"/>
      </xdr:nvSpPr>
      <xdr:spPr>
        <a:xfrm>
          <a:off x="9391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154957</xdr:rowOff>
    </xdr:from>
    <xdr:ext cx="469744" cy="259045"/>
    <xdr:sp macro="" textlink="">
      <xdr:nvSpPr>
        <xdr:cNvPr id="257" name="n_2aveValue【体育館・プール】&#10;一人当たり面積"/>
        <xdr:cNvSpPr txBox="1"/>
      </xdr:nvSpPr>
      <xdr:spPr>
        <a:xfrm>
          <a:off x="8515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165117</xdr:rowOff>
    </xdr:from>
    <xdr:ext cx="469744" cy="259045"/>
    <xdr:sp macro="" textlink="">
      <xdr:nvSpPr>
        <xdr:cNvPr id="258" name="n_3aveValue【体育館・プール】&#10;一人当たり面積"/>
        <xdr:cNvSpPr txBox="1"/>
      </xdr:nvSpPr>
      <xdr:spPr>
        <a:xfrm>
          <a:off x="7626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47007</xdr:rowOff>
    </xdr:from>
    <xdr:ext cx="469744" cy="259045"/>
    <xdr:sp macro="" textlink="">
      <xdr:nvSpPr>
        <xdr:cNvPr id="259" name="n_4aveValue【体育館・プール】&#10;一人当たり面積"/>
        <xdr:cNvSpPr txBox="1"/>
      </xdr:nvSpPr>
      <xdr:spPr>
        <a:xfrm>
          <a:off x="6737427" y="1084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114317</xdr:rowOff>
    </xdr:from>
    <xdr:ext cx="469744" cy="259045"/>
    <xdr:sp macro="" textlink="">
      <xdr:nvSpPr>
        <xdr:cNvPr id="260" name="n_1mainValue【体育館・プール】&#10;一人当たり面積"/>
        <xdr:cNvSpPr txBox="1"/>
      </xdr:nvSpPr>
      <xdr:spPr>
        <a:xfrm>
          <a:off x="9391727" y="1040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116857</xdr:rowOff>
    </xdr:from>
    <xdr:ext cx="469744" cy="259045"/>
    <xdr:sp macro="" textlink="">
      <xdr:nvSpPr>
        <xdr:cNvPr id="261" name="n_2mainValue【体育館・プール】&#10;一人当たり面積"/>
        <xdr:cNvSpPr txBox="1"/>
      </xdr:nvSpPr>
      <xdr:spPr>
        <a:xfrm>
          <a:off x="8515427"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120667</xdr:rowOff>
    </xdr:from>
    <xdr:ext cx="469744" cy="259045"/>
    <xdr:sp macro="" textlink="">
      <xdr:nvSpPr>
        <xdr:cNvPr id="262" name="n_3mainValue【体育館・プール】&#10;一人当たり面積"/>
        <xdr:cNvSpPr txBox="1"/>
      </xdr:nvSpPr>
      <xdr:spPr>
        <a:xfrm>
          <a:off x="76264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123207</xdr:rowOff>
    </xdr:from>
    <xdr:ext cx="469744" cy="259045"/>
    <xdr:sp macro="" textlink="">
      <xdr:nvSpPr>
        <xdr:cNvPr id="263" name="n_4mainValue【体育館・プール】&#10;一人当たり面積"/>
        <xdr:cNvSpPr txBox="1"/>
      </xdr:nvSpPr>
      <xdr:spPr>
        <a:xfrm>
          <a:off x="6737427" y="1041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86</xdr:row>
      <xdr:rowOff>124642</xdr:rowOff>
    </xdr:to>
    <xdr:cxnSp macro="">
      <xdr:nvCxnSpPr>
        <xdr:cNvPr id="289" name="直線コネクタ 288"/>
        <xdr:cNvCxnSpPr/>
      </xdr:nvCxnSpPr>
      <xdr:spPr>
        <a:xfrm flipV="1">
          <a:off x="4634865" y="13319761"/>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福祉施設】&#10;有形固定資産減価償却率最小値テキスト"/>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340478" cy="259045"/>
    <xdr:sp macro="" textlink="">
      <xdr:nvSpPr>
        <xdr:cNvPr id="292" name="【福祉施設】&#10;有形固定資産減価償却率最大値テキスト"/>
        <xdr:cNvSpPr txBox="1"/>
      </xdr:nvSpPr>
      <xdr:spPr>
        <a:xfrm>
          <a:off x="4673600" y="13094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3" name="直線コネクタ 292"/>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73858</xdr:rowOff>
    </xdr:from>
    <xdr:ext cx="405111" cy="259045"/>
    <xdr:sp macro="" textlink="">
      <xdr:nvSpPr>
        <xdr:cNvPr id="294" name="【福祉施設】&#10;有形固定資産減価償却率平均値テキスト"/>
        <xdr:cNvSpPr txBox="1"/>
      </xdr:nvSpPr>
      <xdr:spPr>
        <a:xfrm>
          <a:off x="4673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50981</xdr:rowOff>
    </xdr:from>
    <xdr:to>
      <xdr:col>24</xdr:col>
      <xdr:colOff>114300</xdr:colOff>
      <xdr:row>82</xdr:row>
      <xdr:rowOff>152581</xdr:rowOff>
    </xdr:to>
    <xdr:sp macro="" textlink="">
      <xdr:nvSpPr>
        <xdr:cNvPr id="295" name="フローチャート: 判断 294"/>
        <xdr:cNvSpPr/>
      </xdr:nvSpPr>
      <xdr:spPr>
        <a:xfrm>
          <a:off x="4584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7" name="フローチャート: 判断 296"/>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98" name="フローチャート: 判断 297"/>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299" name="フローチャート: 判断 298"/>
        <xdr:cNvSpPr/>
      </xdr:nvSpPr>
      <xdr:spPr>
        <a:xfrm>
          <a:off x="1079500" y="139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104866</xdr:rowOff>
    </xdr:from>
    <xdr:to>
      <xdr:col>24</xdr:col>
      <xdr:colOff>114300</xdr:colOff>
      <xdr:row>83</xdr:row>
      <xdr:rowOff>35016</xdr:rowOff>
    </xdr:to>
    <xdr:sp macro="" textlink="">
      <xdr:nvSpPr>
        <xdr:cNvPr id="305" name="楕円 304"/>
        <xdr:cNvSpPr/>
      </xdr:nvSpPr>
      <xdr:spPr>
        <a:xfrm>
          <a:off x="45847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83293</xdr:rowOff>
    </xdr:from>
    <xdr:ext cx="405111" cy="259045"/>
    <xdr:sp macro="" textlink="">
      <xdr:nvSpPr>
        <xdr:cNvPr id="306" name="【福祉施設】&#10;有形固定資産減価償却率該当値テキスト"/>
        <xdr:cNvSpPr txBox="1"/>
      </xdr:nvSpPr>
      <xdr:spPr>
        <a:xfrm>
          <a:off x="4673600" y="1414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75474</xdr:rowOff>
    </xdr:from>
    <xdr:to>
      <xdr:col>20</xdr:col>
      <xdr:colOff>38100</xdr:colOff>
      <xdr:row>83</xdr:row>
      <xdr:rowOff>5624</xdr:rowOff>
    </xdr:to>
    <xdr:sp macro="" textlink="">
      <xdr:nvSpPr>
        <xdr:cNvPr id="307" name="楕円 306"/>
        <xdr:cNvSpPr/>
      </xdr:nvSpPr>
      <xdr:spPr>
        <a:xfrm>
          <a:off x="37465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126274</xdr:rowOff>
    </xdr:from>
    <xdr:to>
      <xdr:col>24</xdr:col>
      <xdr:colOff>63500</xdr:colOff>
      <xdr:row>82</xdr:row>
      <xdr:rowOff>155666</xdr:rowOff>
    </xdr:to>
    <xdr:cxnSp macro="">
      <xdr:nvCxnSpPr>
        <xdr:cNvPr id="308" name="直線コネクタ 307"/>
        <xdr:cNvCxnSpPr/>
      </xdr:nvCxnSpPr>
      <xdr:spPr>
        <a:xfrm>
          <a:off x="3797300" y="1418517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49349</xdr:rowOff>
    </xdr:from>
    <xdr:to>
      <xdr:col>15</xdr:col>
      <xdr:colOff>101600</xdr:colOff>
      <xdr:row>82</xdr:row>
      <xdr:rowOff>150949</xdr:rowOff>
    </xdr:to>
    <xdr:sp macro="" textlink="">
      <xdr:nvSpPr>
        <xdr:cNvPr id="309" name="楕円 308"/>
        <xdr:cNvSpPr/>
      </xdr:nvSpPr>
      <xdr:spPr>
        <a:xfrm>
          <a:off x="28575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100149</xdr:rowOff>
    </xdr:from>
    <xdr:to>
      <xdr:col>19</xdr:col>
      <xdr:colOff>177800</xdr:colOff>
      <xdr:row>82</xdr:row>
      <xdr:rowOff>126274</xdr:rowOff>
    </xdr:to>
    <xdr:cxnSp macro="">
      <xdr:nvCxnSpPr>
        <xdr:cNvPr id="310" name="直線コネクタ 309"/>
        <xdr:cNvCxnSpPr/>
      </xdr:nvCxnSpPr>
      <xdr:spPr>
        <a:xfrm>
          <a:off x="2908300" y="141590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24856</xdr:rowOff>
    </xdr:from>
    <xdr:to>
      <xdr:col>10</xdr:col>
      <xdr:colOff>165100</xdr:colOff>
      <xdr:row>82</xdr:row>
      <xdr:rowOff>126456</xdr:rowOff>
    </xdr:to>
    <xdr:sp macro="" textlink="">
      <xdr:nvSpPr>
        <xdr:cNvPr id="311" name="楕円 310"/>
        <xdr:cNvSpPr/>
      </xdr:nvSpPr>
      <xdr:spPr>
        <a:xfrm>
          <a:off x="19685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75656</xdr:rowOff>
    </xdr:from>
    <xdr:to>
      <xdr:col>15</xdr:col>
      <xdr:colOff>50800</xdr:colOff>
      <xdr:row>82</xdr:row>
      <xdr:rowOff>100149</xdr:rowOff>
    </xdr:to>
    <xdr:cxnSp macro="">
      <xdr:nvCxnSpPr>
        <xdr:cNvPr id="312" name="直線コネクタ 311"/>
        <xdr:cNvCxnSpPr/>
      </xdr:nvCxnSpPr>
      <xdr:spPr>
        <a:xfrm>
          <a:off x="2019300" y="1413455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363</xdr:rowOff>
    </xdr:from>
    <xdr:to>
      <xdr:col>6</xdr:col>
      <xdr:colOff>38100</xdr:colOff>
      <xdr:row>82</xdr:row>
      <xdr:rowOff>101963</xdr:rowOff>
    </xdr:to>
    <xdr:sp macro="" textlink="">
      <xdr:nvSpPr>
        <xdr:cNvPr id="313" name="楕円 312"/>
        <xdr:cNvSpPr/>
      </xdr:nvSpPr>
      <xdr:spPr>
        <a:xfrm>
          <a:off x="10795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51163</xdr:rowOff>
    </xdr:from>
    <xdr:to>
      <xdr:col>10</xdr:col>
      <xdr:colOff>114300</xdr:colOff>
      <xdr:row>82</xdr:row>
      <xdr:rowOff>75656</xdr:rowOff>
    </xdr:to>
    <xdr:cxnSp macro="">
      <xdr:nvCxnSpPr>
        <xdr:cNvPr id="314" name="直線コネクタ 313"/>
        <xdr:cNvCxnSpPr/>
      </xdr:nvCxnSpPr>
      <xdr:spPr>
        <a:xfrm>
          <a:off x="1130300" y="1411006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315" name="n_1aveValue【福祉施設】&#10;有形固定資産減価償却率"/>
        <xdr:cNvSpPr txBox="1"/>
      </xdr:nvSpPr>
      <xdr:spPr>
        <a:xfrm>
          <a:off x="35820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316" name="n_2aveValue【福祉施設】&#10;有形固定資産減価償却率"/>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317" name="n_3aveValue【福祉施設】&#10;有形固定資産減価償却率"/>
        <xdr:cNvSpPr txBox="1"/>
      </xdr:nvSpPr>
      <xdr:spPr>
        <a:xfrm>
          <a:off x="1816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15620</xdr:rowOff>
    </xdr:from>
    <xdr:ext cx="405111" cy="259045"/>
    <xdr:sp macro="" textlink="">
      <xdr:nvSpPr>
        <xdr:cNvPr id="318" name="n_4aveValue【福祉施設】&#10;有形固定資産減価償却率"/>
        <xdr:cNvSpPr txBox="1"/>
      </xdr:nvSpPr>
      <xdr:spPr>
        <a:xfrm>
          <a:off x="927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168201</xdr:rowOff>
    </xdr:from>
    <xdr:ext cx="405111" cy="259045"/>
    <xdr:sp macro="" textlink="">
      <xdr:nvSpPr>
        <xdr:cNvPr id="319" name="n_1mainValue【福祉施設】&#10;有形固定資産減価償却率"/>
        <xdr:cNvSpPr txBox="1"/>
      </xdr:nvSpPr>
      <xdr:spPr>
        <a:xfrm>
          <a:off x="35820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142076</xdr:rowOff>
    </xdr:from>
    <xdr:ext cx="405111" cy="259045"/>
    <xdr:sp macro="" textlink="">
      <xdr:nvSpPr>
        <xdr:cNvPr id="320" name="n_2mainValue【福祉施設】&#10;有形固定資産減価償却率"/>
        <xdr:cNvSpPr txBox="1"/>
      </xdr:nvSpPr>
      <xdr:spPr>
        <a:xfrm>
          <a:off x="2705744" y="1420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117583</xdr:rowOff>
    </xdr:from>
    <xdr:ext cx="405111" cy="259045"/>
    <xdr:sp macro="" textlink="">
      <xdr:nvSpPr>
        <xdr:cNvPr id="321" name="n_3mainValue【福祉施設】&#10;有形固定資産減価償却率"/>
        <xdr:cNvSpPr txBox="1"/>
      </xdr:nvSpPr>
      <xdr:spPr>
        <a:xfrm>
          <a:off x="1816744"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93090</xdr:rowOff>
    </xdr:from>
    <xdr:ext cx="405111" cy="259045"/>
    <xdr:sp macro="" textlink="">
      <xdr:nvSpPr>
        <xdr:cNvPr id="322" name="n_4mainValue【福祉施設】&#10;有形固定資産減価償却率"/>
        <xdr:cNvSpPr txBox="1"/>
      </xdr:nvSpPr>
      <xdr:spPr>
        <a:xfrm>
          <a:off x="927744" y="1415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86</xdr:row>
      <xdr:rowOff>91439</xdr:rowOff>
    </xdr:to>
    <xdr:cxnSp macro="">
      <xdr:nvCxnSpPr>
        <xdr:cNvPr id="346" name="直線コネクタ 345"/>
        <xdr:cNvCxnSpPr/>
      </xdr:nvCxnSpPr>
      <xdr:spPr>
        <a:xfrm flipV="1">
          <a:off x="10476865" y="134112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7" name="【福祉施設】&#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48" name="直線コネクタ 347"/>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49" name="【福祉施設】&#10;一人当たり面積最大値テキスト"/>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50" name="直線コネクタ 349"/>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137177</xdr:rowOff>
    </xdr:from>
    <xdr:ext cx="469744" cy="259045"/>
    <xdr:sp macro="" textlink="">
      <xdr:nvSpPr>
        <xdr:cNvPr id="351" name="【福祉施設】&#10;一人当たり面積平均値テキスト"/>
        <xdr:cNvSpPr txBox="1"/>
      </xdr:nvSpPr>
      <xdr:spPr>
        <a:xfrm>
          <a:off x="10515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52" name="フローチャート: 判断 351"/>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3" name="フローチャート: 判断 352"/>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54" name="フローチャート: 判断 353"/>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128270</xdr:rowOff>
    </xdr:from>
    <xdr:to>
      <xdr:col>41</xdr:col>
      <xdr:colOff>101600</xdr:colOff>
      <xdr:row>84</xdr:row>
      <xdr:rowOff>58420</xdr:rowOff>
    </xdr:to>
    <xdr:sp macro="" textlink="">
      <xdr:nvSpPr>
        <xdr:cNvPr id="355" name="フローチャート: 判断 354"/>
        <xdr:cNvSpPr/>
      </xdr:nvSpPr>
      <xdr:spPr>
        <a:xfrm>
          <a:off x="7810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71120</xdr:rowOff>
    </xdr:from>
    <xdr:to>
      <xdr:col>36</xdr:col>
      <xdr:colOff>165100</xdr:colOff>
      <xdr:row>85</xdr:row>
      <xdr:rowOff>1270</xdr:rowOff>
    </xdr:to>
    <xdr:sp macro="" textlink="">
      <xdr:nvSpPr>
        <xdr:cNvPr id="356" name="フローチャート: 判断 355"/>
        <xdr:cNvSpPr/>
      </xdr:nvSpPr>
      <xdr:spPr>
        <a:xfrm>
          <a:off x="6921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21589</xdr:rowOff>
    </xdr:from>
    <xdr:to>
      <xdr:col>55</xdr:col>
      <xdr:colOff>50800</xdr:colOff>
      <xdr:row>82</xdr:row>
      <xdr:rowOff>123189</xdr:rowOff>
    </xdr:to>
    <xdr:sp macro="" textlink="">
      <xdr:nvSpPr>
        <xdr:cNvPr id="362" name="楕円 361"/>
        <xdr:cNvSpPr/>
      </xdr:nvSpPr>
      <xdr:spPr>
        <a:xfrm>
          <a:off x="104267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44466</xdr:rowOff>
    </xdr:from>
    <xdr:ext cx="469744" cy="259045"/>
    <xdr:sp macro="" textlink="">
      <xdr:nvSpPr>
        <xdr:cNvPr id="363" name="【福祉施設】&#10;一人当たり面積該当値テキスト"/>
        <xdr:cNvSpPr txBox="1"/>
      </xdr:nvSpPr>
      <xdr:spPr>
        <a:xfrm>
          <a:off x="10515600" y="139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29211</xdr:rowOff>
    </xdr:from>
    <xdr:to>
      <xdr:col>50</xdr:col>
      <xdr:colOff>165100</xdr:colOff>
      <xdr:row>82</xdr:row>
      <xdr:rowOff>130811</xdr:rowOff>
    </xdr:to>
    <xdr:sp macro="" textlink="">
      <xdr:nvSpPr>
        <xdr:cNvPr id="364" name="楕円 363"/>
        <xdr:cNvSpPr/>
      </xdr:nvSpPr>
      <xdr:spPr>
        <a:xfrm>
          <a:off x="9588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72389</xdr:rowOff>
    </xdr:from>
    <xdr:to>
      <xdr:col>55</xdr:col>
      <xdr:colOff>0</xdr:colOff>
      <xdr:row>82</xdr:row>
      <xdr:rowOff>80011</xdr:rowOff>
    </xdr:to>
    <xdr:cxnSp macro="">
      <xdr:nvCxnSpPr>
        <xdr:cNvPr id="365" name="直線コネクタ 364"/>
        <xdr:cNvCxnSpPr/>
      </xdr:nvCxnSpPr>
      <xdr:spPr>
        <a:xfrm flipV="1">
          <a:off x="9639300" y="141312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29211</xdr:rowOff>
    </xdr:from>
    <xdr:to>
      <xdr:col>46</xdr:col>
      <xdr:colOff>38100</xdr:colOff>
      <xdr:row>82</xdr:row>
      <xdr:rowOff>130811</xdr:rowOff>
    </xdr:to>
    <xdr:sp macro="" textlink="">
      <xdr:nvSpPr>
        <xdr:cNvPr id="366" name="楕円 365"/>
        <xdr:cNvSpPr/>
      </xdr:nvSpPr>
      <xdr:spPr>
        <a:xfrm>
          <a:off x="8699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80011</xdr:rowOff>
    </xdr:from>
    <xdr:to>
      <xdr:col>50</xdr:col>
      <xdr:colOff>114300</xdr:colOff>
      <xdr:row>82</xdr:row>
      <xdr:rowOff>80011</xdr:rowOff>
    </xdr:to>
    <xdr:cxnSp macro="">
      <xdr:nvCxnSpPr>
        <xdr:cNvPr id="367" name="直線コネクタ 366"/>
        <xdr:cNvCxnSpPr/>
      </xdr:nvCxnSpPr>
      <xdr:spPr>
        <a:xfrm>
          <a:off x="8750300" y="141389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36830</xdr:rowOff>
    </xdr:from>
    <xdr:to>
      <xdr:col>41</xdr:col>
      <xdr:colOff>101600</xdr:colOff>
      <xdr:row>82</xdr:row>
      <xdr:rowOff>138430</xdr:rowOff>
    </xdr:to>
    <xdr:sp macro="" textlink="">
      <xdr:nvSpPr>
        <xdr:cNvPr id="368" name="楕円 367"/>
        <xdr:cNvSpPr/>
      </xdr:nvSpPr>
      <xdr:spPr>
        <a:xfrm>
          <a:off x="7810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80011</xdr:rowOff>
    </xdr:from>
    <xdr:to>
      <xdr:col>45</xdr:col>
      <xdr:colOff>177800</xdr:colOff>
      <xdr:row>82</xdr:row>
      <xdr:rowOff>87630</xdr:rowOff>
    </xdr:to>
    <xdr:cxnSp macro="">
      <xdr:nvCxnSpPr>
        <xdr:cNvPr id="369" name="直線コネクタ 368"/>
        <xdr:cNvCxnSpPr/>
      </xdr:nvCxnSpPr>
      <xdr:spPr>
        <a:xfrm flipV="1">
          <a:off x="7861300" y="141389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44450</xdr:rowOff>
    </xdr:from>
    <xdr:to>
      <xdr:col>36</xdr:col>
      <xdr:colOff>165100</xdr:colOff>
      <xdr:row>82</xdr:row>
      <xdr:rowOff>146050</xdr:rowOff>
    </xdr:to>
    <xdr:sp macro="" textlink="">
      <xdr:nvSpPr>
        <xdr:cNvPr id="370" name="楕円 369"/>
        <xdr:cNvSpPr/>
      </xdr:nvSpPr>
      <xdr:spPr>
        <a:xfrm>
          <a:off x="6921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87630</xdr:rowOff>
    </xdr:from>
    <xdr:to>
      <xdr:col>41</xdr:col>
      <xdr:colOff>50800</xdr:colOff>
      <xdr:row>82</xdr:row>
      <xdr:rowOff>95250</xdr:rowOff>
    </xdr:to>
    <xdr:cxnSp macro="">
      <xdr:nvCxnSpPr>
        <xdr:cNvPr id="371" name="直線コネクタ 370"/>
        <xdr:cNvCxnSpPr/>
      </xdr:nvCxnSpPr>
      <xdr:spPr>
        <a:xfrm flipV="1">
          <a:off x="6972300" y="141465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91457</xdr:rowOff>
    </xdr:from>
    <xdr:ext cx="469744" cy="259045"/>
    <xdr:sp macro="" textlink="">
      <xdr:nvSpPr>
        <xdr:cNvPr id="372" name="n_1aveValue【福祉施設】&#10;一人当たり面積"/>
        <xdr:cNvSpPr txBox="1"/>
      </xdr:nvSpPr>
      <xdr:spPr>
        <a:xfrm>
          <a:off x="93917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49547</xdr:rowOff>
    </xdr:from>
    <xdr:ext cx="469744" cy="259045"/>
    <xdr:sp macro="" textlink="">
      <xdr:nvSpPr>
        <xdr:cNvPr id="373" name="n_2aveValue【福祉施設】&#10;一人当たり面積"/>
        <xdr:cNvSpPr txBox="1"/>
      </xdr:nvSpPr>
      <xdr:spPr>
        <a:xfrm>
          <a:off x="85154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49547</xdr:rowOff>
    </xdr:from>
    <xdr:ext cx="469744" cy="259045"/>
    <xdr:sp macro="" textlink="">
      <xdr:nvSpPr>
        <xdr:cNvPr id="374" name="n_3aveValue【福祉施設】&#10;一人当たり面積"/>
        <xdr:cNvSpPr txBox="1"/>
      </xdr:nvSpPr>
      <xdr:spPr>
        <a:xfrm>
          <a:off x="76264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163847</xdr:rowOff>
    </xdr:from>
    <xdr:ext cx="469744" cy="259045"/>
    <xdr:sp macro="" textlink="">
      <xdr:nvSpPr>
        <xdr:cNvPr id="375" name="n_4aveValue【福祉施設】&#10;一人当たり面積"/>
        <xdr:cNvSpPr txBox="1"/>
      </xdr:nvSpPr>
      <xdr:spPr>
        <a:xfrm>
          <a:off x="67374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147338</xdr:rowOff>
    </xdr:from>
    <xdr:ext cx="469744" cy="259045"/>
    <xdr:sp macro="" textlink="">
      <xdr:nvSpPr>
        <xdr:cNvPr id="376" name="n_1mainValue【福祉施設】&#10;一人当たり面積"/>
        <xdr:cNvSpPr txBox="1"/>
      </xdr:nvSpPr>
      <xdr:spPr>
        <a:xfrm>
          <a:off x="9391727" y="1386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147338</xdr:rowOff>
    </xdr:from>
    <xdr:ext cx="469744" cy="259045"/>
    <xdr:sp macro="" textlink="">
      <xdr:nvSpPr>
        <xdr:cNvPr id="377" name="n_2mainValue【福祉施設】&#10;一人当たり面積"/>
        <xdr:cNvSpPr txBox="1"/>
      </xdr:nvSpPr>
      <xdr:spPr>
        <a:xfrm>
          <a:off x="8515427" y="1386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154957</xdr:rowOff>
    </xdr:from>
    <xdr:ext cx="469744" cy="259045"/>
    <xdr:sp macro="" textlink="">
      <xdr:nvSpPr>
        <xdr:cNvPr id="378" name="n_3mainValue【福祉施設】&#10;一人当たり面積"/>
        <xdr:cNvSpPr txBox="1"/>
      </xdr:nvSpPr>
      <xdr:spPr>
        <a:xfrm>
          <a:off x="7626427" y="138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162577</xdr:rowOff>
    </xdr:from>
    <xdr:ext cx="469744" cy="259045"/>
    <xdr:sp macro="" textlink="">
      <xdr:nvSpPr>
        <xdr:cNvPr id="379" name="n_4mainValue【福祉施設】&#10;一人当たり面積"/>
        <xdr:cNvSpPr txBox="1"/>
      </xdr:nvSpPr>
      <xdr:spPr>
        <a:xfrm>
          <a:off x="67374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35379</xdr:rowOff>
    </xdr:to>
    <xdr:cxnSp macro="">
      <xdr:nvCxnSpPr>
        <xdr:cNvPr id="405" name="直線コネクタ 404"/>
        <xdr:cNvCxnSpPr/>
      </xdr:nvCxnSpPr>
      <xdr:spPr>
        <a:xfrm flipV="1">
          <a:off x="4634865" y="1724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408" name="【市民会館】&#10;有形固定資産減価償却率最大値テキスト"/>
        <xdr:cNvSpPr txBox="1"/>
      </xdr:nvSpPr>
      <xdr:spPr>
        <a:xfrm>
          <a:off x="4673600" y="1701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409" name="直線コネクタ 408"/>
        <xdr:cNvCxnSpPr/>
      </xdr:nvCxnSpPr>
      <xdr:spPr>
        <a:xfrm>
          <a:off x="4546600" y="1724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410" name="【市民会館】&#10;有形固定資産減価償却率平均値テキスト"/>
        <xdr:cNvSpPr txBox="1"/>
      </xdr:nvSpPr>
      <xdr:spPr>
        <a:xfrm>
          <a:off x="4673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1" name="フローチャート: 判断 410"/>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412" name="フローチャート: 判断 411"/>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13" name="フローチャート: 判断 412"/>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414" name="フローチャート: 判断 413"/>
        <xdr:cNvSpPr/>
      </xdr:nvSpPr>
      <xdr:spPr>
        <a:xfrm>
          <a:off x="196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415" name="フローチャート: 判断 414"/>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113574</xdr:rowOff>
    </xdr:from>
    <xdr:to>
      <xdr:col>24</xdr:col>
      <xdr:colOff>114300</xdr:colOff>
      <xdr:row>105</xdr:row>
      <xdr:rowOff>43724</xdr:rowOff>
    </xdr:to>
    <xdr:sp macro="" textlink="">
      <xdr:nvSpPr>
        <xdr:cNvPr id="421" name="楕円 420"/>
        <xdr:cNvSpPr/>
      </xdr:nvSpPr>
      <xdr:spPr>
        <a:xfrm>
          <a:off x="45847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92001</xdr:rowOff>
    </xdr:from>
    <xdr:ext cx="405111" cy="259045"/>
    <xdr:sp macro="" textlink="">
      <xdr:nvSpPr>
        <xdr:cNvPr id="422" name="【市民会館】&#10;有形固定資産減価償却率該当値テキスト"/>
        <xdr:cNvSpPr txBox="1"/>
      </xdr:nvSpPr>
      <xdr:spPr>
        <a:xfrm>
          <a:off x="4673600"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80918</xdr:rowOff>
    </xdr:from>
    <xdr:to>
      <xdr:col>20</xdr:col>
      <xdr:colOff>38100</xdr:colOff>
      <xdr:row>105</xdr:row>
      <xdr:rowOff>11068</xdr:rowOff>
    </xdr:to>
    <xdr:sp macro="" textlink="">
      <xdr:nvSpPr>
        <xdr:cNvPr id="423" name="楕円 422"/>
        <xdr:cNvSpPr/>
      </xdr:nvSpPr>
      <xdr:spPr>
        <a:xfrm>
          <a:off x="37465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131718</xdr:rowOff>
    </xdr:from>
    <xdr:to>
      <xdr:col>24</xdr:col>
      <xdr:colOff>63500</xdr:colOff>
      <xdr:row>104</xdr:row>
      <xdr:rowOff>164374</xdr:rowOff>
    </xdr:to>
    <xdr:cxnSp macro="">
      <xdr:nvCxnSpPr>
        <xdr:cNvPr id="424" name="直線コネクタ 423"/>
        <xdr:cNvCxnSpPr/>
      </xdr:nvCxnSpPr>
      <xdr:spPr>
        <a:xfrm>
          <a:off x="3797300" y="17962518"/>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51526</xdr:rowOff>
    </xdr:from>
    <xdr:to>
      <xdr:col>15</xdr:col>
      <xdr:colOff>101600</xdr:colOff>
      <xdr:row>104</xdr:row>
      <xdr:rowOff>153126</xdr:rowOff>
    </xdr:to>
    <xdr:sp macro="" textlink="">
      <xdr:nvSpPr>
        <xdr:cNvPr id="425" name="楕円 424"/>
        <xdr:cNvSpPr/>
      </xdr:nvSpPr>
      <xdr:spPr>
        <a:xfrm>
          <a:off x="2857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102326</xdr:rowOff>
    </xdr:from>
    <xdr:to>
      <xdr:col>19</xdr:col>
      <xdr:colOff>177800</xdr:colOff>
      <xdr:row>104</xdr:row>
      <xdr:rowOff>131718</xdr:rowOff>
    </xdr:to>
    <xdr:cxnSp macro="">
      <xdr:nvCxnSpPr>
        <xdr:cNvPr id="426" name="直線コネクタ 425"/>
        <xdr:cNvCxnSpPr/>
      </xdr:nvCxnSpPr>
      <xdr:spPr>
        <a:xfrm>
          <a:off x="2908300" y="1793312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427" name="楕円 426"/>
        <xdr:cNvSpPr/>
      </xdr:nvSpPr>
      <xdr:spPr>
        <a:xfrm>
          <a:off x="1968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72934</xdr:rowOff>
    </xdr:from>
    <xdr:to>
      <xdr:col>15</xdr:col>
      <xdr:colOff>50800</xdr:colOff>
      <xdr:row>104</xdr:row>
      <xdr:rowOff>102326</xdr:rowOff>
    </xdr:to>
    <xdr:cxnSp macro="">
      <xdr:nvCxnSpPr>
        <xdr:cNvPr id="428" name="直線コネクタ 427"/>
        <xdr:cNvCxnSpPr/>
      </xdr:nvCxnSpPr>
      <xdr:spPr>
        <a:xfrm>
          <a:off x="2019300" y="1790373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164193</xdr:rowOff>
    </xdr:from>
    <xdr:to>
      <xdr:col>6</xdr:col>
      <xdr:colOff>38100</xdr:colOff>
      <xdr:row>104</xdr:row>
      <xdr:rowOff>94343</xdr:rowOff>
    </xdr:to>
    <xdr:sp macro="" textlink="">
      <xdr:nvSpPr>
        <xdr:cNvPr id="429" name="楕円 428"/>
        <xdr:cNvSpPr/>
      </xdr:nvSpPr>
      <xdr:spPr>
        <a:xfrm>
          <a:off x="1079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43543</xdr:rowOff>
    </xdr:from>
    <xdr:to>
      <xdr:col>10</xdr:col>
      <xdr:colOff>114300</xdr:colOff>
      <xdr:row>104</xdr:row>
      <xdr:rowOff>72934</xdr:rowOff>
    </xdr:to>
    <xdr:cxnSp macro="">
      <xdr:nvCxnSpPr>
        <xdr:cNvPr id="430" name="直線コネクタ 429"/>
        <xdr:cNvCxnSpPr/>
      </xdr:nvCxnSpPr>
      <xdr:spPr>
        <a:xfrm>
          <a:off x="1130300" y="1787434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431" name="n_1aveValue【市民会館】&#10;有形固定資産減価償却率"/>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160582</xdr:rowOff>
    </xdr:from>
    <xdr:ext cx="405111" cy="259045"/>
    <xdr:sp macro="" textlink="">
      <xdr:nvSpPr>
        <xdr:cNvPr id="432" name="n_2aveValue【市民会館】&#10;有形固定資産減価償却率"/>
        <xdr:cNvSpPr txBox="1"/>
      </xdr:nvSpPr>
      <xdr:spPr>
        <a:xfrm>
          <a:off x="2705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114861</xdr:rowOff>
    </xdr:from>
    <xdr:ext cx="405111" cy="259045"/>
    <xdr:sp macro="" textlink="">
      <xdr:nvSpPr>
        <xdr:cNvPr id="433" name="n_3aveValue【市民会館】&#10;有形固定資産減価償却率"/>
        <xdr:cNvSpPr txBox="1"/>
      </xdr:nvSpPr>
      <xdr:spPr>
        <a:xfrm>
          <a:off x="1816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11991</xdr:rowOff>
    </xdr:from>
    <xdr:ext cx="405111" cy="259045"/>
    <xdr:sp macro="" textlink="">
      <xdr:nvSpPr>
        <xdr:cNvPr id="434" name="n_4aveValue【市民会館】&#10;有形固定資産減価償却率"/>
        <xdr:cNvSpPr txBox="1"/>
      </xdr:nvSpPr>
      <xdr:spPr>
        <a:xfrm>
          <a:off x="927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2195</xdr:rowOff>
    </xdr:from>
    <xdr:ext cx="405111" cy="259045"/>
    <xdr:sp macro="" textlink="">
      <xdr:nvSpPr>
        <xdr:cNvPr id="435" name="n_1mainValue【市民会館】&#10;有形固定資産減価償却率"/>
        <xdr:cNvSpPr txBox="1"/>
      </xdr:nvSpPr>
      <xdr:spPr>
        <a:xfrm>
          <a:off x="35820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169653</xdr:rowOff>
    </xdr:from>
    <xdr:ext cx="405111" cy="259045"/>
    <xdr:sp macro="" textlink="">
      <xdr:nvSpPr>
        <xdr:cNvPr id="436" name="n_2mainValue【市民会館】&#10;有形固定資産減価償却率"/>
        <xdr:cNvSpPr txBox="1"/>
      </xdr:nvSpPr>
      <xdr:spPr>
        <a:xfrm>
          <a:off x="2705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140261</xdr:rowOff>
    </xdr:from>
    <xdr:ext cx="405111" cy="259045"/>
    <xdr:sp macro="" textlink="">
      <xdr:nvSpPr>
        <xdr:cNvPr id="437" name="n_3mainValue【市民会館】&#10;有形固定資産減価償却率"/>
        <xdr:cNvSpPr txBox="1"/>
      </xdr:nvSpPr>
      <xdr:spPr>
        <a:xfrm>
          <a:off x="1816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110870</xdr:rowOff>
    </xdr:from>
    <xdr:ext cx="405111" cy="259045"/>
    <xdr:sp macro="" textlink="">
      <xdr:nvSpPr>
        <xdr:cNvPr id="438" name="n_4mainValue【市民会館】&#10;有形固定資産減価償却率"/>
        <xdr:cNvSpPr txBox="1"/>
      </xdr:nvSpPr>
      <xdr:spPr>
        <a:xfrm>
          <a:off x="9277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107</xdr:row>
      <xdr:rowOff>73913</xdr:rowOff>
    </xdr:to>
    <xdr:cxnSp macro="">
      <xdr:nvCxnSpPr>
        <xdr:cNvPr id="460" name="直線コネクタ 459"/>
        <xdr:cNvCxnSpPr/>
      </xdr:nvCxnSpPr>
      <xdr:spPr>
        <a:xfrm flipV="1">
          <a:off x="10476865" y="17399508"/>
          <a:ext cx="0" cy="1019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469744" cy="259045"/>
    <xdr:sp macro="" textlink="">
      <xdr:nvSpPr>
        <xdr:cNvPr id="461" name="【市民会館】&#10;一人当たり面積最小値テキスト"/>
        <xdr:cNvSpPr txBox="1"/>
      </xdr:nvSpPr>
      <xdr:spPr>
        <a:xfrm>
          <a:off x="10515600" y="184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73913</xdr:rowOff>
    </xdr:from>
    <xdr:to>
      <xdr:col>55</xdr:col>
      <xdr:colOff>88900</xdr:colOff>
      <xdr:row>107</xdr:row>
      <xdr:rowOff>73913</xdr:rowOff>
    </xdr:to>
    <xdr:cxnSp macro="">
      <xdr:nvCxnSpPr>
        <xdr:cNvPr id="462" name="直線コネクタ 461"/>
        <xdr:cNvCxnSpPr/>
      </xdr:nvCxnSpPr>
      <xdr:spPr>
        <a:xfrm>
          <a:off x="10388600" y="1841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63" name="【市民会館】&#10;一人当たり面積最大値テキスト"/>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64" name="直線コネクタ 463"/>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150131</xdr:rowOff>
    </xdr:from>
    <xdr:ext cx="469744" cy="259045"/>
    <xdr:sp macro="" textlink="">
      <xdr:nvSpPr>
        <xdr:cNvPr id="465" name="【市民会館】&#10;一人当たり面積平均値テキスト"/>
        <xdr:cNvSpPr txBox="1"/>
      </xdr:nvSpPr>
      <xdr:spPr>
        <a:xfrm>
          <a:off x="10515600" y="17980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466" name="フローチャート: 判断 465"/>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67" name="フローチャート: 判断 466"/>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8" name="フローチャート: 判断 467"/>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469" name="フローチャート: 判断 468"/>
        <xdr:cNvSpPr/>
      </xdr:nvSpPr>
      <xdr:spPr>
        <a:xfrm>
          <a:off x="7810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45974</xdr:rowOff>
    </xdr:from>
    <xdr:to>
      <xdr:col>36</xdr:col>
      <xdr:colOff>165100</xdr:colOff>
      <xdr:row>105</xdr:row>
      <xdr:rowOff>147574</xdr:rowOff>
    </xdr:to>
    <xdr:sp macro="" textlink="">
      <xdr:nvSpPr>
        <xdr:cNvPr id="470" name="フローチャート: 判断 469"/>
        <xdr:cNvSpPr/>
      </xdr:nvSpPr>
      <xdr:spPr>
        <a:xfrm>
          <a:off x="6921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107696</xdr:rowOff>
    </xdr:from>
    <xdr:to>
      <xdr:col>55</xdr:col>
      <xdr:colOff>50800</xdr:colOff>
      <xdr:row>105</xdr:row>
      <xdr:rowOff>37846</xdr:rowOff>
    </xdr:to>
    <xdr:sp macro="" textlink="">
      <xdr:nvSpPr>
        <xdr:cNvPr id="476" name="楕円 475"/>
        <xdr:cNvSpPr/>
      </xdr:nvSpPr>
      <xdr:spPr>
        <a:xfrm>
          <a:off x="104267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130573</xdr:rowOff>
    </xdr:from>
    <xdr:ext cx="469744" cy="259045"/>
    <xdr:sp macro="" textlink="">
      <xdr:nvSpPr>
        <xdr:cNvPr id="477" name="【市民会館】&#10;一人当たり面積該当値テキスト"/>
        <xdr:cNvSpPr txBox="1"/>
      </xdr:nvSpPr>
      <xdr:spPr>
        <a:xfrm>
          <a:off x="10515600" y="1778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112268</xdr:rowOff>
    </xdr:from>
    <xdr:to>
      <xdr:col>50</xdr:col>
      <xdr:colOff>165100</xdr:colOff>
      <xdr:row>105</xdr:row>
      <xdr:rowOff>42418</xdr:rowOff>
    </xdr:to>
    <xdr:sp macro="" textlink="">
      <xdr:nvSpPr>
        <xdr:cNvPr id="478" name="楕円 477"/>
        <xdr:cNvSpPr/>
      </xdr:nvSpPr>
      <xdr:spPr>
        <a:xfrm>
          <a:off x="95885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158496</xdr:rowOff>
    </xdr:from>
    <xdr:to>
      <xdr:col>55</xdr:col>
      <xdr:colOff>0</xdr:colOff>
      <xdr:row>104</xdr:row>
      <xdr:rowOff>163068</xdr:rowOff>
    </xdr:to>
    <xdr:cxnSp macro="">
      <xdr:nvCxnSpPr>
        <xdr:cNvPr id="479" name="直線コネクタ 478"/>
        <xdr:cNvCxnSpPr/>
      </xdr:nvCxnSpPr>
      <xdr:spPr>
        <a:xfrm flipV="1">
          <a:off x="9639300" y="179892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116839</xdr:rowOff>
    </xdr:from>
    <xdr:to>
      <xdr:col>46</xdr:col>
      <xdr:colOff>38100</xdr:colOff>
      <xdr:row>105</xdr:row>
      <xdr:rowOff>46989</xdr:rowOff>
    </xdr:to>
    <xdr:sp macro="" textlink="">
      <xdr:nvSpPr>
        <xdr:cNvPr id="480" name="楕円 479"/>
        <xdr:cNvSpPr/>
      </xdr:nvSpPr>
      <xdr:spPr>
        <a:xfrm>
          <a:off x="8699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163068</xdr:rowOff>
    </xdr:from>
    <xdr:to>
      <xdr:col>50</xdr:col>
      <xdr:colOff>114300</xdr:colOff>
      <xdr:row>104</xdr:row>
      <xdr:rowOff>167639</xdr:rowOff>
    </xdr:to>
    <xdr:cxnSp macro="">
      <xdr:nvCxnSpPr>
        <xdr:cNvPr id="481" name="直線コネクタ 480"/>
        <xdr:cNvCxnSpPr/>
      </xdr:nvCxnSpPr>
      <xdr:spPr>
        <a:xfrm flipV="1">
          <a:off x="8750300" y="179938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121413</xdr:rowOff>
    </xdr:from>
    <xdr:to>
      <xdr:col>41</xdr:col>
      <xdr:colOff>101600</xdr:colOff>
      <xdr:row>105</xdr:row>
      <xdr:rowOff>51563</xdr:rowOff>
    </xdr:to>
    <xdr:sp macro="" textlink="">
      <xdr:nvSpPr>
        <xdr:cNvPr id="482" name="楕円 481"/>
        <xdr:cNvSpPr/>
      </xdr:nvSpPr>
      <xdr:spPr>
        <a:xfrm>
          <a:off x="78105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167639</xdr:rowOff>
    </xdr:from>
    <xdr:to>
      <xdr:col>45</xdr:col>
      <xdr:colOff>177800</xdr:colOff>
      <xdr:row>105</xdr:row>
      <xdr:rowOff>763</xdr:rowOff>
    </xdr:to>
    <xdr:cxnSp macro="">
      <xdr:nvCxnSpPr>
        <xdr:cNvPr id="483" name="直線コネクタ 482"/>
        <xdr:cNvCxnSpPr/>
      </xdr:nvCxnSpPr>
      <xdr:spPr>
        <a:xfrm flipV="1">
          <a:off x="7861300" y="179984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130556</xdr:rowOff>
    </xdr:from>
    <xdr:to>
      <xdr:col>36</xdr:col>
      <xdr:colOff>165100</xdr:colOff>
      <xdr:row>105</xdr:row>
      <xdr:rowOff>60706</xdr:rowOff>
    </xdr:to>
    <xdr:sp macro="" textlink="">
      <xdr:nvSpPr>
        <xdr:cNvPr id="484" name="楕円 483"/>
        <xdr:cNvSpPr/>
      </xdr:nvSpPr>
      <xdr:spPr>
        <a:xfrm>
          <a:off x="6921500" y="179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763</xdr:rowOff>
    </xdr:from>
    <xdr:to>
      <xdr:col>41</xdr:col>
      <xdr:colOff>50800</xdr:colOff>
      <xdr:row>105</xdr:row>
      <xdr:rowOff>9906</xdr:rowOff>
    </xdr:to>
    <xdr:cxnSp macro="">
      <xdr:nvCxnSpPr>
        <xdr:cNvPr id="485" name="直線コネクタ 484"/>
        <xdr:cNvCxnSpPr/>
      </xdr:nvCxnSpPr>
      <xdr:spPr>
        <a:xfrm flipV="1">
          <a:off x="6972300" y="180030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86" name="n_1aveValue【市民会館】&#10;一人当たり面積"/>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87" name="n_2aveValue【市民会館】&#10;一人当たり面積"/>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97553</xdr:rowOff>
    </xdr:from>
    <xdr:ext cx="469744" cy="259045"/>
    <xdr:sp macro="" textlink="">
      <xdr:nvSpPr>
        <xdr:cNvPr id="488" name="n_3aveValue【市民会館】&#10;一人当たり面積"/>
        <xdr:cNvSpPr txBox="1"/>
      </xdr:nvSpPr>
      <xdr:spPr>
        <a:xfrm>
          <a:off x="7626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138701</xdr:rowOff>
    </xdr:from>
    <xdr:ext cx="469744" cy="259045"/>
    <xdr:sp macro="" textlink="">
      <xdr:nvSpPr>
        <xdr:cNvPr id="489" name="n_4aveValue【市民会館】&#10;一人当たり面積"/>
        <xdr:cNvSpPr txBox="1"/>
      </xdr:nvSpPr>
      <xdr:spPr>
        <a:xfrm>
          <a:off x="6737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58945</xdr:rowOff>
    </xdr:from>
    <xdr:ext cx="469744" cy="259045"/>
    <xdr:sp macro="" textlink="">
      <xdr:nvSpPr>
        <xdr:cNvPr id="490" name="n_1mainValue【市民会館】&#10;一人当たり面積"/>
        <xdr:cNvSpPr txBox="1"/>
      </xdr:nvSpPr>
      <xdr:spPr>
        <a:xfrm>
          <a:off x="93917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63516</xdr:rowOff>
    </xdr:from>
    <xdr:ext cx="469744" cy="259045"/>
    <xdr:sp macro="" textlink="">
      <xdr:nvSpPr>
        <xdr:cNvPr id="491" name="n_2mainValue【市民会館】&#10;一人当たり面積"/>
        <xdr:cNvSpPr txBox="1"/>
      </xdr:nvSpPr>
      <xdr:spPr>
        <a:xfrm>
          <a:off x="8515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68090</xdr:rowOff>
    </xdr:from>
    <xdr:ext cx="469744" cy="259045"/>
    <xdr:sp macro="" textlink="">
      <xdr:nvSpPr>
        <xdr:cNvPr id="492" name="n_3mainValue【市民会館】&#10;一人当たり面積"/>
        <xdr:cNvSpPr txBox="1"/>
      </xdr:nvSpPr>
      <xdr:spPr>
        <a:xfrm>
          <a:off x="7626427" y="177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77233</xdr:rowOff>
    </xdr:from>
    <xdr:ext cx="469744" cy="259045"/>
    <xdr:sp macro="" textlink="">
      <xdr:nvSpPr>
        <xdr:cNvPr id="493" name="n_4mainValue【市民会館】&#10;一人当たり面積"/>
        <xdr:cNvSpPr txBox="1"/>
      </xdr:nvSpPr>
      <xdr:spPr>
        <a:xfrm>
          <a:off x="6737427" y="1773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69669</xdr:rowOff>
    </xdr:to>
    <xdr:cxnSp macro="">
      <xdr:nvCxnSpPr>
        <xdr:cNvPr id="519" name="直線コネクタ 518"/>
        <xdr:cNvCxnSpPr/>
      </xdr:nvCxnSpPr>
      <xdr:spPr>
        <a:xfrm flipV="1">
          <a:off x="16318864" y="576997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73496</xdr:rowOff>
    </xdr:from>
    <xdr:ext cx="405111" cy="259045"/>
    <xdr:sp macro="" textlink="">
      <xdr:nvSpPr>
        <xdr:cNvPr id="520" name="【一般廃棄物処理施設】&#10;有形固定資産減価償却率最小値テキスト"/>
        <xdr:cNvSpPr txBox="1"/>
      </xdr:nvSpPr>
      <xdr:spPr>
        <a:xfrm>
          <a:off x="16357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69669</xdr:rowOff>
    </xdr:from>
    <xdr:to>
      <xdr:col>86</xdr:col>
      <xdr:colOff>25400</xdr:colOff>
      <xdr:row>42</xdr:row>
      <xdr:rowOff>69669</xdr:rowOff>
    </xdr:to>
    <xdr:cxnSp macro="">
      <xdr:nvCxnSpPr>
        <xdr:cNvPr id="521" name="直線コネクタ 520"/>
        <xdr:cNvCxnSpPr/>
      </xdr:nvCxnSpPr>
      <xdr:spPr>
        <a:xfrm>
          <a:off x="16230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2"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3" name="直線コネクタ 522"/>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79301</xdr:rowOff>
    </xdr:from>
    <xdr:ext cx="405111" cy="259045"/>
    <xdr:sp macro="" textlink="">
      <xdr:nvSpPr>
        <xdr:cNvPr id="524" name="【一般廃棄物処理施設】&#10;有形固定資産減価償却率平均値テキスト"/>
        <xdr:cNvSpPr txBox="1"/>
      </xdr:nvSpPr>
      <xdr:spPr>
        <a:xfrm>
          <a:off x="16357600" y="642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525" name="フローチャート: 判断 524"/>
        <xdr:cNvSpPr/>
      </xdr:nvSpPr>
      <xdr:spPr>
        <a:xfrm>
          <a:off x="162687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526" name="フローチャート: 判断 525"/>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7" name="フローチャート: 判断 526"/>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528" name="フローチャート: 判断 527"/>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529" name="フローチャート: 判断 528"/>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118473</xdr:rowOff>
    </xdr:from>
    <xdr:to>
      <xdr:col>85</xdr:col>
      <xdr:colOff>177800</xdr:colOff>
      <xdr:row>42</xdr:row>
      <xdr:rowOff>48623</xdr:rowOff>
    </xdr:to>
    <xdr:sp macro="" textlink="">
      <xdr:nvSpPr>
        <xdr:cNvPr id="535" name="楕円 534"/>
        <xdr:cNvSpPr/>
      </xdr:nvSpPr>
      <xdr:spPr>
        <a:xfrm>
          <a:off x="162687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33400</xdr:rowOff>
    </xdr:from>
    <xdr:ext cx="405111" cy="259045"/>
    <xdr:sp macro="" textlink="">
      <xdr:nvSpPr>
        <xdr:cNvPr id="536" name="【一般廃棄物処理施設】&#10;有形固定資産減価償却率該当値テキスト"/>
        <xdr:cNvSpPr txBox="1"/>
      </xdr:nvSpPr>
      <xdr:spPr>
        <a:xfrm>
          <a:off x="16357600" y="7062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98878</xdr:rowOff>
    </xdr:from>
    <xdr:to>
      <xdr:col>81</xdr:col>
      <xdr:colOff>101600</xdr:colOff>
      <xdr:row>42</xdr:row>
      <xdr:rowOff>29028</xdr:rowOff>
    </xdr:to>
    <xdr:sp macro="" textlink="">
      <xdr:nvSpPr>
        <xdr:cNvPr id="537" name="楕円 536"/>
        <xdr:cNvSpPr/>
      </xdr:nvSpPr>
      <xdr:spPr>
        <a:xfrm>
          <a:off x="154305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149678</xdr:rowOff>
    </xdr:from>
    <xdr:to>
      <xdr:col>85</xdr:col>
      <xdr:colOff>127000</xdr:colOff>
      <xdr:row>41</xdr:row>
      <xdr:rowOff>169273</xdr:rowOff>
    </xdr:to>
    <xdr:cxnSp macro="">
      <xdr:nvCxnSpPr>
        <xdr:cNvPr id="538" name="直線コネクタ 537"/>
        <xdr:cNvCxnSpPr/>
      </xdr:nvCxnSpPr>
      <xdr:spPr>
        <a:xfrm>
          <a:off x="15481300" y="7179128"/>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76019</xdr:rowOff>
    </xdr:from>
    <xdr:to>
      <xdr:col>76</xdr:col>
      <xdr:colOff>165100</xdr:colOff>
      <xdr:row>42</xdr:row>
      <xdr:rowOff>6169</xdr:rowOff>
    </xdr:to>
    <xdr:sp macro="" textlink="">
      <xdr:nvSpPr>
        <xdr:cNvPr id="539" name="楕円 538"/>
        <xdr:cNvSpPr/>
      </xdr:nvSpPr>
      <xdr:spPr>
        <a:xfrm>
          <a:off x="14541500" y="71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126819</xdr:rowOff>
    </xdr:from>
    <xdr:to>
      <xdr:col>81</xdr:col>
      <xdr:colOff>50800</xdr:colOff>
      <xdr:row>41</xdr:row>
      <xdr:rowOff>149678</xdr:rowOff>
    </xdr:to>
    <xdr:cxnSp macro="">
      <xdr:nvCxnSpPr>
        <xdr:cNvPr id="540" name="直線コネクタ 539"/>
        <xdr:cNvCxnSpPr/>
      </xdr:nvCxnSpPr>
      <xdr:spPr>
        <a:xfrm>
          <a:off x="14592300" y="715626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56424</xdr:rowOff>
    </xdr:from>
    <xdr:to>
      <xdr:col>72</xdr:col>
      <xdr:colOff>38100</xdr:colOff>
      <xdr:row>41</xdr:row>
      <xdr:rowOff>158024</xdr:rowOff>
    </xdr:to>
    <xdr:sp macro="" textlink="">
      <xdr:nvSpPr>
        <xdr:cNvPr id="541" name="楕円 540"/>
        <xdr:cNvSpPr/>
      </xdr:nvSpPr>
      <xdr:spPr>
        <a:xfrm>
          <a:off x="136525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107224</xdr:rowOff>
    </xdr:from>
    <xdr:to>
      <xdr:col>76</xdr:col>
      <xdr:colOff>114300</xdr:colOff>
      <xdr:row>41</xdr:row>
      <xdr:rowOff>126819</xdr:rowOff>
    </xdr:to>
    <xdr:cxnSp macro="">
      <xdr:nvCxnSpPr>
        <xdr:cNvPr id="542" name="直線コネクタ 541"/>
        <xdr:cNvCxnSpPr/>
      </xdr:nvCxnSpPr>
      <xdr:spPr>
        <a:xfrm>
          <a:off x="13703300" y="713667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35197</xdr:rowOff>
    </xdr:from>
    <xdr:to>
      <xdr:col>67</xdr:col>
      <xdr:colOff>101600</xdr:colOff>
      <xdr:row>41</xdr:row>
      <xdr:rowOff>136797</xdr:rowOff>
    </xdr:to>
    <xdr:sp macro="" textlink="">
      <xdr:nvSpPr>
        <xdr:cNvPr id="543" name="楕円 542"/>
        <xdr:cNvSpPr/>
      </xdr:nvSpPr>
      <xdr:spPr>
        <a:xfrm>
          <a:off x="12763500" y="70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85997</xdr:rowOff>
    </xdr:from>
    <xdr:to>
      <xdr:col>71</xdr:col>
      <xdr:colOff>177800</xdr:colOff>
      <xdr:row>41</xdr:row>
      <xdr:rowOff>107224</xdr:rowOff>
    </xdr:to>
    <xdr:cxnSp macro="">
      <xdr:nvCxnSpPr>
        <xdr:cNvPr id="544" name="直線コネクタ 543"/>
        <xdr:cNvCxnSpPr/>
      </xdr:nvCxnSpPr>
      <xdr:spPr>
        <a:xfrm>
          <a:off x="12814300" y="711544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133730</xdr:rowOff>
    </xdr:from>
    <xdr:ext cx="405111" cy="259045"/>
    <xdr:sp macro="" textlink="">
      <xdr:nvSpPr>
        <xdr:cNvPr id="545" name="n_1aveValue【一般廃棄物処理施設】&#10;有形固定資産減価償却率"/>
        <xdr:cNvSpPr txBox="1"/>
      </xdr:nvSpPr>
      <xdr:spPr>
        <a:xfrm>
          <a:off x="152660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546" name="n_2aveValue【一般廃棄物処理施設】&#10;有形固定資産減価償却率"/>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547" name="n_3aveValue【一般廃棄物処理施設】&#10;有形固定資産減価償却率"/>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548" name="n_4aveValue【一般廃棄物処理施設】&#10;有形固定資産減価償却率"/>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20155</xdr:rowOff>
    </xdr:from>
    <xdr:ext cx="405111" cy="259045"/>
    <xdr:sp macro="" textlink="">
      <xdr:nvSpPr>
        <xdr:cNvPr id="549" name="n_1mainValue【一般廃棄物処理施設】&#10;有形固定資産減価償却率"/>
        <xdr:cNvSpPr txBox="1"/>
      </xdr:nvSpPr>
      <xdr:spPr>
        <a:xfrm>
          <a:off x="15266044" y="722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168746</xdr:rowOff>
    </xdr:from>
    <xdr:ext cx="405111" cy="259045"/>
    <xdr:sp macro="" textlink="">
      <xdr:nvSpPr>
        <xdr:cNvPr id="550" name="n_2mainValue【一般廃棄物処理施設】&#10;有形固定資産減価償却率"/>
        <xdr:cNvSpPr txBox="1"/>
      </xdr:nvSpPr>
      <xdr:spPr>
        <a:xfrm>
          <a:off x="14389744" y="719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149151</xdr:rowOff>
    </xdr:from>
    <xdr:ext cx="405111" cy="259045"/>
    <xdr:sp macro="" textlink="">
      <xdr:nvSpPr>
        <xdr:cNvPr id="551" name="n_3mainValue【一般廃棄物処理施設】&#10;有形固定資産減価償却率"/>
        <xdr:cNvSpPr txBox="1"/>
      </xdr:nvSpPr>
      <xdr:spPr>
        <a:xfrm>
          <a:off x="13500744" y="717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127924</xdr:rowOff>
    </xdr:from>
    <xdr:ext cx="405111" cy="259045"/>
    <xdr:sp macro="" textlink="">
      <xdr:nvSpPr>
        <xdr:cNvPr id="552" name="n_4mainValue【一般廃棄物処理施設】&#10;有形固定資産減価償却率"/>
        <xdr:cNvSpPr txBox="1"/>
      </xdr:nvSpPr>
      <xdr:spPr>
        <a:xfrm>
          <a:off x="12611744" y="715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20746</xdr:rowOff>
    </xdr:from>
    <xdr:to>
      <xdr:col>116</xdr:col>
      <xdr:colOff>62864</xdr:colOff>
      <xdr:row>41</xdr:row>
      <xdr:rowOff>121156</xdr:rowOff>
    </xdr:to>
    <xdr:cxnSp macro="">
      <xdr:nvCxnSpPr>
        <xdr:cNvPr id="574" name="直線コネクタ 573"/>
        <xdr:cNvCxnSpPr/>
      </xdr:nvCxnSpPr>
      <xdr:spPr>
        <a:xfrm flipV="1">
          <a:off x="22160864" y="6021496"/>
          <a:ext cx="0" cy="1129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124983</xdr:rowOff>
    </xdr:from>
    <xdr:ext cx="469744" cy="259045"/>
    <xdr:sp macro="" textlink="">
      <xdr:nvSpPr>
        <xdr:cNvPr id="575" name="【一般廃棄物処理施設】&#10;一人当たり有形固定資産（償却資産）額最小値テキスト"/>
        <xdr:cNvSpPr txBox="1"/>
      </xdr:nvSpPr>
      <xdr:spPr>
        <a:xfrm>
          <a:off x="22199600" y="715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121156</xdr:rowOff>
    </xdr:from>
    <xdr:to>
      <xdr:col>116</xdr:col>
      <xdr:colOff>152400</xdr:colOff>
      <xdr:row>41</xdr:row>
      <xdr:rowOff>121156</xdr:rowOff>
    </xdr:to>
    <xdr:cxnSp macro="">
      <xdr:nvCxnSpPr>
        <xdr:cNvPr id="576" name="直線コネクタ 575"/>
        <xdr:cNvCxnSpPr/>
      </xdr:nvCxnSpPr>
      <xdr:spPr>
        <a:xfrm>
          <a:off x="22072600" y="715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138873</xdr:rowOff>
    </xdr:from>
    <xdr:ext cx="599010" cy="259045"/>
    <xdr:sp macro="" textlink="">
      <xdr:nvSpPr>
        <xdr:cNvPr id="577" name="【一般廃棄物処理施設】&#10;一人当たり有形固定資産（償却資産）額最大値テキスト"/>
        <xdr:cNvSpPr txBox="1"/>
      </xdr:nvSpPr>
      <xdr:spPr>
        <a:xfrm>
          <a:off x="22199600" y="579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20746</xdr:rowOff>
    </xdr:from>
    <xdr:to>
      <xdr:col>116</xdr:col>
      <xdr:colOff>152400</xdr:colOff>
      <xdr:row>35</xdr:row>
      <xdr:rowOff>20746</xdr:rowOff>
    </xdr:to>
    <xdr:cxnSp macro="">
      <xdr:nvCxnSpPr>
        <xdr:cNvPr id="578" name="直線コネクタ 577"/>
        <xdr:cNvCxnSpPr/>
      </xdr:nvCxnSpPr>
      <xdr:spPr>
        <a:xfrm>
          <a:off x="22072600" y="602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50257</xdr:rowOff>
    </xdr:from>
    <xdr:ext cx="534377" cy="259045"/>
    <xdr:sp macro="" textlink="">
      <xdr:nvSpPr>
        <xdr:cNvPr id="579" name="【一般廃棄物処理施設】&#10;一人当たり有形固定資産（償却資産）額平均値テキスト"/>
        <xdr:cNvSpPr txBox="1"/>
      </xdr:nvSpPr>
      <xdr:spPr>
        <a:xfrm>
          <a:off x="22199600" y="6565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27380</xdr:rowOff>
    </xdr:from>
    <xdr:to>
      <xdr:col>116</xdr:col>
      <xdr:colOff>114300</xdr:colOff>
      <xdr:row>39</xdr:row>
      <xdr:rowOff>128980</xdr:rowOff>
    </xdr:to>
    <xdr:sp macro="" textlink="">
      <xdr:nvSpPr>
        <xdr:cNvPr id="580" name="フローチャート: 判断 579"/>
        <xdr:cNvSpPr/>
      </xdr:nvSpPr>
      <xdr:spPr>
        <a:xfrm>
          <a:off x="22110700" y="671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30827</xdr:rowOff>
    </xdr:from>
    <xdr:to>
      <xdr:col>112</xdr:col>
      <xdr:colOff>38100</xdr:colOff>
      <xdr:row>39</xdr:row>
      <xdr:rowOff>132427</xdr:rowOff>
    </xdr:to>
    <xdr:sp macro="" textlink="">
      <xdr:nvSpPr>
        <xdr:cNvPr id="581" name="フローチャート: 判断 580"/>
        <xdr:cNvSpPr/>
      </xdr:nvSpPr>
      <xdr:spPr>
        <a:xfrm>
          <a:off x="21272500" y="671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64788</xdr:rowOff>
    </xdr:from>
    <xdr:to>
      <xdr:col>107</xdr:col>
      <xdr:colOff>101600</xdr:colOff>
      <xdr:row>39</xdr:row>
      <xdr:rowOff>166388</xdr:rowOff>
    </xdr:to>
    <xdr:sp macro="" textlink="">
      <xdr:nvSpPr>
        <xdr:cNvPr id="582" name="フローチャート: 判断 581"/>
        <xdr:cNvSpPr/>
      </xdr:nvSpPr>
      <xdr:spPr>
        <a:xfrm>
          <a:off x="20383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77278</xdr:rowOff>
    </xdr:from>
    <xdr:to>
      <xdr:col>102</xdr:col>
      <xdr:colOff>165100</xdr:colOff>
      <xdr:row>40</xdr:row>
      <xdr:rowOff>7428</xdr:rowOff>
    </xdr:to>
    <xdr:sp macro="" textlink="">
      <xdr:nvSpPr>
        <xdr:cNvPr id="583" name="フローチャート: 判断 582"/>
        <xdr:cNvSpPr/>
      </xdr:nvSpPr>
      <xdr:spPr>
        <a:xfrm>
          <a:off x="19494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140153</xdr:rowOff>
    </xdr:from>
    <xdr:to>
      <xdr:col>98</xdr:col>
      <xdr:colOff>38100</xdr:colOff>
      <xdr:row>40</xdr:row>
      <xdr:rowOff>70303</xdr:rowOff>
    </xdr:to>
    <xdr:sp macro="" textlink="">
      <xdr:nvSpPr>
        <xdr:cNvPr id="584" name="フローチャート: 判断 583"/>
        <xdr:cNvSpPr/>
      </xdr:nvSpPr>
      <xdr:spPr>
        <a:xfrm>
          <a:off x="18605500" y="68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20979</xdr:rowOff>
    </xdr:from>
    <xdr:to>
      <xdr:col>116</xdr:col>
      <xdr:colOff>114300</xdr:colOff>
      <xdr:row>40</xdr:row>
      <xdr:rowOff>122579</xdr:rowOff>
    </xdr:to>
    <xdr:sp macro="" textlink="">
      <xdr:nvSpPr>
        <xdr:cNvPr id="590" name="楕円 589"/>
        <xdr:cNvSpPr/>
      </xdr:nvSpPr>
      <xdr:spPr>
        <a:xfrm>
          <a:off x="22110700" y="687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170856</xdr:rowOff>
    </xdr:from>
    <xdr:ext cx="534377" cy="259045"/>
    <xdr:sp macro="" textlink="">
      <xdr:nvSpPr>
        <xdr:cNvPr id="591" name="【一般廃棄物処理施設】&#10;一人当たり有形固定資産（償却資産）額該当値テキスト"/>
        <xdr:cNvSpPr txBox="1"/>
      </xdr:nvSpPr>
      <xdr:spPr>
        <a:xfrm>
          <a:off x="22199600" y="685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23315</xdr:rowOff>
    </xdr:from>
    <xdr:to>
      <xdr:col>112</xdr:col>
      <xdr:colOff>38100</xdr:colOff>
      <xdr:row>40</xdr:row>
      <xdr:rowOff>124915</xdr:rowOff>
    </xdr:to>
    <xdr:sp macro="" textlink="">
      <xdr:nvSpPr>
        <xdr:cNvPr id="592" name="楕円 591"/>
        <xdr:cNvSpPr/>
      </xdr:nvSpPr>
      <xdr:spPr>
        <a:xfrm>
          <a:off x="21272500" y="688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71779</xdr:rowOff>
    </xdr:from>
    <xdr:to>
      <xdr:col>116</xdr:col>
      <xdr:colOff>63500</xdr:colOff>
      <xdr:row>40</xdr:row>
      <xdr:rowOff>74115</xdr:rowOff>
    </xdr:to>
    <xdr:cxnSp macro="">
      <xdr:nvCxnSpPr>
        <xdr:cNvPr id="593" name="直線コネクタ 592"/>
        <xdr:cNvCxnSpPr/>
      </xdr:nvCxnSpPr>
      <xdr:spPr>
        <a:xfrm flipV="1">
          <a:off x="21323300" y="6929779"/>
          <a:ext cx="838200" cy="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25195</xdr:rowOff>
    </xdr:from>
    <xdr:to>
      <xdr:col>107</xdr:col>
      <xdr:colOff>101600</xdr:colOff>
      <xdr:row>40</xdr:row>
      <xdr:rowOff>126795</xdr:rowOff>
    </xdr:to>
    <xdr:sp macro="" textlink="">
      <xdr:nvSpPr>
        <xdr:cNvPr id="594" name="楕円 593"/>
        <xdr:cNvSpPr/>
      </xdr:nvSpPr>
      <xdr:spPr>
        <a:xfrm>
          <a:off x="20383500" y="688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74115</xdr:rowOff>
    </xdr:from>
    <xdr:to>
      <xdr:col>111</xdr:col>
      <xdr:colOff>177800</xdr:colOff>
      <xdr:row>40</xdr:row>
      <xdr:rowOff>75995</xdr:rowOff>
    </xdr:to>
    <xdr:cxnSp macro="">
      <xdr:nvCxnSpPr>
        <xdr:cNvPr id="595" name="直線コネクタ 594"/>
        <xdr:cNvCxnSpPr/>
      </xdr:nvCxnSpPr>
      <xdr:spPr>
        <a:xfrm flipV="1">
          <a:off x="20434300" y="6932115"/>
          <a:ext cx="889000" cy="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27219</xdr:rowOff>
    </xdr:from>
    <xdr:to>
      <xdr:col>102</xdr:col>
      <xdr:colOff>165100</xdr:colOff>
      <xdr:row>40</xdr:row>
      <xdr:rowOff>128819</xdr:rowOff>
    </xdr:to>
    <xdr:sp macro="" textlink="">
      <xdr:nvSpPr>
        <xdr:cNvPr id="596" name="楕円 595"/>
        <xdr:cNvSpPr/>
      </xdr:nvSpPr>
      <xdr:spPr>
        <a:xfrm>
          <a:off x="19494500" y="688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75995</xdr:rowOff>
    </xdr:from>
    <xdr:to>
      <xdr:col>107</xdr:col>
      <xdr:colOff>50800</xdr:colOff>
      <xdr:row>40</xdr:row>
      <xdr:rowOff>78019</xdr:rowOff>
    </xdr:to>
    <xdr:cxnSp macro="">
      <xdr:nvCxnSpPr>
        <xdr:cNvPr id="597" name="直線コネクタ 596"/>
        <xdr:cNvCxnSpPr/>
      </xdr:nvCxnSpPr>
      <xdr:spPr>
        <a:xfrm flipV="1">
          <a:off x="19545300" y="6933995"/>
          <a:ext cx="889000" cy="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29345</xdr:rowOff>
    </xdr:from>
    <xdr:to>
      <xdr:col>98</xdr:col>
      <xdr:colOff>38100</xdr:colOff>
      <xdr:row>40</xdr:row>
      <xdr:rowOff>130945</xdr:rowOff>
    </xdr:to>
    <xdr:sp macro="" textlink="">
      <xdr:nvSpPr>
        <xdr:cNvPr id="598" name="楕円 597"/>
        <xdr:cNvSpPr/>
      </xdr:nvSpPr>
      <xdr:spPr>
        <a:xfrm>
          <a:off x="18605500" y="688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78019</xdr:rowOff>
    </xdr:from>
    <xdr:to>
      <xdr:col>102</xdr:col>
      <xdr:colOff>114300</xdr:colOff>
      <xdr:row>40</xdr:row>
      <xdr:rowOff>80145</xdr:rowOff>
    </xdr:to>
    <xdr:cxnSp macro="">
      <xdr:nvCxnSpPr>
        <xdr:cNvPr id="599" name="直線コネクタ 598"/>
        <xdr:cNvCxnSpPr/>
      </xdr:nvCxnSpPr>
      <xdr:spPr>
        <a:xfrm flipV="1">
          <a:off x="18656300" y="6936019"/>
          <a:ext cx="889000" cy="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148954</xdr:rowOff>
    </xdr:from>
    <xdr:ext cx="534377" cy="259045"/>
    <xdr:sp macro="" textlink="">
      <xdr:nvSpPr>
        <xdr:cNvPr id="600" name="n_1aveValue【一般廃棄物処理施設】&#10;一人当たり有形固定資産（償却資産）額"/>
        <xdr:cNvSpPr txBox="1"/>
      </xdr:nvSpPr>
      <xdr:spPr>
        <a:xfrm>
          <a:off x="21043411" y="649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11465</xdr:rowOff>
    </xdr:from>
    <xdr:ext cx="534377" cy="259045"/>
    <xdr:sp macro="" textlink="">
      <xdr:nvSpPr>
        <xdr:cNvPr id="601" name="n_2aveValue【一般廃棄物処理施設】&#10;一人当たり有形固定資産（償却資産）額"/>
        <xdr:cNvSpPr txBox="1"/>
      </xdr:nvSpPr>
      <xdr:spPr>
        <a:xfrm>
          <a:off x="20167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23955</xdr:rowOff>
    </xdr:from>
    <xdr:ext cx="534377" cy="259045"/>
    <xdr:sp macro="" textlink="">
      <xdr:nvSpPr>
        <xdr:cNvPr id="602" name="n_3aveValue【一般廃棄物処理施設】&#10;一人当たり有形固定資産（償却資産）額"/>
        <xdr:cNvSpPr txBox="1"/>
      </xdr:nvSpPr>
      <xdr:spPr>
        <a:xfrm>
          <a:off x="19278111" y="65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86830</xdr:rowOff>
    </xdr:from>
    <xdr:ext cx="534377" cy="259045"/>
    <xdr:sp macro="" textlink="">
      <xdr:nvSpPr>
        <xdr:cNvPr id="603" name="n_4aveValue【一般廃棄物処理施設】&#10;一人当たり有形固定資産（償却資産）額"/>
        <xdr:cNvSpPr txBox="1"/>
      </xdr:nvSpPr>
      <xdr:spPr>
        <a:xfrm>
          <a:off x="18389111" y="66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116042</xdr:rowOff>
    </xdr:from>
    <xdr:ext cx="534377" cy="259045"/>
    <xdr:sp macro="" textlink="">
      <xdr:nvSpPr>
        <xdr:cNvPr id="604" name="n_1mainValue【一般廃棄物処理施設】&#10;一人当たり有形固定資産（償却資産）額"/>
        <xdr:cNvSpPr txBox="1"/>
      </xdr:nvSpPr>
      <xdr:spPr>
        <a:xfrm>
          <a:off x="21043411" y="697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117922</xdr:rowOff>
    </xdr:from>
    <xdr:ext cx="534377" cy="259045"/>
    <xdr:sp macro="" textlink="">
      <xdr:nvSpPr>
        <xdr:cNvPr id="605" name="n_2mainValue【一般廃棄物処理施設】&#10;一人当たり有形固定資産（償却資産）額"/>
        <xdr:cNvSpPr txBox="1"/>
      </xdr:nvSpPr>
      <xdr:spPr>
        <a:xfrm>
          <a:off x="20167111" y="697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119946</xdr:rowOff>
    </xdr:from>
    <xdr:ext cx="534377" cy="259045"/>
    <xdr:sp macro="" textlink="">
      <xdr:nvSpPr>
        <xdr:cNvPr id="606" name="n_3mainValue【一般廃棄物処理施設】&#10;一人当たり有形固定資産（償却資産）額"/>
        <xdr:cNvSpPr txBox="1"/>
      </xdr:nvSpPr>
      <xdr:spPr>
        <a:xfrm>
          <a:off x="19278111" y="697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122072</xdr:rowOff>
    </xdr:from>
    <xdr:ext cx="534377" cy="259045"/>
    <xdr:sp macro="" textlink="">
      <xdr:nvSpPr>
        <xdr:cNvPr id="607" name="n_4mainValue【一般廃棄物処理施設】&#10;一人当たり有形固定資産（償却資産）額"/>
        <xdr:cNvSpPr txBox="1"/>
      </xdr:nvSpPr>
      <xdr:spPr>
        <a:xfrm>
          <a:off x="18389111" y="698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104503</xdr:rowOff>
    </xdr:to>
    <xdr:cxnSp macro="">
      <xdr:nvCxnSpPr>
        <xdr:cNvPr id="633" name="直線コネクタ 632"/>
        <xdr:cNvCxnSpPr/>
      </xdr:nvCxnSpPr>
      <xdr:spPr>
        <a:xfrm flipV="1">
          <a:off x="16318864" y="952935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34" name="【保健センター・保健所】&#10;有形固定資産減価償却率最小値テキスト"/>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35" name="直線コネクタ 634"/>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340478" cy="259045"/>
    <xdr:sp macro="" textlink="">
      <xdr:nvSpPr>
        <xdr:cNvPr id="636" name="【保健センター・保健所】&#10;有形固定資産減価償却率最大値テキスト"/>
        <xdr:cNvSpPr txBox="1"/>
      </xdr:nvSpPr>
      <xdr:spPr>
        <a:xfrm>
          <a:off x="16357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37" name="直線コネクタ 636"/>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89643</xdr:rowOff>
    </xdr:from>
    <xdr:ext cx="405111" cy="259045"/>
    <xdr:sp macro="" textlink="">
      <xdr:nvSpPr>
        <xdr:cNvPr id="638" name="【保健センター・保健所】&#10;有形固定資産減価償却率平均値テキスト"/>
        <xdr:cNvSpPr txBox="1"/>
      </xdr:nvSpPr>
      <xdr:spPr>
        <a:xfrm>
          <a:off x="16357600" y="10033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639" name="フローチャート: 判断 638"/>
        <xdr:cNvSpPr/>
      </xdr:nvSpPr>
      <xdr:spPr>
        <a:xfrm>
          <a:off x="162687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78196</xdr:rowOff>
    </xdr:from>
    <xdr:to>
      <xdr:col>81</xdr:col>
      <xdr:colOff>101600</xdr:colOff>
      <xdr:row>60</xdr:row>
      <xdr:rowOff>8346</xdr:rowOff>
    </xdr:to>
    <xdr:sp macro="" textlink="">
      <xdr:nvSpPr>
        <xdr:cNvPr id="640" name="フローチャート: 判断 639"/>
        <xdr:cNvSpPr/>
      </xdr:nvSpPr>
      <xdr:spPr>
        <a:xfrm>
          <a:off x="15430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641" name="フローチャート: 判断 640"/>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642" name="フローチャート: 判断 641"/>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643" name="フローチャート: 判断 642"/>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649" name="楕円 648"/>
        <xdr:cNvSpPr/>
      </xdr:nvSpPr>
      <xdr:spPr>
        <a:xfrm>
          <a:off x="162687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152961</xdr:rowOff>
    </xdr:from>
    <xdr:ext cx="405111" cy="259045"/>
    <xdr:sp macro="" textlink="">
      <xdr:nvSpPr>
        <xdr:cNvPr id="650" name="【保健センター・保健所】&#10;有形固定資産減価償却率該当値テキスト"/>
        <xdr:cNvSpPr txBox="1"/>
      </xdr:nvSpPr>
      <xdr:spPr>
        <a:xfrm>
          <a:off x="16357600" y="1026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79828</xdr:rowOff>
    </xdr:from>
    <xdr:to>
      <xdr:col>81</xdr:col>
      <xdr:colOff>101600</xdr:colOff>
      <xdr:row>65</xdr:row>
      <xdr:rowOff>9978</xdr:rowOff>
    </xdr:to>
    <xdr:sp macro="" textlink="">
      <xdr:nvSpPr>
        <xdr:cNvPr id="651" name="楕円 650"/>
        <xdr:cNvSpPr/>
      </xdr:nvSpPr>
      <xdr:spPr>
        <a:xfrm>
          <a:off x="15430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53884</xdr:rowOff>
    </xdr:from>
    <xdr:to>
      <xdr:col>85</xdr:col>
      <xdr:colOff>127000</xdr:colOff>
      <xdr:row>64</xdr:row>
      <xdr:rowOff>130628</xdr:rowOff>
    </xdr:to>
    <xdr:cxnSp macro="">
      <xdr:nvCxnSpPr>
        <xdr:cNvPr id="652" name="直線コネクタ 651"/>
        <xdr:cNvCxnSpPr/>
      </xdr:nvCxnSpPr>
      <xdr:spPr>
        <a:xfrm flipV="1">
          <a:off x="15481300" y="10340884"/>
          <a:ext cx="838200" cy="76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109220</xdr:rowOff>
    </xdr:from>
    <xdr:to>
      <xdr:col>76</xdr:col>
      <xdr:colOff>165100</xdr:colOff>
      <xdr:row>60</xdr:row>
      <xdr:rowOff>39370</xdr:rowOff>
    </xdr:to>
    <xdr:sp macro="" textlink="">
      <xdr:nvSpPr>
        <xdr:cNvPr id="653" name="楕円 652"/>
        <xdr:cNvSpPr/>
      </xdr:nvSpPr>
      <xdr:spPr>
        <a:xfrm>
          <a:off x="14541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160020</xdr:rowOff>
    </xdr:from>
    <xdr:to>
      <xdr:col>81</xdr:col>
      <xdr:colOff>50800</xdr:colOff>
      <xdr:row>64</xdr:row>
      <xdr:rowOff>130628</xdr:rowOff>
    </xdr:to>
    <xdr:cxnSp macro="">
      <xdr:nvCxnSpPr>
        <xdr:cNvPr id="654" name="直線コネクタ 653"/>
        <xdr:cNvCxnSpPr/>
      </xdr:nvCxnSpPr>
      <xdr:spPr>
        <a:xfrm>
          <a:off x="14592300" y="10275570"/>
          <a:ext cx="889000" cy="82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76563</xdr:rowOff>
    </xdr:from>
    <xdr:to>
      <xdr:col>72</xdr:col>
      <xdr:colOff>38100</xdr:colOff>
      <xdr:row>60</xdr:row>
      <xdr:rowOff>6713</xdr:rowOff>
    </xdr:to>
    <xdr:sp macro="" textlink="">
      <xdr:nvSpPr>
        <xdr:cNvPr id="655" name="楕円 654"/>
        <xdr:cNvSpPr/>
      </xdr:nvSpPr>
      <xdr:spPr>
        <a:xfrm>
          <a:off x="13652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127363</xdr:rowOff>
    </xdr:from>
    <xdr:to>
      <xdr:col>76</xdr:col>
      <xdr:colOff>114300</xdr:colOff>
      <xdr:row>59</xdr:row>
      <xdr:rowOff>160020</xdr:rowOff>
    </xdr:to>
    <xdr:cxnSp macro="">
      <xdr:nvCxnSpPr>
        <xdr:cNvPr id="656" name="直線コネクタ 655"/>
        <xdr:cNvCxnSpPr/>
      </xdr:nvCxnSpPr>
      <xdr:spPr>
        <a:xfrm>
          <a:off x="13703300" y="102429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43906</xdr:rowOff>
    </xdr:from>
    <xdr:to>
      <xdr:col>67</xdr:col>
      <xdr:colOff>101600</xdr:colOff>
      <xdr:row>59</xdr:row>
      <xdr:rowOff>145506</xdr:rowOff>
    </xdr:to>
    <xdr:sp macro="" textlink="">
      <xdr:nvSpPr>
        <xdr:cNvPr id="657" name="楕円 656"/>
        <xdr:cNvSpPr/>
      </xdr:nvSpPr>
      <xdr:spPr>
        <a:xfrm>
          <a:off x="127635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94706</xdr:rowOff>
    </xdr:from>
    <xdr:to>
      <xdr:col>71</xdr:col>
      <xdr:colOff>177800</xdr:colOff>
      <xdr:row>59</xdr:row>
      <xdr:rowOff>127363</xdr:rowOff>
    </xdr:to>
    <xdr:cxnSp macro="">
      <xdr:nvCxnSpPr>
        <xdr:cNvPr id="658" name="直線コネクタ 657"/>
        <xdr:cNvCxnSpPr/>
      </xdr:nvCxnSpPr>
      <xdr:spPr>
        <a:xfrm>
          <a:off x="12814300" y="102102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24873</xdr:rowOff>
    </xdr:from>
    <xdr:ext cx="405111" cy="259045"/>
    <xdr:sp macro="" textlink="">
      <xdr:nvSpPr>
        <xdr:cNvPr id="659" name="n_1aveValue【保健センター・保健所】&#10;有形固定資産減価償却率"/>
        <xdr:cNvSpPr txBox="1"/>
      </xdr:nvSpPr>
      <xdr:spPr>
        <a:xfrm>
          <a:off x="152660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660" name="n_2aveValue【保健センター・保健所】&#10;有形固定資産減価償却率"/>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661" name="n_3aveValue【保健センター・保健所】&#10;有形固定資産減価償却率"/>
        <xdr:cNvSpPr txBox="1"/>
      </xdr:nvSpPr>
      <xdr:spPr>
        <a:xfrm>
          <a:off x="13500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662" name="n_4aveValue【保健センター・保健所】&#10;有形固定資産減価償却率"/>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65</xdr:row>
      <xdr:rowOff>1105</xdr:rowOff>
    </xdr:from>
    <xdr:ext cx="469744" cy="259045"/>
    <xdr:sp macro="" textlink="">
      <xdr:nvSpPr>
        <xdr:cNvPr id="663" name="n_1mainValue【保健センター・保健所】&#10;有形固定資産減価償却率"/>
        <xdr:cNvSpPr txBox="1"/>
      </xdr:nvSpPr>
      <xdr:spPr>
        <a:xfrm>
          <a:off x="15233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30497</xdr:rowOff>
    </xdr:from>
    <xdr:ext cx="405111" cy="259045"/>
    <xdr:sp macro="" textlink="">
      <xdr:nvSpPr>
        <xdr:cNvPr id="664" name="n_2mainValue【保健センター・保健所】&#10;有形固定資産減価償却率"/>
        <xdr:cNvSpPr txBox="1"/>
      </xdr:nvSpPr>
      <xdr:spPr>
        <a:xfrm>
          <a:off x="14389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169290</xdr:rowOff>
    </xdr:from>
    <xdr:ext cx="405111" cy="259045"/>
    <xdr:sp macro="" textlink="">
      <xdr:nvSpPr>
        <xdr:cNvPr id="665" name="n_3mainValue【保健センター・保健所】&#10;有形固定資産減価償却率"/>
        <xdr:cNvSpPr txBox="1"/>
      </xdr:nvSpPr>
      <xdr:spPr>
        <a:xfrm>
          <a:off x="13500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136633</xdr:rowOff>
    </xdr:from>
    <xdr:ext cx="405111" cy="259045"/>
    <xdr:sp macro="" textlink="">
      <xdr:nvSpPr>
        <xdr:cNvPr id="666" name="n_4mainValue【保健センター・保健所】&#10;有形固定資産減価償却率"/>
        <xdr:cNvSpPr txBox="1"/>
      </xdr:nvSpPr>
      <xdr:spPr>
        <a:xfrm>
          <a:off x="12611744" y="1025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68580</xdr:rowOff>
    </xdr:from>
    <xdr:to>
      <xdr:col>116</xdr:col>
      <xdr:colOff>62864</xdr:colOff>
      <xdr:row>64</xdr:row>
      <xdr:rowOff>0</xdr:rowOff>
    </xdr:to>
    <xdr:cxnSp macro="">
      <xdr:nvCxnSpPr>
        <xdr:cNvPr id="690" name="直線コネクタ 689"/>
        <xdr:cNvCxnSpPr/>
      </xdr:nvCxnSpPr>
      <xdr:spPr>
        <a:xfrm flipV="1">
          <a:off x="22160864" y="96697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91"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92" name="直線コネクタ 691"/>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15257</xdr:rowOff>
    </xdr:from>
    <xdr:ext cx="469744" cy="259045"/>
    <xdr:sp macro="" textlink="">
      <xdr:nvSpPr>
        <xdr:cNvPr id="693" name="【保健センター・保健所】&#10;一人当たり面積最大値テキスト"/>
        <xdr:cNvSpPr txBox="1"/>
      </xdr:nvSpPr>
      <xdr:spPr>
        <a:xfrm>
          <a:off x="221996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694" name="直線コネクタ 693"/>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695" name="【保健センター・保健所】&#10;一人当たり面積平均値テキスト"/>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96" name="フローチャート: 判断 695"/>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97" name="フローチャート: 判断 696"/>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98" name="フローチャート: 判断 697"/>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699" name="フローチャート: 判断 698"/>
        <xdr:cNvSpPr/>
      </xdr:nvSpPr>
      <xdr:spPr>
        <a:xfrm>
          <a:off x="19494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700" name="フローチャート: 判断 699"/>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67310</xdr:rowOff>
    </xdr:from>
    <xdr:to>
      <xdr:col>116</xdr:col>
      <xdr:colOff>114300</xdr:colOff>
      <xdr:row>61</xdr:row>
      <xdr:rowOff>168910</xdr:rowOff>
    </xdr:to>
    <xdr:sp macro="" textlink="">
      <xdr:nvSpPr>
        <xdr:cNvPr id="706" name="楕円 705"/>
        <xdr:cNvSpPr/>
      </xdr:nvSpPr>
      <xdr:spPr>
        <a:xfrm>
          <a:off x="221107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90187</xdr:rowOff>
    </xdr:from>
    <xdr:ext cx="469744" cy="259045"/>
    <xdr:sp macro="" textlink="">
      <xdr:nvSpPr>
        <xdr:cNvPr id="707" name="【保健センター・保健所】&#10;一人当たり面積該当値テキスト"/>
        <xdr:cNvSpPr txBox="1"/>
      </xdr:nvSpPr>
      <xdr:spPr>
        <a:xfrm>
          <a:off x="22199600"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67310</xdr:rowOff>
    </xdr:from>
    <xdr:to>
      <xdr:col>112</xdr:col>
      <xdr:colOff>38100</xdr:colOff>
      <xdr:row>61</xdr:row>
      <xdr:rowOff>168910</xdr:rowOff>
    </xdr:to>
    <xdr:sp macro="" textlink="">
      <xdr:nvSpPr>
        <xdr:cNvPr id="708" name="楕円 707"/>
        <xdr:cNvSpPr/>
      </xdr:nvSpPr>
      <xdr:spPr>
        <a:xfrm>
          <a:off x="21272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118110</xdr:rowOff>
    </xdr:from>
    <xdr:to>
      <xdr:col>116</xdr:col>
      <xdr:colOff>63500</xdr:colOff>
      <xdr:row>61</xdr:row>
      <xdr:rowOff>118110</xdr:rowOff>
    </xdr:to>
    <xdr:cxnSp macro="">
      <xdr:nvCxnSpPr>
        <xdr:cNvPr id="709" name="直線コネクタ 708"/>
        <xdr:cNvCxnSpPr/>
      </xdr:nvCxnSpPr>
      <xdr:spPr>
        <a:xfrm>
          <a:off x="21323300" y="10576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74930</xdr:rowOff>
    </xdr:from>
    <xdr:to>
      <xdr:col>107</xdr:col>
      <xdr:colOff>101600</xdr:colOff>
      <xdr:row>62</xdr:row>
      <xdr:rowOff>5080</xdr:rowOff>
    </xdr:to>
    <xdr:sp macro="" textlink="">
      <xdr:nvSpPr>
        <xdr:cNvPr id="710" name="楕円 709"/>
        <xdr:cNvSpPr/>
      </xdr:nvSpPr>
      <xdr:spPr>
        <a:xfrm>
          <a:off x="20383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118110</xdr:rowOff>
    </xdr:from>
    <xdr:to>
      <xdr:col>111</xdr:col>
      <xdr:colOff>177800</xdr:colOff>
      <xdr:row>61</xdr:row>
      <xdr:rowOff>125730</xdr:rowOff>
    </xdr:to>
    <xdr:cxnSp macro="">
      <xdr:nvCxnSpPr>
        <xdr:cNvPr id="711" name="直線コネクタ 710"/>
        <xdr:cNvCxnSpPr/>
      </xdr:nvCxnSpPr>
      <xdr:spPr>
        <a:xfrm flipV="1">
          <a:off x="20434300" y="10576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74930</xdr:rowOff>
    </xdr:from>
    <xdr:to>
      <xdr:col>102</xdr:col>
      <xdr:colOff>165100</xdr:colOff>
      <xdr:row>62</xdr:row>
      <xdr:rowOff>5080</xdr:rowOff>
    </xdr:to>
    <xdr:sp macro="" textlink="">
      <xdr:nvSpPr>
        <xdr:cNvPr id="712" name="楕円 711"/>
        <xdr:cNvSpPr/>
      </xdr:nvSpPr>
      <xdr:spPr>
        <a:xfrm>
          <a:off x="19494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125730</xdr:rowOff>
    </xdr:from>
    <xdr:to>
      <xdr:col>107</xdr:col>
      <xdr:colOff>50800</xdr:colOff>
      <xdr:row>61</xdr:row>
      <xdr:rowOff>125730</xdr:rowOff>
    </xdr:to>
    <xdr:cxnSp macro="">
      <xdr:nvCxnSpPr>
        <xdr:cNvPr id="713" name="直線コネクタ 712"/>
        <xdr:cNvCxnSpPr/>
      </xdr:nvCxnSpPr>
      <xdr:spPr>
        <a:xfrm>
          <a:off x="19545300" y="1058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82550</xdr:rowOff>
    </xdr:from>
    <xdr:to>
      <xdr:col>98</xdr:col>
      <xdr:colOff>38100</xdr:colOff>
      <xdr:row>62</xdr:row>
      <xdr:rowOff>12700</xdr:rowOff>
    </xdr:to>
    <xdr:sp macro="" textlink="">
      <xdr:nvSpPr>
        <xdr:cNvPr id="714" name="楕円 713"/>
        <xdr:cNvSpPr/>
      </xdr:nvSpPr>
      <xdr:spPr>
        <a:xfrm>
          <a:off x="18605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125730</xdr:rowOff>
    </xdr:from>
    <xdr:to>
      <xdr:col>102</xdr:col>
      <xdr:colOff>114300</xdr:colOff>
      <xdr:row>61</xdr:row>
      <xdr:rowOff>133350</xdr:rowOff>
    </xdr:to>
    <xdr:cxnSp macro="">
      <xdr:nvCxnSpPr>
        <xdr:cNvPr id="715" name="直線コネクタ 714"/>
        <xdr:cNvCxnSpPr/>
      </xdr:nvCxnSpPr>
      <xdr:spPr>
        <a:xfrm flipV="1">
          <a:off x="18656300" y="10584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57167</xdr:rowOff>
    </xdr:from>
    <xdr:ext cx="469744" cy="259045"/>
    <xdr:sp macro="" textlink="">
      <xdr:nvSpPr>
        <xdr:cNvPr id="716" name="n_1aveValue【保健センター・保健所】&#10;一人当たり面積"/>
        <xdr:cNvSpPr txBox="1"/>
      </xdr:nvSpPr>
      <xdr:spPr>
        <a:xfrm>
          <a:off x="210757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57167</xdr:rowOff>
    </xdr:from>
    <xdr:ext cx="469744" cy="259045"/>
    <xdr:sp macro="" textlink="">
      <xdr:nvSpPr>
        <xdr:cNvPr id="717" name="n_2aveValue【保健センター・保健所】&#10;一人当たり面積"/>
        <xdr:cNvSpPr txBox="1"/>
      </xdr:nvSpPr>
      <xdr:spPr>
        <a:xfrm>
          <a:off x="20199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49547</xdr:rowOff>
    </xdr:from>
    <xdr:ext cx="469744" cy="259045"/>
    <xdr:sp macro="" textlink="">
      <xdr:nvSpPr>
        <xdr:cNvPr id="718" name="n_3aveValue【保健センター・保健所】&#10;一人当たり面積"/>
        <xdr:cNvSpPr txBox="1"/>
      </xdr:nvSpPr>
      <xdr:spPr>
        <a:xfrm>
          <a:off x="19310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41927</xdr:rowOff>
    </xdr:from>
    <xdr:ext cx="469744" cy="259045"/>
    <xdr:sp macro="" textlink="">
      <xdr:nvSpPr>
        <xdr:cNvPr id="719" name="n_4aveValue【保健センター・保健所】&#10;一人当たり面積"/>
        <xdr:cNvSpPr txBox="1"/>
      </xdr:nvSpPr>
      <xdr:spPr>
        <a:xfrm>
          <a:off x="18421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13987</xdr:rowOff>
    </xdr:from>
    <xdr:ext cx="469744" cy="259045"/>
    <xdr:sp macro="" textlink="">
      <xdr:nvSpPr>
        <xdr:cNvPr id="720" name="n_1mainValue【保健センター・保健所】&#10;一人当たり面積"/>
        <xdr:cNvSpPr txBox="1"/>
      </xdr:nvSpPr>
      <xdr:spPr>
        <a:xfrm>
          <a:off x="21075727"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21607</xdr:rowOff>
    </xdr:from>
    <xdr:ext cx="469744" cy="259045"/>
    <xdr:sp macro="" textlink="">
      <xdr:nvSpPr>
        <xdr:cNvPr id="721" name="n_2mainValue【保健センター・保健所】&#10;一人当たり面積"/>
        <xdr:cNvSpPr txBox="1"/>
      </xdr:nvSpPr>
      <xdr:spPr>
        <a:xfrm>
          <a:off x="20199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21607</xdr:rowOff>
    </xdr:from>
    <xdr:ext cx="469744" cy="259045"/>
    <xdr:sp macro="" textlink="">
      <xdr:nvSpPr>
        <xdr:cNvPr id="722" name="n_3mainValue【保健センター・保健所】&#10;一人当たり面積"/>
        <xdr:cNvSpPr txBox="1"/>
      </xdr:nvSpPr>
      <xdr:spPr>
        <a:xfrm>
          <a:off x="19310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29227</xdr:rowOff>
    </xdr:from>
    <xdr:ext cx="469744" cy="259045"/>
    <xdr:sp macro="" textlink="">
      <xdr:nvSpPr>
        <xdr:cNvPr id="723" name="n_4mainValue【保健センター・保健所】&#10;一人当たり面積"/>
        <xdr:cNvSpPr txBox="1"/>
      </xdr:nvSpPr>
      <xdr:spPr>
        <a:xfrm>
          <a:off x="18421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749" name="直線コネクタ 748"/>
        <xdr:cNvCxnSpPr/>
      </xdr:nvCxnSpPr>
      <xdr:spPr>
        <a:xfrm flipV="1">
          <a:off x="16318864" y="13437326"/>
          <a:ext cx="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750" name="【消防施設】&#10;有形固定資産減価償却率最小値テキスト"/>
        <xdr:cNvSpPr txBox="1"/>
      </xdr:nvSpPr>
      <xdr:spPr>
        <a:xfrm>
          <a:off x="16357600" y="147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751" name="直線コネクタ 750"/>
        <xdr:cNvCxnSpPr/>
      </xdr:nvCxnSpPr>
      <xdr:spPr>
        <a:xfrm>
          <a:off x="16230600" y="1469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752" name="【消防施設】&#10;有形固定資産減価償却率最大値テキスト"/>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753" name="直線コネクタ 752"/>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127743</xdr:rowOff>
    </xdr:from>
    <xdr:ext cx="405111" cy="259045"/>
    <xdr:sp macro="" textlink="">
      <xdr:nvSpPr>
        <xdr:cNvPr id="754" name="【消防施設】&#10;有形固定資産減価償却率平均値テキスト"/>
        <xdr:cNvSpPr txBox="1"/>
      </xdr:nvSpPr>
      <xdr:spPr>
        <a:xfrm>
          <a:off x="16357600" y="1401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755" name="フローチャート: 判断 754"/>
        <xdr:cNvSpPr/>
      </xdr:nvSpPr>
      <xdr:spPr>
        <a:xfrm>
          <a:off x="16268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756" name="フローチャート: 判断 755"/>
        <xdr:cNvSpPr/>
      </xdr:nvSpPr>
      <xdr:spPr>
        <a:xfrm>
          <a:off x="15430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57" name="フローチャート: 判断 756"/>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58" name="フローチャート: 判断 757"/>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759" name="フローチャート: 判断 758"/>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765" name="楕円 764"/>
        <xdr:cNvSpPr/>
      </xdr:nvSpPr>
      <xdr:spPr>
        <a:xfrm>
          <a:off x="162687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137177</xdr:rowOff>
    </xdr:from>
    <xdr:ext cx="405111" cy="259045"/>
    <xdr:sp macro="" textlink="">
      <xdr:nvSpPr>
        <xdr:cNvPr id="766" name="【消防施設】&#10;有形固定資産減価償却率該当値テキスト"/>
        <xdr:cNvSpPr txBox="1"/>
      </xdr:nvSpPr>
      <xdr:spPr>
        <a:xfrm>
          <a:off x="16357600"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130992</xdr:rowOff>
    </xdr:from>
    <xdr:to>
      <xdr:col>81</xdr:col>
      <xdr:colOff>101600</xdr:colOff>
      <xdr:row>83</xdr:row>
      <xdr:rowOff>61142</xdr:rowOff>
    </xdr:to>
    <xdr:sp macro="" textlink="">
      <xdr:nvSpPr>
        <xdr:cNvPr id="767" name="楕円 766"/>
        <xdr:cNvSpPr/>
      </xdr:nvSpPr>
      <xdr:spPr>
        <a:xfrm>
          <a:off x="154305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10342</xdr:rowOff>
    </xdr:from>
    <xdr:to>
      <xdr:col>85</xdr:col>
      <xdr:colOff>127000</xdr:colOff>
      <xdr:row>83</xdr:row>
      <xdr:rowOff>38100</xdr:rowOff>
    </xdr:to>
    <xdr:cxnSp macro="">
      <xdr:nvCxnSpPr>
        <xdr:cNvPr id="768" name="直線コネクタ 767"/>
        <xdr:cNvCxnSpPr/>
      </xdr:nvCxnSpPr>
      <xdr:spPr>
        <a:xfrm>
          <a:off x="15481300" y="1424069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95069</xdr:rowOff>
    </xdr:from>
    <xdr:to>
      <xdr:col>76</xdr:col>
      <xdr:colOff>165100</xdr:colOff>
      <xdr:row>83</xdr:row>
      <xdr:rowOff>25219</xdr:rowOff>
    </xdr:to>
    <xdr:sp macro="" textlink="">
      <xdr:nvSpPr>
        <xdr:cNvPr id="769" name="楕円 768"/>
        <xdr:cNvSpPr/>
      </xdr:nvSpPr>
      <xdr:spPr>
        <a:xfrm>
          <a:off x="14541500" y="1415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145869</xdr:rowOff>
    </xdr:from>
    <xdr:to>
      <xdr:col>81</xdr:col>
      <xdr:colOff>50800</xdr:colOff>
      <xdr:row>83</xdr:row>
      <xdr:rowOff>10342</xdr:rowOff>
    </xdr:to>
    <xdr:cxnSp macro="">
      <xdr:nvCxnSpPr>
        <xdr:cNvPr id="770" name="直線コネクタ 769"/>
        <xdr:cNvCxnSpPr/>
      </xdr:nvCxnSpPr>
      <xdr:spPr>
        <a:xfrm>
          <a:off x="14592300" y="142047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59145</xdr:rowOff>
    </xdr:from>
    <xdr:to>
      <xdr:col>72</xdr:col>
      <xdr:colOff>38100</xdr:colOff>
      <xdr:row>82</xdr:row>
      <xdr:rowOff>160745</xdr:rowOff>
    </xdr:to>
    <xdr:sp macro="" textlink="">
      <xdr:nvSpPr>
        <xdr:cNvPr id="771" name="楕円 770"/>
        <xdr:cNvSpPr/>
      </xdr:nvSpPr>
      <xdr:spPr>
        <a:xfrm>
          <a:off x="13652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109945</xdr:rowOff>
    </xdr:from>
    <xdr:to>
      <xdr:col>76</xdr:col>
      <xdr:colOff>114300</xdr:colOff>
      <xdr:row>82</xdr:row>
      <xdr:rowOff>145869</xdr:rowOff>
    </xdr:to>
    <xdr:cxnSp macro="">
      <xdr:nvCxnSpPr>
        <xdr:cNvPr id="772" name="直線コネクタ 771"/>
        <xdr:cNvCxnSpPr/>
      </xdr:nvCxnSpPr>
      <xdr:spPr>
        <a:xfrm>
          <a:off x="13703300" y="1416884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23223</xdr:rowOff>
    </xdr:from>
    <xdr:to>
      <xdr:col>67</xdr:col>
      <xdr:colOff>101600</xdr:colOff>
      <xdr:row>82</xdr:row>
      <xdr:rowOff>124823</xdr:rowOff>
    </xdr:to>
    <xdr:sp macro="" textlink="">
      <xdr:nvSpPr>
        <xdr:cNvPr id="773" name="楕円 772"/>
        <xdr:cNvSpPr/>
      </xdr:nvSpPr>
      <xdr:spPr>
        <a:xfrm>
          <a:off x="1276350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74023</xdr:rowOff>
    </xdr:from>
    <xdr:to>
      <xdr:col>71</xdr:col>
      <xdr:colOff>177800</xdr:colOff>
      <xdr:row>82</xdr:row>
      <xdr:rowOff>109945</xdr:rowOff>
    </xdr:to>
    <xdr:cxnSp macro="">
      <xdr:nvCxnSpPr>
        <xdr:cNvPr id="774" name="直線コネクタ 773"/>
        <xdr:cNvCxnSpPr/>
      </xdr:nvCxnSpPr>
      <xdr:spPr>
        <a:xfrm>
          <a:off x="12814300" y="1413292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49909</xdr:rowOff>
    </xdr:from>
    <xdr:ext cx="405111" cy="259045"/>
    <xdr:sp macro="" textlink="">
      <xdr:nvSpPr>
        <xdr:cNvPr id="775" name="n_1aveValue【消防施設】&#10;有形固定資産減価償却率"/>
        <xdr:cNvSpPr txBox="1"/>
      </xdr:nvSpPr>
      <xdr:spPr>
        <a:xfrm>
          <a:off x="152660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776" name="n_2aveValue【消防施設】&#10;有形固定資産減価償却率"/>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168201</xdr:rowOff>
    </xdr:from>
    <xdr:ext cx="405111" cy="259045"/>
    <xdr:sp macro="" textlink="">
      <xdr:nvSpPr>
        <xdr:cNvPr id="777" name="n_3aveValue【消防施設】&#10;有形固定資産減価償却率"/>
        <xdr:cNvSpPr txBox="1"/>
      </xdr:nvSpPr>
      <xdr:spPr>
        <a:xfrm>
          <a:off x="13500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3283</xdr:rowOff>
    </xdr:from>
    <xdr:ext cx="405111" cy="259045"/>
    <xdr:sp macro="" textlink="">
      <xdr:nvSpPr>
        <xdr:cNvPr id="778" name="n_4aveValue【消防施設】&#10;有形固定資産減価償却率"/>
        <xdr:cNvSpPr txBox="1"/>
      </xdr:nvSpPr>
      <xdr:spPr>
        <a:xfrm>
          <a:off x="12611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52269</xdr:rowOff>
    </xdr:from>
    <xdr:ext cx="405111" cy="259045"/>
    <xdr:sp macro="" textlink="">
      <xdr:nvSpPr>
        <xdr:cNvPr id="779" name="n_1mainValue【消防施設】&#10;有形固定資産減価償却率"/>
        <xdr:cNvSpPr txBox="1"/>
      </xdr:nvSpPr>
      <xdr:spPr>
        <a:xfrm>
          <a:off x="152660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16346</xdr:rowOff>
    </xdr:from>
    <xdr:ext cx="405111" cy="259045"/>
    <xdr:sp macro="" textlink="">
      <xdr:nvSpPr>
        <xdr:cNvPr id="780" name="n_2mainValue【消防施設】&#10;有形固定資産減価償却率"/>
        <xdr:cNvSpPr txBox="1"/>
      </xdr:nvSpPr>
      <xdr:spPr>
        <a:xfrm>
          <a:off x="14389744" y="1424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5822</xdr:rowOff>
    </xdr:from>
    <xdr:ext cx="405111" cy="259045"/>
    <xdr:sp macro="" textlink="">
      <xdr:nvSpPr>
        <xdr:cNvPr id="781" name="n_3mainValue【消防施設】&#10;有形固定資産減価償却率"/>
        <xdr:cNvSpPr txBox="1"/>
      </xdr:nvSpPr>
      <xdr:spPr>
        <a:xfrm>
          <a:off x="13500744" y="138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141350</xdr:rowOff>
    </xdr:from>
    <xdr:ext cx="405111" cy="259045"/>
    <xdr:sp macro="" textlink="">
      <xdr:nvSpPr>
        <xdr:cNvPr id="782" name="n_4mainValue【消防施設】&#10;有形固定資産減価償却率"/>
        <xdr:cNvSpPr txBox="1"/>
      </xdr:nvSpPr>
      <xdr:spPr>
        <a:xfrm>
          <a:off x="12611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804" name="直線コネクタ 803"/>
        <xdr:cNvCxnSpPr/>
      </xdr:nvCxnSpPr>
      <xdr:spPr>
        <a:xfrm flipV="1">
          <a:off x="22160864" y="13694663"/>
          <a:ext cx="0" cy="1056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5"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6" name="直線コネクタ 805"/>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807" name="【消防施設】&#10;一人当たり面積最大値テキスト"/>
        <xdr:cNvSpPr txBox="1"/>
      </xdr:nvSpPr>
      <xdr:spPr>
        <a:xfrm>
          <a:off x="22199600" y="13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808" name="直線コネクタ 807"/>
        <xdr:cNvCxnSpPr/>
      </xdr:nvCxnSpPr>
      <xdr:spPr>
        <a:xfrm>
          <a:off x="22072600" y="13694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809" name="【消防施設】&#10;一人当たり面積平均値テキスト"/>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10" name="フローチャート: 判断 809"/>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811" name="フローチャート: 判断 810"/>
        <xdr:cNvSpPr/>
      </xdr:nvSpPr>
      <xdr:spPr>
        <a:xfrm>
          <a:off x="21272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812" name="フローチャート: 判断 811"/>
        <xdr:cNvSpPr/>
      </xdr:nvSpPr>
      <xdr:spPr>
        <a:xfrm>
          <a:off x="20383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813" name="フローチャート: 判断 812"/>
        <xdr:cNvSpPr/>
      </xdr:nvSpPr>
      <xdr:spPr>
        <a:xfrm>
          <a:off x="19494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14" name="フローチャート: 判断 813"/>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10161</xdr:rowOff>
    </xdr:from>
    <xdr:to>
      <xdr:col>116</xdr:col>
      <xdr:colOff>114300</xdr:colOff>
      <xdr:row>82</xdr:row>
      <xdr:rowOff>111761</xdr:rowOff>
    </xdr:to>
    <xdr:sp macro="" textlink="">
      <xdr:nvSpPr>
        <xdr:cNvPr id="820" name="楕円 819"/>
        <xdr:cNvSpPr/>
      </xdr:nvSpPr>
      <xdr:spPr>
        <a:xfrm>
          <a:off x="22110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33038</xdr:rowOff>
    </xdr:from>
    <xdr:ext cx="469744" cy="259045"/>
    <xdr:sp macro="" textlink="">
      <xdr:nvSpPr>
        <xdr:cNvPr id="821" name="【消防施設】&#10;一人当たり面積該当値テキスト"/>
        <xdr:cNvSpPr txBox="1"/>
      </xdr:nvSpPr>
      <xdr:spPr>
        <a:xfrm>
          <a:off x="22199600" y="1392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14732</xdr:rowOff>
    </xdr:from>
    <xdr:to>
      <xdr:col>112</xdr:col>
      <xdr:colOff>38100</xdr:colOff>
      <xdr:row>82</xdr:row>
      <xdr:rowOff>116332</xdr:rowOff>
    </xdr:to>
    <xdr:sp macro="" textlink="">
      <xdr:nvSpPr>
        <xdr:cNvPr id="822" name="楕円 821"/>
        <xdr:cNvSpPr/>
      </xdr:nvSpPr>
      <xdr:spPr>
        <a:xfrm>
          <a:off x="212725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60961</xdr:rowOff>
    </xdr:from>
    <xdr:to>
      <xdr:col>116</xdr:col>
      <xdr:colOff>63500</xdr:colOff>
      <xdr:row>82</xdr:row>
      <xdr:rowOff>65532</xdr:rowOff>
    </xdr:to>
    <xdr:cxnSp macro="">
      <xdr:nvCxnSpPr>
        <xdr:cNvPr id="823" name="直線コネクタ 822"/>
        <xdr:cNvCxnSpPr/>
      </xdr:nvCxnSpPr>
      <xdr:spPr>
        <a:xfrm flipV="1">
          <a:off x="21323300" y="1411986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19304</xdr:rowOff>
    </xdr:from>
    <xdr:to>
      <xdr:col>107</xdr:col>
      <xdr:colOff>101600</xdr:colOff>
      <xdr:row>82</xdr:row>
      <xdr:rowOff>120904</xdr:rowOff>
    </xdr:to>
    <xdr:sp macro="" textlink="">
      <xdr:nvSpPr>
        <xdr:cNvPr id="824" name="楕円 823"/>
        <xdr:cNvSpPr/>
      </xdr:nvSpPr>
      <xdr:spPr>
        <a:xfrm>
          <a:off x="20383500" y="140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65532</xdr:rowOff>
    </xdr:from>
    <xdr:to>
      <xdr:col>111</xdr:col>
      <xdr:colOff>177800</xdr:colOff>
      <xdr:row>82</xdr:row>
      <xdr:rowOff>70104</xdr:rowOff>
    </xdr:to>
    <xdr:cxnSp macro="">
      <xdr:nvCxnSpPr>
        <xdr:cNvPr id="825" name="直線コネクタ 824"/>
        <xdr:cNvCxnSpPr/>
      </xdr:nvCxnSpPr>
      <xdr:spPr>
        <a:xfrm flipV="1">
          <a:off x="20434300" y="141244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28448</xdr:rowOff>
    </xdr:from>
    <xdr:to>
      <xdr:col>102</xdr:col>
      <xdr:colOff>165100</xdr:colOff>
      <xdr:row>82</xdr:row>
      <xdr:rowOff>130048</xdr:rowOff>
    </xdr:to>
    <xdr:sp macro="" textlink="">
      <xdr:nvSpPr>
        <xdr:cNvPr id="826" name="楕円 825"/>
        <xdr:cNvSpPr/>
      </xdr:nvSpPr>
      <xdr:spPr>
        <a:xfrm>
          <a:off x="19494500" y="140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70104</xdr:rowOff>
    </xdr:from>
    <xdr:to>
      <xdr:col>107</xdr:col>
      <xdr:colOff>50800</xdr:colOff>
      <xdr:row>82</xdr:row>
      <xdr:rowOff>79248</xdr:rowOff>
    </xdr:to>
    <xdr:cxnSp macro="">
      <xdr:nvCxnSpPr>
        <xdr:cNvPr id="827" name="直線コネクタ 826"/>
        <xdr:cNvCxnSpPr/>
      </xdr:nvCxnSpPr>
      <xdr:spPr>
        <a:xfrm flipV="1">
          <a:off x="19545300" y="141290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33020</xdr:rowOff>
    </xdr:from>
    <xdr:to>
      <xdr:col>98</xdr:col>
      <xdr:colOff>38100</xdr:colOff>
      <xdr:row>82</xdr:row>
      <xdr:rowOff>134620</xdr:rowOff>
    </xdr:to>
    <xdr:sp macro="" textlink="">
      <xdr:nvSpPr>
        <xdr:cNvPr id="828" name="楕円 827"/>
        <xdr:cNvSpPr/>
      </xdr:nvSpPr>
      <xdr:spPr>
        <a:xfrm>
          <a:off x="18605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79248</xdr:rowOff>
    </xdr:from>
    <xdr:to>
      <xdr:col>102</xdr:col>
      <xdr:colOff>114300</xdr:colOff>
      <xdr:row>82</xdr:row>
      <xdr:rowOff>83820</xdr:rowOff>
    </xdr:to>
    <xdr:cxnSp macro="">
      <xdr:nvCxnSpPr>
        <xdr:cNvPr id="829" name="直線コネクタ 828"/>
        <xdr:cNvCxnSpPr/>
      </xdr:nvCxnSpPr>
      <xdr:spPr>
        <a:xfrm flipV="1">
          <a:off x="18656300" y="141381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141749</xdr:rowOff>
    </xdr:from>
    <xdr:ext cx="469744" cy="259045"/>
    <xdr:sp macro="" textlink="">
      <xdr:nvSpPr>
        <xdr:cNvPr id="830" name="n_1aveValue【消防施設】&#10;一人当たり面積"/>
        <xdr:cNvSpPr txBox="1"/>
      </xdr:nvSpPr>
      <xdr:spPr>
        <a:xfrm>
          <a:off x="21075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132605</xdr:rowOff>
    </xdr:from>
    <xdr:ext cx="469744" cy="259045"/>
    <xdr:sp macro="" textlink="">
      <xdr:nvSpPr>
        <xdr:cNvPr id="831" name="n_2aveValue【消防施設】&#10;一人当たり面積"/>
        <xdr:cNvSpPr txBox="1"/>
      </xdr:nvSpPr>
      <xdr:spPr>
        <a:xfrm>
          <a:off x="201994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150892</xdr:rowOff>
    </xdr:from>
    <xdr:ext cx="469744" cy="259045"/>
    <xdr:sp macro="" textlink="">
      <xdr:nvSpPr>
        <xdr:cNvPr id="832" name="n_3aveValue【消防施設】&#10;一人当たり面積"/>
        <xdr:cNvSpPr txBox="1"/>
      </xdr:nvSpPr>
      <xdr:spPr>
        <a:xfrm>
          <a:off x="19310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11447</xdr:rowOff>
    </xdr:from>
    <xdr:ext cx="469744" cy="259045"/>
    <xdr:sp macro="" textlink="">
      <xdr:nvSpPr>
        <xdr:cNvPr id="833" name="n_4aveValue【消防施設】&#10;一人当たり面積"/>
        <xdr:cNvSpPr txBox="1"/>
      </xdr:nvSpPr>
      <xdr:spPr>
        <a:xfrm>
          <a:off x="18421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132859</xdr:rowOff>
    </xdr:from>
    <xdr:ext cx="469744" cy="259045"/>
    <xdr:sp macro="" textlink="">
      <xdr:nvSpPr>
        <xdr:cNvPr id="834" name="n_1mainValue【消防施設】&#10;一人当たり面積"/>
        <xdr:cNvSpPr txBox="1"/>
      </xdr:nvSpPr>
      <xdr:spPr>
        <a:xfrm>
          <a:off x="21075727" y="1384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137431</xdr:rowOff>
    </xdr:from>
    <xdr:ext cx="469744" cy="259045"/>
    <xdr:sp macro="" textlink="">
      <xdr:nvSpPr>
        <xdr:cNvPr id="835" name="n_2mainValue【消防施設】&#10;一人当たり面積"/>
        <xdr:cNvSpPr txBox="1"/>
      </xdr:nvSpPr>
      <xdr:spPr>
        <a:xfrm>
          <a:off x="20199427" y="138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146575</xdr:rowOff>
    </xdr:from>
    <xdr:ext cx="469744" cy="259045"/>
    <xdr:sp macro="" textlink="">
      <xdr:nvSpPr>
        <xdr:cNvPr id="836" name="n_3mainValue【消防施設】&#10;一人当たり面積"/>
        <xdr:cNvSpPr txBox="1"/>
      </xdr:nvSpPr>
      <xdr:spPr>
        <a:xfrm>
          <a:off x="19310427" y="1386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151147</xdr:rowOff>
    </xdr:from>
    <xdr:ext cx="469744" cy="259045"/>
    <xdr:sp macro="" textlink="">
      <xdr:nvSpPr>
        <xdr:cNvPr id="837" name="n_4mainValue【消防施設】&#10;一人当たり面積"/>
        <xdr:cNvSpPr txBox="1"/>
      </xdr:nvSpPr>
      <xdr:spPr>
        <a:xfrm>
          <a:off x="18421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863" name="直線コネクタ 862"/>
        <xdr:cNvCxnSpPr/>
      </xdr:nvCxnSpPr>
      <xdr:spPr>
        <a:xfrm flipV="1">
          <a:off x="16318864" y="1712649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64" name="【庁舎】&#10;有形固定資産減価償却率最小値テキスト"/>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65" name="直線コネクタ 864"/>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866" name="【庁舎】&#10;有形固定資産減価償却率最大値テキスト"/>
        <xdr:cNvSpPr txBox="1"/>
      </xdr:nvSpPr>
      <xdr:spPr>
        <a:xfrm>
          <a:off x="16357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867" name="直線コネクタ 866"/>
        <xdr:cNvCxnSpPr/>
      </xdr:nvCxnSpPr>
      <xdr:spPr>
        <a:xfrm>
          <a:off x="16230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147882</xdr:rowOff>
    </xdr:from>
    <xdr:ext cx="405111" cy="259045"/>
    <xdr:sp macro="" textlink="">
      <xdr:nvSpPr>
        <xdr:cNvPr id="868" name="【庁舎】&#10;有形固定資産減価償却率平均値テキスト"/>
        <xdr:cNvSpPr txBox="1"/>
      </xdr:nvSpPr>
      <xdr:spPr>
        <a:xfrm>
          <a:off x="16357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869" name="フローチャート: 判断 868"/>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870" name="フローチャート: 判断 869"/>
        <xdr:cNvSpPr/>
      </xdr:nvSpPr>
      <xdr:spPr>
        <a:xfrm>
          <a:off x="15430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71" name="フローチャート: 判断 870"/>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872" name="フローチャート: 判断 871"/>
        <xdr:cNvSpPr/>
      </xdr:nvSpPr>
      <xdr:spPr>
        <a:xfrm>
          <a:off x="13652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873" name="フローチャート: 判断 872"/>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134801</xdr:rowOff>
    </xdr:from>
    <xdr:to>
      <xdr:col>85</xdr:col>
      <xdr:colOff>177800</xdr:colOff>
      <xdr:row>104</xdr:row>
      <xdr:rowOff>64951</xdr:rowOff>
    </xdr:to>
    <xdr:sp macro="" textlink="">
      <xdr:nvSpPr>
        <xdr:cNvPr id="879" name="楕円 878"/>
        <xdr:cNvSpPr/>
      </xdr:nvSpPr>
      <xdr:spPr>
        <a:xfrm>
          <a:off x="162687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113228</xdr:rowOff>
    </xdr:from>
    <xdr:ext cx="405111" cy="259045"/>
    <xdr:sp macro="" textlink="">
      <xdr:nvSpPr>
        <xdr:cNvPr id="880" name="【庁舎】&#10;有形固定資産減価償却率該当値テキスト"/>
        <xdr:cNvSpPr txBox="1"/>
      </xdr:nvSpPr>
      <xdr:spPr>
        <a:xfrm>
          <a:off x="16357600"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107043</xdr:rowOff>
    </xdr:from>
    <xdr:to>
      <xdr:col>81</xdr:col>
      <xdr:colOff>101600</xdr:colOff>
      <xdr:row>104</xdr:row>
      <xdr:rowOff>37193</xdr:rowOff>
    </xdr:to>
    <xdr:sp macro="" textlink="">
      <xdr:nvSpPr>
        <xdr:cNvPr id="881" name="楕円 880"/>
        <xdr:cNvSpPr/>
      </xdr:nvSpPr>
      <xdr:spPr>
        <a:xfrm>
          <a:off x="154305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157843</xdr:rowOff>
    </xdr:from>
    <xdr:to>
      <xdr:col>85</xdr:col>
      <xdr:colOff>127000</xdr:colOff>
      <xdr:row>104</xdr:row>
      <xdr:rowOff>14151</xdr:rowOff>
    </xdr:to>
    <xdr:cxnSp macro="">
      <xdr:nvCxnSpPr>
        <xdr:cNvPr id="882" name="直線コネクタ 881"/>
        <xdr:cNvCxnSpPr/>
      </xdr:nvCxnSpPr>
      <xdr:spPr>
        <a:xfrm>
          <a:off x="15481300" y="1781719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71120</xdr:rowOff>
    </xdr:from>
    <xdr:to>
      <xdr:col>76</xdr:col>
      <xdr:colOff>165100</xdr:colOff>
      <xdr:row>104</xdr:row>
      <xdr:rowOff>1270</xdr:rowOff>
    </xdr:to>
    <xdr:sp macro="" textlink="">
      <xdr:nvSpPr>
        <xdr:cNvPr id="883" name="楕円 882"/>
        <xdr:cNvSpPr/>
      </xdr:nvSpPr>
      <xdr:spPr>
        <a:xfrm>
          <a:off x="14541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121920</xdr:rowOff>
    </xdr:from>
    <xdr:to>
      <xdr:col>81</xdr:col>
      <xdr:colOff>50800</xdr:colOff>
      <xdr:row>103</xdr:row>
      <xdr:rowOff>157843</xdr:rowOff>
    </xdr:to>
    <xdr:cxnSp macro="">
      <xdr:nvCxnSpPr>
        <xdr:cNvPr id="884" name="直線コネクタ 883"/>
        <xdr:cNvCxnSpPr/>
      </xdr:nvCxnSpPr>
      <xdr:spPr>
        <a:xfrm>
          <a:off x="14592300" y="1778127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76019</xdr:rowOff>
    </xdr:from>
    <xdr:to>
      <xdr:col>72</xdr:col>
      <xdr:colOff>38100</xdr:colOff>
      <xdr:row>104</xdr:row>
      <xdr:rowOff>6169</xdr:rowOff>
    </xdr:to>
    <xdr:sp macro="" textlink="">
      <xdr:nvSpPr>
        <xdr:cNvPr id="885" name="楕円 884"/>
        <xdr:cNvSpPr/>
      </xdr:nvSpPr>
      <xdr:spPr>
        <a:xfrm>
          <a:off x="136525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121920</xdr:rowOff>
    </xdr:from>
    <xdr:to>
      <xdr:col>76</xdr:col>
      <xdr:colOff>114300</xdr:colOff>
      <xdr:row>103</xdr:row>
      <xdr:rowOff>126819</xdr:rowOff>
    </xdr:to>
    <xdr:cxnSp macro="">
      <xdr:nvCxnSpPr>
        <xdr:cNvPr id="886" name="直線コネクタ 885"/>
        <xdr:cNvCxnSpPr/>
      </xdr:nvCxnSpPr>
      <xdr:spPr>
        <a:xfrm flipV="1">
          <a:off x="13703300" y="1778127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115207</xdr:rowOff>
    </xdr:from>
    <xdr:to>
      <xdr:col>67</xdr:col>
      <xdr:colOff>101600</xdr:colOff>
      <xdr:row>104</xdr:row>
      <xdr:rowOff>45357</xdr:rowOff>
    </xdr:to>
    <xdr:sp macro="" textlink="">
      <xdr:nvSpPr>
        <xdr:cNvPr id="887" name="楕円 886"/>
        <xdr:cNvSpPr/>
      </xdr:nvSpPr>
      <xdr:spPr>
        <a:xfrm>
          <a:off x="12763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126819</xdr:rowOff>
    </xdr:from>
    <xdr:to>
      <xdr:col>71</xdr:col>
      <xdr:colOff>177800</xdr:colOff>
      <xdr:row>103</xdr:row>
      <xdr:rowOff>166007</xdr:rowOff>
    </xdr:to>
    <xdr:cxnSp macro="">
      <xdr:nvCxnSpPr>
        <xdr:cNvPr id="888" name="直線コネクタ 887"/>
        <xdr:cNvCxnSpPr/>
      </xdr:nvCxnSpPr>
      <xdr:spPr>
        <a:xfrm flipV="1">
          <a:off x="12814300" y="1778616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67508</xdr:rowOff>
    </xdr:from>
    <xdr:ext cx="405111" cy="259045"/>
    <xdr:sp macro="" textlink="">
      <xdr:nvSpPr>
        <xdr:cNvPr id="889" name="n_1aveValue【庁舎】&#10;有形固定資産減価償却率"/>
        <xdr:cNvSpPr txBox="1"/>
      </xdr:nvSpPr>
      <xdr:spPr>
        <a:xfrm>
          <a:off x="152660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98533</xdr:rowOff>
    </xdr:from>
    <xdr:ext cx="405111" cy="259045"/>
    <xdr:sp macro="" textlink="">
      <xdr:nvSpPr>
        <xdr:cNvPr id="890" name="n_2aveValue【庁舎】&#10;有形固定資産減価償却率"/>
        <xdr:cNvSpPr txBox="1"/>
      </xdr:nvSpPr>
      <xdr:spPr>
        <a:xfrm>
          <a:off x="14389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78939</xdr:rowOff>
    </xdr:from>
    <xdr:ext cx="405111" cy="259045"/>
    <xdr:sp macro="" textlink="">
      <xdr:nvSpPr>
        <xdr:cNvPr id="891" name="n_3aveValue【庁舎】&#10;有形固定資産減価償却率"/>
        <xdr:cNvSpPr txBox="1"/>
      </xdr:nvSpPr>
      <xdr:spPr>
        <a:xfrm>
          <a:off x="13500744" y="1790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144253</xdr:rowOff>
    </xdr:from>
    <xdr:ext cx="405111" cy="259045"/>
    <xdr:sp macro="" textlink="">
      <xdr:nvSpPr>
        <xdr:cNvPr id="892" name="n_4aveValue【庁舎】&#10;有形固定資産減価償却率"/>
        <xdr:cNvSpPr txBox="1"/>
      </xdr:nvSpPr>
      <xdr:spPr>
        <a:xfrm>
          <a:off x="12611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53720</xdr:rowOff>
    </xdr:from>
    <xdr:ext cx="405111" cy="259045"/>
    <xdr:sp macro="" textlink="">
      <xdr:nvSpPr>
        <xdr:cNvPr id="893" name="n_1mainValue【庁舎】&#10;有形固定資産減価償却率"/>
        <xdr:cNvSpPr txBox="1"/>
      </xdr:nvSpPr>
      <xdr:spPr>
        <a:xfrm>
          <a:off x="15266044" y="175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17797</xdr:rowOff>
    </xdr:from>
    <xdr:ext cx="405111" cy="259045"/>
    <xdr:sp macro="" textlink="">
      <xdr:nvSpPr>
        <xdr:cNvPr id="894" name="n_2mainValue【庁舎】&#10;有形固定資産減価償却率"/>
        <xdr:cNvSpPr txBox="1"/>
      </xdr:nvSpPr>
      <xdr:spPr>
        <a:xfrm>
          <a:off x="14389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22696</xdr:rowOff>
    </xdr:from>
    <xdr:ext cx="405111" cy="259045"/>
    <xdr:sp macro="" textlink="">
      <xdr:nvSpPr>
        <xdr:cNvPr id="895" name="n_3mainValue【庁舎】&#10;有形固定資産減価償却率"/>
        <xdr:cNvSpPr txBox="1"/>
      </xdr:nvSpPr>
      <xdr:spPr>
        <a:xfrm>
          <a:off x="13500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61884</xdr:rowOff>
    </xdr:from>
    <xdr:ext cx="405111" cy="259045"/>
    <xdr:sp macro="" textlink="">
      <xdr:nvSpPr>
        <xdr:cNvPr id="896" name="n_4mainValue【庁舎】&#10;有形固定資産減価償却率"/>
        <xdr:cNvSpPr txBox="1"/>
      </xdr:nvSpPr>
      <xdr:spPr>
        <a:xfrm>
          <a:off x="126117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7" name="直線コネクタ 9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8" name="テキスト ボックス 9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9" name="直線コネクタ 9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0" name="テキスト ボックス 9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1" name="直線コネクタ 9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2" name="テキスト ボックス 9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3" name="直線コネクタ 9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4" name="テキスト ボックス 9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5" name="直線コネクタ 9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6" name="テキスト ボックス 9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7" name="直線コネクタ 9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8" name="テキスト ボックス 9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922" name="直線コネクタ 921"/>
        <xdr:cNvCxnSpPr/>
      </xdr:nvCxnSpPr>
      <xdr:spPr>
        <a:xfrm flipV="1">
          <a:off x="22160864" y="17208137"/>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923" name="【庁舎】&#10;一人当たり面積最小値テキスト"/>
        <xdr:cNvSpPr txBox="1"/>
      </xdr:nvSpPr>
      <xdr:spPr>
        <a:xfrm>
          <a:off x="22199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924" name="直線コネクタ 923"/>
        <xdr:cNvCxnSpPr/>
      </xdr:nvCxnSpPr>
      <xdr:spPr>
        <a:xfrm>
          <a:off x="22072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925" name="【庁舎】&#10;一人当たり面積最大値テキスト"/>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926" name="直線コネクタ 925"/>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33219</xdr:rowOff>
    </xdr:from>
    <xdr:ext cx="469744" cy="259045"/>
    <xdr:sp macro="" textlink="">
      <xdr:nvSpPr>
        <xdr:cNvPr id="927" name="【庁舎】&#10;一人当たり面積平均値テキスト"/>
        <xdr:cNvSpPr txBox="1"/>
      </xdr:nvSpPr>
      <xdr:spPr>
        <a:xfrm>
          <a:off x="22199600" y="18206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928" name="フローチャート: 判断 927"/>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929" name="フローチャート: 判断 928"/>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930" name="フローチャート: 判断 929"/>
        <xdr:cNvSpPr/>
      </xdr:nvSpPr>
      <xdr:spPr>
        <a:xfrm>
          <a:off x="20383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931" name="フローチャート: 判断 930"/>
        <xdr:cNvSpPr/>
      </xdr:nvSpPr>
      <xdr:spPr>
        <a:xfrm>
          <a:off x="19494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932" name="フローチャート: 判断 931"/>
        <xdr:cNvSpPr/>
      </xdr:nvSpPr>
      <xdr:spPr>
        <a:xfrm>
          <a:off x="18605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20501</xdr:rowOff>
    </xdr:from>
    <xdr:to>
      <xdr:col>116</xdr:col>
      <xdr:colOff>114300</xdr:colOff>
      <xdr:row>105</xdr:row>
      <xdr:rowOff>122101</xdr:rowOff>
    </xdr:to>
    <xdr:sp macro="" textlink="">
      <xdr:nvSpPr>
        <xdr:cNvPr id="938" name="楕円 937"/>
        <xdr:cNvSpPr/>
      </xdr:nvSpPr>
      <xdr:spPr>
        <a:xfrm>
          <a:off x="221107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43378</xdr:rowOff>
    </xdr:from>
    <xdr:ext cx="469744" cy="259045"/>
    <xdr:sp macro="" textlink="">
      <xdr:nvSpPr>
        <xdr:cNvPr id="939" name="【庁舎】&#10;一人当たり面積該当値テキスト"/>
        <xdr:cNvSpPr txBox="1"/>
      </xdr:nvSpPr>
      <xdr:spPr>
        <a:xfrm>
          <a:off x="22199600" y="1787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27032</xdr:rowOff>
    </xdr:from>
    <xdr:to>
      <xdr:col>112</xdr:col>
      <xdr:colOff>38100</xdr:colOff>
      <xdr:row>105</xdr:row>
      <xdr:rowOff>128632</xdr:rowOff>
    </xdr:to>
    <xdr:sp macro="" textlink="">
      <xdr:nvSpPr>
        <xdr:cNvPr id="940" name="楕円 939"/>
        <xdr:cNvSpPr/>
      </xdr:nvSpPr>
      <xdr:spPr>
        <a:xfrm>
          <a:off x="21272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71301</xdr:rowOff>
    </xdr:from>
    <xdr:to>
      <xdr:col>116</xdr:col>
      <xdr:colOff>63500</xdr:colOff>
      <xdr:row>105</xdr:row>
      <xdr:rowOff>77832</xdr:rowOff>
    </xdr:to>
    <xdr:cxnSp macro="">
      <xdr:nvCxnSpPr>
        <xdr:cNvPr id="941" name="直線コネクタ 940"/>
        <xdr:cNvCxnSpPr/>
      </xdr:nvCxnSpPr>
      <xdr:spPr>
        <a:xfrm flipV="1">
          <a:off x="21323300" y="1807355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27032</xdr:rowOff>
    </xdr:from>
    <xdr:to>
      <xdr:col>107</xdr:col>
      <xdr:colOff>101600</xdr:colOff>
      <xdr:row>105</xdr:row>
      <xdr:rowOff>128632</xdr:rowOff>
    </xdr:to>
    <xdr:sp macro="" textlink="">
      <xdr:nvSpPr>
        <xdr:cNvPr id="942" name="楕円 941"/>
        <xdr:cNvSpPr/>
      </xdr:nvSpPr>
      <xdr:spPr>
        <a:xfrm>
          <a:off x="20383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77832</xdr:rowOff>
    </xdr:from>
    <xdr:to>
      <xdr:col>111</xdr:col>
      <xdr:colOff>177800</xdr:colOff>
      <xdr:row>105</xdr:row>
      <xdr:rowOff>77832</xdr:rowOff>
    </xdr:to>
    <xdr:cxnSp macro="">
      <xdr:nvCxnSpPr>
        <xdr:cNvPr id="943" name="直線コネクタ 942"/>
        <xdr:cNvCxnSpPr/>
      </xdr:nvCxnSpPr>
      <xdr:spPr>
        <a:xfrm>
          <a:off x="20434300" y="180800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61323</xdr:rowOff>
    </xdr:from>
    <xdr:to>
      <xdr:col>102</xdr:col>
      <xdr:colOff>165100</xdr:colOff>
      <xdr:row>105</xdr:row>
      <xdr:rowOff>162923</xdr:rowOff>
    </xdr:to>
    <xdr:sp macro="" textlink="">
      <xdr:nvSpPr>
        <xdr:cNvPr id="944" name="楕円 943"/>
        <xdr:cNvSpPr/>
      </xdr:nvSpPr>
      <xdr:spPr>
        <a:xfrm>
          <a:off x="194945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77832</xdr:rowOff>
    </xdr:from>
    <xdr:to>
      <xdr:col>107</xdr:col>
      <xdr:colOff>50800</xdr:colOff>
      <xdr:row>105</xdr:row>
      <xdr:rowOff>112123</xdr:rowOff>
    </xdr:to>
    <xdr:cxnSp macro="">
      <xdr:nvCxnSpPr>
        <xdr:cNvPr id="945" name="直線コネクタ 944"/>
        <xdr:cNvCxnSpPr/>
      </xdr:nvCxnSpPr>
      <xdr:spPr>
        <a:xfrm flipV="1">
          <a:off x="19545300" y="1808008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946" name="楕円 945"/>
        <xdr:cNvSpPr/>
      </xdr:nvSpPr>
      <xdr:spPr>
        <a:xfrm>
          <a:off x="18605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64770</xdr:rowOff>
    </xdr:from>
    <xdr:to>
      <xdr:col>102</xdr:col>
      <xdr:colOff>114300</xdr:colOff>
      <xdr:row>105</xdr:row>
      <xdr:rowOff>112123</xdr:rowOff>
    </xdr:to>
    <xdr:cxnSp macro="">
      <xdr:nvCxnSpPr>
        <xdr:cNvPr id="947" name="直線コネクタ 946"/>
        <xdr:cNvCxnSpPr/>
      </xdr:nvCxnSpPr>
      <xdr:spPr>
        <a:xfrm>
          <a:off x="18656300" y="1806702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155683</xdr:rowOff>
    </xdr:from>
    <xdr:ext cx="469744" cy="259045"/>
    <xdr:sp macro="" textlink="">
      <xdr:nvSpPr>
        <xdr:cNvPr id="948" name="n_1aveValue【庁舎】&#10;一人当たり面積"/>
        <xdr:cNvSpPr txBox="1"/>
      </xdr:nvSpPr>
      <xdr:spPr>
        <a:xfrm>
          <a:off x="210757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158948</xdr:rowOff>
    </xdr:from>
    <xdr:ext cx="469744" cy="259045"/>
    <xdr:sp macro="" textlink="">
      <xdr:nvSpPr>
        <xdr:cNvPr id="949" name="n_2aveValue【庁舎】&#10;一人当たり面積"/>
        <xdr:cNvSpPr txBox="1"/>
      </xdr:nvSpPr>
      <xdr:spPr>
        <a:xfrm>
          <a:off x="20199427" y="183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100165</xdr:rowOff>
    </xdr:from>
    <xdr:ext cx="469744" cy="259045"/>
    <xdr:sp macro="" textlink="">
      <xdr:nvSpPr>
        <xdr:cNvPr id="950" name="n_3aveValue【庁舎】&#10;一人当たり面積"/>
        <xdr:cNvSpPr txBox="1"/>
      </xdr:nvSpPr>
      <xdr:spPr>
        <a:xfrm>
          <a:off x="19310427" y="1827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44648</xdr:rowOff>
    </xdr:from>
    <xdr:ext cx="469744" cy="259045"/>
    <xdr:sp macro="" textlink="">
      <xdr:nvSpPr>
        <xdr:cNvPr id="951" name="n_4aveValue【庁舎】&#10;一人当たり面積"/>
        <xdr:cNvSpPr txBox="1"/>
      </xdr:nvSpPr>
      <xdr:spPr>
        <a:xfrm>
          <a:off x="184214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145159</xdr:rowOff>
    </xdr:from>
    <xdr:ext cx="469744" cy="259045"/>
    <xdr:sp macro="" textlink="">
      <xdr:nvSpPr>
        <xdr:cNvPr id="952" name="n_1mainValue【庁舎】&#10;一人当たり面積"/>
        <xdr:cNvSpPr txBox="1"/>
      </xdr:nvSpPr>
      <xdr:spPr>
        <a:xfrm>
          <a:off x="21075727" y="178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145159</xdr:rowOff>
    </xdr:from>
    <xdr:ext cx="469744" cy="259045"/>
    <xdr:sp macro="" textlink="">
      <xdr:nvSpPr>
        <xdr:cNvPr id="953" name="n_2mainValue【庁舎】&#10;一人当たり面積"/>
        <xdr:cNvSpPr txBox="1"/>
      </xdr:nvSpPr>
      <xdr:spPr>
        <a:xfrm>
          <a:off x="20199427" y="178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8000</xdr:rowOff>
    </xdr:from>
    <xdr:ext cx="469744" cy="259045"/>
    <xdr:sp macro="" textlink="">
      <xdr:nvSpPr>
        <xdr:cNvPr id="954" name="n_3mainValue【庁舎】&#10;一人当たり面積"/>
        <xdr:cNvSpPr txBox="1"/>
      </xdr:nvSpPr>
      <xdr:spPr>
        <a:xfrm>
          <a:off x="19310427" y="1783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132097</xdr:rowOff>
    </xdr:from>
    <xdr:ext cx="469744" cy="259045"/>
    <xdr:sp macro="" textlink="">
      <xdr:nvSpPr>
        <xdr:cNvPr id="955" name="n_4mainValue【庁舎】&#10;一人当たり面積"/>
        <xdr:cNvSpPr txBox="1"/>
      </xdr:nvSpPr>
      <xdr:spPr>
        <a:xfrm>
          <a:off x="18421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市町村合併により広大な面積を有する当市は、市民の利便性や安全を確保するため複数の施設が必要となるため、福祉施設、庁舎において一人当たり面積が類似団体との比較で大きくなっている。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また、有形固定資産減価償却率については、類似団体との比較において一般廃棄物処理施設が著しく高い比率となっており老朽化が進んでいるが、令和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年度の運用開始を目指し事業を進めているところである。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effectLst/>
              <a:latin typeface="ＭＳ Ｐゴシック" panose="020B0600070205080204" pitchFamily="50" charset="-128"/>
              <a:ea typeface="ＭＳ Ｐゴシック" panose="020B0600070205080204" pitchFamily="50" charset="-128"/>
            </a:rPr>
            <a:t>保健センター・保健所の有形固定資産減価償却率</a:t>
          </a:r>
          <a:r>
            <a:rPr lang="en-US" altLang="ja-JP" sz="1100">
              <a:effectLst/>
              <a:latin typeface="ＭＳ Ｐゴシック" panose="020B0600070205080204" pitchFamily="50" charset="-128"/>
              <a:ea typeface="ＭＳ Ｐゴシック" panose="020B0600070205080204" pitchFamily="50" charset="-128"/>
            </a:rPr>
            <a:t>H30</a:t>
          </a:r>
          <a:r>
            <a:rPr lang="ja-JP" altLang="en-US" sz="1100">
              <a:effectLst/>
              <a:latin typeface="ＭＳ Ｐゴシック" panose="020B0600070205080204" pitchFamily="50" charset="-128"/>
              <a:ea typeface="ＭＳ Ｐゴシック" panose="020B0600070205080204" pitchFamily="50" charset="-128"/>
            </a:rPr>
            <a:t>は</a:t>
          </a:r>
          <a:r>
            <a:rPr lang="en-US" altLang="ja-JP" sz="1100">
              <a:effectLst/>
              <a:latin typeface="ＭＳ Ｐゴシック" panose="020B0600070205080204" pitchFamily="50" charset="-128"/>
              <a:ea typeface="ＭＳ Ｐゴシック" panose="020B0600070205080204" pitchFamily="50" charset="-128"/>
            </a:rPr>
            <a:t>100</a:t>
          </a:r>
          <a:r>
            <a:rPr lang="ja-JP" altLang="en-US" sz="1100">
              <a:effectLst/>
              <a:latin typeface="ＭＳ Ｐゴシック" panose="020B0600070205080204" pitchFamily="50" charset="-128"/>
              <a:ea typeface="ＭＳ Ｐゴシック" panose="020B0600070205080204" pitchFamily="50" charset="-128"/>
            </a:rPr>
            <a:t>％となっているが、正しくは</a:t>
          </a:r>
          <a:r>
            <a:rPr lang="en-US" altLang="ja-JP" sz="1100">
              <a:effectLst/>
              <a:latin typeface="ＭＳ Ｐゴシック" panose="020B0600070205080204" pitchFamily="50" charset="-128"/>
              <a:ea typeface="ＭＳ Ｐゴシック" panose="020B0600070205080204" pitchFamily="50" charset="-128"/>
            </a:rPr>
            <a:t>51.3</a:t>
          </a:r>
          <a:r>
            <a:rPr lang="ja-JP" altLang="en-US" sz="1100">
              <a:effectLst/>
              <a:latin typeface="ＭＳ Ｐゴシック" panose="020B0600070205080204" pitchFamily="50" charset="-128"/>
              <a:ea typeface="ＭＳ Ｐゴシック" panose="020B0600070205080204" pitchFamily="50" charset="-128"/>
            </a:rPr>
            <a:t>％となる。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90" zoomScaleNormal="9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50217196</v>
      </c>
      <c r="BO4" s="424"/>
      <c r="BP4" s="424"/>
      <c r="BQ4" s="424"/>
      <c r="BR4" s="424"/>
      <c r="BS4" s="424"/>
      <c r="BT4" s="424"/>
      <c r="BU4" s="425"/>
      <c r="BV4" s="423">
        <v>46848083</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3.9</v>
      </c>
      <c r="CU4" s="608"/>
      <c r="CV4" s="608"/>
      <c r="CW4" s="608"/>
      <c r="CX4" s="608"/>
      <c r="CY4" s="608"/>
      <c r="CZ4" s="608"/>
      <c r="DA4" s="609"/>
      <c r="DB4" s="607">
        <v>2.2999999999999998</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48081484</v>
      </c>
      <c r="BO5" s="429"/>
      <c r="BP5" s="429"/>
      <c r="BQ5" s="429"/>
      <c r="BR5" s="429"/>
      <c r="BS5" s="429"/>
      <c r="BT5" s="429"/>
      <c r="BU5" s="430"/>
      <c r="BV5" s="428">
        <v>44413313</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84.6</v>
      </c>
      <c r="CU5" s="399"/>
      <c r="CV5" s="399"/>
      <c r="CW5" s="399"/>
      <c r="CX5" s="399"/>
      <c r="CY5" s="399"/>
      <c r="CZ5" s="399"/>
      <c r="DA5" s="400"/>
      <c r="DB5" s="398">
        <v>84.8</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2135712</v>
      </c>
      <c r="BO6" s="429"/>
      <c r="BP6" s="429"/>
      <c r="BQ6" s="429"/>
      <c r="BR6" s="429"/>
      <c r="BS6" s="429"/>
      <c r="BT6" s="429"/>
      <c r="BU6" s="430"/>
      <c r="BV6" s="428">
        <v>2434770</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88</v>
      </c>
      <c r="CU6" s="582"/>
      <c r="CV6" s="582"/>
      <c r="CW6" s="582"/>
      <c r="CX6" s="582"/>
      <c r="CY6" s="582"/>
      <c r="CZ6" s="582"/>
      <c r="DA6" s="583"/>
      <c r="DB6" s="581">
        <v>88.9</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102</v>
      </c>
      <c r="AV7" s="486"/>
      <c r="AW7" s="486"/>
      <c r="AX7" s="486"/>
      <c r="AY7" s="408" t="s">
        <v>106</v>
      </c>
      <c r="AZ7" s="409"/>
      <c r="BA7" s="409"/>
      <c r="BB7" s="409"/>
      <c r="BC7" s="409"/>
      <c r="BD7" s="409"/>
      <c r="BE7" s="409"/>
      <c r="BF7" s="409"/>
      <c r="BG7" s="409"/>
      <c r="BH7" s="409"/>
      <c r="BI7" s="409"/>
      <c r="BJ7" s="409"/>
      <c r="BK7" s="409"/>
      <c r="BL7" s="409"/>
      <c r="BM7" s="410"/>
      <c r="BN7" s="428">
        <v>1069342</v>
      </c>
      <c r="BO7" s="429"/>
      <c r="BP7" s="429"/>
      <c r="BQ7" s="429"/>
      <c r="BR7" s="429"/>
      <c r="BS7" s="429"/>
      <c r="BT7" s="429"/>
      <c r="BU7" s="430"/>
      <c r="BV7" s="428">
        <v>1808770</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27420588</v>
      </c>
      <c r="CU7" s="429"/>
      <c r="CV7" s="429"/>
      <c r="CW7" s="429"/>
      <c r="CX7" s="429"/>
      <c r="CY7" s="429"/>
      <c r="CZ7" s="429"/>
      <c r="DA7" s="430"/>
      <c r="DB7" s="428">
        <v>27552986</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102</v>
      </c>
      <c r="AV8" s="486"/>
      <c r="AW8" s="486"/>
      <c r="AX8" s="486"/>
      <c r="AY8" s="408" t="s">
        <v>109</v>
      </c>
      <c r="AZ8" s="409"/>
      <c r="BA8" s="409"/>
      <c r="BB8" s="409"/>
      <c r="BC8" s="409"/>
      <c r="BD8" s="409"/>
      <c r="BE8" s="409"/>
      <c r="BF8" s="409"/>
      <c r="BG8" s="409"/>
      <c r="BH8" s="409"/>
      <c r="BI8" s="409"/>
      <c r="BJ8" s="409"/>
      <c r="BK8" s="409"/>
      <c r="BL8" s="409"/>
      <c r="BM8" s="410"/>
      <c r="BN8" s="428">
        <v>1066370</v>
      </c>
      <c r="BO8" s="429"/>
      <c r="BP8" s="429"/>
      <c r="BQ8" s="429"/>
      <c r="BR8" s="429"/>
      <c r="BS8" s="429"/>
      <c r="BT8" s="429"/>
      <c r="BU8" s="430"/>
      <c r="BV8" s="428">
        <v>626000</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0.53</v>
      </c>
      <c r="CU8" s="542"/>
      <c r="CV8" s="542"/>
      <c r="CW8" s="542"/>
      <c r="CX8" s="542"/>
      <c r="CY8" s="542"/>
      <c r="CZ8" s="542"/>
      <c r="DA8" s="543"/>
      <c r="DB8" s="541">
        <v>0.53</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89182</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115</v>
      </c>
      <c r="AV9" s="486"/>
      <c r="AW9" s="486"/>
      <c r="AX9" s="486"/>
      <c r="AY9" s="408" t="s">
        <v>116</v>
      </c>
      <c r="AZ9" s="409"/>
      <c r="BA9" s="409"/>
      <c r="BB9" s="409"/>
      <c r="BC9" s="409"/>
      <c r="BD9" s="409"/>
      <c r="BE9" s="409"/>
      <c r="BF9" s="409"/>
      <c r="BG9" s="409"/>
      <c r="BH9" s="409"/>
      <c r="BI9" s="409"/>
      <c r="BJ9" s="409"/>
      <c r="BK9" s="409"/>
      <c r="BL9" s="409"/>
      <c r="BM9" s="410"/>
      <c r="BN9" s="428">
        <v>440370</v>
      </c>
      <c r="BO9" s="429"/>
      <c r="BP9" s="429"/>
      <c r="BQ9" s="429"/>
      <c r="BR9" s="429"/>
      <c r="BS9" s="429"/>
      <c r="BT9" s="429"/>
      <c r="BU9" s="430"/>
      <c r="BV9" s="428">
        <v>-549403</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12</v>
      </c>
      <c r="CU9" s="399"/>
      <c r="CV9" s="399"/>
      <c r="CW9" s="399"/>
      <c r="CX9" s="399"/>
      <c r="CY9" s="399"/>
      <c r="CZ9" s="399"/>
      <c r="DA9" s="400"/>
      <c r="DB9" s="398">
        <v>12.8</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92747</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101863</v>
      </c>
      <c r="BO10" s="429"/>
      <c r="BP10" s="429"/>
      <c r="BQ10" s="429"/>
      <c r="BR10" s="429"/>
      <c r="BS10" s="429"/>
      <c r="BT10" s="429"/>
      <c r="BU10" s="430"/>
      <c r="BV10" s="428">
        <v>88165</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120</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x14ac:dyDescent="0.15">
      <c r="A12" s="187"/>
      <c r="B12" s="544" t="s">
        <v>129</v>
      </c>
      <c r="C12" s="545"/>
      <c r="D12" s="545"/>
      <c r="E12" s="545"/>
      <c r="F12" s="545"/>
      <c r="G12" s="545"/>
      <c r="H12" s="545"/>
      <c r="I12" s="545"/>
      <c r="J12" s="545"/>
      <c r="K12" s="546"/>
      <c r="L12" s="553" t="s">
        <v>130</v>
      </c>
      <c r="M12" s="554"/>
      <c r="N12" s="554"/>
      <c r="O12" s="554"/>
      <c r="P12" s="554"/>
      <c r="Q12" s="555"/>
      <c r="R12" s="556">
        <v>87595</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134</v>
      </c>
      <c r="AV12" s="486"/>
      <c r="AW12" s="486"/>
      <c r="AX12" s="486"/>
      <c r="AY12" s="408" t="s">
        <v>135</v>
      </c>
      <c r="AZ12" s="409"/>
      <c r="BA12" s="409"/>
      <c r="BB12" s="409"/>
      <c r="BC12" s="409"/>
      <c r="BD12" s="409"/>
      <c r="BE12" s="409"/>
      <c r="BF12" s="409"/>
      <c r="BG12" s="409"/>
      <c r="BH12" s="409"/>
      <c r="BI12" s="409"/>
      <c r="BJ12" s="409"/>
      <c r="BK12" s="409"/>
      <c r="BL12" s="409"/>
      <c r="BM12" s="410"/>
      <c r="BN12" s="428">
        <v>2600000</v>
      </c>
      <c r="BO12" s="429"/>
      <c r="BP12" s="429"/>
      <c r="BQ12" s="429"/>
      <c r="BR12" s="429"/>
      <c r="BS12" s="429"/>
      <c r="BT12" s="429"/>
      <c r="BU12" s="430"/>
      <c r="BV12" s="428">
        <v>2100000</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137</v>
      </c>
      <c r="CU12" s="542"/>
      <c r="CV12" s="542"/>
      <c r="CW12" s="542"/>
      <c r="CX12" s="542"/>
      <c r="CY12" s="542"/>
      <c r="CZ12" s="542"/>
      <c r="DA12" s="543"/>
      <c r="DB12" s="541" t="s">
        <v>128</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138</v>
      </c>
      <c r="N13" s="529"/>
      <c r="O13" s="529"/>
      <c r="P13" s="529"/>
      <c r="Q13" s="530"/>
      <c r="R13" s="531">
        <v>86758</v>
      </c>
      <c r="S13" s="532"/>
      <c r="T13" s="532"/>
      <c r="U13" s="532"/>
      <c r="V13" s="533"/>
      <c r="W13" s="519" t="s">
        <v>139</v>
      </c>
      <c r="X13" s="441"/>
      <c r="Y13" s="441"/>
      <c r="Z13" s="441"/>
      <c r="AA13" s="441"/>
      <c r="AB13" s="442"/>
      <c r="AC13" s="404">
        <v>5264</v>
      </c>
      <c r="AD13" s="405"/>
      <c r="AE13" s="405"/>
      <c r="AF13" s="405"/>
      <c r="AG13" s="406"/>
      <c r="AH13" s="404">
        <v>5419</v>
      </c>
      <c r="AI13" s="405"/>
      <c r="AJ13" s="405"/>
      <c r="AK13" s="405"/>
      <c r="AL13" s="407"/>
      <c r="AM13" s="497" t="s">
        <v>140</v>
      </c>
      <c r="AN13" s="402"/>
      <c r="AO13" s="402"/>
      <c r="AP13" s="402"/>
      <c r="AQ13" s="402"/>
      <c r="AR13" s="402"/>
      <c r="AS13" s="402"/>
      <c r="AT13" s="403"/>
      <c r="AU13" s="485" t="s">
        <v>134</v>
      </c>
      <c r="AV13" s="486"/>
      <c r="AW13" s="486"/>
      <c r="AX13" s="486"/>
      <c r="AY13" s="408" t="s">
        <v>141</v>
      </c>
      <c r="AZ13" s="409"/>
      <c r="BA13" s="409"/>
      <c r="BB13" s="409"/>
      <c r="BC13" s="409"/>
      <c r="BD13" s="409"/>
      <c r="BE13" s="409"/>
      <c r="BF13" s="409"/>
      <c r="BG13" s="409"/>
      <c r="BH13" s="409"/>
      <c r="BI13" s="409"/>
      <c r="BJ13" s="409"/>
      <c r="BK13" s="409"/>
      <c r="BL13" s="409"/>
      <c r="BM13" s="410"/>
      <c r="BN13" s="428">
        <v>-2057767</v>
      </c>
      <c r="BO13" s="429"/>
      <c r="BP13" s="429"/>
      <c r="BQ13" s="429"/>
      <c r="BR13" s="429"/>
      <c r="BS13" s="429"/>
      <c r="BT13" s="429"/>
      <c r="BU13" s="430"/>
      <c r="BV13" s="428">
        <v>-2561238</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7.6</v>
      </c>
      <c r="CU13" s="399"/>
      <c r="CV13" s="399"/>
      <c r="CW13" s="399"/>
      <c r="CX13" s="399"/>
      <c r="CY13" s="399"/>
      <c r="CZ13" s="399"/>
      <c r="DA13" s="400"/>
      <c r="DB13" s="398">
        <v>8.8000000000000007</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143</v>
      </c>
      <c r="M14" s="565"/>
      <c r="N14" s="565"/>
      <c r="O14" s="565"/>
      <c r="P14" s="565"/>
      <c r="Q14" s="566"/>
      <c r="R14" s="531">
        <v>88482</v>
      </c>
      <c r="S14" s="532"/>
      <c r="T14" s="532"/>
      <c r="U14" s="532"/>
      <c r="V14" s="533"/>
      <c r="W14" s="534"/>
      <c r="X14" s="444"/>
      <c r="Y14" s="444"/>
      <c r="Z14" s="444"/>
      <c r="AA14" s="444"/>
      <c r="AB14" s="445"/>
      <c r="AC14" s="524">
        <v>10.9</v>
      </c>
      <c r="AD14" s="525"/>
      <c r="AE14" s="525"/>
      <c r="AF14" s="525"/>
      <c r="AG14" s="526"/>
      <c r="AH14" s="524">
        <v>11.1</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t="s">
        <v>145</v>
      </c>
      <c r="CU14" s="536"/>
      <c r="CV14" s="536"/>
      <c r="CW14" s="536"/>
      <c r="CX14" s="536"/>
      <c r="CY14" s="536"/>
      <c r="CZ14" s="536"/>
      <c r="DA14" s="537"/>
      <c r="DB14" s="535" t="s">
        <v>145</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138</v>
      </c>
      <c r="N15" s="529"/>
      <c r="O15" s="529"/>
      <c r="P15" s="529"/>
      <c r="Q15" s="530"/>
      <c r="R15" s="531">
        <v>87769</v>
      </c>
      <c r="S15" s="532"/>
      <c r="T15" s="532"/>
      <c r="U15" s="532"/>
      <c r="V15" s="533"/>
      <c r="W15" s="519" t="s">
        <v>146</v>
      </c>
      <c r="X15" s="441"/>
      <c r="Y15" s="441"/>
      <c r="Z15" s="441"/>
      <c r="AA15" s="441"/>
      <c r="AB15" s="442"/>
      <c r="AC15" s="404">
        <v>11134</v>
      </c>
      <c r="AD15" s="405"/>
      <c r="AE15" s="405"/>
      <c r="AF15" s="405"/>
      <c r="AG15" s="406"/>
      <c r="AH15" s="404">
        <v>11130</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11836187</v>
      </c>
      <c r="BO15" s="424"/>
      <c r="BP15" s="424"/>
      <c r="BQ15" s="424"/>
      <c r="BR15" s="424"/>
      <c r="BS15" s="424"/>
      <c r="BT15" s="424"/>
      <c r="BU15" s="425"/>
      <c r="BV15" s="423">
        <v>11788530</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23</v>
      </c>
      <c r="AD16" s="525"/>
      <c r="AE16" s="525"/>
      <c r="AF16" s="525"/>
      <c r="AG16" s="526"/>
      <c r="AH16" s="524">
        <v>22.8</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22715851</v>
      </c>
      <c r="BO16" s="429"/>
      <c r="BP16" s="429"/>
      <c r="BQ16" s="429"/>
      <c r="BR16" s="429"/>
      <c r="BS16" s="429"/>
      <c r="BT16" s="429"/>
      <c r="BU16" s="430"/>
      <c r="BV16" s="428">
        <v>22157316</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31975</v>
      </c>
      <c r="AD17" s="405"/>
      <c r="AE17" s="405"/>
      <c r="AF17" s="405"/>
      <c r="AG17" s="406"/>
      <c r="AH17" s="404">
        <v>32328</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15043779</v>
      </c>
      <c r="BO17" s="429"/>
      <c r="BP17" s="429"/>
      <c r="BQ17" s="429"/>
      <c r="BR17" s="429"/>
      <c r="BS17" s="429"/>
      <c r="BT17" s="429"/>
      <c r="BU17" s="430"/>
      <c r="BV17" s="428">
        <v>15027812</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156</v>
      </c>
      <c r="C18" s="491"/>
      <c r="D18" s="491"/>
      <c r="E18" s="492"/>
      <c r="F18" s="492"/>
      <c r="G18" s="492"/>
      <c r="H18" s="492"/>
      <c r="I18" s="492"/>
      <c r="J18" s="492"/>
      <c r="K18" s="492"/>
      <c r="L18" s="493">
        <v>2177.61</v>
      </c>
      <c r="M18" s="493"/>
      <c r="N18" s="493"/>
      <c r="O18" s="493"/>
      <c r="P18" s="493"/>
      <c r="Q18" s="493"/>
      <c r="R18" s="494"/>
      <c r="S18" s="494"/>
      <c r="T18" s="494"/>
      <c r="U18" s="494"/>
      <c r="V18" s="495"/>
      <c r="W18" s="509"/>
      <c r="X18" s="510"/>
      <c r="Y18" s="510"/>
      <c r="Z18" s="510"/>
      <c r="AA18" s="510"/>
      <c r="AB18" s="520"/>
      <c r="AC18" s="392">
        <v>66.099999999999994</v>
      </c>
      <c r="AD18" s="393"/>
      <c r="AE18" s="393"/>
      <c r="AF18" s="393"/>
      <c r="AG18" s="496"/>
      <c r="AH18" s="392">
        <v>66.099999999999994</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23693350</v>
      </c>
      <c r="BO18" s="429"/>
      <c r="BP18" s="429"/>
      <c r="BQ18" s="429"/>
      <c r="BR18" s="429"/>
      <c r="BS18" s="429"/>
      <c r="BT18" s="429"/>
      <c r="BU18" s="430"/>
      <c r="BV18" s="428">
        <v>23731217</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158</v>
      </c>
      <c r="C19" s="491"/>
      <c r="D19" s="491"/>
      <c r="E19" s="492"/>
      <c r="F19" s="492"/>
      <c r="G19" s="492"/>
      <c r="H19" s="492"/>
      <c r="I19" s="492"/>
      <c r="J19" s="492"/>
      <c r="K19" s="492"/>
      <c r="L19" s="498">
        <v>41</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34037705</v>
      </c>
      <c r="BO19" s="429"/>
      <c r="BP19" s="429"/>
      <c r="BQ19" s="429"/>
      <c r="BR19" s="429"/>
      <c r="BS19" s="429"/>
      <c r="BT19" s="429"/>
      <c r="BU19" s="430"/>
      <c r="BV19" s="428">
        <v>34000434</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160</v>
      </c>
      <c r="C20" s="491"/>
      <c r="D20" s="491"/>
      <c r="E20" s="492"/>
      <c r="F20" s="492"/>
      <c r="G20" s="492"/>
      <c r="H20" s="492"/>
      <c r="I20" s="492"/>
      <c r="J20" s="492"/>
      <c r="K20" s="492"/>
      <c r="L20" s="498">
        <v>32670</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22350803</v>
      </c>
      <c r="BO23" s="429"/>
      <c r="BP23" s="429"/>
      <c r="BQ23" s="429"/>
      <c r="BR23" s="429"/>
      <c r="BS23" s="429"/>
      <c r="BT23" s="429"/>
      <c r="BU23" s="430"/>
      <c r="BV23" s="428">
        <v>24319624</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169</v>
      </c>
      <c r="F24" s="402"/>
      <c r="G24" s="402"/>
      <c r="H24" s="402"/>
      <c r="I24" s="402"/>
      <c r="J24" s="402"/>
      <c r="K24" s="403"/>
      <c r="L24" s="404">
        <v>1</v>
      </c>
      <c r="M24" s="405"/>
      <c r="N24" s="405"/>
      <c r="O24" s="405"/>
      <c r="P24" s="406"/>
      <c r="Q24" s="404">
        <v>9610</v>
      </c>
      <c r="R24" s="405"/>
      <c r="S24" s="405"/>
      <c r="T24" s="405"/>
      <c r="U24" s="405"/>
      <c r="V24" s="406"/>
      <c r="W24" s="470"/>
      <c r="X24" s="461"/>
      <c r="Y24" s="462"/>
      <c r="Z24" s="401" t="s">
        <v>170</v>
      </c>
      <c r="AA24" s="402"/>
      <c r="AB24" s="402"/>
      <c r="AC24" s="402"/>
      <c r="AD24" s="402"/>
      <c r="AE24" s="402"/>
      <c r="AF24" s="402"/>
      <c r="AG24" s="403"/>
      <c r="AH24" s="404">
        <v>747</v>
      </c>
      <c r="AI24" s="405"/>
      <c r="AJ24" s="405"/>
      <c r="AK24" s="405"/>
      <c r="AL24" s="406"/>
      <c r="AM24" s="404">
        <v>2476305</v>
      </c>
      <c r="AN24" s="405"/>
      <c r="AO24" s="405"/>
      <c r="AP24" s="405"/>
      <c r="AQ24" s="405"/>
      <c r="AR24" s="406"/>
      <c r="AS24" s="404">
        <v>3315</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13310497</v>
      </c>
      <c r="BO24" s="429"/>
      <c r="BP24" s="429"/>
      <c r="BQ24" s="429"/>
      <c r="BR24" s="429"/>
      <c r="BS24" s="429"/>
      <c r="BT24" s="429"/>
      <c r="BU24" s="430"/>
      <c r="BV24" s="428">
        <v>13695006</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172</v>
      </c>
      <c r="F25" s="402"/>
      <c r="G25" s="402"/>
      <c r="H25" s="402"/>
      <c r="I25" s="402"/>
      <c r="J25" s="402"/>
      <c r="K25" s="403"/>
      <c r="L25" s="404">
        <v>1</v>
      </c>
      <c r="M25" s="405"/>
      <c r="N25" s="405"/>
      <c r="O25" s="405"/>
      <c r="P25" s="406"/>
      <c r="Q25" s="404">
        <v>8020</v>
      </c>
      <c r="R25" s="405"/>
      <c r="S25" s="405"/>
      <c r="T25" s="405"/>
      <c r="U25" s="405"/>
      <c r="V25" s="406"/>
      <c r="W25" s="470"/>
      <c r="X25" s="461"/>
      <c r="Y25" s="462"/>
      <c r="Z25" s="401" t="s">
        <v>173</v>
      </c>
      <c r="AA25" s="402"/>
      <c r="AB25" s="402"/>
      <c r="AC25" s="402"/>
      <c r="AD25" s="402"/>
      <c r="AE25" s="402"/>
      <c r="AF25" s="402"/>
      <c r="AG25" s="403"/>
      <c r="AH25" s="404">
        <v>146</v>
      </c>
      <c r="AI25" s="405"/>
      <c r="AJ25" s="405"/>
      <c r="AK25" s="405"/>
      <c r="AL25" s="406"/>
      <c r="AM25" s="404">
        <v>480048</v>
      </c>
      <c r="AN25" s="405"/>
      <c r="AO25" s="405"/>
      <c r="AP25" s="405"/>
      <c r="AQ25" s="405"/>
      <c r="AR25" s="406"/>
      <c r="AS25" s="404">
        <v>3288</v>
      </c>
      <c r="AT25" s="405"/>
      <c r="AU25" s="405"/>
      <c r="AV25" s="405"/>
      <c r="AW25" s="405"/>
      <c r="AX25" s="407"/>
      <c r="AY25" s="420" t="s">
        <v>174</v>
      </c>
      <c r="AZ25" s="421"/>
      <c r="BA25" s="421"/>
      <c r="BB25" s="421"/>
      <c r="BC25" s="421"/>
      <c r="BD25" s="421"/>
      <c r="BE25" s="421"/>
      <c r="BF25" s="421"/>
      <c r="BG25" s="421"/>
      <c r="BH25" s="421"/>
      <c r="BI25" s="421"/>
      <c r="BJ25" s="421"/>
      <c r="BK25" s="421"/>
      <c r="BL25" s="421"/>
      <c r="BM25" s="422"/>
      <c r="BN25" s="423">
        <v>1174198</v>
      </c>
      <c r="BO25" s="424"/>
      <c r="BP25" s="424"/>
      <c r="BQ25" s="424"/>
      <c r="BR25" s="424"/>
      <c r="BS25" s="424"/>
      <c r="BT25" s="424"/>
      <c r="BU25" s="425"/>
      <c r="BV25" s="423">
        <v>1482032</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175</v>
      </c>
      <c r="F26" s="402"/>
      <c r="G26" s="402"/>
      <c r="H26" s="402"/>
      <c r="I26" s="402"/>
      <c r="J26" s="402"/>
      <c r="K26" s="403"/>
      <c r="L26" s="404">
        <v>1</v>
      </c>
      <c r="M26" s="405"/>
      <c r="N26" s="405"/>
      <c r="O26" s="405"/>
      <c r="P26" s="406"/>
      <c r="Q26" s="404">
        <v>6500</v>
      </c>
      <c r="R26" s="405"/>
      <c r="S26" s="405"/>
      <c r="T26" s="405"/>
      <c r="U26" s="405"/>
      <c r="V26" s="406"/>
      <c r="W26" s="470"/>
      <c r="X26" s="461"/>
      <c r="Y26" s="462"/>
      <c r="Z26" s="401" t="s">
        <v>176</v>
      </c>
      <c r="AA26" s="483"/>
      <c r="AB26" s="483"/>
      <c r="AC26" s="483"/>
      <c r="AD26" s="483"/>
      <c r="AE26" s="483"/>
      <c r="AF26" s="483"/>
      <c r="AG26" s="484"/>
      <c r="AH26" s="404">
        <v>55</v>
      </c>
      <c r="AI26" s="405"/>
      <c r="AJ26" s="405"/>
      <c r="AK26" s="405"/>
      <c r="AL26" s="406"/>
      <c r="AM26" s="404">
        <v>161425</v>
      </c>
      <c r="AN26" s="405"/>
      <c r="AO26" s="405"/>
      <c r="AP26" s="405"/>
      <c r="AQ26" s="405"/>
      <c r="AR26" s="406"/>
      <c r="AS26" s="404">
        <v>2935</v>
      </c>
      <c r="AT26" s="405"/>
      <c r="AU26" s="405"/>
      <c r="AV26" s="405"/>
      <c r="AW26" s="405"/>
      <c r="AX26" s="407"/>
      <c r="AY26" s="437" t="s">
        <v>177</v>
      </c>
      <c r="AZ26" s="438"/>
      <c r="BA26" s="438"/>
      <c r="BB26" s="438"/>
      <c r="BC26" s="438"/>
      <c r="BD26" s="438"/>
      <c r="BE26" s="438"/>
      <c r="BF26" s="438"/>
      <c r="BG26" s="438"/>
      <c r="BH26" s="438"/>
      <c r="BI26" s="438"/>
      <c r="BJ26" s="438"/>
      <c r="BK26" s="438"/>
      <c r="BL26" s="438"/>
      <c r="BM26" s="439"/>
      <c r="BN26" s="428" t="s">
        <v>137</v>
      </c>
      <c r="BO26" s="429"/>
      <c r="BP26" s="429"/>
      <c r="BQ26" s="429"/>
      <c r="BR26" s="429"/>
      <c r="BS26" s="429"/>
      <c r="BT26" s="429"/>
      <c r="BU26" s="430"/>
      <c r="BV26" s="428" t="s">
        <v>137</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178</v>
      </c>
      <c r="F27" s="402"/>
      <c r="G27" s="402"/>
      <c r="H27" s="402"/>
      <c r="I27" s="402"/>
      <c r="J27" s="402"/>
      <c r="K27" s="403"/>
      <c r="L27" s="404">
        <v>1</v>
      </c>
      <c r="M27" s="405"/>
      <c r="N27" s="405"/>
      <c r="O27" s="405"/>
      <c r="P27" s="406"/>
      <c r="Q27" s="404">
        <v>4880</v>
      </c>
      <c r="R27" s="405"/>
      <c r="S27" s="405"/>
      <c r="T27" s="405"/>
      <c r="U27" s="405"/>
      <c r="V27" s="406"/>
      <c r="W27" s="470"/>
      <c r="X27" s="461"/>
      <c r="Y27" s="462"/>
      <c r="Z27" s="401" t="s">
        <v>179</v>
      </c>
      <c r="AA27" s="402"/>
      <c r="AB27" s="402"/>
      <c r="AC27" s="402"/>
      <c r="AD27" s="402"/>
      <c r="AE27" s="402"/>
      <c r="AF27" s="402"/>
      <c r="AG27" s="403"/>
      <c r="AH27" s="404" t="s">
        <v>137</v>
      </c>
      <c r="AI27" s="405"/>
      <c r="AJ27" s="405"/>
      <c r="AK27" s="405"/>
      <c r="AL27" s="406"/>
      <c r="AM27" s="404" t="s">
        <v>137</v>
      </c>
      <c r="AN27" s="405"/>
      <c r="AO27" s="405"/>
      <c r="AP27" s="405"/>
      <c r="AQ27" s="405"/>
      <c r="AR27" s="406"/>
      <c r="AS27" s="404" t="s">
        <v>137</v>
      </c>
      <c r="AT27" s="405"/>
      <c r="AU27" s="405"/>
      <c r="AV27" s="405"/>
      <c r="AW27" s="405"/>
      <c r="AX27" s="407"/>
      <c r="AY27" s="434" t="s">
        <v>180</v>
      </c>
      <c r="AZ27" s="435"/>
      <c r="BA27" s="435"/>
      <c r="BB27" s="435"/>
      <c r="BC27" s="435"/>
      <c r="BD27" s="435"/>
      <c r="BE27" s="435"/>
      <c r="BF27" s="435"/>
      <c r="BG27" s="435"/>
      <c r="BH27" s="435"/>
      <c r="BI27" s="435"/>
      <c r="BJ27" s="435"/>
      <c r="BK27" s="435"/>
      <c r="BL27" s="435"/>
      <c r="BM27" s="436"/>
      <c r="BN27" s="431">
        <v>1560413</v>
      </c>
      <c r="BO27" s="432"/>
      <c r="BP27" s="432"/>
      <c r="BQ27" s="432"/>
      <c r="BR27" s="432"/>
      <c r="BS27" s="432"/>
      <c r="BT27" s="432"/>
      <c r="BU27" s="433"/>
      <c r="BV27" s="431">
        <v>1559066</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181</v>
      </c>
      <c r="F28" s="402"/>
      <c r="G28" s="402"/>
      <c r="H28" s="402"/>
      <c r="I28" s="402"/>
      <c r="J28" s="402"/>
      <c r="K28" s="403"/>
      <c r="L28" s="404">
        <v>1</v>
      </c>
      <c r="M28" s="405"/>
      <c r="N28" s="405"/>
      <c r="O28" s="405"/>
      <c r="P28" s="406"/>
      <c r="Q28" s="404">
        <v>4420</v>
      </c>
      <c r="R28" s="405"/>
      <c r="S28" s="405"/>
      <c r="T28" s="405"/>
      <c r="U28" s="405"/>
      <c r="V28" s="406"/>
      <c r="W28" s="470"/>
      <c r="X28" s="461"/>
      <c r="Y28" s="462"/>
      <c r="Z28" s="401" t="s">
        <v>182</v>
      </c>
      <c r="AA28" s="402"/>
      <c r="AB28" s="402"/>
      <c r="AC28" s="402"/>
      <c r="AD28" s="402"/>
      <c r="AE28" s="402"/>
      <c r="AF28" s="402"/>
      <c r="AG28" s="403"/>
      <c r="AH28" s="404" t="s">
        <v>137</v>
      </c>
      <c r="AI28" s="405"/>
      <c r="AJ28" s="405"/>
      <c r="AK28" s="405"/>
      <c r="AL28" s="406"/>
      <c r="AM28" s="404" t="s">
        <v>137</v>
      </c>
      <c r="AN28" s="405"/>
      <c r="AO28" s="405"/>
      <c r="AP28" s="405"/>
      <c r="AQ28" s="405"/>
      <c r="AR28" s="406"/>
      <c r="AS28" s="404" t="s">
        <v>137</v>
      </c>
      <c r="AT28" s="405"/>
      <c r="AU28" s="405"/>
      <c r="AV28" s="405"/>
      <c r="AW28" s="405"/>
      <c r="AX28" s="407"/>
      <c r="AY28" s="411" t="s">
        <v>183</v>
      </c>
      <c r="AZ28" s="412"/>
      <c r="BA28" s="412"/>
      <c r="BB28" s="413"/>
      <c r="BC28" s="420" t="s">
        <v>48</v>
      </c>
      <c r="BD28" s="421"/>
      <c r="BE28" s="421"/>
      <c r="BF28" s="421"/>
      <c r="BG28" s="421"/>
      <c r="BH28" s="421"/>
      <c r="BI28" s="421"/>
      <c r="BJ28" s="421"/>
      <c r="BK28" s="421"/>
      <c r="BL28" s="421"/>
      <c r="BM28" s="422"/>
      <c r="BN28" s="423">
        <v>23698956</v>
      </c>
      <c r="BO28" s="424"/>
      <c r="BP28" s="424"/>
      <c r="BQ28" s="424"/>
      <c r="BR28" s="424"/>
      <c r="BS28" s="424"/>
      <c r="BT28" s="424"/>
      <c r="BU28" s="425"/>
      <c r="BV28" s="423">
        <v>25697093</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184</v>
      </c>
      <c r="F29" s="402"/>
      <c r="G29" s="402"/>
      <c r="H29" s="402"/>
      <c r="I29" s="402"/>
      <c r="J29" s="402"/>
      <c r="K29" s="403"/>
      <c r="L29" s="404">
        <v>22</v>
      </c>
      <c r="M29" s="405"/>
      <c r="N29" s="405"/>
      <c r="O29" s="405"/>
      <c r="P29" s="406"/>
      <c r="Q29" s="404">
        <v>4160</v>
      </c>
      <c r="R29" s="405"/>
      <c r="S29" s="405"/>
      <c r="T29" s="405"/>
      <c r="U29" s="405"/>
      <c r="V29" s="406"/>
      <c r="W29" s="471"/>
      <c r="X29" s="472"/>
      <c r="Y29" s="473"/>
      <c r="Z29" s="401" t="s">
        <v>185</v>
      </c>
      <c r="AA29" s="402"/>
      <c r="AB29" s="402"/>
      <c r="AC29" s="402"/>
      <c r="AD29" s="402"/>
      <c r="AE29" s="402"/>
      <c r="AF29" s="402"/>
      <c r="AG29" s="403"/>
      <c r="AH29" s="404">
        <v>747</v>
      </c>
      <c r="AI29" s="405"/>
      <c r="AJ29" s="405"/>
      <c r="AK29" s="405"/>
      <c r="AL29" s="406"/>
      <c r="AM29" s="404">
        <v>2476305</v>
      </c>
      <c r="AN29" s="405"/>
      <c r="AO29" s="405"/>
      <c r="AP29" s="405"/>
      <c r="AQ29" s="405"/>
      <c r="AR29" s="406"/>
      <c r="AS29" s="404">
        <v>3315</v>
      </c>
      <c r="AT29" s="405"/>
      <c r="AU29" s="405"/>
      <c r="AV29" s="405"/>
      <c r="AW29" s="405"/>
      <c r="AX29" s="407"/>
      <c r="AY29" s="414"/>
      <c r="AZ29" s="415"/>
      <c r="BA29" s="415"/>
      <c r="BB29" s="416"/>
      <c r="BC29" s="408" t="s">
        <v>186</v>
      </c>
      <c r="BD29" s="409"/>
      <c r="BE29" s="409"/>
      <c r="BF29" s="409"/>
      <c r="BG29" s="409"/>
      <c r="BH29" s="409"/>
      <c r="BI29" s="409"/>
      <c r="BJ29" s="409"/>
      <c r="BK29" s="409"/>
      <c r="BL29" s="409"/>
      <c r="BM29" s="410"/>
      <c r="BN29" s="428">
        <v>5770764</v>
      </c>
      <c r="BO29" s="429"/>
      <c r="BP29" s="429"/>
      <c r="BQ29" s="429"/>
      <c r="BR29" s="429"/>
      <c r="BS29" s="429"/>
      <c r="BT29" s="429"/>
      <c r="BU29" s="430"/>
      <c r="BV29" s="428">
        <v>5746493</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187</v>
      </c>
      <c r="X30" s="481"/>
      <c r="Y30" s="481"/>
      <c r="Z30" s="481"/>
      <c r="AA30" s="481"/>
      <c r="AB30" s="481"/>
      <c r="AC30" s="481"/>
      <c r="AD30" s="481"/>
      <c r="AE30" s="481"/>
      <c r="AF30" s="481"/>
      <c r="AG30" s="482"/>
      <c r="AH30" s="392">
        <v>99.7</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22105063</v>
      </c>
      <c r="BO30" s="432"/>
      <c r="BP30" s="432"/>
      <c r="BQ30" s="432"/>
      <c r="BR30" s="432"/>
      <c r="BS30" s="432"/>
      <c r="BT30" s="432"/>
      <c r="BU30" s="433"/>
      <c r="BV30" s="431">
        <v>20211444</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194</v>
      </c>
      <c r="D33" s="391"/>
      <c r="E33" s="390" t="s">
        <v>195</v>
      </c>
      <c r="F33" s="390"/>
      <c r="G33" s="390"/>
      <c r="H33" s="390"/>
      <c r="I33" s="390"/>
      <c r="J33" s="390"/>
      <c r="K33" s="390"/>
      <c r="L33" s="390"/>
      <c r="M33" s="390"/>
      <c r="N33" s="390"/>
      <c r="O33" s="390"/>
      <c r="P33" s="390"/>
      <c r="Q33" s="390"/>
      <c r="R33" s="390"/>
      <c r="S33" s="390"/>
      <c r="T33" s="216"/>
      <c r="U33" s="391" t="s">
        <v>194</v>
      </c>
      <c r="V33" s="391"/>
      <c r="W33" s="390" t="s">
        <v>195</v>
      </c>
      <c r="X33" s="390"/>
      <c r="Y33" s="390"/>
      <c r="Z33" s="390"/>
      <c r="AA33" s="390"/>
      <c r="AB33" s="390"/>
      <c r="AC33" s="390"/>
      <c r="AD33" s="390"/>
      <c r="AE33" s="390"/>
      <c r="AF33" s="390"/>
      <c r="AG33" s="390"/>
      <c r="AH33" s="390"/>
      <c r="AI33" s="390"/>
      <c r="AJ33" s="390"/>
      <c r="AK33" s="390"/>
      <c r="AL33" s="216"/>
      <c r="AM33" s="391" t="s">
        <v>194</v>
      </c>
      <c r="AN33" s="391"/>
      <c r="AO33" s="390" t="s">
        <v>195</v>
      </c>
      <c r="AP33" s="390"/>
      <c r="AQ33" s="390"/>
      <c r="AR33" s="390"/>
      <c r="AS33" s="390"/>
      <c r="AT33" s="390"/>
      <c r="AU33" s="390"/>
      <c r="AV33" s="390"/>
      <c r="AW33" s="390"/>
      <c r="AX33" s="390"/>
      <c r="AY33" s="390"/>
      <c r="AZ33" s="390"/>
      <c r="BA33" s="390"/>
      <c r="BB33" s="390"/>
      <c r="BC33" s="390"/>
      <c r="BD33" s="217"/>
      <c r="BE33" s="390" t="s">
        <v>196</v>
      </c>
      <c r="BF33" s="390"/>
      <c r="BG33" s="390" t="s">
        <v>197</v>
      </c>
      <c r="BH33" s="390"/>
      <c r="BI33" s="390"/>
      <c r="BJ33" s="390"/>
      <c r="BK33" s="390"/>
      <c r="BL33" s="390"/>
      <c r="BM33" s="390"/>
      <c r="BN33" s="390"/>
      <c r="BO33" s="390"/>
      <c r="BP33" s="390"/>
      <c r="BQ33" s="390"/>
      <c r="BR33" s="390"/>
      <c r="BS33" s="390"/>
      <c r="BT33" s="390"/>
      <c r="BU33" s="390"/>
      <c r="BV33" s="217"/>
      <c r="BW33" s="391" t="s">
        <v>196</v>
      </c>
      <c r="BX33" s="391"/>
      <c r="BY33" s="390" t="s">
        <v>198</v>
      </c>
      <c r="BZ33" s="390"/>
      <c r="CA33" s="390"/>
      <c r="CB33" s="390"/>
      <c r="CC33" s="390"/>
      <c r="CD33" s="390"/>
      <c r="CE33" s="390"/>
      <c r="CF33" s="390"/>
      <c r="CG33" s="390"/>
      <c r="CH33" s="390"/>
      <c r="CI33" s="390"/>
      <c r="CJ33" s="390"/>
      <c r="CK33" s="390"/>
      <c r="CL33" s="390"/>
      <c r="CM33" s="390"/>
      <c r="CN33" s="216"/>
      <c r="CO33" s="391" t="s">
        <v>194</v>
      </c>
      <c r="CP33" s="391"/>
      <c r="CQ33" s="390" t="s">
        <v>199</v>
      </c>
      <c r="CR33" s="390"/>
      <c r="CS33" s="390"/>
      <c r="CT33" s="390"/>
      <c r="CU33" s="390"/>
      <c r="CV33" s="390"/>
      <c r="CW33" s="390"/>
      <c r="CX33" s="390"/>
      <c r="CY33" s="390"/>
      <c r="CZ33" s="390"/>
      <c r="DA33" s="390"/>
      <c r="DB33" s="390"/>
      <c r="DC33" s="390"/>
      <c r="DD33" s="390"/>
      <c r="DE33" s="390"/>
      <c r="DF33" s="216"/>
      <c r="DG33" s="389" t="s">
        <v>200</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国民健康保険事業特別会計（事業勘定）</v>
      </c>
      <c r="X34" s="386"/>
      <c r="Y34" s="386"/>
      <c r="Z34" s="386"/>
      <c r="AA34" s="386"/>
      <c r="AB34" s="386"/>
      <c r="AC34" s="386"/>
      <c r="AD34" s="386"/>
      <c r="AE34" s="386"/>
      <c r="AF34" s="386"/>
      <c r="AG34" s="386"/>
      <c r="AH34" s="386"/>
      <c r="AI34" s="386"/>
      <c r="AJ34" s="386"/>
      <c r="AK34" s="386"/>
      <c r="AL34" s="214"/>
      <c r="AM34" s="387">
        <f>IF(AO34="","",MAX(C34:D43,U34:V43)+1)</f>
        <v>7</v>
      </c>
      <c r="AN34" s="387"/>
      <c r="AO34" s="386" t="str">
        <f>IF('各会計、関係団体の財政状況及び健全化判断比率'!B32="","",'各会計、関係団体の財政状況及び健全化判断比率'!B32)</f>
        <v>水道事業会計</v>
      </c>
      <c r="AP34" s="386"/>
      <c r="AQ34" s="386"/>
      <c r="AR34" s="386"/>
      <c r="AS34" s="386"/>
      <c r="AT34" s="386"/>
      <c r="AU34" s="386"/>
      <c r="AV34" s="386"/>
      <c r="AW34" s="386"/>
      <c r="AX34" s="386"/>
      <c r="AY34" s="386"/>
      <c r="AZ34" s="386"/>
      <c r="BA34" s="386"/>
      <c r="BB34" s="386"/>
      <c r="BC34" s="386"/>
      <c r="BD34" s="214"/>
      <c r="BE34" s="387">
        <f>IF(BG34="","",MAX(C34:D43,U34:V43,AM34:AN43)+1)</f>
        <v>8</v>
      </c>
      <c r="BF34" s="387"/>
      <c r="BG34" s="386" t="str">
        <f>IF('各会計、関係団体の財政状況及び健全化判断比率'!B33="","",'各会計、関係団体の財政状況及び健全化判断比率'!B33)</f>
        <v>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12</v>
      </c>
      <c r="BX34" s="387"/>
      <c r="BY34" s="386" t="str">
        <f>IF('各会計、関係団体の財政状況及び健全化判断比率'!B68="","",'各会計、関係団体の財政状況及び健全化判断比率'!B68)</f>
        <v>岐阜県市町村会館組合</v>
      </c>
      <c r="BZ34" s="386"/>
      <c r="CA34" s="386"/>
      <c r="CB34" s="386"/>
      <c r="CC34" s="386"/>
      <c r="CD34" s="386"/>
      <c r="CE34" s="386"/>
      <c r="CF34" s="386"/>
      <c r="CG34" s="386"/>
      <c r="CH34" s="386"/>
      <c r="CI34" s="386"/>
      <c r="CJ34" s="386"/>
      <c r="CK34" s="386"/>
      <c r="CL34" s="386"/>
      <c r="CM34" s="386"/>
      <c r="CN34" s="214"/>
      <c r="CO34" s="387">
        <f>IF(CQ34="","",MAX(C34:D43,U34:V43,AM34:AN43,BE34:BF43,BW34:BX43)+1)</f>
        <v>18</v>
      </c>
      <c r="CP34" s="387"/>
      <c r="CQ34" s="386" t="str">
        <f>IF('各会計、関係団体の財政状況及び健全化判断比率'!BS7="","",'各会計、関係団体の財政状況及び健全化判断比率'!BS7)</f>
        <v>高山市施設振興公社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学校給食費特別会計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国民健康保険事業特別会計（直診勘定）</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9</v>
      </c>
      <c r="BF35" s="387"/>
      <c r="BG35" s="386" t="str">
        <f>IF('各会計、関係団体の財政状況及び健全化判断比率'!B34="","",'各会計、関係団体の財政状況及び健全化判断比率'!B34)</f>
        <v>地方卸売市場事業特別会計</v>
      </c>
      <c r="BH35" s="386"/>
      <c r="BI35" s="386"/>
      <c r="BJ35" s="386"/>
      <c r="BK35" s="386"/>
      <c r="BL35" s="386"/>
      <c r="BM35" s="386"/>
      <c r="BN35" s="386"/>
      <c r="BO35" s="386"/>
      <c r="BP35" s="386"/>
      <c r="BQ35" s="386"/>
      <c r="BR35" s="386"/>
      <c r="BS35" s="386"/>
      <c r="BT35" s="386"/>
      <c r="BU35" s="386"/>
      <c r="BV35" s="214"/>
      <c r="BW35" s="387">
        <f t="shared" ref="BW35:BW43" si="2">IF(BY35="","",BW34+1)</f>
        <v>13</v>
      </c>
      <c r="BX35" s="387"/>
      <c r="BY35" s="386" t="str">
        <f>IF('各会計、関係団体の財政状況及び健全化判断比率'!B69="","",'各会計、関係団体の財政状況及び健全化判断比率'!B69)</f>
        <v>飛騨農業共済事務組合</v>
      </c>
      <c r="BZ35" s="386"/>
      <c r="CA35" s="386"/>
      <c r="CB35" s="386"/>
      <c r="CC35" s="386"/>
      <c r="CD35" s="386"/>
      <c r="CE35" s="386"/>
      <c r="CF35" s="386"/>
      <c r="CG35" s="386"/>
      <c r="CH35" s="386"/>
      <c r="CI35" s="386"/>
      <c r="CJ35" s="386"/>
      <c r="CK35" s="386"/>
      <c r="CL35" s="386"/>
      <c r="CM35" s="386"/>
      <c r="CN35" s="214"/>
      <c r="CO35" s="387">
        <f t="shared" ref="CO35:CO43" si="3">IF(CQ35="","",CO34+1)</f>
        <v>19</v>
      </c>
      <c r="CP35" s="387"/>
      <c r="CQ35" s="386" t="str">
        <f>IF('各会計、関係団体の財政状況及び健全化判断比率'!BS8="","",'各会計、関係団体の財政状況及び健全化判断比率'!BS8)</f>
        <v>高山市福祉サービス公社</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介護保険事業特別会計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f t="shared" si="1"/>
        <v>10</v>
      </c>
      <c r="BF36" s="387"/>
      <c r="BG36" s="386" t="str">
        <f>IF('各会計、関係団体の財政状況及び健全化判断比率'!B35="","",'各会計、関係団体の財政状況及び健全化判断比率'!B35)</f>
        <v>農業集落排水事業特別会計</v>
      </c>
      <c r="BH36" s="386"/>
      <c r="BI36" s="386"/>
      <c r="BJ36" s="386"/>
      <c r="BK36" s="386"/>
      <c r="BL36" s="386"/>
      <c r="BM36" s="386"/>
      <c r="BN36" s="386"/>
      <c r="BO36" s="386"/>
      <c r="BP36" s="386"/>
      <c r="BQ36" s="386"/>
      <c r="BR36" s="386"/>
      <c r="BS36" s="386"/>
      <c r="BT36" s="386"/>
      <c r="BU36" s="386"/>
      <c r="BV36" s="214"/>
      <c r="BW36" s="387">
        <f t="shared" si="2"/>
        <v>14</v>
      </c>
      <c r="BX36" s="387"/>
      <c r="BY36" s="386" t="str">
        <f>IF('各会計、関係団体の財政状況及び健全化判断比率'!B70="","",'各会計、関係団体の財政状況及び健全化判断比率'!B70)</f>
        <v>古川国府給食センター利用組合（一般会計）</v>
      </c>
      <c r="BZ36" s="386"/>
      <c r="CA36" s="386"/>
      <c r="CB36" s="386"/>
      <c r="CC36" s="386"/>
      <c r="CD36" s="386"/>
      <c r="CE36" s="386"/>
      <c r="CF36" s="386"/>
      <c r="CG36" s="386"/>
      <c r="CH36" s="386"/>
      <c r="CI36" s="386"/>
      <c r="CJ36" s="386"/>
      <c r="CK36" s="386"/>
      <c r="CL36" s="386"/>
      <c r="CM36" s="386"/>
      <c r="CN36" s="214"/>
      <c r="CO36" s="387">
        <f t="shared" si="3"/>
        <v>20</v>
      </c>
      <c r="CP36" s="387"/>
      <c r="CQ36" s="386" t="str">
        <f>IF('各会計、関係団体の財政状況及び健全化判断比率'!BS9="","",'各会計、関係団体の財政状況及び健全化判断比率'!BS9)</f>
        <v>高山市土地開発公社</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〇</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6</v>
      </c>
      <c r="V37" s="387"/>
      <c r="W37" s="386" t="str">
        <f>IF('各会計、関係団体の財政状況及び健全化判断比率'!B31="","",'各会計、関係団体の財政状況及び健全化判断比率'!B31)</f>
        <v>後期高齢者医療事業特別会計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f t="shared" si="1"/>
        <v>11</v>
      </c>
      <c r="BF37" s="387"/>
      <c r="BG37" s="386" t="str">
        <f>IF('各会計、関係団体の財政状況及び健全化判断比率'!B36="","",'各会計、関係団体の財政状況及び健全化判断比率'!B36)</f>
        <v>観光施設事業特別会計</v>
      </c>
      <c r="BH37" s="386"/>
      <c r="BI37" s="386"/>
      <c r="BJ37" s="386"/>
      <c r="BK37" s="386"/>
      <c r="BL37" s="386"/>
      <c r="BM37" s="386"/>
      <c r="BN37" s="386"/>
      <c r="BO37" s="386"/>
      <c r="BP37" s="386"/>
      <c r="BQ37" s="386"/>
      <c r="BR37" s="386"/>
      <c r="BS37" s="386"/>
      <c r="BT37" s="386"/>
      <c r="BU37" s="386"/>
      <c r="BV37" s="214"/>
      <c r="BW37" s="387">
        <f t="shared" si="2"/>
        <v>15</v>
      </c>
      <c r="BX37" s="387"/>
      <c r="BY37" s="386" t="str">
        <f>IF('各会計、関係団体の財政状況及び健全化判断比率'!B71="","",'各会計、関係団体の財政状況及び健全化判断比率'!B71)</f>
        <v>古川国府給食センター利用組合（特別会計）</v>
      </c>
      <c r="BZ37" s="386"/>
      <c r="CA37" s="386"/>
      <c r="CB37" s="386"/>
      <c r="CC37" s="386"/>
      <c r="CD37" s="386"/>
      <c r="CE37" s="386"/>
      <c r="CF37" s="386"/>
      <c r="CG37" s="386"/>
      <c r="CH37" s="386"/>
      <c r="CI37" s="386"/>
      <c r="CJ37" s="386"/>
      <c r="CK37" s="386"/>
      <c r="CL37" s="386"/>
      <c r="CM37" s="386"/>
      <c r="CN37" s="214"/>
      <c r="CO37" s="387">
        <f t="shared" si="3"/>
        <v>21</v>
      </c>
      <c r="CP37" s="387"/>
      <c r="CQ37" s="386" t="str">
        <f>IF('各会計、関係団体の財政状況及び健全化判断比率'!BS10="","",'各会計、関係団体の財政状況及び健全化判断比率'!BS10)</f>
        <v>飛騨高山テレ・エフエム</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16</v>
      </c>
      <c r="BX38" s="387"/>
      <c r="BY38" s="386" t="str">
        <f>IF('各会計、関係団体の財政状況及び健全化判断比率'!B72="","",'各会計、関係団体の財政状況及び健全化判断比率'!B72)</f>
        <v>岐阜県後期高齢者医療広域連合（一般会計）</v>
      </c>
      <c r="BZ38" s="386"/>
      <c r="CA38" s="386"/>
      <c r="CB38" s="386"/>
      <c r="CC38" s="386"/>
      <c r="CD38" s="386"/>
      <c r="CE38" s="386"/>
      <c r="CF38" s="386"/>
      <c r="CG38" s="386"/>
      <c r="CH38" s="386"/>
      <c r="CI38" s="386"/>
      <c r="CJ38" s="386"/>
      <c r="CK38" s="386"/>
      <c r="CL38" s="386"/>
      <c r="CM38" s="386"/>
      <c r="CN38" s="214"/>
      <c r="CO38" s="387">
        <f t="shared" si="3"/>
        <v>22</v>
      </c>
      <c r="CP38" s="387"/>
      <c r="CQ38" s="386" t="str">
        <f>IF('各会計、関係団体の財政状況及び健全化判断比率'!BS11="","",'各会計、関係団体の財政状況及び健全化判断比率'!BS11)</f>
        <v>乗鞍国際観光</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17</v>
      </c>
      <c r="BX39" s="387"/>
      <c r="BY39" s="386" t="str">
        <f>IF('各会計、関係団体の財政状況及び健全化判断比率'!B73="","",'各会計、関係団体の財政状況及び健全化判断比率'!B73)</f>
        <v>岐阜県後期高齢者医療広域連合（特別会計）</v>
      </c>
      <c r="BZ39" s="386"/>
      <c r="CA39" s="386"/>
      <c r="CB39" s="386"/>
      <c r="CC39" s="386"/>
      <c r="CD39" s="386"/>
      <c r="CE39" s="386"/>
      <c r="CF39" s="386"/>
      <c r="CG39" s="386"/>
      <c r="CH39" s="386"/>
      <c r="CI39" s="386"/>
      <c r="CJ39" s="386"/>
      <c r="CK39" s="386"/>
      <c r="CL39" s="386"/>
      <c r="CM39" s="386"/>
      <c r="CN39" s="214"/>
      <c r="CO39" s="387">
        <f t="shared" si="3"/>
        <v>23</v>
      </c>
      <c r="CP39" s="387"/>
      <c r="CQ39" s="386" t="str">
        <f>IF('各会計、関係団体の財政状況及び健全化判断比率'!BS12="","",'各会計、関係団体の財政状況及び健全化判断比率'!BS12)</f>
        <v>飛騨大鍾乳洞観光</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f t="shared" si="3"/>
        <v>24</v>
      </c>
      <c r="CP40" s="387"/>
      <c r="CQ40" s="386" t="str">
        <f>IF('各会計、関係団体の財政状況及び健全化判断比率'!BS13="","",'各会計、関係団体の財政状況及び健全化判断比率'!BS13)</f>
        <v>荘川観光振興公社</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f t="shared" si="3"/>
        <v>25</v>
      </c>
      <c r="CP41" s="387"/>
      <c r="CQ41" s="386" t="str">
        <f>IF('各会計、関係団体の財政状況及び健全化判断比率'!BS14="","",'各会計、関係団体の財政状況及び健全化判断比率'!BS14)</f>
        <v>位山ふれあいの里</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f t="shared" si="3"/>
        <v>26</v>
      </c>
      <c r="CP42" s="387"/>
      <c r="CQ42" s="386" t="str">
        <f>IF('各会計、関係団体の財政状況及び健全化判断比率'!BS15="","",'各会計、関係団体の財政状況及び健全化判断比率'!BS15)</f>
        <v>ひだ桃源郷</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f t="shared" si="3"/>
        <v>27</v>
      </c>
      <c r="CP43" s="387"/>
      <c r="CQ43" s="386" t="str">
        <f>IF('各会計、関係団体の財政状況及び健全化判断比率'!BS16="","",'各会計、関係団体の財政状況及び健全化判断比率'!BS16)</f>
        <v>サンサンあさひ</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9yiN9VvarQsFw/j7Vmqkd94B+Yzf1Foeac9qgIipYzT1TNXt2tFN8MVtQ8FTVvA5mWsoUCIN0ElqBfmKE/9W2g==" saltValue="pJxOI3LMry2zxS83oZZNr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90" zoomScaleNormal="9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209</v>
      </c>
      <c r="DI1" s="760"/>
      <c r="DJ1" s="760"/>
      <c r="DK1" s="760"/>
      <c r="DL1" s="760"/>
      <c r="DM1" s="760"/>
      <c r="DN1" s="761"/>
      <c r="DO1" s="226"/>
      <c r="DP1" s="759" t="s">
        <v>210</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212</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213</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214</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215</v>
      </c>
      <c r="S4" s="702"/>
      <c r="T4" s="702"/>
      <c r="U4" s="702"/>
      <c r="V4" s="702"/>
      <c r="W4" s="702"/>
      <c r="X4" s="702"/>
      <c r="Y4" s="703"/>
      <c r="Z4" s="701" t="s">
        <v>216</v>
      </c>
      <c r="AA4" s="702"/>
      <c r="AB4" s="702"/>
      <c r="AC4" s="703"/>
      <c r="AD4" s="701" t="s">
        <v>217</v>
      </c>
      <c r="AE4" s="702"/>
      <c r="AF4" s="702"/>
      <c r="AG4" s="702"/>
      <c r="AH4" s="702"/>
      <c r="AI4" s="702"/>
      <c r="AJ4" s="702"/>
      <c r="AK4" s="703"/>
      <c r="AL4" s="701" t="s">
        <v>216</v>
      </c>
      <c r="AM4" s="702"/>
      <c r="AN4" s="702"/>
      <c r="AO4" s="703"/>
      <c r="AP4" s="762" t="s">
        <v>218</v>
      </c>
      <c r="AQ4" s="762"/>
      <c r="AR4" s="762"/>
      <c r="AS4" s="762"/>
      <c r="AT4" s="762"/>
      <c r="AU4" s="762"/>
      <c r="AV4" s="762"/>
      <c r="AW4" s="762"/>
      <c r="AX4" s="762"/>
      <c r="AY4" s="762"/>
      <c r="AZ4" s="762"/>
      <c r="BA4" s="762"/>
      <c r="BB4" s="762"/>
      <c r="BC4" s="762"/>
      <c r="BD4" s="762"/>
      <c r="BE4" s="762"/>
      <c r="BF4" s="762"/>
      <c r="BG4" s="762" t="s">
        <v>219</v>
      </c>
      <c r="BH4" s="762"/>
      <c r="BI4" s="762"/>
      <c r="BJ4" s="762"/>
      <c r="BK4" s="762"/>
      <c r="BL4" s="762"/>
      <c r="BM4" s="762"/>
      <c r="BN4" s="762"/>
      <c r="BO4" s="762" t="s">
        <v>216</v>
      </c>
      <c r="BP4" s="762"/>
      <c r="BQ4" s="762"/>
      <c r="BR4" s="762"/>
      <c r="BS4" s="762" t="s">
        <v>220</v>
      </c>
      <c r="BT4" s="762"/>
      <c r="BU4" s="762"/>
      <c r="BV4" s="762"/>
      <c r="BW4" s="762"/>
      <c r="BX4" s="762"/>
      <c r="BY4" s="762"/>
      <c r="BZ4" s="762"/>
      <c r="CA4" s="762"/>
      <c r="CB4" s="762"/>
      <c r="CD4" s="744" t="s">
        <v>221</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8" t="s">
        <v>222</v>
      </c>
      <c r="C5" s="709"/>
      <c r="D5" s="709"/>
      <c r="E5" s="709"/>
      <c r="F5" s="709"/>
      <c r="G5" s="709"/>
      <c r="H5" s="709"/>
      <c r="I5" s="709"/>
      <c r="J5" s="709"/>
      <c r="K5" s="709"/>
      <c r="L5" s="709"/>
      <c r="M5" s="709"/>
      <c r="N5" s="709"/>
      <c r="O5" s="709"/>
      <c r="P5" s="709"/>
      <c r="Q5" s="710"/>
      <c r="R5" s="695">
        <v>13612887</v>
      </c>
      <c r="S5" s="696"/>
      <c r="T5" s="696"/>
      <c r="U5" s="696"/>
      <c r="V5" s="696"/>
      <c r="W5" s="696"/>
      <c r="X5" s="696"/>
      <c r="Y5" s="739"/>
      <c r="Z5" s="757">
        <v>27.1</v>
      </c>
      <c r="AA5" s="757"/>
      <c r="AB5" s="757"/>
      <c r="AC5" s="757"/>
      <c r="AD5" s="758">
        <v>12732376</v>
      </c>
      <c r="AE5" s="758"/>
      <c r="AF5" s="758"/>
      <c r="AG5" s="758"/>
      <c r="AH5" s="758"/>
      <c r="AI5" s="758"/>
      <c r="AJ5" s="758"/>
      <c r="AK5" s="758"/>
      <c r="AL5" s="740">
        <v>47.3</v>
      </c>
      <c r="AM5" s="713"/>
      <c r="AN5" s="713"/>
      <c r="AO5" s="741"/>
      <c r="AP5" s="708" t="s">
        <v>223</v>
      </c>
      <c r="AQ5" s="709"/>
      <c r="AR5" s="709"/>
      <c r="AS5" s="709"/>
      <c r="AT5" s="709"/>
      <c r="AU5" s="709"/>
      <c r="AV5" s="709"/>
      <c r="AW5" s="709"/>
      <c r="AX5" s="709"/>
      <c r="AY5" s="709"/>
      <c r="AZ5" s="709"/>
      <c r="BA5" s="709"/>
      <c r="BB5" s="709"/>
      <c r="BC5" s="709"/>
      <c r="BD5" s="709"/>
      <c r="BE5" s="709"/>
      <c r="BF5" s="710"/>
      <c r="BG5" s="640">
        <v>12487008</v>
      </c>
      <c r="BH5" s="641"/>
      <c r="BI5" s="641"/>
      <c r="BJ5" s="641"/>
      <c r="BK5" s="641"/>
      <c r="BL5" s="641"/>
      <c r="BM5" s="641"/>
      <c r="BN5" s="642"/>
      <c r="BO5" s="677">
        <v>91.7</v>
      </c>
      <c r="BP5" s="677"/>
      <c r="BQ5" s="677"/>
      <c r="BR5" s="677"/>
      <c r="BS5" s="678" t="s">
        <v>224</v>
      </c>
      <c r="BT5" s="678"/>
      <c r="BU5" s="678"/>
      <c r="BV5" s="678"/>
      <c r="BW5" s="678"/>
      <c r="BX5" s="678"/>
      <c r="BY5" s="678"/>
      <c r="BZ5" s="678"/>
      <c r="CA5" s="678"/>
      <c r="CB5" s="728"/>
      <c r="CD5" s="744" t="s">
        <v>218</v>
      </c>
      <c r="CE5" s="745"/>
      <c r="CF5" s="745"/>
      <c r="CG5" s="745"/>
      <c r="CH5" s="745"/>
      <c r="CI5" s="745"/>
      <c r="CJ5" s="745"/>
      <c r="CK5" s="745"/>
      <c r="CL5" s="745"/>
      <c r="CM5" s="745"/>
      <c r="CN5" s="745"/>
      <c r="CO5" s="745"/>
      <c r="CP5" s="745"/>
      <c r="CQ5" s="746"/>
      <c r="CR5" s="744" t="s">
        <v>225</v>
      </c>
      <c r="CS5" s="745"/>
      <c r="CT5" s="745"/>
      <c r="CU5" s="745"/>
      <c r="CV5" s="745"/>
      <c r="CW5" s="745"/>
      <c r="CX5" s="745"/>
      <c r="CY5" s="746"/>
      <c r="CZ5" s="744" t="s">
        <v>216</v>
      </c>
      <c r="DA5" s="745"/>
      <c r="DB5" s="745"/>
      <c r="DC5" s="746"/>
      <c r="DD5" s="744" t="s">
        <v>226</v>
      </c>
      <c r="DE5" s="745"/>
      <c r="DF5" s="745"/>
      <c r="DG5" s="745"/>
      <c r="DH5" s="745"/>
      <c r="DI5" s="745"/>
      <c r="DJ5" s="745"/>
      <c r="DK5" s="745"/>
      <c r="DL5" s="745"/>
      <c r="DM5" s="745"/>
      <c r="DN5" s="745"/>
      <c r="DO5" s="745"/>
      <c r="DP5" s="746"/>
      <c r="DQ5" s="744" t="s">
        <v>227</v>
      </c>
      <c r="DR5" s="745"/>
      <c r="DS5" s="745"/>
      <c r="DT5" s="745"/>
      <c r="DU5" s="745"/>
      <c r="DV5" s="745"/>
      <c r="DW5" s="745"/>
      <c r="DX5" s="745"/>
      <c r="DY5" s="745"/>
      <c r="DZ5" s="745"/>
      <c r="EA5" s="745"/>
      <c r="EB5" s="745"/>
      <c r="EC5" s="746"/>
    </row>
    <row r="6" spans="2:143" ht="11.25" customHeight="1" x14ac:dyDescent="0.15">
      <c r="B6" s="637" t="s">
        <v>228</v>
      </c>
      <c r="C6" s="638"/>
      <c r="D6" s="638"/>
      <c r="E6" s="638"/>
      <c r="F6" s="638"/>
      <c r="G6" s="638"/>
      <c r="H6" s="638"/>
      <c r="I6" s="638"/>
      <c r="J6" s="638"/>
      <c r="K6" s="638"/>
      <c r="L6" s="638"/>
      <c r="M6" s="638"/>
      <c r="N6" s="638"/>
      <c r="O6" s="638"/>
      <c r="P6" s="638"/>
      <c r="Q6" s="639"/>
      <c r="R6" s="640">
        <v>638983</v>
      </c>
      <c r="S6" s="641"/>
      <c r="T6" s="641"/>
      <c r="U6" s="641"/>
      <c r="V6" s="641"/>
      <c r="W6" s="641"/>
      <c r="X6" s="641"/>
      <c r="Y6" s="642"/>
      <c r="Z6" s="677">
        <v>1.3</v>
      </c>
      <c r="AA6" s="677"/>
      <c r="AB6" s="677"/>
      <c r="AC6" s="677"/>
      <c r="AD6" s="678">
        <v>638983</v>
      </c>
      <c r="AE6" s="678"/>
      <c r="AF6" s="678"/>
      <c r="AG6" s="678"/>
      <c r="AH6" s="678"/>
      <c r="AI6" s="678"/>
      <c r="AJ6" s="678"/>
      <c r="AK6" s="678"/>
      <c r="AL6" s="643">
        <v>2.4</v>
      </c>
      <c r="AM6" s="644"/>
      <c r="AN6" s="644"/>
      <c r="AO6" s="679"/>
      <c r="AP6" s="637" t="s">
        <v>229</v>
      </c>
      <c r="AQ6" s="638"/>
      <c r="AR6" s="638"/>
      <c r="AS6" s="638"/>
      <c r="AT6" s="638"/>
      <c r="AU6" s="638"/>
      <c r="AV6" s="638"/>
      <c r="AW6" s="638"/>
      <c r="AX6" s="638"/>
      <c r="AY6" s="638"/>
      <c r="AZ6" s="638"/>
      <c r="BA6" s="638"/>
      <c r="BB6" s="638"/>
      <c r="BC6" s="638"/>
      <c r="BD6" s="638"/>
      <c r="BE6" s="638"/>
      <c r="BF6" s="639"/>
      <c r="BG6" s="640">
        <v>12487008</v>
      </c>
      <c r="BH6" s="641"/>
      <c r="BI6" s="641"/>
      <c r="BJ6" s="641"/>
      <c r="BK6" s="641"/>
      <c r="BL6" s="641"/>
      <c r="BM6" s="641"/>
      <c r="BN6" s="642"/>
      <c r="BO6" s="677">
        <v>91.7</v>
      </c>
      <c r="BP6" s="677"/>
      <c r="BQ6" s="677"/>
      <c r="BR6" s="677"/>
      <c r="BS6" s="678" t="s">
        <v>224</v>
      </c>
      <c r="BT6" s="678"/>
      <c r="BU6" s="678"/>
      <c r="BV6" s="678"/>
      <c r="BW6" s="678"/>
      <c r="BX6" s="678"/>
      <c r="BY6" s="678"/>
      <c r="BZ6" s="678"/>
      <c r="CA6" s="678"/>
      <c r="CB6" s="728"/>
      <c r="CD6" s="698" t="s">
        <v>230</v>
      </c>
      <c r="CE6" s="699"/>
      <c r="CF6" s="699"/>
      <c r="CG6" s="699"/>
      <c r="CH6" s="699"/>
      <c r="CI6" s="699"/>
      <c r="CJ6" s="699"/>
      <c r="CK6" s="699"/>
      <c r="CL6" s="699"/>
      <c r="CM6" s="699"/>
      <c r="CN6" s="699"/>
      <c r="CO6" s="699"/>
      <c r="CP6" s="699"/>
      <c r="CQ6" s="700"/>
      <c r="CR6" s="640">
        <v>297720</v>
      </c>
      <c r="CS6" s="641"/>
      <c r="CT6" s="641"/>
      <c r="CU6" s="641"/>
      <c r="CV6" s="641"/>
      <c r="CW6" s="641"/>
      <c r="CX6" s="641"/>
      <c r="CY6" s="642"/>
      <c r="CZ6" s="740">
        <v>0.6</v>
      </c>
      <c r="DA6" s="713"/>
      <c r="DB6" s="713"/>
      <c r="DC6" s="743"/>
      <c r="DD6" s="646" t="s">
        <v>128</v>
      </c>
      <c r="DE6" s="641"/>
      <c r="DF6" s="641"/>
      <c r="DG6" s="641"/>
      <c r="DH6" s="641"/>
      <c r="DI6" s="641"/>
      <c r="DJ6" s="641"/>
      <c r="DK6" s="641"/>
      <c r="DL6" s="641"/>
      <c r="DM6" s="641"/>
      <c r="DN6" s="641"/>
      <c r="DO6" s="641"/>
      <c r="DP6" s="642"/>
      <c r="DQ6" s="646">
        <v>297720</v>
      </c>
      <c r="DR6" s="641"/>
      <c r="DS6" s="641"/>
      <c r="DT6" s="641"/>
      <c r="DU6" s="641"/>
      <c r="DV6" s="641"/>
      <c r="DW6" s="641"/>
      <c r="DX6" s="641"/>
      <c r="DY6" s="641"/>
      <c r="DZ6" s="641"/>
      <c r="EA6" s="641"/>
      <c r="EB6" s="641"/>
      <c r="EC6" s="684"/>
    </row>
    <row r="7" spans="2:143" ht="11.25" customHeight="1" x14ac:dyDescent="0.15">
      <c r="B7" s="637" t="s">
        <v>231</v>
      </c>
      <c r="C7" s="638"/>
      <c r="D7" s="638"/>
      <c r="E7" s="638"/>
      <c r="F7" s="638"/>
      <c r="G7" s="638"/>
      <c r="H7" s="638"/>
      <c r="I7" s="638"/>
      <c r="J7" s="638"/>
      <c r="K7" s="638"/>
      <c r="L7" s="638"/>
      <c r="M7" s="638"/>
      <c r="N7" s="638"/>
      <c r="O7" s="638"/>
      <c r="P7" s="638"/>
      <c r="Q7" s="639"/>
      <c r="R7" s="640">
        <v>12478</v>
      </c>
      <c r="S7" s="641"/>
      <c r="T7" s="641"/>
      <c r="U7" s="641"/>
      <c r="V7" s="641"/>
      <c r="W7" s="641"/>
      <c r="X7" s="641"/>
      <c r="Y7" s="642"/>
      <c r="Z7" s="677">
        <v>0</v>
      </c>
      <c r="AA7" s="677"/>
      <c r="AB7" s="677"/>
      <c r="AC7" s="677"/>
      <c r="AD7" s="678">
        <v>12478</v>
      </c>
      <c r="AE7" s="678"/>
      <c r="AF7" s="678"/>
      <c r="AG7" s="678"/>
      <c r="AH7" s="678"/>
      <c r="AI7" s="678"/>
      <c r="AJ7" s="678"/>
      <c r="AK7" s="678"/>
      <c r="AL7" s="643">
        <v>0</v>
      </c>
      <c r="AM7" s="644"/>
      <c r="AN7" s="644"/>
      <c r="AO7" s="679"/>
      <c r="AP7" s="637" t="s">
        <v>232</v>
      </c>
      <c r="AQ7" s="638"/>
      <c r="AR7" s="638"/>
      <c r="AS7" s="638"/>
      <c r="AT7" s="638"/>
      <c r="AU7" s="638"/>
      <c r="AV7" s="638"/>
      <c r="AW7" s="638"/>
      <c r="AX7" s="638"/>
      <c r="AY7" s="638"/>
      <c r="AZ7" s="638"/>
      <c r="BA7" s="638"/>
      <c r="BB7" s="638"/>
      <c r="BC7" s="638"/>
      <c r="BD7" s="638"/>
      <c r="BE7" s="638"/>
      <c r="BF7" s="639"/>
      <c r="BG7" s="640">
        <v>5097116</v>
      </c>
      <c r="BH7" s="641"/>
      <c r="BI7" s="641"/>
      <c r="BJ7" s="641"/>
      <c r="BK7" s="641"/>
      <c r="BL7" s="641"/>
      <c r="BM7" s="641"/>
      <c r="BN7" s="642"/>
      <c r="BO7" s="677">
        <v>37.4</v>
      </c>
      <c r="BP7" s="677"/>
      <c r="BQ7" s="677"/>
      <c r="BR7" s="677"/>
      <c r="BS7" s="678" t="s">
        <v>224</v>
      </c>
      <c r="BT7" s="678"/>
      <c r="BU7" s="678"/>
      <c r="BV7" s="678"/>
      <c r="BW7" s="678"/>
      <c r="BX7" s="678"/>
      <c r="BY7" s="678"/>
      <c r="BZ7" s="678"/>
      <c r="CA7" s="678"/>
      <c r="CB7" s="728"/>
      <c r="CD7" s="673" t="s">
        <v>233</v>
      </c>
      <c r="CE7" s="674"/>
      <c r="CF7" s="674"/>
      <c r="CG7" s="674"/>
      <c r="CH7" s="674"/>
      <c r="CI7" s="674"/>
      <c r="CJ7" s="674"/>
      <c r="CK7" s="674"/>
      <c r="CL7" s="674"/>
      <c r="CM7" s="674"/>
      <c r="CN7" s="674"/>
      <c r="CO7" s="674"/>
      <c r="CP7" s="674"/>
      <c r="CQ7" s="675"/>
      <c r="CR7" s="640">
        <v>6342263</v>
      </c>
      <c r="CS7" s="641"/>
      <c r="CT7" s="641"/>
      <c r="CU7" s="641"/>
      <c r="CV7" s="641"/>
      <c r="CW7" s="641"/>
      <c r="CX7" s="641"/>
      <c r="CY7" s="642"/>
      <c r="CZ7" s="677">
        <v>13.2</v>
      </c>
      <c r="DA7" s="677"/>
      <c r="DB7" s="677"/>
      <c r="DC7" s="677"/>
      <c r="DD7" s="646">
        <v>351341</v>
      </c>
      <c r="DE7" s="641"/>
      <c r="DF7" s="641"/>
      <c r="DG7" s="641"/>
      <c r="DH7" s="641"/>
      <c r="DI7" s="641"/>
      <c r="DJ7" s="641"/>
      <c r="DK7" s="641"/>
      <c r="DL7" s="641"/>
      <c r="DM7" s="641"/>
      <c r="DN7" s="641"/>
      <c r="DO7" s="641"/>
      <c r="DP7" s="642"/>
      <c r="DQ7" s="646">
        <v>4998679</v>
      </c>
      <c r="DR7" s="641"/>
      <c r="DS7" s="641"/>
      <c r="DT7" s="641"/>
      <c r="DU7" s="641"/>
      <c r="DV7" s="641"/>
      <c r="DW7" s="641"/>
      <c r="DX7" s="641"/>
      <c r="DY7" s="641"/>
      <c r="DZ7" s="641"/>
      <c r="EA7" s="641"/>
      <c r="EB7" s="641"/>
      <c r="EC7" s="684"/>
    </row>
    <row r="8" spans="2:143" ht="11.25" customHeight="1" x14ac:dyDescent="0.15">
      <c r="B8" s="637" t="s">
        <v>234</v>
      </c>
      <c r="C8" s="638"/>
      <c r="D8" s="638"/>
      <c r="E8" s="638"/>
      <c r="F8" s="638"/>
      <c r="G8" s="638"/>
      <c r="H8" s="638"/>
      <c r="I8" s="638"/>
      <c r="J8" s="638"/>
      <c r="K8" s="638"/>
      <c r="L8" s="638"/>
      <c r="M8" s="638"/>
      <c r="N8" s="638"/>
      <c r="O8" s="638"/>
      <c r="P8" s="638"/>
      <c r="Q8" s="639"/>
      <c r="R8" s="640">
        <v>49764</v>
      </c>
      <c r="S8" s="641"/>
      <c r="T8" s="641"/>
      <c r="U8" s="641"/>
      <c r="V8" s="641"/>
      <c r="W8" s="641"/>
      <c r="X8" s="641"/>
      <c r="Y8" s="642"/>
      <c r="Z8" s="677">
        <v>0.1</v>
      </c>
      <c r="AA8" s="677"/>
      <c r="AB8" s="677"/>
      <c r="AC8" s="677"/>
      <c r="AD8" s="678">
        <v>49764</v>
      </c>
      <c r="AE8" s="678"/>
      <c r="AF8" s="678"/>
      <c r="AG8" s="678"/>
      <c r="AH8" s="678"/>
      <c r="AI8" s="678"/>
      <c r="AJ8" s="678"/>
      <c r="AK8" s="678"/>
      <c r="AL8" s="643">
        <v>0.2</v>
      </c>
      <c r="AM8" s="644"/>
      <c r="AN8" s="644"/>
      <c r="AO8" s="679"/>
      <c r="AP8" s="637" t="s">
        <v>235</v>
      </c>
      <c r="AQ8" s="638"/>
      <c r="AR8" s="638"/>
      <c r="AS8" s="638"/>
      <c r="AT8" s="638"/>
      <c r="AU8" s="638"/>
      <c r="AV8" s="638"/>
      <c r="AW8" s="638"/>
      <c r="AX8" s="638"/>
      <c r="AY8" s="638"/>
      <c r="AZ8" s="638"/>
      <c r="BA8" s="638"/>
      <c r="BB8" s="638"/>
      <c r="BC8" s="638"/>
      <c r="BD8" s="638"/>
      <c r="BE8" s="638"/>
      <c r="BF8" s="639"/>
      <c r="BG8" s="640">
        <v>170022</v>
      </c>
      <c r="BH8" s="641"/>
      <c r="BI8" s="641"/>
      <c r="BJ8" s="641"/>
      <c r="BK8" s="641"/>
      <c r="BL8" s="641"/>
      <c r="BM8" s="641"/>
      <c r="BN8" s="642"/>
      <c r="BO8" s="677">
        <v>1.2</v>
      </c>
      <c r="BP8" s="677"/>
      <c r="BQ8" s="677"/>
      <c r="BR8" s="677"/>
      <c r="BS8" s="646" t="s">
        <v>128</v>
      </c>
      <c r="BT8" s="641"/>
      <c r="BU8" s="641"/>
      <c r="BV8" s="641"/>
      <c r="BW8" s="641"/>
      <c r="BX8" s="641"/>
      <c r="BY8" s="641"/>
      <c r="BZ8" s="641"/>
      <c r="CA8" s="641"/>
      <c r="CB8" s="684"/>
      <c r="CD8" s="673" t="s">
        <v>236</v>
      </c>
      <c r="CE8" s="674"/>
      <c r="CF8" s="674"/>
      <c r="CG8" s="674"/>
      <c r="CH8" s="674"/>
      <c r="CI8" s="674"/>
      <c r="CJ8" s="674"/>
      <c r="CK8" s="674"/>
      <c r="CL8" s="674"/>
      <c r="CM8" s="674"/>
      <c r="CN8" s="674"/>
      <c r="CO8" s="674"/>
      <c r="CP8" s="674"/>
      <c r="CQ8" s="675"/>
      <c r="CR8" s="640">
        <v>13507006</v>
      </c>
      <c r="CS8" s="641"/>
      <c r="CT8" s="641"/>
      <c r="CU8" s="641"/>
      <c r="CV8" s="641"/>
      <c r="CW8" s="641"/>
      <c r="CX8" s="641"/>
      <c r="CY8" s="642"/>
      <c r="CZ8" s="677">
        <v>28.1</v>
      </c>
      <c r="DA8" s="677"/>
      <c r="DB8" s="677"/>
      <c r="DC8" s="677"/>
      <c r="DD8" s="646">
        <v>481900</v>
      </c>
      <c r="DE8" s="641"/>
      <c r="DF8" s="641"/>
      <c r="DG8" s="641"/>
      <c r="DH8" s="641"/>
      <c r="DI8" s="641"/>
      <c r="DJ8" s="641"/>
      <c r="DK8" s="641"/>
      <c r="DL8" s="641"/>
      <c r="DM8" s="641"/>
      <c r="DN8" s="641"/>
      <c r="DO8" s="641"/>
      <c r="DP8" s="642"/>
      <c r="DQ8" s="646">
        <v>7236154</v>
      </c>
      <c r="DR8" s="641"/>
      <c r="DS8" s="641"/>
      <c r="DT8" s="641"/>
      <c r="DU8" s="641"/>
      <c r="DV8" s="641"/>
      <c r="DW8" s="641"/>
      <c r="DX8" s="641"/>
      <c r="DY8" s="641"/>
      <c r="DZ8" s="641"/>
      <c r="EA8" s="641"/>
      <c r="EB8" s="641"/>
      <c r="EC8" s="684"/>
    </row>
    <row r="9" spans="2:143" ht="11.25" customHeight="1" x14ac:dyDescent="0.15">
      <c r="B9" s="637" t="s">
        <v>237</v>
      </c>
      <c r="C9" s="638"/>
      <c r="D9" s="638"/>
      <c r="E9" s="638"/>
      <c r="F9" s="638"/>
      <c r="G9" s="638"/>
      <c r="H9" s="638"/>
      <c r="I9" s="638"/>
      <c r="J9" s="638"/>
      <c r="K9" s="638"/>
      <c r="L9" s="638"/>
      <c r="M9" s="638"/>
      <c r="N9" s="638"/>
      <c r="O9" s="638"/>
      <c r="P9" s="638"/>
      <c r="Q9" s="639"/>
      <c r="R9" s="640">
        <v>26611</v>
      </c>
      <c r="S9" s="641"/>
      <c r="T9" s="641"/>
      <c r="U9" s="641"/>
      <c r="V9" s="641"/>
      <c r="W9" s="641"/>
      <c r="X9" s="641"/>
      <c r="Y9" s="642"/>
      <c r="Z9" s="677">
        <v>0.1</v>
      </c>
      <c r="AA9" s="677"/>
      <c r="AB9" s="677"/>
      <c r="AC9" s="677"/>
      <c r="AD9" s="678">
        <v>26611</v>
      </c>
      <c r="AE9" s="678"/>
      <c r="AF9" s="678"/>
      <c r="AG9" s="678"/>
      <c r="AH9" s="678"/>
      <c r="AI9" s="678"/>
      <c r="AJ9" s="678"/>
      <c r="AK9" s="678"/>
      <c r="AL9" s="643">
        <v>0.1</v>
      </c>
      <c r="AM9" s="644"/>
      <c r="AN9" s="644"/>
      <c r="AO9" s="679"/>
      <c r="AP9" s="637" t="s">
        <v>238</v>
      </c>
      <c r="AQ9" s="638"/>
      <c r="AR9" s="638"/>
      <c r="AS9" s="638"/>
      <c r="AT9" s="638"/>
      <c r="AU9" s="638"/>
      <c r="AV9" s="638"/>
      <c r="AW9" s="638"/>
      <c r="AX9" s="638"/>
      <c r="AY9" s="638"/>
      <c r="AZ9" s="638"/>
      <c r="BA9" s="638"/>
      <c r="BB9" s="638"/>
      <c r="BC9" s="638"/>
      <c r="BD9" s="638"/>
      <c r="BE9" s="638"/>
      <c r="BF9" s="639"/>
      <c r="BG9" s="640">
        <v>4082195</v>
      </c>
      <c r="BH9" s="641"/>
      <c r="BI9" s="641"/>
      <c r="BJ9" s="641"/>
      <c r="BK9" s="641"/>
      <c r="BL9" s="641"/>
      <c r="BM9" s="641"/>
      <c r="BN9" s="642"/>
      <c r="BO9" s="677">
        <v>30</v>
      </c>
      <c r="BP9" s="677"/>
      <c r="BQ9" s="677"/>
      <c r="BR9" s="677"/>
      <c r="BS9" s="646" t="s">
        <v>128</v>
      </c>
      <c r="BT9" s="641"/>
      <c r="BU9" s="641"/>
      <c r="BV9" s="641"/>
      <c r="BW9" s="641"/>
      <c r="BX9" s="641"/>
      <c r="BY9" s="641"/>
      <c r="BZ9" s="641"/>
      <c r="CA9" s="641"/>
      <c r="CB9" s="684"/>
      <c r="CD9" s="673" t="s">
        <v>239</v>
      </c>
      <c r="CE9" s="674"/>
      <c r="CF9" s="674"/>
      <c r="CG9" s="674"/>
      <c r="CH9" s="674"/>
      <c r="CI9" s="674"/>
      <c r="CJ9" s="674"/>
      <c r="CK9" s="674"/>
      <c r="CL9" s="674"/>
      <c r="CM9" s="674"/>
      <c r="CN9" s="674"/>
      <c r="CO9" s="674"/>
      <c r="CP9" s="674"/>
      <c r="CQ9" s="675"/>
      <c r="CR9" s="640">
        <v>3501939</v>
      </c>
      <c r="CS9" s="641"/>
      <c r="CT9" s="641"/>
      <c r="CU9" s="641"/>
      <c r="CV9" s="641"/>
      <c r="CW9" s="641"/>
      <c r="CX9" s="641"/>
      <c r="CY9" s="642"/>
      <c r="CZ9" s="677">
        <v>7.3</v>
      </c>
      <c r="DA9" s="677"/>
      <c r="DB9" s="677"/>
      <c r="DC9" s="677"/>
      <c r="DD9" s="646">
        <v>52735</v>
      </c>
      <c r="DE9" s="641"/>
      <c r="DF9" s="641"/>
      <c r="DG9" s="641"/>
      <c r="DH9" s="641"/>
      <c r="DI9" s="641"/>
      <c r="DJ9" s="641"/>
      <c r="DK9" s="641"/>
      <c r="DL9" s="641"/>
      <c r="DM9" s="641"/>
      <c r="DN9" s="641"/>
      <c r="DO9" s="641"/>
      <c r="DP9" s="642"/>
      <c r="DQ9" s="646">
        <v>3225591</v>
      </c>
      <c r="DR9" s="641"/>
      <c r="DS9" s="641"/>
      <c r="DT9" s="641"/>
      <c r="DU9" s="641"/>
      <c r="DV9" s="641"/>
      <c r="DW9" s="641"/>
      <c r="DX9" s="641"/>
      <c r="DY9" s="641"/>
      <c r="DZ9" s="641"/>
      <c r="EA9" s="641"/>
      <c r="EB9" s="641"/>
      <c r="EC9" s="684"/>
    </row>
    <row r="10" spans="2:143" ht="11.25" customHeight="1" x14ac:dyDescent="0.15">
      <c r="B10" s="637" t="s">
        <v>240</v>
      </c>
      <c r="C10" s="638"/>
      <c r="D10" s="638"/>
      <c r="E10" s="638"/>
      <c r="F10" s="638"/>
      <c r="G10" s="638"/>
      <c r="H10" s="638"/>
      <c r="I10" s="638"/>
      <c r="J10" s="638"/>
      <c r="K10" s="638"/>
      <c r="L10" s="638"/>
      <c r="M10" s="638"/>
      <c r="N10" s="638"/>
      <c r="O10" s="638"/>
      <c r="P10" s="638"/>
      <c r="Q10" s="639"/>
      <c r="R10" s="640" t="s">
        <v>128</v>
      </c>
      <c r="S10" s="641"/>
      <c r="T10" s="641"/>
      <c r="U10" s="641"/>
      <c r="V10" s="641"/>
      <c r="W10" s="641"/>
      <c r="X10" s="641"/>
      <c r="Y10" s="642"/>
      <c r="Z10" s="677" t="s">
        <v>224</v>
      </c>
      <c r="AA10" s="677"/>
      <c r="AB10" s="677"/>
      <c r="AC10" s="677"/>
      <c r="AD10" s="678" t="s">
        <v>224</v>
      </c>
      <c r="AE10" s="678"/>
      <c r="AF10" s="678"/>
      <c r="AG10" s="678"/>
      <c r="AH10" s="678"/>
      <c r="AI10" s="678"/>
      <c r="AJ10" s="678"/>
      <c r="AK10" s="678"/>
      <c r="AL10" s="643" t="s">
        <v>128</v>
      </c>
      <c r="AM10" s="644"/>
      <c r="AN10" s="644"/>
      <c r="AO10" s="679"/>
      <c r="AP10" s="637" t="s">
        <v>241</v>
      </c>
      <c r="AQ10" s="638"/>
      <c r="AR10" s="638"/>
      <c r="AS10" s="638"/>
      <c r="AT10" s="638"/>
      <c r="AU10" s="638"/>
      <c r="AV10" s="638"/>
      <c r="AW10" s="638"/>
      <c r="AX10" s="638"/>
      <c r="AY10" s="638"/>
      <c r="AZ10" s="638"/>
      <c r="BA10" s="638"/>
      <c r="BB10" s="638"/>
      <c r="BC10" s="638"/>
      <c r="BD10" s="638"/>
      <c r="BE10" s="638"/>
      <c r="BF10" s="639"/>
      <c r="BG10" s="640">
        <v>321095</v>
      </c>
      <c r="BH10" s="641"/>
      <c r="BI10" s="641"/>
      <c r="BJ10" s="641"/>
      <c r="BK10" s="641"/>
      <c r="BL10" s="641"/>
      <c r="BM10" s="641"/>
      <c r="BN10" s="642"/>
      <c r="BO10" s="677">
        <v>2.4</v>
      </c>
      <c r="BP10" s="677"/>
      <c r="BQ10" s="677"/>
      <c r="BR10" s="677"/>
      <c r="BS10" s="646" t="s">
        <v>224</v>
      </c>
      <c r="BT10" s="641"/>
      <c r="BU10" s="641"/>
      <c r="BV10" s="641"/>
      <c r="BW10" s="641"/>
      <c r="BX10" s="641"/>
      <c r="BY10" s="641"/>
      <c r="BZ10" s="641"/>
      <c r="CA10" s="641"/>
      <c r="CB10" s="684"/>
      <c r="CD10" s="673" t="s">
        <v>242</v>
      </c>
      <c r="CE10" s="674"/>
      <c r="CF10" s="674"/>
      <c r="CG10" s="674"/>
      <c r="CH10" s="674"/>
      <c r="CI10" s="674"/>
      <c r="CJ10" s="674"/>
      <c r="CK10" s="674"/>
      <c r="CL10" s="674"/>
      <c r="CM10" s="674"/>
      <c r="CN10" s="674"/>
      <c r="CO10" s="674"/>
      <c r="CP10" s="674"/>
      <c r="CQ10" s="675"/>
      <c r="CR10" s="640">
        <v>316128</v>
      </c>
      <c r="CS10" s="641"/>
      <c r="CT10" s="641"/>
      <c r="CU10" s="641"/>
      <c r="CV10" s="641"/>
      <c r="CW10" s="641"/>
      <c r="CX10" s="641"/>
      <c r="CY10" s="642"/>
      <c r="CZ10" s="677">
        <v>0.7</v>
      </c>
      <c r="DA10" s="677"/>
      <c r="DB10" s="677"/>
      <c r="DC10" s="677"/>
      <c r="DD10" s="646" t="s">
        <v>224</v>
      </c>
      <c r="DE10" s="641"/>
      <c r="DF10" s="641"/>
      <c r="DG10" s="641"/>
      <c r="DH10" s="641"/>
      <c r="DI10" s="641"/>
      <c r="DJ10" s="641"/>
      <c r="DK10" s="641"/>
      <c r="DL10" s="641"/>
      <c r="DM10" s="641"/>
      <c r="DN10" s="641"/>
      <c r="DO10" s="641"/>
      <c r="DP10" s="642"/>
      <c r="DQ10" s="646">
        <v>158777</v>
      </c>
      <c r="DR10" s="641"/>
      <c r="DS10" s="641"/>
      <c r="DT10" s="641"/>
      <c r="DU10" s="641"/>
      <c r="DV10" s="641"/>
      <c r="DW10" s="641"/>
      <c r="DX10" s="641"/>
      <c r="DY10" s="641"/>
      <c r="DZ10" s="641"/>
      <c r="EA10" s="641"/>
      <c r="EB10" s="641"/>
      <c r="EC10" s="684"/>
    </row>
    <row r="11" spans="2:143" ht="11.25" customHeight="1" x14ac:dyDescent="0.15">
      <c r="B11" s="637" t="s">
        <v>243</v>
      </c>
      <c r="C11" s="638"/>
      <c r="D11" s="638"/>
      <c r="E11" s="638"/>
      <c r="F11" s="638"/>
      <c r="G11" s="638"/>
      <c r="H11" s="638"/>
      <c r="I11" s="638"/>
      <c r="J11" s="638"/>
      <c r="K11" s="638"/>
      <c r="L11" s="638"/>
      <c r="M11" s="638"/>
      <c r="N11" s="638"/>
      <c r="O11" s="638"/>
      <c r="P11" s="638"/>
      <c r="Q11" s="639"/>
      <c r="R11" s="640">
        <v>1685044</v>
      </c>
      <c r="S11" s="641"/>
      <c r="T11" s="641"/>
      <c r="U11" s="641"/>
      <c r="V11" s="641"/>
      <c r="W11" s="641"/>
      <c r="X11" s="641"/>
      <c r="Y11" s="642"/>
      <c r="Z11" s="643">
        <v>3.4</v>
      </c>
      <c r="AA11" s="644"/>
      <c r="AB11" s="644"/>
      <c r="AC11" s="645"/>
      <c r="AD11" s="646">
        <v>1685044</v>
      </c>
      <c r="AE11" s="641"/>
      <c r="AF11" s="641"/>
      <c r="AG11" s="641"/>
      <c r="AH11" s="641"/>
      <c r="AI11" s="641"/>
      <c r="AJ11" s="641"/>
      <c r="AK11" s="642"/>
      <c r="AL11" s="643">
        <v>6.3</v>
      </c>
      <c r="AM11" s="644"/>
      <c r="AN11" s="644"/>
      <c r="AO11" s="679"/>
      <c r="AP11" s="637" t="s">
        <v>244</v>
      </c>
      <c r="AQ11" s="638"/>
      <c r="AR11" s="638"/>
      <c r="AS11" s="638"/>
      <c r="AT11" s="638"/>
      <c r="AU11" s="638"/>
      <c r="AV11" s="638"/>
      <c r="AW11" s="638"/>
      <c r="AX11" s="638"/>
      <c r="AY11" s="638"/>
      <c r="AZ11" s="638"/>
      <c r="BA11" s="638"/>
      <c r="BB11" s="638"/>
      <c r="BC11" s="638"/>
      <c r="BD11" s="638"/>
      <c r="BE11" s="638"/>
      <c r="BF11" s="639"/>
      <c r="BG11" s="640">
        <v>523804</v>
      </c>
      <c r="BH11" s="641"/>
      <c r="BI11" s="641"/>
      <c r="BJ11" s="641"/>
      <c r="BK11" s="641"/>
      <c r="BL11" s="641"/>
      <c r="BM11" s="641"/>
      <c r="BN11" s="642"/>
      <c r="BO11" s="677">
        <v>3.8</v>
      </c>
      <c r="BP11" s="677"/>
      <c r="BQ11" s="677"/>
      <c r="BR11" s="677"/>
      <c r="BS11" s="646" t="s">
        <v>128</v>
      </c>
      <c r="BT11" s="641"/>
      <c r="BU11" s="641"/>
      <c r="BV11" s="641"/>
      <c r="BW11" s="641"/>
      <c r="BX11" s="641"/>
      <c r="BY11" s="641"/>
      <c r="BZ11" s="641"/>
      <c r="CA11" s="641"/>
      <c r="CB11" s="684"/>
      <c r="CD11" s="673" t="s">
        <v>245</v>
      </c>
      <c r="CE11" s="674"/>
      <c r="CF11" s="674"/>
      <c r="CG11" s="674"/>
      <c r="CH11" s="674"/>
      <c r="CI11" s="674"/>
      <c r="CJ11" s="674"/>
      <c r="CK11" s="674"/>
      <c r="CL11" s="674"/>
      <c r="CM11" s="674"/>
      <c r="CN11" s="674"/>
      <c r="CO11" s="674"/>
      <c r="CP11" s="674"/>
      <c r="CQ11" s="675"/>
      <c r="CR11" s="640">
        <v>2563289</v>
      </c>
      <c r="CS11" s="641"/>
      <c r="CT11" s="641"/>
      <c r="CU11" s="641"/>
      <c r="CV11" s="641"/>
      <c r="CW11" s="641"/>
      <c r="CX11" s="641"/>
      <c r="CY11" s="642"/>
      <c r="CZ11" s="677">
        <v>5.3</v>
      </c>
      <c r="DA11" s="677"/>
      <c r="DB11" s="677"/>
      <c r="DC11" s="677"/>
      <c r="DD11" s="646">
        <v>593112</v>
      </c>
      <c r="DE11" s="641"/>
      <c r="DF11" s="641"/>
      <c r="DG11" s="641"/>
      <c r="DH11" s="641"/>
      <c r="DI11" s="641"/>
      <c r="DJ11" s="641"/>
      <c r="DK11" s="641"/>
      <c r="DL11" s="641"/>
      <c r="DM11" s="641"/>
      <c r="DN11" s="641"/>
      <c r="DO11" s="641"/>
      <c r="DP11" s="642"/>
      <c r="DQ11" s="646">
        <v>1707319</v>
      </c>
      <c r="DR11" s="641"/>
      <c r="DS11" s="641"/>
      <c r="DT11" s="641"/>
      <c r="DU11" s="641"/>
      <c r="DV11" s="641"/>
      <c r="DW11" s="641"/>
      <c r="DX11" s="641"/>
      <c r="DY11" s="641"/>
      <c r="DZ11" s="641"/>
      <c r="EA11" s="641"/>
      <c r="EB11" s="641"/>
      <c r="EC11" s="684"/>
    </row>
    <row r="12" spans="2:143" ht="11.25" customHeight="1" x14ac:dyDescent="0.15">
      <c r="B12" s="637" t="s">
        <v>246</v>
      </c>
      <c r="C12" s="638"/>
      <c r="D12" s="638"/>
      <c r="E12" s="638"/>
      <c r="F12" s="638"/>
      <c r="G12" s="638"/>
      <c r="H12" s="638"/>
      <c r="I12" s="638"/>
      <c r="J12" s="638"/>
      <c r="K12" s="638"/>
      <c r="L12" s="638"/>
      <c r="M12" s="638"/>
      <c r="N12" s="638"/>
      <c r="O12" s="638"/>
      <c r="P12" s="638"/>
      <c r="Q12" s="639"/>
      <c r="R12" s="640">
        <v>24402</v>
      </c>
      <c r="S12" s="641"/>
      <c r="T12" s="641"/>
      <c r="U12" s="641"/>
      <c r="V12" s="641"/>
      <c r="W12" s="641"/>
      <c r="X12" s="641"/>
      <c r="Y12" s="642"/>
      <c r="Z12" s="677">
        <v>0</v>
      </c>
      <c r="AA12" s="677"/>
      <c r="AB12" s="677"/>
      <c r="AC12" s="677"/>
      <c r="AD12" s="678">
        <v>24402</v>
      </c>
      <c r="AE12" s="678"/>
      <c r="AF12" s="678"/>
      <c r="AG12" s="678"/>
      <c r="AH12" s="678"/>
      <c r="AI12" s="678"/>
      <c r="AJ12" s="678"/>
      <c r="AK12" s="678"/>
      <c r="AL12" s="643">
        <v>0.1</v>
      </c>
      <c r="AM12" s="644"/>
      <c r="AN12" s="644"/>
      <c r="AO12" s="679"/>
      <c r="AP12" s="637" t="s">
        <v>247</v>
      </c>
      <c r="AQ12" s="638"/>
      <c r="AR12" s="638"/>
      <c r="AS12" s="638"/>
      <c r="AT12" s="638"/>
      <c r="AU12" s="638"/>
      <c r="AV12" s="638"/>
      <c r="AW12" s="638"/>
      <c r="AX12" s="638"/>
      <c r="AY12" s="638"/>
      <c r="AZ12" s="638"/>
      <c r="BA12" s="638"/>
      <c r="BB12" s="638"/>
      <c r="BC12" s="638"/>
      <c r="BD12" s="638"/>
      <c r="BE12" s="638"/>
      <c r="BF12" s="639"/>
      <c r="BG12" s="640">
        <v>6505831</v>
      </c>
      <c r="BH12" s="641"/>
      <c r="BI12" s="641"/>
      <c r="BJ12" s="641"/>
      <c r="BK12" s="641"/>
      <c r="BL12" s="641"/>
      <c r="BM12" s="641"/>
      <c r="BN12" s="642"/>
      <c r="BO12" s="677">
        <v>47.8</v>
      </c>
      <c r="BP12" s="677"/>
      <c r="BQ12" s="677"/>
      <c r="BR12" s="677"/>
      <c r="BS12" s="646" t="s">
        <v>224</v>
      </c>
      <c r="BT12" s="641"/>
      <c r="BU12" s="641"/>
      <c r="BV12" s="641"/>
      <c r="BW12" s="641"/>
      <c r="BX12" s="641"/>
      <c r="BY12" s="641"/>
      <c r="BZ12" s="641"/>
      <c r="CA12" s="641"/>
      <c r="CB12" s="684"/>
      <c r="CD12" s="673" t="s">
        <v>248</v>
      </c>
      <c r="CE12" s="674"/>
      <c r="CF12" s="674"/>
      <c r="CG12" s="674"/>
      <c r="CH12" s="674"/>
      <c r="CI12" s="674"/>
      <c r="CJ12" s="674"/>
      <c r="CK12" s="674"/>
      <c r="CL12" s="674"/>
      <c r="CM12" s="674"/>
      <c r="CN12" s="674"/>
      <c r="CO12" s="674"/>
      <c r="CP12" s="674"/>
      <c r="CQ12" s="675"/>
      <c r="CR12" s="640">
        <v>2284325</v>
      </c>
      <c r="CS12" s="641"/>
      <c r="CT12" s="641"/>
      <c r="CU12" s="641"/>
      <c r="CV12" s="641"/>
      <c r="CW12" s="641"/>
      <c r="CX12" s="641"/>
      <c r="CY12" s="642"/>
      <c r="CZ12" s="677">
        <v>4.8</v>
      </c>
      <c r="DA12" s="677"/>
      <c r="DB12" s="677"/>
      <c r="DC12" s="677"/>
      <c r="DD12" s="646">
        <v>70903</v>
      </c>
      <c r="DE12" s="641"/>
      <c r="DF12" s="641"/>
      <c r="DG12" s="641"/>
      <c r="DH12" s="641"/>
      <c r="DI12" s="641"/>
      <c r="DJ12" s="641"/>
      <c r="DK12" s="641"/>
      <c r="DL12" s="641"/>
      <c r="DM12" s="641"/>
      <c r="DN12" s="641"/>
      <c r="DO12" s="641"/>
      <c r="DP12" s="642"/>
      <c r="DQ12" s="646">
        <v>1226924</v>
      </c>
      <c r="DR12" s="641"/>
      <c r="DS12" s="641"/>
      <c r="DT12" s="641"/>
      <c r="DU12" s="641"/>
      <c r="DV12" s="641"/>
      <c r="DW12" s="641"/>
      <c r="DX12" s="641"/>
      <c r="DY12" s="641"/>
      <c r="DZ12" s="641"/>
      <c r="EA12" s="641"/>
      <c r="EB12" s="641"/>
      <c r="EC12" s="684"/>
    </row>
    <row r="13" spans="2:143" ht="11.25" customHeight="1" x14ac:dyDescent="0.15">
      <c r="B13" s="637" t="s">
        <v>249</v>
      </c>
      <c r="C13" s="638"/>
      <c r="D13" s="638"/>
      <c r="E13" s="638"/>
      <c r="F13" s="638"/>
      <c r="G13" s="638"/>
      <c r="H13" s="638"/>
      <c r="I13" s="638"/>
      <c r="J13" s="638"/>
      <c r="K13" s="638"/>
      <c r="L13" s="638"/>
      <c r="M13" s="638"/>
      <c r="N13" s="638"/>
      <c r="O13" s="638"/>
      <c r="P13" s="638"/>
      <c r="Q13" s="639"/>
      <c r="R13" s="640" t="s">
        <v>224</v>
      </c>
      <c r="S13" s="641"/>
      <c r="T13" s="641"/>
      <c r="U13" s="641"/>
      <c r="V13" s="641"/>
      <c r="W13" s="641"/>
      <c r="X13" s="641"/>
      <c r="Y13" s="642"/>
      <c r="Z13" s="677" t="s">
        <v>128</v>
      </c>
      <c r="AA13" s="677"/>
      <c r="AB13" s="677"/>
      <c r="AC13" s="677"/>
      <c r="AD13" s="678" t="s">
        <v>128</v>
      </c>
      <c r="AE13" s="678"/>
      <c r="AF13" s="678"/>
      <c r="AG13" s="678"/>
      <c r="AH13" s="678"/>
      <c r="AI13" s="678"/>
      <c r="AJ13" s="678"/>
      <c r="AK13" s="678"/>
      <c r="AL13" s="643" t="s">
        <v>128</v>
      </c>
      <c r="AM13" s="644"/>
      <c r="AN13" s="644"/>
      <c r="AO13" s="679"/>
      <c r="AP13" s="637" t="s">
        <v>250</v>
      </c>
      <c r="AQ13" s="638"/>
      <c r="AR13" s="638"/>
      <c r="AS13" s="638"/>
      <c r="AT13" s="638"/>
      <c r="AU13" s="638"/>
      <c r="AV13" s="638"/>
      <c r="AW13" s="638"/>
      <c r="AX13" s="638"/>
      <c r="AY13" s="638"/>
      <c r="AZ13" s="638"/>
      <c r="BA13" s="638"/>
      <c r="BB13" s="638"/>
      <c r="BC13" s="638"/>
      <c r="BD13" s="638"/>
      <c r="BE13" s="638"/>
      <c r="BF13" s="639"/>
      <c r="BG13" s="640">
        <v>6478595</v>
      </c>
      <c r="BH13" s="641"/>
      <c r="BI13" s="641"/>
      <c r="BJ13" s="641"/>
      <c r="BK13" s="641"/>
      <c r="BL13" s="641"/>
      <c r="BM13" s="641"/>
      <c r="BN13" s="642"/>
      <c r="BO13" s="677">
        <v>47.6</v>
      </c>
      <c r="BP13" s="677"/>
      <c r="BQ13" s="677"/>
      <c r="BR13" s="677"/>
      <c r="BS13" s="646" t="s">
        <v>128</v>
      </c>
      <c r="BT13" s="641"/>
      <c r="BU13" s="641"/>
      <c r="BV13" s="641"/>
      <c r="BW13" s="641"/>
      <c r="BX13" s="641"/>
      <c r="BY13" s="641"/>
      <c r="BZ13" s="641"/>
      <c r="CA13" s="641"/>
      <c r="CB13" s="684"/>
      <c r="CD13" s="673" t="s">
        <v>251</v>
      </c>
      <c r="CE13" s="674"/>
      <c r="CF13" s="674"/>
      <c r="CG13" s="674"/>
      <c r="CH13" s="674"/>
      <c r="CI13" s="674"/>
      <c r="CJ13" s="674"/>
      <c r="CK13" s="674"/>
      <c r="CL13" s="674"/>
      <c r="CM13" s="674"/>
      <c r="CN13" s="674"/>
      <c r="CO13" s="674"/>
      <c r="CP13" s="674"/>
      <c r="CQ13" s="675"/>
      <c r="CR13" s="640">
        <v>5786990</v>
      </c>
      <c r="CS13" s="641"/>
      <c r="CT13" s="641"/>
      <c r="CU13" s="641"/>
      <c r="CV13" s="641"/>
      <c r="CW13" s="641"/>
      <c r="CX13" s="641"/>
      <c r="CY13" s="642"/>
      <c r="CZ13" s="677">
        <v>12</v>
      </c>
      <c r="DA13" s="677"/>
      <c r="DB13" s="677"/>
      <c r="DC13" s="677"/>
      <c r="DD13" s="646">
        <v>2520127</v>
      </c>
      <c r="DE13" s="641"/>
      <c r="DF13" s="641"/>
      <c r="DG13" s="641"/>
      <c r="DH13" s="641"/>
      <c r="DI13" s="641"/>
      <c r="DJ13" s="641"/>
      <c r="DK13" s="641"/>
      <c r="DL13" s="641"/>
      <c r="DM13" s="641"/>
      <c r="DN13" s="641"/>
      <c r="DO13" s="641"/>
      <c r="DP13" s="642"/>
      <c r="DQ13" s="646">
        <v>3907205</v>
      </c>
      <c r="DR13" s="641"/>
      <c r="DS13" s="641"/>
      <c r="DT13" s="641"/>
      <c r="DU13" s="641"/>
      <c r="DV13" s="641"/>
      <c r="DW13" s="641"/>
      <c r="DX13" s="641"/>
      <c r="DY13" s="641"/>
      <c r="DZ13" s="641"/>
      <c r="EA13" s="641"/>
      <c r="EB13" s="641"/>
      <c r="EC13" s="684"/>
    </row>
    <row r="14" spans="2:143" ht="11.25" customHeight="1" x14ac:dyDescent="0.15">
      <c r="B14" s="637" t="s">
        <v>252</v>
      </c>
      <c r="C14" s="638"/>
      <c r="D14" s="638"/>
      <c r="E14" s="638"/>
      <c r="F14" s="638"/>
      <c r="G14" s="638"/>
      <c r="H14" s="638"/>
      <c r="I14" s="638"/>
      <c r="J14" s="638"/>
      <c r="K14" s="638"/>
      <c r="L14" s="638"/>
      <c r="M14" s="638"/>
      <c r="N14" s="638"/>
      <c r="O14" s="638"/>
      <c r="P14" s="638"/>
      <c r="Q14" s="639"/>
      <c r="R14" s="640">
        <v>95999</v>
      </c>
      <c r="S14" s="641"/>
      <c r="T14" s="641"/>
      <c r="U14" s="641"/>
      <c r="V14" s="641"/>
      <c r="W14" s="641"/>
      <c r="X14" s="641"/>
      <c r="Y14" s="642"/>
      <c r="Z14" s="677">
        <v>0.2</v>
      </c>
      <c r="AA14" s="677"/>
      <c r="AB14" s="677"/>
      <c r="AC14" s="677"/>
      <c r="AD14" s="678">
        <v>95999</v>
      </c>
      <c r="AE14" s="678"/>
      <c r="AF14" s="678"/>
      <c r="AG14" s="678"/>
      <c r="AH14" s="678"/>
      <c r="AI14" s="678"/>
      <c r="AJ14" s="678"/>
      <c r="AK14" s="678"/>
      <c r="AL14" s="643">
        <v>0.4</v>
      </c>
      <c r="AM14" s="644"/>
      <c r="AN14" s="644"/>
      <c r="AO14" s="679"/>
      <c r="AP14" s="637" t="s">
        <v>253</v>
      </c>
      <c r="AQ14" s="638"/>
      <c r="AR14" s="638"/>
      <c r="AS14" s="638"/>
      <c r="AT14" s="638"/>
      <c r="AU14" s="638"/>
      <c r="AV14" s="638"/>
      <c r="AW14" s="638"/>
      <c r="AX14" s="638"/>
      <c r="AY14" s="638"/>
      <c r="AZ14" s="638"/>
      <c r="BA14" s="638"/>
      <c r="BB14" s="638"/>
      <c r="BC14" s="638"/>
      <c r="BD14" s="638"/>
      <c r="BE14" s="638"/>
      <c r="BF14" s="639"/>
      <c r="BG14" s="640">
        <v>313280</v>
      </c>
      <c r="BH14" s="641"/>
      <c r="BI14" s="641"/>
      <c r="BJ14" s="641"/>
      <c r="BK14" s="641"/>
      <c r="BL14" s="641"/>
      <c r="BM14" s="641"/>
      <c r="BN14" s="642"/>
      <c r="BO14" s="677">
        <v>2.2999999999999998</v>
      </c>
      <c r="BP14" s="677"/>
      <c r="BQ14" s="677"/>
      <c r="BR14" s="677"/>
      <c r="BS14" s="646" t="s">
        <v>224</v>
      </c>
      <c r="BT14" s="641"/>
      <c r="BU14" s="641"/>
      <c r="BV14" s="641"/>
      <c r="BW14" s="641"/>
      <c r="BX14" s="641"/>
      <c r="BY14" s="641"/>
      <c r="BZ14" s="641"/>
      <c r="CA14" s="641"/>
      <c r="CB14" s="684"/>
      <c r="CD14" s="673" t="s">
        <v>254</v>
      </c>
      <c r="CE14" s="674"/>
      <c r="CF14" s="674"/>
      <c r="CG14" s="674"/>
      <c r="CH14" s="674"/>
      <c r="CI14" s="674"/>
      <c r="CJ14" s="674"/>
      <c r="CK14" s="674"/>
      <c r="CL14" s="674"/>
      <c r="CM14" s="674"/>
      <c r="CN14" s="674"/>
      <c r="CO14" s="674"/>
      <c r="CP14" s="674"/>
      <c r="CQ14" s="675"/>
      <c r="CR14" s="640">
        <v>2072640</v>
      </c>
      <c r="CS14" s="641"/>
      <c r="CT14" s="641"/>
      <c r="CU14" s="641"/>
      <c r="CV14" s="641"/>
      <c r="CW14" s="641"/>
      <c r="CX14" s="641"/>
      <c r="CY14" s="642"/>
      <c r="CZ14" s="677">
        <v>4.3</v>
      </c>
      <c r="DA14" s="677"/>
      <c r="DB14" s="677"/>
      <c r="DC14" s="677"/>
      <c r="DD14" s="646">
        <v>317560</v>
      </c>
      <c r="DE14" s="641"/>
      <c r="DF14" s="641"/>
      <c r="DG14" s="641"/>
      <c r="DH14" s="641"/>
      <c r="DI14" s="641"/>
      <c r="DJ14" s="641"/>
      <c r="DK14" s="641"/>
      <c r="DL14" s="641"/>
      <c r="DM14" s="641"/>
      <c r="DN14" s="641"/>
      <c r="DO14" s="641"/>
      <c r="DP14" s="642"/>
      <c r="DQ14" s="646">
        <v>1686179</v>
      </c>
      <c r="DR14" s="641"/>
      <c r="DS14" s="641"/>
      <c r="DT14" s="641"/>
      <c r="DU14" s="641"/>
      <c r="DV14" s="641"/>
      <c r="DW14" s="641"/>
      <c r="DX14" s="641"/>
      <c r="DY14" s="641"/>
      <c r="DZ14" s="641"/>
      <c r="EA14" s="641"/>
      <c r="EB14" s="641"/>
      <c r="EC14" s="684"/>
    </row>
    <row r="15" spans="2:143" ht="11.25" customHeight="1" x14ac:dyDescent="0.15">
      <c r="B15" s="637" t="s">
        <v>255</v>
      </c>
      <c r="C15" s="638"/>
      <c r="D15" s="638"/>
      <c r="E15" s="638"/>
      <c r="F15" s="638"/>
      <c r="G15" s="638"/>
      <c r="H15" s="638"/>
      <c r="I15" s="638"/>
      <c r="J15" s="638"/>
      <c r="K15" s="638"/>
      <c r="L15" s="638"/>
      <c r="M15" s="638"/>
      <c r="N15" s="638"/>
      <c r="O15" s="638"/>
      <c r="P15" s="638"/>
      <c r="Q15" s="639"/>
      <c r="R15" s="640" t="s">
        <v>224</v>
      </c>
      <c r="S15" s="641"/>
      <c r="T15" s="641"/>
      <c r="U15" s="641"/>
      <c r="V15" s="641"/>
      <c r="W15" s="641"/>
      <c r="X15" s="641"/>
      <c r="Y15" s="642"/>
      <c r="Z15" s="677" t="s">
        <v>128</v>
      </c>
      <c r="AA15" s="677"/>
      <c r="AB15" s="677"/>
      <c r="AC15" s="677"/>
      <c r="AD15" s="678" t="s">
        <v>128</v>
      </c>
      <c r="AE15" s="678"/>
      <c r="AF15" s="678"/>
      <c r="AG15" s="678"/>
      <c r="AH15" s="678"/>
      <c r="AI15" s="678"/>
      <c r="AJ15" s="678"/>
      <c r="AK15" s="678"/>
      <c r="AL15" s="643" t="s">
        <v>224</v>
      </c>
      <c r="AM15" s="644"/>
      <c r="AN15" s="644"/>
      <c r="AO15" s="679"/>
      <c r="AP15" s="637" t="s">
        <v>256</v>
      </c>
      <c r="AQ15" s="638"/>
      <c r="AR15" s="638"/>
      <c r="AS15" s="638"/>
      <c r="AT15" s="638"/>
      <c r="AU15" s="638"/>
      <c r="AV15" s="638"/>
      <c r="AW15" s="638"/>
      <c r="AX15" s="638"/>
      <c r="AY15" s="638"/>
      <c r="AZ15" s="638"/>
      <c r="BA15" s="638"/>
      <c r="BB15" s="638"/>
      <c r="BC15" s="638"/>
      <c r="BD15" s="638"/>
      <c r="BE15" s="638"/>
      <c r="BF15" s="639"/>
      <c r="BG15" s="640">
        <v>570781</v>
      </c>
      <c r="BH15" s="641"/>
      <c r="BI15" s="641"/>
      <c r="BJ15" s="641"/>
      <c r="BK15" s="641"/>
      <c r="BL15" s="641"/>
      <c r="BM15" s="641"/>
      <c r="BN15" s="642"/>
      <c r="BO15" s="677">
        <v>4.2</v>
      </c>
      <c r="BP15" s="677"/>
      <c r="BQ15" s="677"/>
      <c r="BR15" s="677"/>
      <c r="BS15" s="646" t="s">
        <v>128</v>
      </c>
      <c r="BT15" s="641"/>
      <c r="BU15" s="641"/>
      <c r="BV15" s="641"/>
      <c r="BW15" s="641"/>
      <c r="BX15" s="641"/>
      <c r="BY15" s="641"/>
      <c r="BZ15" s="641"/>
      <c r="CA15" s="641"/>
      <c r="CB15" s="684"/>
      <c r="CD15" s="673" t="s">
        <v>257</v>
      </c>
      <c r="CE15" s="674"/>
      <c r="CF15" s="674"/>
      <c r="CG15" s="674"/>
      <c r="CH15" s="674"/>
      <c r="CI15" s="674"/>
      <c r="CJ15" s="674"/>
      <c r="CK15" s="674"/>
      <c r="CL15" s="674"/>
      <c r="CM15" s="674"/>
      <c r="CN15" s="674"/>
      <c r="CO15" s="674"/>
      <c r="CP15" s="674"/>
      <c r="CQ15" s="675"/>
      <c r="CR15" s="640">
        <v>5567608</v>
      </c>
      <c r="CS15" s="641"/>
      <c r="CT15" s="641"/>
      <c r="CU15" s="641"/>
      <c r="CV15" s="641"/>
      <c r="CW15" s="641"/>
      <c r="CX15" s="641"/>
      <c r="CY15" s="642"/>
      <c r="CZ15" s="677">
        <v>11.6</v>
      </c>
      <c r="DA15" s="677"/>
      <c r="DB15" s="677"/>
      <c r="DC15" s="677"/>
      <c r="DD15" s="646">
        <v>1856051</v>
      </c>
      <c r="DE15" s="641"/>
      <c r="DF15" s="641"/>
      <c r="DG15" s="641"/>
      <c r="DH15" s="641"/>
      <c r="DI15" s="641"/>
      <c r="DJ15" s="641"/>
      <c r="DK15" s="641"/>
      <c r="DL15" s="641"/>
      <c r="DM15" s="641"/>
      <c r="DN15" s="641"/>
      <c r="DO15" s="641"/>
      <c r="DP15" s="642"/>
      <c r="DQ15" s="646">
        <v>3372062</v>
      </c>
      <c r="DR15" s="641"/>
      <c r="DS15" s="641"/>
      <c r="DT15" s="641"/>
      <c r="DU15" s="641"/>
      <c r="DV15" s="641"/>
      <c r="DW15" s="641"/>
      <c r="DX15" s="641"/>
      <c r="DY15" s="641"/>
      <c r="DZ15" s="641"/>
      <c r="EA15" s="641"/>
      <c r="EB15" s="641"/>
      <c r="EC15" s="684"/>
    </row>
    <row r="16" spans="2:143" ht="11.25" customHeight="1" x14ac:dyDescent="0.15">
      <c r="B16" s="637" t="s">
        <v>258</v>
      </c>
      <c r="C16" s="638"/>
      <c r="D16" s="638"/>
      <c r="E16" s="638"/>
      <c r="F16" s="638"/>
      <c r="G16" s="638"/>
      <c r="H16" s="638"/>
      <c r="I16" s="638"/>
      <c r="J16" s="638"/>
      <c r="K16" s="638"/>
      <c r="L16" s="638"/>
      <c r="M16" s="638"/>
      <c r="N16" s="638"/>
      <c r="O16" s="638"/>
      <c r="P16" s="638"/>
      <c r="Q16" s="639"/>
      <c r="R16" s="640">
        <v>28468</v>
      </c>
      <c r="S16" s="641"/>
      <c r="T16" s="641"/>
      <c r="U16" s="641"/>
      <c r="V16" s="641"/>
      <c r="W16" s="641"/>
      <c r="X16" s="641"/>
      <c r="Y16" s="642"/>
      <c r="Z16" s="677">
        <v>0.1</v>
      </c>
      <c r="AA16" s="677"/>
      <c r="AB16" s="677"/>
      <c r="AC16" s="677"/>
      <c r="AD16" s="678">
        <v>28468</v>
      </c>
      <c r="AE16" s="678"/>
      <c r="AF16" s="678"/>
      <c r="AG16" s="678"/>
      <c r="AH16" s="678"/>
      <c r="AI16" s="678"/>
      <c r="AJ16" s="678"/>
      <c r="AK16" s="678"/>
      <c r="AL16" s="643">
        <v>0.1</v>
      </c>
      <c r="AM16" s="644"/>
      <c r="AN16" s="644"/>
      <c r="AO16" s="679"/>
      <c r="AP16" s="637" t="s">
        <v>259</v>
      </c>
      <c r="AQ16" s="638"/>
      <c r="AR16" s="638"/>
      <c r="AS16" s="638"/>
      <c r="AT16" s="638"/>
      <c r="AU16" s="638"/>
      <c r="AV16" s="638"/>
      <c r="AW16" s="638"/>
      <c r="AX16" s="638"/>
      <c r="AY16" s="638"/>
      <c r="AZ16" s="638"/>
      <c r="BA16" s="638"/>
      <c r="BB16" s="638"/>
      <c r="BC16" s="638"/>
      <c r="BD16" s="638"/>
      <c r="BE16" s="638"/>
      <c r="BF16" s="639"/>
      <c r="BG16" s="640" t="s">
        <v>224</v>
      </c>
      <c r="BH16" s="641"/>
      <c r="BI16" s="641"/>
      <c r="BJ16" s="641"/>
      <c r="BK16" s="641"/>
      <c r="BL16" s="641"/>
      <c r="BM16" s="641"/>
      <c r="BN16" s="642"/>
      <c r="BO16" s="677" t="s">
        <v>128</v>
      </c>
      <c r="BP16" s="677"/>
      <c r="BQ16" s="677"/>
      <c r="BR16" s="677"/>
      <c r="BS16" s="646" t="s">
        <v>128</v>
      </c>
      <c r="BT16" s="641"/>
      <c r="BU16" s="641"/>
      <c r="BV16" s="641"/>
      <c r="BW16" s="641"/>
      <c r="BX16" s="641"/>
      <c r="BY16" s="641"/>
      <c r="BZ16" s="641"/>
      <c r="CA16" s="641"/>
      <c r="CB16" s="684"/>
      <c r="CD16" s="673" t="s">
        <v>260</v>
      </c>
      <c r="CE16" s="674"/>
      <c r="CF16" s="674"/>
      <c r="CG16" s="674"/>
      <c r="CH16" s="674"/>
      <c r="CI16" s="674"/>
      <c r="CJ16" s="674"/>
      <c r="CK16" s="674"/>
      <c r="CL16" s="674"/>
      <c r="CM16" s="674"/>
      <c r="CN16" s="674"/>
      <c r="CO16" s="674"/>
      <c r="CP16" s="674"/>
      <c r="CQ16" s="675"/>
      <c r="CR16" s="640">
        <v>1714743</v>
      </c>
      <c r="CS16" s="641"/>
      <c r="CT16" s="641"/>
      <c r="CU16" s="641"/>
      <c r="CV16" s="641"/>
      <c r="CW16" s="641"/>
      <c r="CX16" s="641"/>
      <c r="CY16" s="642"/>
      <c r="CZ16" s="677">
        <v>3.6</v>
      </c>
      <c r="DA16" s="677"/>
      <c r="DB16" s="677"/>
      <c r="DC16" s="677"/>
      <c r="DD16" s="646" t="s">
        <v>128</v>
      </c>
      <c r="DE16" s="641"/>
      <c r="DF16" s="641"/>
      <c r="DG16" s="641"/>
      <c r="DH16" s="641"/>
      <c r="DI16" s="641"/>
      <c r="DJ16" s="641"/>
      <c r="DK16" s="641"/>
      <c r="DL16" s="641"/>
      <c r="DM16" s="641"/>
      <c r="DN16" s="641"/>
      <c r="DO16" s="641"/>
      <c r="DP16" s="642"/>
      <c r="DQ16" s="646">
        <v>1412</v>
      </c>
      <c r="DR16" s="641"/>
      <c r="DS16" s="641"/>
      <c r="DT16" s="641"/>
      <c r="DU16" s="641"/>
      <c r="DV16" s="641"/>
      <c r="DW16" s="641"/>
      <c r="DX16" s="641"/>
      <c r="DY16" s="641"/>
      <c r="DZ16" s="641"/>
      <c r="EA16" s="641"/>
      <c r="EB16" s="641"/>
      <c r="EC16" s="684"/>
    </row>
    <row r="17" spans="2:133" ht="11.25" customHeight="1" x14ac:dyDescent="0.15">
      <c r="B17" s="637" t="s">
        <v>261</v>
      </c>
      <c r="C17" s="638"/>
      <c r="D17" s="638"/>
      <c r="E17" s="638"/>
      <c r="F17" s="638"/>
      <c r="G17" s="638"/>
      <c r="H17" s="638"/>
      <c r="I17" s="638"/>
      <c r="J17" s="638"/>
      <c r="K17" s="638"/>
      <c r="L17" s="638"/>
      <c r="M17" s="638"/>
      <c r="N17" s="638"/>
      <c r="O17" s="638"/>
      <c r="P17" s="638"/>
      <c r="Q17" s="639"/>
      <c r="R17" s="640">
        <v>201613</v>
      </c>
      <c r="S17" s="641"/>
      <c r="T17" s="641"/>
      <c r="U17" s="641"/>
      <c r="V17" s="641"/>
      <c r="W17" s="641"/>
      <c r="X17" s="641"/>
      <c r="Y17" s="642"/>
      <c r="Z17" s="677">
        <v>0.4</v>
      </c>
      <c r="AA17" s="677"/>
      <c r="AB17" s="677"/>
      <c r="AC17" s="677"/>
      <c r="AD17" s="678">
        <v>201613</v>
      </c>
      <c r="AE17" s="678"/>
      <c r="AF17" s="678"/>
      <c r="AG17" s="678"/>
      <c r="AH17" s="678"/>
      <c r="AI17" s="678"/>
      <c r="AJ17" s="678"/>
      <c r="AK17" s="678"/>
      <c r="AL17" s="643">
        <v>0.7</v>
      </c>
      <c r="AM17" s="644"/>
      <c r="AN17" s="644"/>
      <c r="AO17" s="679"/>
      <c r="AP17" s="637" t="s">
        <v>262</v>
      </c>
      <c r="AQ17" s="638"/>
      <c r="AR17" s="638"/>
      <c r="AS17" s="638"/>
      <c r="AT17" s="638"/>
      <c r="AU17" s="638"/>
      <c r="AV17" s="638"/>
      <c r="AW17" s="638"/>
      <c r="AX17" s="638"/>
      <c r="AY17" s="638"/>
      <c r="AZ17" s="638"/>
      <c r="BA17" s="638"/>
      <c r="BB17" s="638"/>
      <c r="BC17" s="638"/>
      <c r="BD17" s="638"/>
      <c r="BE17" s="638"/>
      <c r="BF17" s="639"/>
      <c r="BG17" s="640" t="s">
        <v>128</v>
      </c>
      <c r="BH17" s="641"/>
      <c r="BI17" s="641"/>
      <c r="BJ17" s="641"/>
      <c r="BK17" s="641"/>
      <c r="BL17" s="641"/>
      <c r="BM17" s="641"/>
      <c r="BN17" s="642"/>
      <c r="BO17" s="677" t="s">
        <v>224</v>
      </c>
      <c r="BP17" s="677"/>
      <c r="BQ17" s="677"/>
      <c r="BR17" s="677"/>
      <c r="BS17" s="646" t="s">
        <v>128</v>
      </c>
      <c r="BT17" s="641"/>
      <c r="BU17" s="641"/>
      <c r="BV17" s="641"/>
      <c r="BW17" s="641"/>
      <c r="BX17" s="641"/>
      <c r="BY17" s="641"/>
      <c r="BZ17" s="641"/>
      <c r="CA17" s="641"/>
      <c r="CB17" s="684"/>
      <c r="CD17" s="673" t="s">
        <v>263</v>
      </c>
      <c r="CE17" s="674"/>
      <c r="CF17" s="674"/>
      <c r="CG17" s="674"/>
      <c r="CH17" s="674"/>
      <c r="CI17" s="674"/>
      <c r="CJ17" s="674"/>
      <c r="CK17" s="674"/>
      <c r="CL17" s="674"/>
      <c r="CM17" s="674"/>
      <c r="CN17" s="674"/>
      <c r="CO17" s="674"/>
      <c r="CP17" s="674"/>
      <c r="CQ17" s="675"/>
      <c r="CR17" s="640">
        <v>4126833</v>
      </c>
      <c r="CS17" s="641"/>
      <c r="CT17" s="641"/>
      <c r="CU17" s="641"/>
      <c r="CV17" s="641"/>
      <c r="CW17" s="641"/>
      <c r="CX17" s="641"/>
      <c r="CY17" s="642"/>
      <c r="CZ17" s="677">
        <v>8.6</v>
      </c>
      <c r="DA17" s="677"/>
      <c r="DB17" s="677"/>
      <c r="DC17" s="677"/>
      <c r="DD17" s="646" t="s">
        <v>128</v>
      </c>
      <c r="DE17" s="641"/>
      <c r="DF17" s="641"/>
      <c r="DG17" s="641"/>
      <c r="DH17" s="641"/>
      <c r="DI17" s="641"/>
      <c r="DJ17" s="641"/>
      <c r="DK17" s="641"/>
      <c r="DL17" s="641"/>
      <c r="DM17" s="641"/>
      <c r="DN17" s="641"/>
      <c r="DO17" s="641"/>
      <c r="DP17" s="642"/>
      <c r="DQ17" s="646">
        <v>4083971</v>
      </c>
      <c r="DR17" s="641"/>
      <c r="DS17" s="641"/>
      <c r="DT17" s="641"/>
      <c r="DU17" s="641"/>
      <c r="DV17" s="641"/>
      <c r="DW17" s="641"/>
      <c r="DX17" s="641"/>
      <c r="DY17" s="641"/>
      <c r="DZ17" s="641"/>
      <c r="EA17" s="641"/>
      <c r="EB17" s="641"/>
      <c r="EC17" s="684"/>
    </row>
    <row r="18" spans="2:133" ht="11.25" customHeight="1" x14ac:dyDescent="0.15">
      <c r="B18" s="637" t="s">
        <v>264</v>
      </c>
      <c r="C18" s="638"/>
      <c r="D18" s="638"/>
      <c r="E18" s="638"/>
      <c r="F18" s="638"/>
      <c r="G18" s="638"/>
      <c r="H18" s="638"/>
      <c r="I18" s="638"/>
      <c r="J18" s="638"/>
      <c r="K18" s="638"/>
      <c r="L18" s="638"/>
      <c r="M18" s="638"/>
      <c r="N18" s="638"/>
      <c r="O18" s="638"/>
      <c r="P18" s="638"/>
      <c r="Q18" s="639"/>
      <c r="R18" s="640">
        <v>58288</v>
      </c>
      <c r="S18" s="641"/>
      <c r="T18" s="641"/>
      <c r="U18" s="641"/>
      <c r="V18" s="641"/>
      <c r="W18" s="641"/>
      <c r="X18" s="641"/>
      <c r="Y18" s="642"/>
      <c r="Z18" s="677">
        <v>0.1</v>
      </c>
      <c r="AA18" s="677"/>
      <c r="AB18" s="677"/>
      <c r="AC18" s="677"/>
      <c r="AD18" s="678">
        <v>58288</v>
      </c>
      <c r="AE18" s="678"/>
      <c r="AF18" s="678"/>
      <c r="AG18" s="678"/>
      <c r="AH18" s="678"/>
      <c r="AI18" s="678"/>
      <c r="AJ18" s="678"/>
      <c r="AK18" s="678"/>
      <c r="AL18" s="643">
        <v>0.2</v>
      </c>
      <c r="AM18" s="644"/>
      <c r="AN18" s="644"/>
      <c r="AO18" s="679"/>
      <c r="AP18" s="637" t="s">
        <v>265</v>
      </c>
      <c r="AQ18" s="638"/>
      <c r="AR18" s="638"/>
      <c r="AS18" s="638"/>
      <c r="AT18" s="638"/>
      <c r="AU18" s="638"/>
      <c r="AV18" s="638"/>
      <c r="AW18" s="638"/>
      <c r="AX18" s="638"/>
      <c r="AY18" s="638"/>
      <c r="AZ18" s="638"/>
      <c r="BA18" s="638"/>
      <c r="BB18" s="638"/>
      <c r="BC18" s="638"/>
      <c r="BD18" s="638"/>
      <c r="BE18" s="638"/>
      <c r="BF18" s="639"/>
      <c r="BG18" s="640" t="s">
        <v>224</v>
      </c>
      <c r="BH18" s="641"/>
      <c r="BI18" s="641"/>
      <c r="BJ18" s="641"/>
      <c r="BK18" s="641"/>
      <c r="BL18" s="641"/>
      <c r="BM18" s="641"/>
      <c r="BN18" s="642"/>
      <c r="BO18" s="677" t="s">
        <v>128</v>
      </c>
      <c r="BP18" s="677"/>
      <c r="BQ18" s="677"/>
      <c r="BR18" s="677"/>
      <c r="BS18" s="646" t="s">
        <v>128</v>
      </c>
      <c r="BT18" s="641"/>
      <c r="BU18" s="641"/>
      <c r="BV18" s="641"/>
      <c r="BW18" s="641"/>
      <c r="BX18" s="641"/>
      <c r="BY18" s="641"/>
      <c r="BZ18" s="641"/>
      <c r="CA18" s="641"/>
      <c r="CB18" s="684"/>
      <c r="CD18" s="673" t="s">
        <v>266</v>
      </c>
      <c r="CE18" s="674"/>
      <c r="CF18" s="674"/>
      <c r="CG18" s="674"/>
      <c r="CH18" s="674"/>
      <c r="CI18" s="674"/>
      <c r="CJ18" s="674"/>
      <c r="CK18" s="674"/>
      <c r="CL18" s="674"/>
      <c r="CM18" s="674"/>
      <c r="CN18" s="674"/>
      <c r="CO18" s="674"/>
      <c r="CP18" s="674"/>
      <c r="CQ18" s="675"/>
      <c r="CR18" s="640" t="s">
        <v>128</v>
      </c>
      <c r="CS18" s="641"/>
      <c r="CT18" s="641"/>
      <c r="CU18" s="641"/>
      <c r="CV18" s="641"/>
      <c r="CW18" s="641"/>
      <c r="CX18" s="641"/>
      <c r="CY18" s="642"/>
      <c r="CZ18" s="677" t="s">
        <v>224</v>
      </c>
      <c r="DA18" s="677"/>
      <c r="DB18" s="677"/>
      <c r="DC18" s="677"/>
      <c r="DD18" s="646" t="s">
        <v>224</v>
      </c>
      <c r="DE18" s="641"/>
      <c r="DF18" s="641"/>
      <c r="DG18" s="641"/>
      <c r="DH18" s="641"/>
      <c r="DI18" s="641"/>
      <c r="DJ18" s="641"/>
      <c r="DK18" s="641"/>
      <c r="DL18" s="641"/>
      <c r="DM18" s="641"/>
      <c r="DN18" s="641"/>
      <c r="DO18" s="641"/>
      <c r="DP18" s="642"/>
      <c r="DQ18" s="646" t="s">
        <v>224</v>
      </c>
      <c r="DR18" s="641"/>
      <c r="DS18" s="641"/>
      <c r="DT18" s="641"/>
      <c r="DU18" s="641"/>
      <c r="DV18" s="641"/>
      <c r="DW18" s="641"/>
      <c r="DX18" s="641"/>
      <c r="DY18" s="641"/>
      <c r="DZ18" s="641"/>
      <c r="EA18" s="641"/>
      <c r="EB18" s="641"/>
      <c r="EC18" s="684"/>
    </row>
    <row r="19" spans="2:133" ht="11.25" customHeight="1" x14ac:dyDescent="0.15">
      <c r="B19" s="637" t="s">
        <v>267</v>
      </c>
      <c r="C19" s="638"/>
      <c r="D19" s="638"/>
      <c r="E19" s="638"/>
      <c r="F19" s="638"/>
      <c r="G19" s="638"/>
      <c r="H19" s="638"/>
      <c r="I19" s="638"/>
      <c r="J19" s="638"/>
      <c r="K19" s="638"/>
      <c r="L19" s="638"/>
      <c r="M19" s="638"/>
      <c r="N19" s="638"/>
      <c r="O19" s="638"/>
      <c r="P19" s="638"/>
      <c r="Q19" s="639"/>
      <c r="R19" s="640">
        <v>13737</v>
      </c>
      <c r="S19" s="641"/>
      <c r="T19" s="641"/>
      <c r="U19" s="641"/>
      <c r="V19" s="641"/>
      <c r="W19" s="641"/>
      <c r="X19" s="641"/>
      <c r="Y19" s="642"/>
      <c r="Z19" s="677">
        <v>0</v>
      </c>
      <c r="AA19" s="677"/>
      <c r="AB19" s="677"/>
      <c r="AC19" s="677"/>
      <c r="AD19" s="678">
        <v>13737</v>
      </c>
      <c r="AE19" s="678"/>
      <c r="AF19" s="678"/>
      <c r="AG19" s="678"/>
      <c r="AH19" s="678"/>
      <c r="AI19" s="678"/>
      <c r="AJ19" s="678"/>
      <c r="AK19" s="678"/>
      <c r="AL19" s="643">
        <v>0.1</v>
      </c>
      <c r="AM19" s="644"/>
      <c r="AN19" s="644"/>
      <c r="AO19" s="679"/>
      <c r="AP19" s="637" t="s">
        <v>268</v>
      </c>
      <c r="AQ19" s="638"/>
      <c r="AR19" s="638"/>
      <c r="AS19" s="638"/>
      <c r="AT19" s="638"/>
      <c r="AU19" s="638"/>
      <c r="AV19" s="638"/>
      <c r="AW19" s="638"/>
      <c r="AX19" s="638"/>
      <c r="AY19" s="638"/>
      <c r="AZ19" s="638"/>
      <c r="BA19" s="638"/>
      <c r="BB19" s="638"/>
      <c r="BC19" s="638"/>
      <c r="BD19" s="638"/>
      <c r="BE19" s="638"/>
      <c r="BF19" s="639"/>
      <c r="BG19" s="640">
        <v>1125879</v>
      </c>
      <c r="BH19" s="641"/>
      <c r="BI19" s="641"/>
      <c r="BJ19" s="641"/>
      <c r="BK19" s="641"/>
      <c r="BL19" s="641"/>
      <c r="BM19" s="641"/>
      <c r="BN19" s="642"/>
      <c r="BO19" s="677">
        <v>8.3000000000000007</v>
      </c>
      <c r="BP19" s="677"/>
      <c r="BQ19" s="677"/>
      <c r="BR19" s="677"/>
      <c r="BS19" s="646" t="s">
        <v>224</v>
      </c>
      <c r="BT19" s="641"/>
      <c r="BU19" s="641"/>
      <c r="BV19" s="641"/>
      <c r="BW19" s="641"/>
      <c r="BX19" s="641"/>
      <c r="BY19" s="641"/>
      <c r="BZ19" s="641"/>
      <c r="CA19" s="641"/>
      <c r="CB19" s="684"/>
      <c r="CD19" s="673" t="s">
        <v>269</v>
      </c>
      <c r="CE19" s="674"/>
      <c r="CF19" s="674"/>
      <c r="CG19" s="674"/>
      <c r="CH19" s="674"/>
      <c r="CI19" s="674"/>
      <c r="CJ19" s="674"/>
      <c r="CK19" s="674"/>
      <c r="CL19" s="674"/>
      <c r="CM19" s="674"/>
      <c r="CN19" s="674"/>
      <c r="CO19" s="674"/>
      <c r="CP19" s="674"/>
      <c r="CQ19" s="675"/>
      <c r="CR19" s="640" t="s">
        <v>128</v>
      </c>
      <c r="CS19" s="641"/>
      <c r="CT19" s="641"/>
      <c r="CU19" s="641"/>
      <c r="CV19" s="641"/>
      <c r="CW19" s="641"/>
      <c r="CX19" s="641"/>
      <c r="CY19" s="642"/>
      <c r="CZ19" s="677" t="s">
        <v>128</v>
      </c>
      <c r="DA19" s="677"/>
      <c r="DB19" s="677"/>
      <c r="DC19" s="677"/>
      <c r="DD19" s="646" t="s">
        <v>128</v>
      </c>
      <c r="DE19" s="641"/>
      <c r="DF19" s="641"/>
      <c r="DG19" s="641"/>
      <c r="DH19" s="641"/>
      <c r="DI19" s="641"/>
      <c r="DJ19" s="641"/>
      <c r="DK19" s="641"/>
      <c r="DL19" s="641"/>
      <c r="DM19" s="641"/>
      <c r="DN19" s="641"/>
      <c r="DO19" s="641"/>
      <c r="DP19" s="642"/>
      <c r="DQ19" s="646" t="s">
        <v>128</v>
      </c>
      <c r="DR19" s="641"/>
      <c r="DS19" s="641"/>
      <c r="DT19" s="641"/>
      <c r="DU19" s="641"/>
      <c r="DV19" s="641"/>
      <c r="DW19" s="641"/>
      <c r="DX19" s="641"/>
      <c r="DY19" s="641"/>
      <c r="DZ19" s="641"/>
      <c r="EA19" s="641"/>
      <c r="EB19" s="641"/>
      <c r="EC19" s="684"/>
    </row>
    <row r="20" spans="2:133" ht="11.25" customHeight="1" x14ac:dyDescent="0.15">
      <c r="B20" s="637" t="s">
        <v>270</v>
      </c>
      <c r="C20" s="638"/>
      <c r="D20" s="638"/>
      <c r="E20" s="638"/>
      <c r="F20" s="638"/>
      <c r="G20" s="638"/>
      <c r="H20" s="638"/>
      <c r="I20" s="638"/>
      <c r="J20" s="638"/>
      <c r="K20" s="638"/>
      <c r="L20" s="638"/>
      <c r="M20" s="638"/>
      <c r="N20" s="638"/>
      <c r="O20" s="638"/>
      <c r="P20" s="638"/>
      <c r="Q20" s="639"/>
      <c r="R20" s="640">
        <v>2916</v>
      </c>
      <c r="S20" s="641"/>
      <c r="T20" s="641"/>
      <c r="U20" s="641"/>
      <c r="V20" s="641"/>
      <c r="W20" s="641"/>
      <c r="X20" s="641"/>
      <c r="Y20" s="642"/>
      <c r="Z20" s="677">
        <v>0</v>
      </c>
      <c r="AA20" s="677"/>
      <c r="AB20" s="677"/>
      <c r="AC20" s="677"/>
      <c r="AD20" s="678">
        <v>2916</v>
      </c>
      <c r="AE20" s="678"/>
      <c r="AF20" s="678"/>
      <c r="AG20" s="678"/>
      <c r="AH20" s="678"/>
      <c r="AI20" s="678"/>
      <c r="AJ20" s="678"/>
      <c r="AK20" s="678"/>
      <c r="AL20" s="643">
        <v>0</v>
      </c>
      <c r="AM20" s="644"/>
      <c r="AN20" s="644"/>
      <c r="AO20" s="679"/>
      <c r="AP20" s="637" t="s">
        <v>271</v>
      </c>
      <c r="AQ20" s="638"/>
      <c r="AR20" s="638"/>
      <c r="AS20" s="638"/>
      <c r="AT20" s="638"/>
      <c r="AU20" s="638"/>
      <c r="AV20" s="638"/>
      <c r="AW20" s="638"/>
      <c r="AX20" s="638"/>
      <c r="AY20" s="638"/>
      <c r="AZ20" s="638"/>
      <c r="BA20" s="638"/>
      <c r="BB20" s="638"/>
      <c r="BC20" s="638"/>
      <c r="BD20" s="638"/>
      <c r="BE20" s="638"/>
      <c r="BF20" s="639"/>
      <c r="BG20" s="640">
        <v>1125879</v>
      </c>
      <c r="BH20" s="641"/>
      <c r="BI20" s="641"/>
      <c r="BJ20" s="641"/>
      <c r="BK20" s="641"/>
      <c r="BL20" s="641"/>
      <c r="BM20" s="641"/>
      <c r="BN20" s="642"/>
      <c r="BO20" s="677">
        <v>8.3000000000000007</v>
      </c>
      <c r="BP20" s="677"/>
      <c r="BQ20" s="677"/>
      <c r="BR20" s="677"/>
      <c r="BS20" s="646" t="s">
        <v>128</v>
      </c>
      <c r="BT20" s="641"/>
      <c r="BU20" s="641"/>
      <c r="BV20" s="641"/>
      <c r="BW20" s="641"/>
      <c r="BX20" s="641"/>
      <c r="BY20" s="641"/>
      <c r="BZ20" s="641"/>
      <c r="CA20" s="641"/>
      <c r="CB20" s="684"/>
      <c r="CD20" s="673" t="s">
        <v>272</v>
      </c>
      <c r="CE20" s="674"/>
      <c r="CF20" s="674"/>
      <c r="CG20" s="674"/>
      <c r="CH20" s="674"/>
      <c r="CI20" s="674"/>
      <c r="CJ20" s="674"/>
      <c r="CK20" s="674"/>
      <c r="CL20" s="674"/>
      <c r="CM20" s="674"/>
      <c r="CN20" s="674"/>
      <c r="CO20" s="674"/>
      <c r="CP20" s="674"/>
      <c r="CQ20" s="675"/>
      <c r="CR20" s="640">
        <v>48081484</v>
      </c>
      <c r="CS20" s="641"/>
      <c r="CT20" s="641"/>
      <c r="CU20" s="641"/>
      <c r="CV20" s="641"/>
      <c r="CW20" s="641"/>
      <c r="CX20" s="641"/>
      <c r="CY20" s="642"/>
      <c r="CZ20" s="677">
        <v>100</v>
      </c>
      <c r="DA20" s="677"/>
      <c r="DB20" s="677"/>
      <c r="DC20" s="677"/>
      <c r="DD20" s="646">
        <v>6243729</v>
      </c>
      <c r="DE20" s="641"/>
      <c r="DF20" s="641"/>
      <c r="DG20" s="641"/>
      <c r="DH20" s="641"/>
      <c r="DI20" s="641"/>
      <c r="DJ20" s="641"/>
      <c r="DK20" s="641"/>
      <c r="DL20" s="641"/>
      <c r="DM20" s="641"/>
      <c r="DN20" s="641"/>
      <c r="DO20" s="641"/>
      <c r="DP20" s="642"/>
      <c r="DQ20" s="646">
        <v>31901993</v>
      </c>
      <c r="DR20" s="641"/>
      <c r="DS20" s="641"/>
      <c r="DT20" s="641"/>
      <c r="DU20" s="641"/>
      <c r="DV20" s="641"/>
      <c r="DW20" s="641"/>
      <c r="DX20" s="641"/>
      <c r="DY20" s="641"/>
      <c r="DZ20" s="641"/>
      <c r="EA20" s="641"/>
      <c r="EB20" s="641"/>
      <c r="EC20" s="684"/>
    </row>
    <row r="21" spans="2:133" ht="11.25" customHeight="1" x14ac:dyDescent="0.15">
      <c r="B21" s="637" t="s">
        <v>273</v>
      </c>
      <c r="C21" s="638"/>
      <c r="D21" s="638"/>
      <c r="E21" s="638"/>
      <c r="F21" s="638"/>
      <c r="G21" s="638"/>
      <c r="H21" s="638"/>
      <c r="I21" s="638"/>
      <c r="J21" s="638"/>
      <c r="K21" s="638"/>
      <c r="L21" s="638"/>
      <c r="M21" s="638"/>
      <c r="N21" s="638"/>
      <c r="O21" s="638"/>
      <c r="P21" s="638"/>
      <c r="Q21" s="639"/>
      <c r="R21" s="640">
        <v>126672</v>
      </c>
      <c r="S21" s="641"/>
      <c r="T21" s="641"/>
      <c r="U21" s="641"/>
      <c r="V21" s="641"/>
      <c r="W21" s="641"/>
      <c r="X21" s="641"/>
      <c r="Y21" s="642"/>
      <c r="Z21" s="677">
        <v>0.3</v>
      </c>
      <c r="AA21" s="677"/>
      <c r="AB21" s="677"/>
      <c r="AC21" s="677"/>
      <c r="AD21" s="678">
        <v>126672</v>
      </c>
      <c r="AE21" s="678"/>
      <c r="AF21" s="678"/>
      <c r="AG21" s="678"/>
      <c r="AH21" s="678"/>
      <c r="AI21" s="678"/>
      <c r="AJ21" s="678"/>
      <c r="AK21" s="678"/>
      <c r="AL21" s="643">
        <v>0.5</v>
      </c>
      <c r="AM21" s="644"/>
      <c r="AN21" s="644"/>
      <c r="AO21" s="679"/>
      <c r="AP21" s="735" t="s">
        <v>274</v>
      </c>
      <c r="AQ21" s="742"/>
      <c r="AR21" s="742"/>
      <c r="AS21" s="742"/>
      <c r="AT21" s="742"/>
      <c r="AU21" s="742"/>
      <c r="AV21" s="742"/>
      <c r="AW21" s="742"/>
      <c r="AX21" s="742"/>
      <c r="AY21" s="742"/>
      <c r="AZ21" s="742"/>
      <c r="BA21" s="742"/>
      <c r="BB21" s="742"/>
      <c r="BC21" s="742"/>
      <c r="BD21" s="742"/>
      <c r="BE21" s="742"/>
      <c r="BF21" s="737"/>
      <c r="BG21" s="640">
        <v>245368</v>
      </c>
      <c r="BH21" s="641"/>
      <c r="BI21" s="641"/>
      <c r="BJ21" s="641"/>
      <c r="BK21" s="641"/>
      <c r="BL21" s="641"/>
      <c r="BM21" s="641"/>
      <c r="BN21" s="642"/>
      <c r="BO21" s="677">
        <v>1.8</v>
      </c>
      <c r="BP21" s="677"/>
      <c r="BQ21" s="677"/>
      <c r="BR21" s="677"/>
      <c r="BS21" s="646" t="s">
        <v>128</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275</v>
      </c>
      <c r="C22" s="638"/>
      <c r="D22" s="638"/>
      <c r="E22" s="638"/>
      <c r="F22" s="638"/>
      <c r="G22" s="638"/>
      <c r="H22" s="638"/>
      <c r="I22" s="638"/>
      <c r="J22" s="638"/>
      <c r="K22" s="638"/>
      <c r="L22" s="638"/>
      <c r="M22" s="638"/>
      <c r="N22" s="638"/>
      <c r="O22" s="638"/>
      <c r="P22" s="638"/>
      <c r="Q22" s="639"/>
      <c r="R22" s="640">
        <v>12808834</v>
      </c>
      <c r="S22" s="641"/>
      <c r="T22" s="641"/>
      <c r="U22" s="641"/>
      <c r="V22" s="641"/>
      <c r="W22" s="641"/>
      <c r="X22" s="641"/>
      <c r="Y22" s="642"/>
      <c r="Z22" s="677">
        <v>25.5</v>
      </c>
      <c r="AA22" s="677"/>
      <c r="AB22" s="677"/>
      <c r="AC22" s="677"/>
      <c r="AD22" s="678">
        <v>11203779</v>
      </c>
      <c r="AE22" s="678"/>
      <c r="AF22" s="678"/>
      <c r="AG22" s="678"/>
      <c r="AH22" s="678"/>
      <c r="AI22" s="678"/>
      <c r="AJ22" s="678"/>
      <c r="AK22" s="678"/>
      <c r="AL22" s="643">
        <v>41.6</v>
      </c>
      <c r="AM22" s="644"/>
      <c r="AN22" s="644"/>
      <c r="AO22" s="679"/>
      <c r="AP22" s="735" t="s">
        <v>276</v>
      </c>
      <c r="AQ22" s="742"/>
      <c r="AR22" s="742"/>
      <c r="AS22" s="742"/>
      <c r="AT22" s="742"/>
      <c r="AU22" s="742"/>
      <c r="AV22" s="742"/>
      <c r="AW22" s="742"/>
      <c r="AX22" s="742"/>
      <c r="AY22" s="742"/>
      <c r="AZ22" s="742"/>
      <c r="BA22" s="742"/>
      <c r="BB22" s="742"/>
      <c r="BC22" s="742"/>
      <c r="BD22" s="742"/>
      <c r="BE22" s="742"/>
      <c r="BF22" s="737"/>
      <c r="BG22" s="640" t="s">
        <v>224</v>
      </c>
      <c r="BH22" s="641"/>
      <c r="BI22" s="641"/>
      <c r="BJ22" s="641"/>
      <c r="BK22" s="641"/>
      <c r="BL22" s="641"/>
      <c r="BM22" s="641"/>
      <c r="BN22" s="642"/>
      <c r="BO22" s="677" t="s">
        <v>128</v>
      </c>
      <c r="BP22" s="677"/>
      <c r="BQ22" s="677"/>
      <c r="BR22" s="677"/>
      <c r="BS22" s="646" t="s">
        <v>224</v>
      </c>
      <c r="BT22" s="641"/>
      <c r="BU22" s="641"/>
      <c r="BV22" s="641"/>
      <c r="BW22" s="641"/>
      <c r="BX22" s="641"/>
      <c r="BY22" s="641"/>
      <c r="BZ22" s="641"/>
      <c r="CA22" s="641"/>
      <c r="CB22" s="684"/>
      <c r="CD22" s="744" t="s">
        <v>277</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278</v>
      </c>
      <c r="C23" s="638"/>
      <c r="D23" s="638"/>
      <c r="E23" s="638"/>
      <c r="F23" s="638"/>
      <c r="G23" s="638"/>
      <c r="H23" s="638"/>
      <c r="I23" s="638"/>
      <c r="J23" s="638"/>
      <c r="K23" s="638"/>
      <c r="L23" s="638"/>
      <c r="M23" s="638"/>
      <c r="N23" s="638"/>
      <c r="O23" s="638"/>
      <c r="P23" s="638"/>
      <c r="Q23" s="639"/>
      <c r="R23" s="640">
        <v>11203779</v>
      </c>
      <c r="S23" s="641"/>
      <c r="T23" s="641"/>
      <c r="U23" s="641"/>
      <c r="V23" s="641"/>
      <c r="W23" s="641"/>
      <c r="X23" s="641"/>
      <c r="Y23" s="642"/>
      <c r="Z23" s="677">
        <v>22.3</v>
      </c>
      <c r="AA23" s="677"/>
      <c r="AB23" s="677"/>
      <c r="AC23" s="677"/>
      <c r="AD23" s="678">
        <v>11203779</v>
      </c>
      <c r="AE23" s="678"/>
      <c r="AF23" s="678"/>
      <c r="AG23" s="678"/>
      <c r="AH23" s="678"/>
      <c r="AI23" s="678"/>
      <c r="AJ23" s="678"/>
      <c r="AK23" s="678"/>
      <c r="AL23" s="643">
        <v>41.6</v>
      </c>
      <c r="AM23" s="644"/>
      <c r="AN23" s="644"/>
      <c r="AO23" s="679"/>
      <c r="AP23" s="735" t="s">
        <v>279</v>
      </c>
      <c r="AQ23" s="742"/>
      <c r="AR23" s="742"/>
      <c r="AS23" s="742"/>
      <c r="AT23" s="742"/>
      <c r="AU23" s="742"/>
      <c r="AV23" s="742"/>
      <c r="AW23" s="742"/>
      <c r="AX23" s="742"/>
      <c r="AY23" s="742"/>
      <c r="AZ23" s="742"/>
      <c r="BA23" s="742"/>
      <c r="BB23" s="742"/>
      <c r="BC23" s="742"/>
      <c r="BD23" s="742"/>
      <c r="BE23" s="742"/>
      <c r="BF23" s="737"/>
      <c r="BG23" s="640">
        <v>880511</v>
      </c>
      <c r="BH23" s="641"/>
      <c r="BI23" s="641"/>
      <c r="BJ23" s="641"/>
      <c r="BK23" s="641"/>
      <c r="BL23" s="641"/>
      <c r="BM23" s="641"/>
      <c r="BN23" s="642"/>
      <c r="BO23" s="677">
        <v>6.5</v>
      </c>
      <c r="BP23" s="677"/>
      <c r="BQ23" s="677"/>
      <c r="BR23" s="677"/>
      <c r="BS23" s="646" t="s">
        <v>128</v>
      </c>
      <c r="BT23" s="641"/>
      <c r="BU23" s="641"/>
      <c r="BV23" s="641"/>
      <c r="BW23" s="641"/>
      <c r="BX23" s="641"/>
      <c r="BY23" s="641"/>
      <c r="BZ23" s="641"/>
      <c r="CA23" s="641"/>
      <c r="CB23" s="684"/>
      <c r="CD23" s="744" t="s">
        <v>218</v>
      </c>
      <c r="CE23" s="745"/>
      <c r="CF23" s="745"/>
      <c r="CG23" s="745"/>
      <c r="CH23" s="745"/>
      <c r="CI23" s="745"/>
      <c r="CJ23" s="745"/>
      <c r="CK23" s="745"/>
      <c r="CL23" s="745"/>
      <c r="CM23" s="745"/>
      <c r="CN23" s="745"/>
      <c r="CO23" s="745"/>
      <c r="CP23" s="745"/>
      <c r="CQ23" s="746"/>
      <c r="CR23" s="744" t="s">
        <v>280</v>
      </c>
      <c r="CS23" s="745"/>
      <c r="CT23" s="745"/>
      <c r="CU23" s="745"/>
      <c r="CV23" s="745"/>
      <c r="CW23" s="745"/>
      <c r="CX23" s="745"/>
      <c r="CY23" s="746"/>
      <c r="CZ23" s="744" t="s">
        <v>281</v>
      </c>
      <c r="DA23" s="745"/>
      <c r="DB23" s="745"/>
      <c r="DC23" s="746"/>
      <c r="DD23" s="744" t="s">
        <v>282</v>
      </c>
      <c r="DE23" s="745"/>
      <c r="DF23" s="745"/>
      <c r="DG23" s="745"/>
      <c r="DH23" s="745"/>
      <c r="DI23" s="745"/>
      <c r="DJ23" s="745"/>
      <c r="DK23" s="746"/>
      <c r="DL23" s="753" t="s">
        <v>283</v>
      </c>
      <c r="DM23" s="754"/>
      <c r="DN23" s="754"/>
      <c r="DO23" s="754"/>
      <c r="DP23" s="754"/>
      <c r="DQ23" s="754"/>
      <c r="DR23" s="754"/>
      <c r="DS23" s="754"/>
      <c r="DT23" s="754"/>
      <c r="DU23" s="754"/>
      <c r="DV23" s="755"/>
      <c r="DW23" s="744" t="s">
        <v>284</v>
      </c>
      <c r="DX23" s="745"/>
      <c r="DY23" s="745"/>
      <c r="DZ23" s="745"/>
      <c r="EA23" s="745"/>
      <c r="EB23" s="745"/>
      <c r="EC23" s="746"/>
    </row>
    <row r="24" spans="2:133" ht="11.25" customHeight="1" x14ac:dyDescent="0.15">
      <c r="B24" s="637" t="s">
        <v>285</v>
      </c>
      <c r="C24" s="638"/>
      <c r="D24" s="638"/>
      <c r="E24" s="638"/>
      <c r="F24" s="638"/>
      <c r="G24" s="638"/>
      <c r="H24" s="638"/>
      <c r="I24" s="638"/>
      <c r="J24" s="638"/>
      <c r="K24" s="638"/>
      <c r="L24" s="638"/>
      <c r="M24" s="638"/>
      <c r="N24" s="638"/>
      <c r="O24" s="638"/>
      <c r="P24" s="638"/>
      <c r="Q24" s="639"/>
      <c r="R24" s="640">
        <v>1605027</v>
      </c>
      <c r="S24" s="641"/>
      <c r="T24" s="641"/>
      <c r="U24" s="641"/>
      <c r="V24" s="641"/>
      <c r="W24" s="641"/>
      <c r="X24" s="641"/>
      <c r="Y24" s="642"/>
      <c r="Z24" s="677">
        <v>3.2</v>
      </c>
      <c r="AA24" s="677"/>
      <c r="AB24" s="677"/>
      <c r="AC24" s="677"/>
      <c r="AD24" s="678" t="s">
        <v>128</v>
      </c>
      <c r="AE24" s="678"/>
      <c r="AF24" s="678"/>
      <c r="AG24" s="678"/>
      <c r="AH24" s="678"/>
      <c r="AI24" s="678"/>
      <c r="AJ24" s="678"/>
      <c r="AK24" s="678"/>
      <c r="AL24" s="643" t="s">
        <v>128</v>
      </c>
      <c r="AM24" s="644"/>
      <c r="AN24" s="644"/>
      <c r="AO24" s="679"/>
      <c r="AP24" s="735" t="s">
        <v>286</v>
      </c>
      <c r="AQ24" s="742"/>
      <c r="AR24" s="742"/>
      <c r="AS24" s="742"/>
      <c r="AT24" s="742"/>
      <c r="AU24" s="742"/>
      <c r="AV24" s="742"/>
      <c r="AW24" s="742"/>
      <c r="AX24" s="742"/>
      <c r="AY24" s="742"/>
      <c r="AZ24" s="742"/>
      <c r="BA24" s="742"/>
      <c r="BB24" s="742"/>
      <c r="BC24" s="742"/>
      <c r="BD24" s="742"/>
      <c r="BE24" s="742"/>
      <c r="BF24" s="737"/>
      <c r="BG24" s="640" t="s">
        <v>128</v>
      </c>
      <c r="BH24" s="641"/>
      <c r="BI24" s="641"/>
      <c r="BJ24" s="641"/>
      <c r="BK24" s="641"/>
      <c r="BL24" s="641"/>
      <c r="BM24" s="641"/>
      <c r="BN24" s="642"/>
      <c r="BO24" s="677" t="s">
        <v>128</v>
      </c>
      <c r="BP24" s="677"/>
      <c r="BQ24" s="677"/>
      <c r="BR24" s="677"/>
      <c r="BS24" s="646" t="s">
        <v>128</v>
      </c>
      <c r="BT24" s="641"/>
      <c r="BU24" s="641"/>
      <c r="BV24" s="641"/>
      <c r="BW24" s="641"/>
      <c r="BX24" s="641"/>
      <c r="BY24" s="641"/>
      <c r="BZ24" s="641"/>
      <c r="CA24" s="641"/>
      <c r="CB24" s="684"/>
      <c r="CD24" s="698" t="s">
        <v>287</v>
      </c>
      <c r="CE24" s="699"/>
      <c r="CF24" s="699"/>
      <c r="CG24" s="699"/>
      <c r="CH24" s="699"/>
      <c r="CI24" s="699"/>
      <c r="CJ24" s="699"/>
      <c r="CK24" s="699"/>
      <c r="CL24" s="699"/>
      <c r="CM24" s="699"/>
      <c r="CN24" s="699"/>
      <c r="CO24" s="699"/>
      <c r="CP24" s="699"/>
      <c r="CQ24" s="700"/>
      <c r="CR24" s="695">
        <v>18871956</v>
      </c>
      <c r="CS24" s="696"/>
      <c r="CT24" s="696"/>
      <c r="CU24" s="696"/>
      <c r="CV24" s="696"/>
      <c r="CW24" s="696"/>
      <c r="CX24" s="696"/>
      <c r="CY24" s="739"/>
      <c r="CZ24" s="740">
        <v>39.200000000000003</v>
      </c>
      <c r="DA24" s="713"/>
      <c r="DB24" s="713"/>
      <c r="DC24" s="743"/>
      <c r="DD24" s="738">
        <v>13275650</v>
      </c>
      <c r="DE24" s="696"/>
      <c r="DF24" s="696"/>
      <c r="DG24" s="696"/>
      <c r="DH24" s="696"/>
      <c r="DI24" s="696"/>
      <c r="DJ24" s="696"/>
      <c r="DK24" s="739"/>
      <c r="DL24" s="738">
        <v>12930961</v>
      </c>
      <c r="DM24" s="696"/>
      <c r="DN24" s="696"/>
      <c r="DO24" s="696"/>
      <c r="DP24" s="696"/>
      <c r="DQ24" s="696"/>
      <c r="DR24" s="696"/>
      <c r="DS24" s="696"/>
      <c r="DT24" s="696"/>
      <c r="DU24" s="696"/>
      <c r="DV24" s="739"/>
      <c r="DW24" s="740">
        <v>46.2</v>
      </c>
      <c r="DX24" s="713"/>
      <c r="DY24" s="713"/>
      <c r="DZ24" s="713"/>
      <c r="EA24" s="713"/>
      <c r="EB24" s="713"/>
      <c r="EC24" s="741"/>
    </row>
    <row r="25" spans="2:133" ht="11.25" customHeight="1" x14ac:dyDescent="0.15">
      <c r="B25" s="637" t="s">
        <v>288</v>
      </c>
      <c r="C25" s="638"/>
      <c r="D25" s="638"/>
      <c r="E25" s="638"/>
      <c r="F25" s="638"/>
      <c r="G25" s="638"/>
      <c r="H25" s="638"/>
      <c r="I25" s="638"/>
      <c r="J25" s="638"/>
      <c r="K25" s="638"/>
      <c r="L25" s="638"/>
      <c r="M25" s="638"/>
      <c r="N25" s="638"/>
      <c r="O25" s="638"/>
      <c r="P25" s="638"/>
      <c r="Q25" s="639"/>
      <c r="R25" s="640">
        <v>28</v>
      </c>
      <c r="S25" s="641"/>
      <c r="T25" s="641"/>
      <c r="U25" s="641"/>
      <c r="V25" s="641"/>
      <c r="W25" s="641"/>
      <c r="X25" s="641"/>
      <c r="Y25" s="642"/>
      <c r="Z25" s="677">
        <v>0</v>
      </c>
      <c r="AA25" s="677"/>
      <c r="AB25" s="677"/>
      <c r="AC25" s="677"/>
      <c r="AD25" s="678" t="s">
        <v>128</v>
      </c>
      <c r="AE25" s="678"/>
      <c r="AF25" s="678"/>
      <c r="AG25" s="678"/>
      <c r="AH25" s="678"/>
      <c r="AI25" s="678"/>
      <c r="AJ25" s="678"/>
      <c r="AK25" s="678"/>
      <c r="AL25" s="643" t="s">
        <v>128</v>
      </c>
      <c r="AM25" s="644"/>
      <c r="AN25" s="644"/>
      <c r="AO25" s="679"/>
      <c r="AP25" s="735" t="s">
        <v>289</v>
      </c>
      <c r="AQ25" s="742"/>
      <c r="AR25" s="742"/>
      <c r="AS25" s="742"/>
      <c r="AT25" s="742"/>
      <c r="AU25" s="742"/>
      <c r="AV25" s="742"/>
      <c r="AW25" s="742"/>
      <c r="AX25" s="742"/>
      <c r="AY25" s="742"/>
      <c r="AZ25" s="742"/>
      <c r="BA25" s="742"/>
      <c r="BB25" s="742"/>
      <c r="BC25" s="742"/>
      <c r="BD25" s="742"/>
      <c r="BE25" s="742"/>
      <c r="BF25" s="737"/>
      <c r="BG25" s="640" t="s">
        <v>128</v>
      </c>
      <c r="BH25" s="641"/>
      <c r="BI25" s="641"/>
      <c r="BJ25" s="641"/>
      <c r="BK25" s="641"/>
      <c r="BL25" s="641"/>
      <c r="BM25" s="641"/>
      <c r="BN25" s="642"/>
      <c r="BO25" s="677" t="s">
        <v>128</v>
      </c>
      <c r="BP25" s="677"/>
      <c r="BQ25" s="677"/>
      <c r="BR25" s="677"/>
      <c r="BS25" s="646" t="s">
        <v>128</v>
      </c>
      <c r="BT25" s="641"/>
      <c r="BU25" s="641"/>
      <c r="BV25" s="641"/>
      <c r="BW25" s="641"/>
      <c r="BX25" s="641"/>
      <c r="BY25" s="641"/>
      <c r="BZ25" s="641"/>
      <c r="CA25" s="641"/>
      <c r="CB25" s="684"/>
      <c r="CD25" s="673" t="s">
        <v>290</v>
      </c>
      <c r="CE25" s="674"/>
      <c r="CF25" s="674"/>
      <c r="CG25" s="674"/>
      <c r="CH25" s="674"/>
      <c r="CI25" s="674"/>
      <c r="CJ25" s="674"/>
      <c r="CK25" s="674"/>
      <c r="CL25" s="674"/>
      <c r="CM25" s="674"/>
      <c r="CN25" s="674"/>
      <c r="CO25" s="674"/>
      <c r="CP25" s="674"/>
      <c r="CQ25" s="675"/>
      <c r="CR25" s="640">
        <v>6864992</v>
      </c>
      <c r="CS25" s="659"/>
      <c r="CT25" s="659"/>
      <c r="CU25" s="659"/>
      <c r="CV25" s="659"/>
      <c r="CW25" s="659"/>
      <c r="CX25" s="659"/>
      <c r="CY25" s="660"/>
      <c r="CZ25" s="643">
        <v>14.3</v>
      </c>
      <c r="DA25" s="661"/>
      <c r="DB25" s="661"/>
      <c r="DC25" s="662"/>
      <c r="DD25" s="646">
        <v>6448165</v>
      </c>
      <c r="DE25" s="659"/>
      <c r="DF25" s="659"/>
      <c r="DG25" s="659"/>
      <c r="DH25" s="659"/>
      <c r="DI25" s="659"/>
      <c r="DJ25" s="659"/>
      <c r="DK25" s="660"/>
      <c r="DL25" s="646">
        <v>6329014</v>
      </c>
      <c r="DM25" s="659"/>
      <c r="DN25" s="659"/>
      <c r="DO25" s="659"/>
      <c r="DP25" s="659"/>
      <c r="DQ25" s="659"/>
      <c r="DR25" s="659"/>
      <c r="DS25" s="659"/>
      <c r="DT25" s="659"/>
      <c r="DU25" s="659"/>
      <c r="DV25" s="660"/>
      <c r="DW25" s="643">
        <v>22.6</v>
      </c>
      <c r="DX25" s="661"/>
      <c r="DY25" s="661"/>
      <c r="DZ25" s="661"/>
      <c r="EA25" s="661"/>
      <c r="EB25" s="661"/>
      <c r="EC25" s="676"/>
    </row>
    <row r="26" spans="2:133" ht="11.25" customHeight="1" x14ac:dyDescent="0.15">
      <c r="B26" s="637" t="s">
        <v>291</v>
      </c>
      <c r="C26" s="638"/>
      <c r="D26" s="638"/>
      <c r="E26" s="638"/>
      <c r="F26" s="638"/>
      <c r="G26" s="638"/>
      <c r="H26" s="638"/>
      <c r="I26" s="638"/>
      <c r="J26" s="638"/>
      <c r="K26" s="638"/>
      <c r="L26" s="638"/>
      <c r="M26" s="638"/>
      <c r="N26" s="638"/>
      <c r="O26" s="638"/>
      <c r="P26" s="638"/>
      <c r="Q26" s="639"/>
      <c r="R26" s="640">
        <v>29185083</v>
      </c>
      <c r="S26" s="641"/>
      <c r="T26" s="641"/>
      <c r="U26" s="641"/>
      <c r="V26" s="641"/>
      <c r="W26" s="641"/>
      <c r="X26" s="641"/>
      <c r="Y26" s="642"/>
      <c r="Z26" s="677">
        <v>58.1</v>
      </c>
      <c r="AA26" s="677"/>
      <c r="AB26" s="677"/>
      <c r="AC26" s="677"/>
      <c r="AD26" s="678">
        <v>26699517</v>
      </c>
      <c r="AE26" s="678"/>
      <c r="AF26" s="678"/>
      <c r="AG26" s="678"/>
      <c r="AH26" s="678"/>
      <c r="AI26" s="678"/>
      <c r="AJ26" s="678"/>
      <c r="AK26" s="678"/>
      <c r="AL26" s="643">
        <v>99.2</v>
      </c>
      <c r="AM26" s="644"/>
      <c r="AN26" s="644"/>
      <c r="AO26" s="679"/>
      <c r="AP26" s="735" t="s">
        <v>292</v>
      </c>
      <c r="AQ26" s="736"/>
      <c r="AR26" s="736"/>
      <c r="AS26" s="736"/>
      <c r="AT26" s="736"/>
      <c r="AU26" s="736"/>
      <c r="AV26" s="736"/>
      <c r="AW26" s="736"/>
      <c r="AX26" s="736"/>
      <c r="AY26" s="736"/>
      <c r="AZ26" s="736"/>
      <c r="BA26" s="736"/>
      <c r="BB26" s="736"/>
      <c r="BC26" s="736"/>
      <c r="BD26" s="736"/>
      <c r="BE26" s="736"/>
      <c r="BF26" s="737"/>
      <c r="BG26" s="640" t="s">
        <v>224</v>
      </c>
      <c r="BH26" s="641"/>
      <c r="BI26" s="641"/>
      <c r="BJ26" s="641"/>
      <c r="BK26" s="641"/>
      <c r="BL26" s="641"/>
      <c r="BM26" s="641"/>
      <c r="BN26" s="642"/>
      <c r="BO26" s="677" t="s">
        <v>128</v>
      </c>
      <c r="BP26" s="677"/>
      <c r="BQ26" s="677"/>
      <c r="BR26" s="677"/>
      <c r="BS26" s="646" t="s">
        <v>128</v>
      </c>
      <c r="BT26" s="641"/>
      <c r="BU26" s="641"/>
      <c r="BV26" s="641"/>
      <c r="BW26" s="641"/>
      <c r="BX26" s="641"/>
      <c r="BY26" s="641"/>
      <c r="BZ26" s="641"/>
      <c r="CA26" s="641"/>
      <c r="CB26" s="684"/>
      <c r="CD26" s="673" t="s">
        <v>293</v>
      </c>
      <c r="CE26" s="674"/>
      <c r="CF26" s="674"/>
      <c r="CG26" s="674"/>
      <c r="CH26" s="674"/>
      <c r="CI26" s="674"/>
      <c r="CJ26" s="674"/>
      <c r="CK26" s="674"/>
      <c r="CL26" s="674"/>
      <c r="CM26" s="674"/>
      <c r="CN26" s="674"/>
      <c r="CO26" s="674"/>
      <c r="CP26" s="674"/>
      <c r="CQ26" s="675"/>
      <c r="CR26" s="640">
        <v>4501124</v>
      </c>
      <c r="CS26" s="641"/>
      <c r="CT26" s="641"/>
      <c r="CU26" s="641"/>
      <c r="CV26" s="641"/>
      <c r="CW26" s="641"/>
      <c r="CX26" s="641"/>
      <c r="CY26" s="642"/>
      <c r="CZ26" s="643">
        <v>9.4</v>
      </c>
      <c r="DA26" s="661"/>
      <c r="DB26" s="661"/>
      <c r="DC26" s="662"/>
      <c r="DD26" s="646">
        <v>4143123</v>
      </c>
      <c r="DE26" s="641"/>
      <c r="DF26" s="641"/>
      <c r="DG26" s="641"/>
      <c r="DH26" s="641"/>
      <c r="DI26" s="641"/>
      <c r="DJ26" s="641"/>
      <c r="DK26" s="642"/>
      <c r="DL26" s="646" t="s">
        <v>128</v>
      </c>
      <c r="DM26" s="641"/>
      <c r="DN26" s="641"/>
      <c r="DO26" s="641"/>
      <c r="DP26" s="641"/>
      <c r="DQ26" s="641"/>
      <c r="DR26" s="641"/>
      <c r="DS26" s="641"/>
      <c r="DT26" s="641"/>
      <c r="DU26" s="641"/>
      <c r="DV26" s="642"/>
      <c r="DW26" s="643" t="s">
        <v>128</v>
      </c>
      <c r="DX26" s="661"/>
      <c r="DY26" s="661"/>
      <c r="DZ26" s="661"/>
      <c r="EA26" s="661"/>
      <c r="EB26" s="661"/>
      <c r="EC26" s="676"/>
    </row>
    <row r="27" spans="2:133" ht="11.25" customHeight="1" x14ac:dyDescent="0.15">
      <c r="B27" s="637" t="s">
        <v>294</v>
      </c>
      <c r="C27" s="638"/>
      <c r="D27" s="638"/>
      <c r="E27" s="638"/>
      <c r="F27" s="638"/>
      <c r="G27" s="638"/>
      <c r="H27" s="638"/>
      <c r="I27" s="638"/>
      <c r="J27" s="638"/>
      <c r="K27" s="638"/>
      <c r="L27" s="638"/>
      <c r="M27" s="638"/>
      <c r="N27" s="638"/>
      <c r="O27" s="638"/>
      <c r="P27" s="638"/>
      <c r="Q27" s="639"/>
      <c r="R27" s="640">
        <v>9536</v>
      </c>
      <c r="S27" s="641"/>
      <c r="T27" s="641"/>
      <c r="U27" s="641"/>
      <c r="V27" s="641"/>
      <c r="W27" s="641"/>
      <c r="X27" s="641"/>
      <c r="Y27" s="642"/>
      <c r="Z27" s="677">
        <v>0</v>
      </c>
      <c r="AA27" s="677"/>
      <c r="AB27" s="677"/>
      <c r="AC27" s="677"/>
      <c r="AD27" s="678">
        <v>9536</v>
      </c>
      <c r="AE27" s="678"/>
      <c r="AF27" s="678"/>
      <c r="AG27" s="678"/>
      <c r="AH27" s="678"/>
      <c r="AI27" s="678"/>
      <c r="AJ27" s="678"/>
      <c r="AK27" s="678"/>
      <c r="AL27" s="643">
        <v>0</v>
      </c>
      <c r="AM27" s="644"/>
      <c r="AN27" s="644"/>
      <c r="AO27" s="679"/>
      <c r="AP27" s="637" t="s">
        <v>295</v>
      </c>
      <c r="AQ27" s="638"/>
      <c r="AR27" s="638"/>
      <c r="AS27" s="638"/>
      <c r="AT27" s="638"/>
      <c r="AU27" s="638"/>
      <c r="AV27" s="638"/>
      <c r="AW27" s="638"/>
      <c r="AX27" s="638"/>
      <c r="AY27" s="638"/>
      <c r="AZ27" s="638"/>
      <c r="BA27" s="638"/>
      <c r="BB27" s="638"/>
      <c r="BC27" s="638"/>
      <c r="BD27" s="638"/>
      <c r="BE27" s="638"/>
      <c r="BF27" s="639"/>
      <c r="BG27" s="640">
        <v>13612887</v>
      </c>
      <c r="BH27" s="641"/>
      <c r="BI27" s="641"/>
      <c r="BJ27" s="641"/>
      <c r="BK27" s="641"/>
      <c r="BL27" s="641"/>
      <c r="BM27" s="641"/>
      <c r="BN27" s="642"/>
      <c r="BO27" s="677">
        <v>100</v>
      </c>
      <c r="BP27" s="677"/>
      <c r="BQ27" s="677"/>
      <c r="BR27" s="677"/>
      <c r="BS27" s="646" t="s">
        <v>224</v>
      </c>
      <c r="BT27" s="641"/>
      <c r="BU27" s="641"/>
      <c r="BV27" s="641"/>
      <c r="BW27" s="641"/>
      <c r="BX27" s="641"/>
      <c r="BY27" s="641"/>
      <c r="BZ27" s="641"/>
      <c r="CA27" s="641"/>
      <c r="CB27" s="684"/>
      <c r="CD27" s="673" t="s">
        <v>296</v>
      </c>
      <c r="CE27" s="674"/>
      <c r="CF27" s="674"/>
      <c r="CG27" s="674"/>
      <c r="CH27" s="674"/>
      <c r="CI27" s="674"/>
      <c r="CJ27" s="674"/>
      <c r="CK27" s="674"/>
      <c r="CL27" s="674"/>
      <c r="CM27" s="674"/>
      <c r="CN27" s="674"/>
      <c r="CO27" s="674"/>
      <c r="CP27" s="674"/>
      <c r="CQ27" s="675"/>
      <c r="CR27" s="640">
        <v>7880131</v>
      </c>
      <c r="CS27" s="659"/>
      <c r="CT27" s="659"/>
      <c r="CU27" s="659"/>
      <c r="CV27" s="659"/>
      <c r="CW27" s="659"/>
      <c r="CX27" s="659"/>
      <c r="CY27" s="660"/>
      <c r="CZ27" s="643">
        <v>16.399999999999999</v>
      </c>
      <c r="DA27" s="661"/>
      <c r="DB27" s="661"/>
      <c r="DC27" s="662"/>
      <c r="DD27" s="646">
        <v>2743514</v>
      </c>
      <c r="DE27" s="659"/>
      <c r="DF27" s="659"/>
      <c r="DG27" s="659"/>
      <c r="DH27" s="659"/>
      <c r="DI27" s="659"/>
      <c r="DJ27" s="659"/>
      <c r="DK27" s="660"/>
      <c r="DL27" s="646">
        <v>2517976</v>
      </c>
      <c r="DM27" s="659"/>
      <c r="DN27" s="659"/>
      <c r="DO27" s="659"/>
      <c r="DP27" s="659"/>
      <c r="DQ27" s="659"/>
      <c r="DR27" s="659"/>
      <c r="DS27" s="659"/>
      <c r="DT27" s="659"/>
      <c r="DU27" s="659"/>
      <c r="DV27" s="660"/>
      <c r="DW27" s="643">
        <v>9</v>
      </c>
      <c r="DX27" s="661"/>
      <c r="DY27" s="661"/>
      <c r="DZ27" s="661"/>
      <c r="EA27" s="661"/>
      <c r="EB27" s="661"/>
      <c r="EC27" s="676"/>
    </row>
    <row r="28" spans="2:133" ht="11.25" customHeight="1" x14ac:dyDescent="0.15">
      <c r="B28" s="637" t="s">
        <v>297</v>
      </c>
      <c r="C28" s="638"/>
      <c r="D28" s="638"/>
      <c r="E28" s="638"/>
      <c r="F28" s="638"/>
      <c r="G28" s="638"/>
      <c r="H28" s="638"/>
      <c r="I28" s="638"/>
      <c r="J28" s="638"/>
      <c r="K28" s="638"/>
      <c r="L28" s="638"/>
      <c r="M28" s="638"/>
      <c r="N28" s="638"/>
      <c r="O28" s="638"/>
      <c r="P28" s="638"/>
      <c r="Q28" s="639"/>
      <c r="R28" s="640">
        <v>435519</v>
      </c>
      <c r="S28" s="641"/>
      <c r="T28" s="641"/>
      <c r="U28" s="641"/>
      <c r="V28" s="641"/>
      <c r="W28" s="641"/>
      <c r="X28" s="641"/>
      <c r="Y28" s="642"/>
      <c r="Z28" s="677">
        <v>0.9</v>
      </c>
      <c r="AA28" s="677"/>
      <c r="AB28" s="677"/>
      <c r="AC28" s="677"/>
      <c r="AD28" s="678" t="s">
        <v>128</v>
      </c>
      <c r="AE28" s="678"/>
      <c r="AF28" s="678"/>
      <c r="AG28" s="678"/>
      <c r="AH28" s="678"/>
      <c r="AI28" s="678"/>
      <c r="AJ28" s="678"/>
      <c r="AK28" s="678"/>
      <c r="AL28" s="643" t="s">
        <v>224</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298</v>
      </c>
      <c r="CE28" s="674"/>
      <c r="CF28" s="674"/>
      <c r="CG28" s="674"/>
      <c r="CH28" s="674"/>
      <c r="CI28" s="674"/>
      <c r="CJ28" s="674"/>
      <c r="CK28" s="674"/>
      <c r="CL28" s="674"/>
      <c r="CM28" s="674"/>
      <c r="CN28" s="674"/>
      <c r="CO28" s="674"/>
      <c r="CP28" s="674"/>
      <c r="CQ28" s="675"/>
      <c r="CR28" s="640">
        <v>4126833</v>
      </c>
      <c r="CS28" s="641"/>
      <c r="CT28" s="641"/>
      <c r="CU28" s="641"/>
      <c r="CV28" s="641"/>
      <c r="CW28" s="641"/>
      <c r="CX28" s="641"/>
      <c r="CY28" s="642"/>
      <c r="CZ28" s="643">
        <v>8.6</v>
      </c>
      <c r="DA28" s="661"/>
      <c r="DB28" s="661"/>
      <c r="DC28" s="662"/>
      <c r="DD28" s="646">
        <v>4083971</v>
      </c>
      <c r="DE28" s="641"/>
      <c r="DF28" s="641"/>
      <c r="DG28" s="641"/>
      <c r="DH28" s="641"/>
      <c r="DI28" s="641"/>
      <c r="DJ28" s="641"/>
      <c r="DK28" s="642"/>
      <c r="DL28" s="646">
        <v>4083971</v>
      </c>
      <c r="DM28" s="641"/>
      <c r="DN28" s="641"/>
      <c r="DO28" s="641"/>
      <c r="DP28" s="641"/>
      <c r="DQ28" s="641"/>
      <c r="DR28" s="641"/>
      <c r="DS28" s="641"/>
      <c r="DT28" s="641"/>
      <c r="DU28" s="641"/>
      <c r="DV28" s="642"/>
      <c r="DW28" s="643">
        <v>14.6</v>
      </c>
      <c r="DX28" s="661"/>
      <c r="DY28" s="661"/>
      <c r="DZ28" s="661"/>
      <c r="EA28" s="661"/>
      <c r="EB28" s="661"/>
      <c r="EC28" s="676"/>
    </row>
    <row r="29" spans="2:133" ht="11.25" customHeight="1" x14ac:dyDescent="0.15">
      <c r="B29" s="637" t="s">
        <v>299</v>
      </c>
      <c r="C29" s="638"/>
      <c r="D29" s="638"/>
      <c r="E29" s="638"/>
      <c r="F29" s="638"/>
      <c r="G29" s="638"/>
      <c r="H29" s="638"/>
      <c r="I29" s="638"/>
      <c r="J29" s="638"/>
      <c r="K29" s="638"/>
      <c r="L29" s="638"/>
      <c r="M29" s="638"/>
      <c r="N29" s="638"/>
      <c r="O29" s="638"/>
      <c r="P29" s="638"/>
      <c r="Q29" s="639"/>
      <c r="R29" s="640">
        <v>416662</v>
      </c>
      <c r="S29" s="641"/>
      <c r="T29" s="641"/>
      <c r="U29" s="641"/>
      <c r="V29" s="641"/>
      <c r="W29" s="641"/>
      <c r="X29" s="641"/>
      <c r="Y29" s="642"/>
      <c r="Z29" s="677">
        <v>0.8</v>
      </c>
      <c r="AA29" s="677"/>
      <c r="AB29" s="677"/>
      <c r="AC29" s="677"/>
      <c r="AD29" s="678">
        <v>108139</v>
      </c>
      <c r="AE29" s="678"/>
      <c r="AF29" s="678"/>
      <c r="AG29" s="678"/>
      <c r="AH29" s="678"/>
      <c r="AI29" s="678"/>
      <c r="AJ29" s="678"/>
      <c r="AK29" s="678"/>
      <c r="AL29" s="643">
        <v>0.4</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300</v>
      </c>
      <c r="CE29" s="730"/>
      <c r="CF29" s="673" t="s">
        <v>301</v>
      </c>
      <c r="CG29" s="674"/>
      <c r="CH29" s="674"/>
      <c r="CI29" s="674"/>
      <c r="CJ29" s="674"/>
      <c r="CK29" s="674"/>
      <c r="CL29" s="674"/>
      <c r="CM29" s="674"/>
      <c r="CN29" s="674"/>
      <c r="CO29" s="674"/>
      <c r="CP29" s="674"/>
      <c r="CQ29" s="675"/>
      <c r="CR29" s="640">
        <v>4126833</v>
      </c>
      <c r="CS29" s="659"/>
      <c r="CT29" s="659"/>
      <c r="CU29" s="659"/>
      <c r="CV29" s="659"/>
      <c r="CW29" s="659"/>
      <c r="CX29" s="659"/>
      <c r="CY29" s="660"/>
      <c r="CZ29" s="643">
        <v>8.6</v>
      </c>
      <c r="DA29" s="661"/>
      <c r="DB29" s="661"/>
      <c r="DC29" s="662"/>
      <c r="DD29" s="646">
        <v>4083971</v>
      </c>
      <c r="DE29" s="659"/>
      <c r="DF29" s="659"/>
      <c r="DG29" s="659"/>
      <c r="DH29" s="659"/>
      <c r="DI29" s="659"/>
      <c r="DJ29" s="659"/>
      <c r="DK29" s="660"/>
      <c r="DL29" s="646">
        <v>4083971</v>
      </c>
      <c r="DM29" s="659"/>
      <c r="DN29" s="659"/>
      <c r="DO29" s="659"/>
      <c r="DP29" s="659"/>
      <c r="DQ29" s="659"/>
      <c r="DR29" s="659"/>
      <c r="DS29" s="659"/>
      <c r="DT29" s="659"/>
      <c r="DU29" s="659"/>
      <c r="DV29" s="660"/>
      <c r="DW29" s="643">
        <v>14.6</v>
      </c>
      <c r="DX29" s="661"/>
      <c r="DY29" s="661"/>
      <c r="DZ29" s="661"/>
      <c r="EA29" s="661"/>
      <c r="EB29" s="661"/>
      <c r="EC29" s="676"/>
    </row>
    <row r="30" spans="2:133" ht="11.25" customHeight="1" x14ac:dyDescent="0.15">
      <c r="B30" s="637" t="s">
        <v>302</v>
      </c>
      <c r="C30" s="638"/>
      <c r="D30" s="638"/>
      <c r="E30" s="638"/>
      <c r="F30" s="638"/>
      <c r="G30" s="638"/>
      <c r="H30" s="638"/>
      <c r="I30" s="638"/>
      <c r="J30" s="638"/>
      <c r="K30" s="638"/>
      <c r="L30" s="638"/>
      <c r="M30" s="638"/>
      <c r="N30" s="638"/>
      <c r="O30" s="638"/>
      <c r="P30" s="638"/>
      <c r="Q30" s="639"/>
      <c r="R30" s="640">
        <v>170962</v>
      </c>
      <c r="S30" s="641"/>
      <c r="T30" s="641"/>
      <c r="U30" s="641"/>
      <c r="V30" s="641"/>
      <c r="W30" s="641"/>
      <c r="X30" s="641"/>
      <c r="Y30" s="642"/>
      <c r="Z30" s="677">
        <v>0.3</v>
      </c>
      <c r="AA30" s="677"/>
      <c r="AB30" s="677"/>
      <c r="AC30" s="677"/>
      <c r="AD30" s="678" t="s">
        <v>128</v>
      </c>
      <c r="AE30" s="678"/>
      <c r="AF30" s="678"/>
      <c r="AG30" s="678"/>
      <c r="AH30" s="678"/>
      <c r="AI30" s="678"/>
      <c r="AJ30" s="678"/>
      <c r="AK30" s="678"/>
      <c r="AL30" s="643" t="s">
        <v>128</v>
      </c>
      <c r="AM30" s="644"/>
      <c r="AN30" s="644"/>
      <c r="AO30" s="679"/>
      <c r="AP30" s="701" t="s">
        <v>218</v>
      </c>
      <c r="AQ30" s="702"/>
      <c r="AR30" s="702"/>
      <c r="AS30" s="702"/>
      <c r="AT30" s="702"/>
      <c r="AU30" s="702"/>
      <c r="AV30" s="702"/>
      <c r="AW30" s="702"/>
      <c r="AX30" s="702"/>
      <c r="AY30" s="702"/>
      <c r="AZ30" s="702"/>
      <c r="BA30" s="702"/>
      <c r="BB30" s="702"/>
      <c r="BC30" s="702"/>
      <c r="BD30" s="702"/>
      <c r="BE30" s="702"/>
      <c r="BF30" s="703"/>
      <c r="BG30" s="701" t="s">
        <v>303</v>
      </c>
      <c r="BH30" s="726"/>
      <c r="BI30" s="726"/>
      <c r="BJ30" s="726"/>
      <c r="BK30" s="726"/>
      <c r="BL30" s="726"/>
      <c r="BM30" s="726"/>
      <c r="BN30" s="726"/>
      <c r="BO30" s="726"/>
      <c r="BP30" s="726"/>
      <c r="BQ30" s="727"/>
      <c r="BR30" s="701" t="s">
        <v>304</v>
      </c>
      <c r="BS30" s="726"/>
      <c r="BT30" s="726"/>
      <c r="BU30" s="726"/>
      <c r="BV30" s="726"/>
      <c r="BW30" s="726"/>
      <c r="BX30" s="726"/>
      <c r="BY30" s="726"/>
      <c r="BZ30" s="726"/>
      <c r="CA30" s="726"/>
      <c r="CB30" s="727"/>
      <c r="CD30" s="731"/>
      <c r="CE30" s="732"/>
      <c r="CF30" s="673" t="s">
        <v>305</v>
      </c>
      <c r="CG30" s="674"/>
      <c r="CH30" s="674"/>
      <c r="CI30" s="674"/>
      <c r="CJ30" s="674"/>
      <c r="CK30" s="674"/>
      <c r="CL30" s="674"/>
      <c r="CM30" s="674"/>
      <c r="CN30" s="674"/>
      <c r="CO30" s="674"/>
      <c r="CP30" s="674"/>
      <c r="CQ30" s="675"/>
      <c r="CR30" s="640">
        <v>4006321</v>
      </c>
      <c r="CS30" s="641"/>
      <c r="CT30" s="641"/>
      <c r="CU30" s="641"/>
      <c r="CV30" s="641"/>
      <c r="CW30" s="641"/>
      <c r="CX30" s="641"/>
      <c r="CY30" s="642"/>
      <c r="CZ30" s="643">
        <v>8.3000000000000007</v>
      </c>
      <c r="DA30" s="661"/>
      <c r="DB30" s="661"/>
      <c r="DC30" s="662"/>
      <c r="DD30" s="646">
        <v>3965773</v>
      </c>
      <c r="DE30" s="641"/>
      <c r="DF30" s="641"/>
      <c r="DG30" s="641"/>
      <c r="DH30" s="641"/>
      <c r="DI30" s="641"/>
      <c r="DJ30" s="641"/>
      <c r="DK30" s="642"/>
      <c r="DL30" s="646">
        <v>3965773</v>
      </c>
      <c r="DM30" s="641"/>
      <c r="DN30" s="641"/>
      <c r="DO30" s="641"/>
      <c r="DP30" s="641"/>
      <c r="DQ30" s="641"/>
      <c r="DR30" s="641"/>
      <c r="DS30" s="641"/>
      <c r="DT30" s="641"/>
      <c r="DU30" s="641"/>
      <c r="DV30" s="642"/>
      <c r="DW30" s="643">
        <v>14.2</v>
      </c>
      <c r="DX30" s="661"/>
      <c r="DY30" s="661"/>
      <c r="DZ30" s="661"/>
      <c r="EA30" s="661"/>
      <c r="EB30" s="661"/>
      <c r="EC30" s="676"/>
    </row>
    <row r="31" spans="2:133" ht="11.25" customHeight="1" x14ac:dyDescent="0.15">
      <c r="B31" s="637" t="s">
        <v>306</v>
      </c>
      <c r="C31" s="638"/>
      <c r="D31" s="638"/>
      <c r="E31" s="638"/>
      <c r="F31" s="638"/>
      <c r="G31" s="638"/>
      <c r="H31" s="638"/>
      <c r="I31" s="638"/>
      <c r="J31" s="638"/>
      <c r="K31" s="638"/>
      <c r="L31" s="638"/>
      <c r="M31" s="638"/>
      <c r="N31" s="638"/>
      <c r="O31" s="638"/>
      <c r="P31" s="638"/>
      <c r="Q31" s="639"/>
      <c r="R31" s="640">
        <v>5194813</v>
      </c>
      <c r="S31" s="641"/>
      <c r="T31" s="641"/>
      <c r="U31" s="641"/>
      <c r="V31" s="641"/>
      <c r="W31" s="641"/>
      <c r="X31" s="641"/>
      <c r="Y31" s="642"/>
      <c r="Z31" s="677">
        <v>10.3</v>
      </c>
      <c r="AA31" s="677"/>
      <c r="AB31" s="677"/>
      <c r="AC31" s="677"/>
      <c r="AD31" s="678" t="s">
        <v>128</v>
      </c>
      <c r="AE31" s="678"/>
      <c r="AF31" s="678"/>
      <c r="AG31" s="678"/>
      <c r="AH31" s="678"/>
      <c r="AI31" s="678"/>
      <c r="AJ31" s="678"/>
      <c r="AK31" s="678"/>
      <c r="AL31" s="643" t="s">
        <v>128</v>
      </c>
      <c r="AM31" s="644"/>
      <c r="AN31" s="644"/>
      <c r="AO31" s="679"/>
      <c r="AP31" s="715" t="s">
        <v>307</v>
      </c>
      <c r="AQ31" s="716"/>
      <c r="AR31" s="716"/>
      <c r="AS31" s="716"/>
      <c r="AT31" s="721" t="s">
        <v>308</v>
      </c>
      <c r="AU31" s="231"/>
      <c r="AV31" s="231"/>
      <c r="AW31" s="231"/>
      <c r="AX31" s="708" t="s">
        <v>185</v>
      </c>
      <c r="AY31" s="709"/>
      <c r="AZ31" s="709"/>
      <c r="BA31" s="709"/>
      <c r="BB31" s="709"/>
      <c r="BC31" s="709"/>
      <c r="BD31" s="709"/>
      <c r="BE31" s="709"/>
      <c r="BF31" s="710"/>
      <c r="BG31" s="711">
        <v>99.1</v>
      </c>
      <c r="BH31" s="712"/>
      <c r="BI31" s="712"/>
      <c r="BJ31" s="712"/>
      <c r="BK31" s="712"/>
      <c r="BL31" s="712"/>
      <c r="BM31" s="713">
        <v>94.1</v>
      </c>
      <c r="BN31" s="712"/>
      <c r="BO31" s="712"/>
      <c r="BP31" s="712"/>
      <c r="BQ31" s="714"/>
      <c r="BR31" s="711">
        <v>99.1</v>
      </c>
      <c r="BS31" s="712"/>
      <c r="BT31" s="712"/>
      <c r="BU31" s="712"/>
      <c r="BV31" s="712"/>
      <c r="BW31" s="712"/>
      <c r="BX31" s="713">
        <v>93.6</v>
      </c>
      <c r="BY31" s="712"/>
      <c r="BZ31" s="712"/>
      <c r="CA31" s="712"/>
      <c r="CB31" s="714"/>
      <c r="CD31" s="731"/>
      <c r="CE31" s="732"/>
      <c r="CF31" s="673" t="s">
        <v>309</v>
      </c>
      <c r="CG31" s="674"/>
      <c r="CH31" s="674"/>
      <c r="CI31" s="674"/>
      <c r="CJ31" s="674"/>
      <c r="CK31" s="674"/>
      <c r="CL31" s="674"/>
      <c r="CM31" s="674"/>
      <c r="CN31" s="674"/>
      <c r="CO31" s="674"/>
      <c r="CP31" s="674"/>
      <c r="CQ31" s="675"/>
      <c r="CR31" s="640">
        <v>120512</v>
      </c>
      <c r="CS31" s="659"/>
      <c r="CT31" s="659"/>
      <c r="CU31" s="659"/>
      <c r="CV31" s="659"/>
      <c r="CW31" s="659"/>
      <c r="CX31" s="659"/>
      <c r="CY31" s="660"/>
      <c r="CZ31" s="643">
        <v>0.3</v>
      </c>
      <c r="DA31" s="661"/>
      <c r="DB31" s="661"/>
      <c r="DC31" s="662"/>
      <c r="DD31" s="646">
        <v>118198</v>
      </c>
      <c r="DE31" s="659"/>
      <c r="DF31" s="659"/>
      <c r="DG31" s="659"/>
      <c r="DH31" s="659"/>
      <c r="DI31" s="659"/>
      <c r="DJ31" s="659"/>
      <c r="DK31" s="660"/>
      <c r="DL31" s="646">
        <v>118198</v>
      </c>
      <c r="DM31" s="659"/>
      <c r="DN31" s="659"/>
      <c r="DO31" s="659"/>
      <c r="DP31" s="659"/>
      <c r="DQ31" s="659"/>
      <c r="DR31" s="659"/>
      <c r="DS31" s="659"/>
      <c r="DT31" s="659"/>
      <c r="DU31" s="659"/>
      <c r="DV31" s="660"/>
      <c r="DW31" s="643">
        <v>0.4</v>
      </c>
      <c r="DX31" s="661"/>
      <c r="DY31" s="661"/>
      <c r="DZ31" s="661"/>
      <c r="EA31" s="661"/>
      <c r="EB31" s="661"/>
      <c r="EC31" s="676"/>
    </row>
    <row r="32" spans="2:133" ht="11.25" customHeight="1" x14ac:dyDescent="0.15">
      <c r="B32" s="704" t="s">
        <v>310</v>
      </c>
      <c r="C32" s="705"/>
      <c r="D32" s="705"/>
      <c r="E32" s="705"/>
      <c r="F32" s="705"/>
      <c r="G32" s="705"/>
      <c r="H32" s="705"/>
      <c r="I32" s="705"/>
      <c r="J32" s="705"/>
      <c r="K32" s="705"/>
      <c r="L32" s="705"/>
      <c r="M32" s="705"/>
      <c r="N32" s="705"/>
      <c r="O32" s="705"/>
      <c r="P32" s="705"/>
      <c r="Q32" s="706"/>
      <c r="R32" s="640" t="s">
        <v>128</v>
      </c>
      <c r="S32" s="641"/>
      <c r="T32" s="641"/>
      <c r="U32" s="641"/>
      <c r="V32" s="641"/>
      <c r="W32" s="641"/>
      <c r="X32" s="641"/>
      <c r="Y32" s="642"/>
      <c r="Z32" s="677" t="s">
        <v>128</v>
      </c>
      <c r="AA32" s="677"/>
      <c r="AB32" s="677"/>
      <c r="AC32" s="677"/>
      <c r="AD32" s="678" t="s">
        <v>128</v>
      </c>
      <c r="AE32" s="678"/>
      <c r="AF32" s="678"/>
      <c r="AG32" s="678"/>
      <c r="AH32" s="678"/>
      <c r="AI32" s="678"/>
      <c r="AJ32" s="678"/>
      <c r="AK32" s="678"/>
      <c r="AL32" s="643" t="s">
        <v>224</v>
      </c>
      <c r="AM32" s="644"/>
      <c r="AN32" s="644"/>
      <c r="AO32" s="679"/>
      <c r="AP32" s="717"/>
      <c r="AQ32" s="718"/>
      <c r="AR32" s="718"/>
      <c r="AS32" s="718"/>
      <c r="AT32" s="722"/>
      <c r="AU32" s="230" t="s">
        <v>311</v>
      </c>
      <c r="AV32" s="230"/>
      <c r="AW32" s="230"/>
      <c r="AX32" s="637" t="s">
        <v>312</v>
      </c>
      <c r="AY32" s="638"/>
      <c r="AZ32" s="638"/>
      <c r="BA32" s="638"/>
      <c r="BB32" s="638"/>
      <c r="BC32" s="638"/>
      <c r="BD32" s="638"/>
      <c r="BE32" s="638"/>
      <c r="BF32" s="639"/>
      <c r="BG32" s="724">
        <v>99.4</v>
      </c>
      <c r="BH32" s="659"/>
      <c r="BI32" s="659"/>
      <c r="BJ32" s="659"/>
      <c r="BK32" s="659"/>
      <c r="BL32" s="659"/>
      <c r="BM32" s="644">
        <v>97</v>
      </c>
      <c r="BN32" s="725"/>
      <c r="BO32" s="725"/>
      <c r="BP32" s="725"/>
      <c r="BQ32" s="683"/>
      <c r="BR32" s="724">
        <v>99.3</v>
      </c>
      <c r="BS32" s="659"/>
      <c r="BT32" s="659"/>
      <c r="BU32" s="659"/>
      <c r="BV32" s="659"/>
      <c r="BW32" s="659"/>
      <c r="BX32" s="644">
        <v>96.7</v>
      </c>
      <c r="BY32" s="725"/>
      <c r="BZ32" s="725"/>
      <c r="CA32" s="725"/>
      <c r="CB32" s="683"/>
      <c r="CD32" s="733"/>
      <c r="CE32" s="734"/>
      <c r="CF32" s="673" t="s">
        <v>313</v>
      </c>
      <c r="CG32" s="674"/>
      <c r="CH32" s="674"/>
      <c r="CI32" s="674"/>
      <c r="CJ32" s="674"/>
      <c r="CK32" s="674"/>
      <c r="CL32" s="674"/>
      <c r="CM32" s="674"/>
      <c r="CN32" s="674"/>
      <c r="CO32" s="674"/>
      <c r="CP32" s="674"/>
      <c r="CQ32" s="675"/>
      <c r="CR32" s="640" t="s">
        <v>128</v>
      </c>
      <c r="CS32" s="641"/>
      <c r="CT32" s="641"/>
      <c r="CU32" s="641"/>
      <c r="CV32" s="641"/>
      <c r="CW32" s="641"/>
      <c r="CX32" s="641"/>
      <c r="CY32" s="642"/>
      <c r="CZ32" s="643" t="s">
        <v>224</v>
      </c>
      <c r="DA32" s="661"/>
      <c r="DB32" s="661"/>
      <c r="DC32" s="662"/>
      <c r="DD32" s="646" t="s">
        <v>128</v>
      </c>
      <c r="DE32" s="641"/>
      <c r="DF32" s="641"/>
      <c r="DG32" s="641"/>
      <c r="DH32" s="641"/>
      <c r="DI32" s="641"/>
      <c r="DJ32" s="641"/>
      <c r="DK32" s="642"/>
      <c r="DL32" s="646" t="s">
        <v>224</v>
      </c>
      <c r="DM32" s="641"/>
      <c r="DN32" s="641"/>
      <c r="DO32" s="641"/>
      <c r="DP32" s="641"/>
      <c r="DQ32" s="641"/>
      <c r="DR32" s="641"/>
      <c r="DS32" s="641"/>
      <c r="DT32" s="641"/>
      <c r="DU32" s="641"/>
      <c r="DV32" s="642"/>
      <c r="DW32" s="643" t="s">
        <v>224</v>
      </c>
      <c r="DX32" s="661"/>
      <c r="DY32" s="661"/>
      <c r="DZ32" s="661"/>
      <c r="EA32" s="661"/>
      <c r="EB32" s="661"/>
      <c r="EC32" s="676"/>
    </row>
    <row r="33" spans="2:133" ht="11.25" customHeight="1" x14ac:dyDescent="0.15">
      <c r="B33" s="637" t="s">
        <v>314</v>
      </c>
      <c r="C33" s="638"/>
      <c r="D33" s="638"/>
      <c r="E33" s="638"/>
      <c r="F33" s="638"/>
      <c r="G33" s="638"/>
      <c r="H33" s="638"/>
      <c r="I33" s="638"/>
      <c r="J33" s="638"/>
      <c r="K33" s="638"/>
      <c r="L33" s="638"/>
      <c r="M33" s="638"/>
      <c r="N33" s="638"/>
      <c r="O33" s="638"/>
      <c r="P33" s="638"/>
      <c r="Q33" s="639"/>
      <c r="R33" s="640">
        <v>3872179</v>
      </c>
      <c r="S33" s="641"/>
      <c r="T33" s="641"/>
      <c r="U33" s="641"/>
      <c r="V33" s="641"/>
      <c r="W33" s="641"/>
      <c r="X33" s="641"/>
      <c r="Y33" s="642"/>
      <c r="Z33" s="677">
        <v>7.7</v>
      </c>
      <c r="AA33" s="677"/>
      <c r="AB33" s="677"/>
      <c r="AC33" s="677"/>
      <c r="AD33" s="678" t="s">
        <v>128</v>
      </c>
      <c r="AE33" s="678"/>
      <c r="AF33" s="678"/>
      <c r="AG33" s="678"/>
      <c r="AH33" s="678"/>
      <c r="AI33" s="678"/>
      <c r="AJ33" s="678"/>
      <c r="AK33" s="678"/>
      <c r="AL33" s="643" t="s">
        <v>128</v>
      </c>
      <c r="AM33" s="644"/>
      <c r="AN33" s="644"/>
      <c r="AO33" s="679"/>
      <c r="AP33" s="719"/>
      <c r="AQ33" s="720"/>
      <c r="AR33" s="720"/>
      <c r="AS33" s="720"/>
      <c r="AT33" s="723"/>
      <c r="AU33" s="232"/>
      <c r="AV33" s="232"/>
      <c r="AW33" s="232"/>
      <c r="AX33" s="621" t="s">
        <v>315</v>
      </c>
      <c r="AY33" s="622"/>
      <c r="AZ33" s="622"/>
      <c r="BA33" s="622"/>
      <c r="BB33" s="622"/>
      <c r="BC33" s="622"/>
      <c r="BD33" s="622"/>
      <c r="BE33" s="622"/>
      <c r="BF33" s="623"/>
      <c r="BG33" s="707">
        <v>98.8</v>
      </c>
      <c r="BH33" s="625"/>
      <c r="BI33" s="625"/>
      <c r="BJ33" s="625"/>
      <c r="BK33" s="625"/>
      <c r="BL33" s="625"/>
      <c r="BM33" s="668">
        <v>92</v>
      </c>
      <c r="BN33" s="625"/>
      <c r="BO33" s="625"/>
      <c r="BP33" s="625"/>
      <c r="BQ33" s="689"/>
      <c r="BR33" s="707">
        <v>98.9</v>
      </c>
      <c r="BS33" s="625"/>
      <c r="BT33" s="625"/>
      <c r="BU33" s="625"/>
      <c r="BV33" s="625"/>
      <c r="BW33" s="625"/>
      <c r="BX33" s="668">
        <v>91.3</v>
      </c>
      <c r="BY33" s="625"/>
      <c r="BZ33" s="625"/>
      <c r="CA33" s="625"/>
      <c r="CB33" s="689"/>
      <c r="CD33" s="673" t="s">
        <v>316</v>
      </c>
      <c r="CE33" s="674"/>
      <c r="CF33" s="674"/>
      <c r="CG33" s="674"/>
      <c r="CH33" s="674"/>
      <c r="CI33" s="674"/>
      <c r="CJ33" s="674"/>
      <c r="CK33" s="674"/>
      <c r="CL33" s="674"/>
      <c r="CM33" s="674"/>
      <c r="CN33" s="674"/>
      <c r="CO33" s="674"/>
      <c r="CP33" s="674"/>
      <c r="CQ33" s="675"/>
      <c r="CR33" s="640">
        <v>21251056</v>
      </c>
      <c r="CS33" s="659"/>
      <c r="CT33" s="659"/>
      <c r="CU33" s="659"/>
      <c r="CV33" s="659"/>
      <c r="CW33" s="659"/>
      <c r="CX33" s="659"/>
      <c r="CY33" s="660"/>
      <c r="CZ33" s="643">
        <v>44.2</v>
      </c>
      <c r="DA33" s="661"/>
      <c r="DB33" s="661"/>
      <c r="DC33" s="662"/>
      <c r="DD33" s="646">
        <v>16567236</v>
      </c>
      <c r="DE33" s="659"/>
      <c r="DF33" s="659"/>
      <c r="DG33" s="659"/>
      <c r="DH33" s="659"/>
      <c r="DI33" s="659"/>
      <c r="DJ33" s="659"/>
      <c r="DK33" s="660"/>
      <c r="DL33" s="646">
        <v>10762389</v>
      </c>
      <c r="DM33" s="659"/>
      <c r="DN33" s="659"/>
      <c r="DO33" s="659"/>
      <c r="DP33" s="659"/>
      <c r="DQ33" s="659"/>
      <c r="DR33" s="659"/>
      <c r="DS33" s="659"/>
      <c r="DT33" s="659"/>
      <c r="DU33" s="659"/>
      <c r="DV33" s="660"/>
      <c r="DW33" s="643">
        <v>38.4</v>
      </c>
      <c r="DX33" s="661"/>
      <c r="DY33" s="661"/>
      <c r="DZ33" s="661"/>
      <c r="EA33" s="661"/>
      <c r="EB33" s="661"/>
      <c r="EC33" s="676"/>
    </row>
    <row r="34" spans="2:133" ht="11.25" customHeight="1" x14ac:dyDescent="0.15">
      <c r="B34" s="637" t="s">
        <v>317</v>
      </c>
      <c r="C34" s="638"/>
      <c r="D34" s="638"/>
      <c r="E34" s="638"/>
      <c r="F34" s="638"/>
      <c r="G34" s="638"/>
      <c r="H34" s="638"/>
      <c r="I34" s="638"/>
      <c r="J34" s="638"/>
      <c r="K34" s="638"/>
      <c r="L34" s="638"/>
      <c r="M34" s="638"/>
      <c r="N34" s="638"/>
      <c r="O34" s="638"/>
      <c r="P34" s="638"/>
      <c r="Q34" s="639"/>
      <c r="R34" s="640">
        <v>380047</v>
      </c>
      <c r="S34" s="641"/>
      <c r="T34" s="641"/>
      <c r="U34" s="641"/>
      <c r="V34" s="641"/>
      <c r="W34" s="641"/>
      <c r="X34" s="641"/>
      <c r="Y34" s="642"/>
      <c r="Z34" s="677">
        <v>0.8</v>
      </c>
      <c r="AA34" s="677"/>
      <c r="AB34" s="677"/>
      <c r="AC34" s="677"/>
      <c r="AD34" s="678">
        <v>69507</v>
      </c>
      <c r="AE34" s="678"/>
      <c r="AF34" s="678"/>
      <c r="AG34" s="678"/>
      <c r="AH34" s="678"/>
      <c r="AI34" s="678"/>
      <c r="AJ34" s="678"/>
      <c r="AK34" s="678"/>
      <c r="AL34" s="643">
        <v>0.3</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318</v>
      </c>
      <c r="CE34" s="674"/>
      <c r="CF34" s="674"/>
      <c r="CG34" s="674"/>
      <c r="CH34" s="674"/>
      <c r="CI34" s="674"/>
      <c r="CJ34" s="674"/>
      <c r="CK34" s="674"/>
      <c r="CL34" s="674"/>
      <c r="CM34" s="674"/>
      <c r="CN34" s="674"/>
      <c r="CO34" s="674"/>
      <c r="CP34" s="674"/>
      <c r="CQ34" s="675"/>
      <c r="CR34" s="640">
        <v>7118446</v>
      </c>
      <c r="CS34" s="641"/>
      <c r="CT34" s="641"/>
      <c r="CU34" s="641"/>
      <c r="CV34" s="641"/>
      <c r="CW34" s="641"/>
      <c r="CX34" s="641"/>
      <c r="CY34" s="642"/>
      <c r="CZ34" s="643">
        <v>14.8</v>
      </c>
      <c r="DA34" s="661"/>
      <c r="DB34" s="661"/>
      <c r="DC34" s="662"/>
      <c r="DD34" s="646">
        <v>5780747</v>
      </c>
      <c r="DE34" s="641"/>
      <c r="DF34" s="641"/>
      <c r="DG34" s="641"/>
      <c r="DH34" s="641"/>
      <c r="DI34" s="641"/>
      <c r="DJ34" s="641"/>
      <c r="DK34" s="642"/>
      <c r="DL34" s="646">
        <v>4699179</v>
      </c>
      <c r="DM34" s="641"/>
      <c r="DN34" s="641"/>
      <c r="DO34" s="641"/>
      <c r="DP34" s="641"/>
      <c r="DQ34" s="641"/>
      <c r="DR34" s="641"/>
      <c r="DS34" s="641"/>
      <c r="DT34" s="641"/>
      <c r="DU34" s="641"/>
      <c r="DV34" s="642"/>
      <c r="DW34" s="643">
        <v>16.8</v>
      </c>
      <c r="DX34" s="661"/>
      <c r="DY34" s="661"/>
      <c r="DZ34" s="661"/>
      <c r="EA34" s="661"/>
      <c r="EB34" s="661"/>
      <c r="EC34" s="676"/>
    </row>
    <row r="35" spans="2:133" ht="11.25" customHeight="1" x14ac:dyDescent="0.15">
      <c r="B35" s="637" t="s">
        <v>319</v>
      </c>
      <c r="C35" s="638"/>
      <c r="D35" s="638"/>
      <c r="E35" s="638"/>
      <c r="F35" s="638"/>
      <c r="G35" s="638"/>
      <c r="H35" s="638"/>
      <c r="I35" s="638"/>
      <c r="J35" s="638"/>
      <c r="K35" s="638"/>
      <c r="L35" s="638"/>
      <c r="M35" s="638"/>
      <c r="N35" s="638"/>
      <c r="O35" s="638"/>
      <c r="P35" s="638"/>
      <c r="Q35" s="639"/>
      <c r="R35" s="640">
        <v>387297</v>
      </c>
      <c r="S35" s="641"/>
      <c r="T35" s="641"/>
      <c r="U35" s="641"/>
      <c r="V35" s="641"/>
      <c r="W35" s="641"/>
      <c r="X35" s="641"/>
      <c r="Y35" s="642"/>
      <c r="Z35" s="677">
        <v>0.8</v>
      </c>
      <c r="AA35" s="677"/>
      <c r="AB35" s="677"/>
      <c r="AC35" s="677"/>
      <c r="AD35" s="678" t="s">
        <v>128</v>
      </c>
      <c r="AE35" s="678"/>
      <c r="AF35" s="678"/>
      <c r="AG35" s="678"/>
      <c r="AH35" s="678"/>
      <c r="AI35" s="678"/>
      <c r="AJ35" s="678"/>
      <c r="AK35" s="678"/>
      <c r="AL35" s="643" t="s">
        <v>128</v>
      </c>
      <c r="AM35" s="644"/>
      <c r="AN35" s="644"/>
      <c r="AO35" s="679"/>
      <c r="AP35" s="235"/>
      <c r="AQ35" s="701" t="s">
        <v>320</v>
      </c>
      <c r="AR35" s="702"/>
      <c r="AS35" s="702"/>
      <c r="AT35" s="702"/>
      <c r="AU35" s="702"/>
      <c r="AV35" s="702"/>
      <c r="AW35" s="702"/>
      <c r="AX35" s="702"/>
      <c r="AY35" s="702"/>
      <c r="AZ35" s="702"/>
      <c r="BA35" s="702"/>
      <c r="BB35" s="702"/>
      <c r="BC35" s="702"/>
      <c r="BD35" s="702"/>
      <c r="BE35" s="702"/>
      <c r="BF35" s="703"/>
      <c r="BG35" s="701" t="s">
        <v>321</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322</v>
      </c>
      <c r="CE35" s="674"/>
      <c r="CF35" s="674"/>
      <c r="CG35" s="674"/>
      <c r="CH35" s="674"/>
      <c r="CI35" s="674"/>
      <c r="CJ35" s="674"/>
      <c r="CK35" s="674"/>
      <c r="CL35" s="674"/>
      <c r="CM35" s="674"/>
      <c r="CN35" s="674"/>
      <c r="CO35" s="674"/>
      <c r="CP35" s="674"/>
      <c r="CQ35" s="675"/>
      <c r="CR35" s="640">
        <v>890050</v>
      </c>
      <c r="CS35" s="659"/>
      <c r="CT35" s="659"/>
      <c r="CU35" s="659"/>
      <c r="CV35" s="659"/>
      <c r="CW35" s="659"/>
      <c r="CX35" s="659"/>
      <c r="CY35" s="660"/>
      <c r="CZ35" s="643">
        <v>1.9</v>
      </c>
      <c r="DA35" s="661"/>
      <c r="DB35" s="661"/>
      <c r="DC35" s="662"/>
      <c r="DD35" s="646">
        <v>818577</v>
      </c>
      <c r="DE35" s="659"/>
      <c r="DF35" s="659"/>
      <c r="DG35" s="659"/>
      <c r="DH35" s="659"/>
      <c r="DI35" s="659"/>
      <c r="DJ35" s="659"/>
      <c r="DK35" s="660"/>
      <c r="DL35" s="646">
        <v>810721</v>
      </c>
      <c r="DM35" s="659"/>
      <c r="DN35" s="659"/>
      <c r="DO35" s="659"/>
      <c r="DP35" s="659"/>
      <c r="DQ35" s="659"/>
      <c r="DR35" s="659"/>
      <c r="DS35" s="659"/>
      <c r="DT35" s="659"/>
      <c r="DU35" s="659"/>
      <c r="DV35" s="660"/>
      <c r="DW35" s="643">
        <v>2.9</v>
      </c>
      <c r="DX35" s="661"/>
      <c r="DY35" s="661"/>
      <c r="DZ35" s="661"/>
      <c r="EA35" s="661"/>
      <c r="EB35" s="661"/>
      <c r="EC35" s="676"/>
    </row>
    <row r="36" spans="2:133" ht="11.25" customHeight="1" x14ac:dyDescent="0.15">
      <c r="B36" s="637" t="s">
        <v>323</v>
      </c>
      <c r="C36" s="638"/>
      <c r="D36" s="638"/>
      <c r="E36" s="638"/>
      <c r="F36" s="638"/>
      <c r="G36" s="638"/>
      <c r="H36" s="638"/>
      <c r="I36" s="638"/>
      <c r="J36" s="638"/>
      <c r="K36" s="638"/>
      <c r="L36" s="638"/>
      <c r="M36" s="638"/>
      <c r="N36" s="638"/>
      <c r="O36" s="638"/>
      <c r="P36" s="638"/>
      <c r="Q36" s="639"/>
      <c r="R36" s="640">
        <v>3838056</v>
      </c>
      <c r="S36" s="641"/>
      <c r="T36" s="641"/>
      <c r="U36" s="641"/>
      <c r="V36" s="641"/>
      <c r="W36" s="641"/>
      <c r="X36" s="641"/>
      <c r="Y36" s="642"/>
      <c r="Z36" s="677">
        <v>7.6</v>
      </c>
      <c r="AA36" s="677"/>
      <c r="AB36" s="677"/>
      <c r="AC36" s="677"/>
      <c r="AD36" s="678">
        <v>23266</v>
      </c>
      <c r="AE36" s="678"/>
      <c r="AF36" s="678"/>
      <c r="AG36" s="678"/>
      <c r="AH36" s="678"/>
      <c r="AI36" s="678"/>
      <c r="AJ36" s="678"/>
      <c r="AK36" s="678"/>
      <c r="AL36" s="643">
        <v>0.1</v>
      </c>
      <c r="AM36" s="644"/>
      <c r="AN36" s="644"/>
      <c r="AO36" s="679"/>
      <c r="AP36" s="235"/>
      <c r="AQ36" s="692" t="s">
        <v>324</v>
      </c>
      <c r="AR36" s="693"/>
      <c r="AS36" s="693"/>
      <c r="AT36" s="693"/>
      <c r="AU36" s="693"/>
      <c r="AV36" s="693"/>
      <c r="AW36" s="693"/>
      <c r="AX36" s="693"/>
      <c r="AY36" s="694"/>
      <c r="AZ36" s="695">
        <v>5401583</v>
      </c>
      <c r="BA36" s="696"/>
      <c r="BB36" s="696"/>
      <c r="BC36" s="696"/>
      <c r="BD36" s="696"/>
      <c r="BE36" s="696"/>
      <c r="BF36" s="697"/>
      <c r="BG36" s="698" t="s">
        <v>325</v>
      </c>
      <c r="BH36" s="699"/>
      <c r="BI36" s="699"/>
      <c r="BJ36" s="699"/>
      <c r="BK36" s="699"/>
      <c r="BL36" s="699"/>
      <c r="BM36" s="699"/>
      <c r="BN36" s="699"/>
      <c r="BO36" s="699"/>
      <c r="BP36" s="699"/>
      <c r="BQ36" s="699"/>
      <c r="BR36" s="699"/>
      <c r="BS36" s="699"/>
      <c r="BT36" s="699"/>
      <c r="BU36" s="700"/>
      <c r="BV36" s="695">
        <v>267224</v>
      </c>
      <c r="BW36" s="696"/>
      <c r="BX36" s="696"/>
      <c r="BY36" s="696"/>
      <c r="BZ36" s="696"/>
      <c r="CA36" s="696"/>
      <c r="CB36" s="697"/>
      <c r="CD36" s="673" t="s">
        <v>326</v>
      </c>
      <c r="CE36" s="674"/>
      <c r="CF36" s="674"/>
      <c r="CG36" s="674"/>
      <c r="CH36" s="674"/>
      <c r="CI36" s="674"/>
      <c r="CJ36" s="674"/>
      <c r="CK36" s="674"/>
      <c r="CL36" s="674"/>
      <c r="CM36" s="674"/>
      <c r="CN36" s="674"/>
      <c r="CO36" s="674"/>
      <c r="CP36" s="674"/>
      <c r="CQ36" s="675"/>
      <c r="CR36" s="640">
        <v>3894974</v>
      </c>
      <c r="CS36" s="641"/>
      <c r="CT36" s="641"/>
      <c r="CU36" s="641"/>
      <c r="CV36" s="641"/>
      <c r="CW36" s="641"/>
      <c r="CX36" s="641"/>
      <c r="CY36" s="642"/>
      <c r="CZ36" s="643">
        <v>8.1</v>
      </c>
      <c r="DA36" s="661"/>
      <c r="DB36" s="661"/>
      <c r="DC36" s="662"/>
      <c r="DD36" s="646">
        <v>2845867</v>
      </c>
      <c r="DE36" s="641"/>
      <c r="DF36" s="641"/>
      <c r="DG36" s="641"/>
      <c r="DH36" s="641"/>
      <c r="DI36" s="641"/>
      <c r="DJ36" s="641"/>
      <c r="DK36" s="642"/>
      <c r="DL36" s="646">
        <v>1370237</v>
      </c>
      <c r="DM36" s="641"/>
      <c r="DN36" s="641"/>
      <c r="DO36" s="641"/>
      <c r="DP36" s="641"/>
      <c r="DQ36" s="641"/>
      <c r="DR36" s="641"/>
      <c r="DS36" s="641"/>
      <c r="DT36" s="641"/>
      <c r="DU36" s="641"/>
      <c r="DV36" s="642"/>
      <c r="DW36" s="643">
        <v>4.9000000000000004</v>
      </c>
      <c r="DX36" s="661"/>
      <c r="DY36" s="661"/>
      <c r="DZ36" s="661"/>
      <c r="EA36" s="661"/>
      <c r="EB36" s="661"/>
      <c r="EC36" s="676"/>
    </row>
    <row r="37" spans="2:133" ht="11.25" customHeight="1" x14ac:dyDescent="0.15">
      <c r="B37" s="637" t="s">
        <v>327</v>
      </c>
      <c r="C37" s="638"/>
      <c r="D37" s="638"/>
      <c r="E37" s="638"/>
      <c r="F37" s="638"/>
      <c r="G37" s="638"/>
      <c r="H37" s="638"/>
      <c r="I37" s="638"/>
      <c r="J37" s="638"/>
      <c r="K37" s="638"/>
      <c r="L37" s="638"/>
      <c r="M37" s="638"/>
      <c r="N37" s="638"/>
      <c r="O37" s="638"/>
      <c r="P37" s="638"/>
      <c r="Q37" s="639"/>
      <c r="R37" s="640">
        <v>1934770</v>
      </c>
      <c r="S37" s="641"/>
      <c r="T37" s="641"/>
      <c r="U37" s="641"/>
      <c r="V37" s="641"/>
      <c r="W37" s="641"/>
      <c r="X37" s="641"/>
      <c r="Y37" s="642"/>
      <c r="Z37" s="677">
        <v>3.9</v>
      </c>
      <c r="AA37" s="677"/>
      <c r="AB37" s="677"/>
      <c r="AC37" s="677"/>
      <c r="AD37" s="678" t="s">
        <v>224</v>
      </c>
      <c r="AE37" s="678"/>
      <c r="AF37" s="678"/>
      <c r="AG37" s="678"/>
      <c r="AH37" s="678"/>
      <c r="AI37" s="678"/>
      <c r="AJ37" s="678"/>
      <c r="AK37" s="678"/>
      <c r="AL37" s="643" t="s">
        <v>224</v>
      </c>
      <c r="AM37" s="644"/>
      <c r="AN37" s="644"/>
      <c r="AO37" s="679"/>
      <c r="AQ37" s="680" t="s">
        <v>328</v>
      </c>
      <c r="AR37" s="681"/>
      <c r="AS37" s="681"/>
      <c r="AT37" s="681"/>
      <c r="AU37" s="681"/>
      <c r="AV37" s="681"/>
      <c r="AW37" s="681"/>
      <c r="AX37" s="681"/>
      <c r="AY37" s="682"/>
      <c r="AZ37" s="640">
        <v>1510000</v>
      </c>
      <c r="BA37" s="641"/>
      <c r="BB37" s="641"/>
      <c r="BC37" s="641"/>
      <c r="BD37" s="659"/>
      <c r="BE37" s="659"/>
      <c r="BF37" s="683"/>
      <c r="BG37" s="673" t="s">
        <v>329</v>
      </c>
      <c r="BH37" s="674"/>
      <c r="BI37" s="674"/>
      <c r="BJ37" s="674"/>
      <c r="BK37" s="674"/>
      <c r="BL37" s="674"/>
      <c r="BM37" s="674"/>
      <c r="BN37" s="674"/>
      <c r="BO37" s="674"/>
      <c r="BP37" s="674"/>
      <c r="BQ37" s="674"/>
      <c r="BR37" s="674"/>
      <c r="BS37" s="674"/>
      <c r="BT37" s="674"/>
      <c r="BU37" s="675"/>
      <c r="BV37" s="640">
        <v>219465</v>
      </c>
      <c r="BW37" s="641"/>
      <c r="BX37" s="641"/>
      <c r="BY37" s="641"/>
      <c r="BZ37" s="641"/>
      <c r="CA37" s="641"/>
      <c r="CB37" s="684"/>
      <c r="CD37" s="673" t="s">
        <v>330</v>
      </c>
      <c r="CE37" s="674"/>
      <c r="CF37" s="674"/>
      <c r="CG37" s="674"/>
      <c r="CH37" s="674"/>
      <c r="CI37" s="674"/>
      <c r="CJ37" s="674"/>
      <c r="CK37" s="674"/>
      <c r="CL37" s="674"/>
      <c r="CM37" s="674"/>
      <c r="CN37" s="674"/>
      <c r="CO37" s="674"/>
      <c r="CP37" s="674"/>
      <c r="CQ37" s="675"/>
      <c r="CR37" s="640">
        <v>79731</v>
      </c>
      <c r="CS37" s="659"/>
      <c r="CT37" s="659"/>
      <c r="CU37" s="659"/>
      <c r="CV37" s="659"/>
      <c r="CW37" s="659"/>
      <c r="CX37" s="659"/>
      <c r="CY37" s="660"/>
      <c r="CZ37" s="643">
        <v>0.2</v>
      </c>
      <c r="DA37" s="661"/>
      <c r="DB37" s="661"/>
      <c r="DC37" s="662"/>
      <c r="DD37" s="646">
        <v>79031</v>
      </c>
      <c r="DE37" s="659"/>
      <c r="DF37" s="659"/>
      <c r="DG37" s="659"/>
      <c r="DH37" s="659"/>
      <c r="DI37" s="659"/>
      <c r="DJ37" s="659"/>
      <c r="DK37" s="660"/>
      <c r="DL37" s="646">
        <v>79031</v>
      </c>
      <c r="DM37" s="659"/>
      <c r="DN37" s="659"/>
      <c r="DO37" s="659"/>
      <c r="DP37" s="659"/>
      <c r="DQ37" s="659"/>
      <c r="DR37" s="659"/>
      <c r="DS37" s="659"/>
      <c r="DT37" s="659"/>
      <c r="DU37" s="659"/>
      <c r="DV37" s="660"/>
      <c r="DW37" s="643">
        <v>0.3</v>
      </c>
      <c r="DX37" s="661"/>
      <c r="DY37" s="661"/>
      <c r="DZ37" s="661"/>
      <c r="EA37" s="661"/>
      <c r="EB37" s="661"/>
      <c r="EC37" s="676"/>
    </row>
    <row r="38" spans="2:133" ht="11.25" customHeight="1" x14ac:dyDescent="0.15">
      <c r="B38" s="637" t="s">
        <v>331</v>
      </c>
      <c r="C38" s="638"/>
      <c r="D38" s="638"/>
      <c r="E38" s="638"/>
      <c r="F38" s="638"/>
      <c r="G38" s="638"/>
      <c r="H38" s="638"/>
      <c r="I38" s="638"/>
      <c r="J38" s="638"/>
      <c r="K38" s="638"/>
      <c r="L38" s="638"/>
      <c r="M38" s="638"/>
      <c r="N38" s="638"/>
      <c r="O38" s="638"/>
      <c r="P38" s="638"/>
      <c r="Q38" s="639"/>
      <c r="R38" s="640">
        <v>2354772</v>
      </c>
      <c r="S38" s="641"/>
      <c r="T38" s="641"/>
      <c r="U38" s="641"/>
      <c r="V38" s="641"/>
      <c r="W38" s="641"/>
      <c r="X38" s="641"/>
      <c r="Y38" s="642"/>
      <c r="Z38" s="677">
        <v>4.7</v>
      </c>
      <c r="AA38" s="677"/>
      <c r="AB38" s="677"/>
      <c r="AC38" s="677"/>
      <c r="AD38" s="678">
        <v>3379</v>
      </c>
      <c r="AE38" s="678"/>
      <c r="AF38" s="678"/>
      <c r="AG38" s="678"/>
      <c r="AH38" s="678"/>
      <c r="AI38" s="678"/>
      <c r="AJ38" s="678"/>
      <c r="AK38" s="678"/>
      <c r="AL38" s="643">
        <v>0</v>
      </c>
      <c r="AM38" s="644"/>
      <c r="AN38" s="644"/>
      <c r="AO38" s="679"/>
      <c r="AQ38" s="680" t="s">
        <v>332</v>
      </c>
      <c r="AR38" s="681"/>
      <c r="AS38" s="681"/>
      <c r="AT38" s="681"/>
      <c r="AU38" s="681"/>
      <c r="AV38" s="681"/>
      <c r="AW38" s="681"/>
      <c r="AX38" s="681"/>
      <c r="AY38" s="682"/>
      <c r="AZ38" s="640">
        <v>180741</v>
      </c>
      <c r="BA38" s="641"/>
      <c r="BB38" s="641"/>
      <c r="BC38" s="641"/>
      <c r="BD38" s="659"/>
      <c r="BE38" s="659"/>
      <c r="BF38" s="683"/>
      <c r="BG38" s="673" t="s">
        <v>333</v>
      </c>
      <c r="BH38" s="674"/>
      <c r="BI38" s="674"/>
      <c r="BJ38" s="674"/>
      <c r="BK38" s="674"/>
      <c r="BL38" s="674"/>
      <c r="BM38" s="674"/>
      <c r="BN38" s="674"/>
      <c r="BO38" s="674"/>
      <c r="BP38" s="674"/>
      <c r="BQ38" s="674"/>
      <c r="BR38" s="674"/>
      <c r="BS38" s="674"/>
      <c r="BT38" s="674"/>
      <c r="BU38" s="675"/>
      <c r="BV38" s="640">
        <v>11917</v>
      </c>
      <c r="BW38" s="641"/>
      <c r="BX38" s="641"/>
      <c r="BY38" s="641"/>
      <c r="BZ38" s="641"/>
      <c r="CA38" s="641"/>
      <c r="CB38" s="684"/>
      <c r="CD38" s="673" t="s">
        <v>334</v>
      </c>
      <c r="CE38" s="674"/>
      <c r="CF38" s="674"/>
      <c r="CG38" s="674"/>
      <c r="CH38" s="674"/>
      <c r="CI38" s="674"/>
      <c r="CJ38" s="674"/>
      <c r="CK38" s="674"/>
      <c r="CL38" s="674"/>
      <c r="CM38" s="674"/>
      <c r="CN38" s="674"/>
      <c r="CO38" s="674"/>
      <c r="CP38" s="674"/>
      <c r="CQ38" s="675"/>
      <c r="CR38" s="640">
        <v>5142063</v>
      </c>
      <c r="CS38" s="641"/>
      <c r="CT38" s="641"/>
      <c r="CU38" s="641"/>
      <c r="CV38" s="641"/>
      <c r="CW38" s="641"/>
      <c r="CX38" s="641"/>
      <c r="CY38" s="642"/>
      <c r="CZ38" s="643">
        <v>10.7</v>
      </c>
      <c r="DA38" s="661"/>
      <c r="DB38" s="661"/>
      <c r="DC38" s="662"/>
      <c r="DD38" s="646">
        <v>4462696</v>
      </c>
      <c r="DE38" s="641"/>
      <c r="DF38" s="641"/>
      <c r="DG38" s="641"/>
      <c r="DH38" s="641"/>
      <c r="DI38" s="641"/>
      <c r="DJ38" s="641"/>
      <c r="DK38" s="642"/>
      <c r="DL38" s="646">
        <v>3882252</v>
      </c>
      <c r="DM38" s="641"/>
      <c r="DN38" s="641"/>
      <c r="DO38" s="641"/>
      <c r="DP38" s="641"/>
      <c r="DQ38" s="641"/>
      <c r="DR38" s="641"/>
      <c r="DS38" s="641"/>
      <c r="DT38" s="641"/>
      <c r="DU38" s="641"/>
      <c r="DV38" s="642"/>
      <c r="DW38" s="643">
        <v>13.9</v>
      </c>
      <c r="DX38" s="661"/>
      <c r="DY38" s="661"/>
      <c r="DZ38" s="661"/>
      <c r="EA38" s="661"/>
      <c r="EB38" s="661"/>
      <c r="EC38" s="676"/>
    </row>
    <row r="39" spans="2:133" ht="11.25" customHeight="1" x14ac:dyDescent="0.15">
      <c r="B39" s="637" t="s">
        <v>335</v>
      </c>
      <c r="C39" s="638"/>
      <c r="D39" s="638"/>
      <c r="E39" s="638"/>
      <c r="F39" s="638"/>
      <c r="G39" s="638"/>
      <c r="H39" s="638"/>
      <c r="I39" s="638"/>
      <c r="J39" s="638"/>
      <c r="K39" s="638"/>
      <c r="L39" s="638"/>
      <c r="M39" s="638"/>
      <c r="N39" s="638"/>
      <c r="O39" s="638"/>
      <c r="P39" s="638"/>
      <c r="Q39" s="639"/>
      <c r="R39" s="640">
        <v>2037500</v>
      </c>
      <c r="S39" s="641"/>
      <c r="T39" s="641"/>
      <c r="U39" s="641"/>
      <c r="V39" s="641"/>
      <c r="W39" s="641"/>
      <c r="X39" s="641"/>
      <c r="Y39" s="642"/>
      <c r="Z39" s="677">
        <v>4.0999999999999996</v>
      </c>
      <c r="AA39" s="677"/>
      <c r="AB39" s="677"/>
      <c r="AC39" s="677"/>
      <c r="AD39" s="678" t="s">
        <v>128</v>
      </c>
      <c r="AE39" s="678"/>
      <c r="AF39" s="678"/>
      <c r="AG39" s="678"/>
      <c r="AH39" s="678"/>
      <c r="AI39" s="678"/>
      <c r="AJ39" s="678"/>
      <c r="AK39" s="678"/>
      <c r="AL39" s="643" t="s">
        <v>224</v>
      </c>
      <c r="AM39" s="644"/>
      <c r="AN39" s="644"/>
      <c r="AO39" s="679"/>
      <c r="AQ39" s="680" t="s">
        <v>336</v>
      </c>
      <c r="AR39" s="681"/>
      <c r="AS39" s="681"/>
      <c r="AT39" s="681"/>
      <c r="AU39" s="681"/>
      <c r="AV39" s="681"/>
      <c r="AW39" s="681"/>
      <c r="AX39" s="681"/>
      <c r="AY39" s="682"/>
      <c r="AZ39" s="640">
        <v>154086</v>
      </c>
      <c r="BA39" s="641"/>
      <c r="BB39" s="641"/>
      <c r="BC39" s="641"/>
      <c r="BD39" s="659"/>
      <c r="BE39" s="659"/>
      <c r="BF39" s="683"/>
      <c r="BG39" s="673" t="s">
        <v>337</v>
      </c>
      <c r="BH39" s="674"/>
      <c r="BI39" s="674"/>
      <c r="BJ39" s="674"/>
      <c r="BK39" s="674"/>
      <c r="BL39" s="674"/>
      <c r="BM39" s="674"/>
      <c r="BN39" s="674"/>
      <c r="BO39" s="674"/>
      <c r="BP39" s="674"/>
      <c r="BQ39" s="674"/>
      <c r="BR39" s="674"/>
      <c r="BS39" s="674"/>
      <c r="BT39" s="674"/>
      <c r="BU39" s="675"/>
      <c r="BV39" s="640">
        <v>19496</v>
      </c>
      <c r="BW39" s="641"/>
      <c r="BX39" s="641"/>
      <c r="BY39" s="641"/>
      <c r="BZ39" s="641"/>
      <c r="CA39" s="641"/>
      <c r="CB39" s="684"/>
      <c r="CD39" s="673" t="s">
        <v>338</v>
      </c>
      <c r="CE39" s="674"/>
      <c r="CF39" s="674"/>
      <c r="CG39" s="674"/>
      <c r="CH39" s="674"/>
      <c r="CI39" s="674"/>
      <c r="CJ39" s="674"/>
      <c r="CK39" s="674"/>
      <c r="CL39" s="674"/>
      <c r="CM39" s="674"/>
      <c r="CN39" s="674"/>
      <c r="CO39" s="674"/>
      <c r="CP39" s="674"/>
      <c r="CQ39" s="675"/>
      <c r="CR39" s="640">
        <v>3179523</v>
      </c>
      <c r="CS39" s="659"/>
      <c r="CT39" s="659"/>
      <c r="CU39" s="659"/>
      <c r="CV39" s="659"/>
      <c r="CW39" s="659"/>
      <c r="CX39" s="659"/>
      <c r="CY39" s="660"/>
      <c r="CZ39" s="643">
        <v>6.6</v>
      </c>
      <c r="DA39" s="661"/>
      <c r="DB39" s="661"/>
      <c r="DC39" s="662"/>
      <c r="DD39" s="646">
        <v>2659349</v>
      </c>
      <c r="DE39" s="659"/>
      <c r="DF39" s="659"/>
      <c r="DG39" s="659"/>
      <c r="DH39" s="659"/>
      <c r="DI39" s="659"/>
      <c r="DJ39" s="659"/>
      <c r="DK39" s="660"/>
      <c r="DL39" s="646" t="s">
        <v>224</v>
      </c>
      <c r="DM39" s="659"/>
      <c r="DN39" s="659"/>
      <c r="DO39" s="659"/>
      <c r="DP39" s="659"/>
      <c r="DQ39" s="659"/>
      <c r="DR39" s="659"/>
      <c r="DS39" s="659"/>
      <c r="DT39" s="659"/>
      <c r="DU39" s="659"/>
      <c r="DV39" s="660"/>
      <c r="DW39" s="643" t="s">
        <v>128</v>
      </c>
      <c r="DX39" s="661"/>
      <c r="DY39" s="661"/>
      <c r="DZ39" s="661"/>
      <c r="EA39" s="661"/>
      <c r="EB39" s="661"/>
      <c r="EC39" s="676"/>
    </row>
    <row r="40" spans="2:133" ht="11.25" customHeight="1" x14ac:dyDescent="0.15">
      <c r="B40" s="637" t="s">
        <v>339</v>
      </c>
      <c r="C40" s="638"/>
      <c r="D40" s="638"/>
      <c r="E40" s="638"/>
      <c r="F40" s="638"/>
      <c r="G40" s="638"/>
      <c r="H40" s="638"/>
      <c r="I40" s="638"/>
      <c r="J40" s="638"/>
      <c r="K40" s="638"/>
      <c r="L40" s="638"/>
      <c r="M40" s="638"/>
      <c r="N40" s="638"/>
      <c r="O40" s="638"/>
      <c r="P40" s="638"/>
      <c r="Q40" s="639"/>
      <c r="R40" s="640" t="s">
        <v>128</v>
      </c>
      <c r="S40" s="641"/>
      <c r="T40" s="641"/>
      <c r="U40" s="641"/>
      <c r="V40" s="641"/>
      <c r="W40" s="641"/>
      <c r="X40" s="641"/>
      <c r="Y40" s="642"/>
      <c r="Z40" s="677" t="s">
        <v>128</v>
      </c>
      <c r="AA40" s="677"/>
      <c r="AB40" s="677"/>
      <c r="AC40" s="677"/>
      <c r="AD40" s="678" t="s">
        <v>224</v>
      </c>
      <c r="AE40" s="678"/>
      <c r="AF40" s="678"/>
      <c r="AG40" s="678"/>
      <c r="AH40" s="678"/>
      <c r="AI40" s="678"/>
      <c r="AJ40" s="678"/>
      <c r="AK40" s="678"/>
      <c r="AL40" s="643" t="s">
        <v>224</v>
      </c>
      <c r="AM40" s="644"/>
      <c r="AN40" s="644"/>
      <c r="AO40" s="679"/>
      <c r="AQ40" s="680" t="s">
        <v>340</v>
      </c>
      <c r="AR40" s="681"/>
      <c r="AS40" s="681"/>
      <c r="AT40" s="681"/>
      <c r="AU40" s="681"/>
      <c r="AV40" s="681"/>
      <c r="AW40" s="681"/>
      <c r="AX40" s="681"/>
      <c r="AY40" s="682"/>
      <c r="AZ40" s="640">
        <v>101772</v>
      </c>
      <c r="BA40" s="641"/>
      <c r="BB40" s="641"/>
      <c r="BC40" s="641"/>
      <c r="BD40" s="659"/>
      <c r="BE40" s="659"/>
      <c r="BF40" s="683"/>
      <c r="BG40" s="685" t="s">
        <v>341</v>
      </c>
      <c r="BH40" s="686"/>
      <c r="BI40" s="686"/>
      <c r="BJ40" s="686"/>
      <c r="BK40" s="686"/>
      <c r="BL40" s="236"/>
      <c r="BM40" s="674" t="s">
        <v>342</v>
      </c>
      <c r="BN40" s="674"/>
      <c r="BO40" s="674"/>
      <c r="BP40" s="674"/>
      <c r="BQ40" s="674"/>
      <c r="BR40" s="674"/>
      <c r="BS40" s="674"/>
      <c r="BT40" s="674"/>
      <c r="BU40" s="675"/>
      <c r="BV40" s="640">
        <v>115</v>
      </c>
      <c r="BW40" s="641"/>
      <c r="BX40" s="641"/>
      <c r="BY40" s="641"/>
      <c r="BZ40" s="641"/>
      <c r="CA40" s="641"/>
      <c r="CB40" s="684"/>
      <c r="CD40" s="673" t="s">
        <v>343</v>
      </c>
      <c r="CE40" s="674"/>
      <c r="CF40" s="674"/>
      <c r="CG40" s="674"/>
      <c r="CH40" s="674"/>
      <c r="CI40" s="674"/>
      <c r="CJ40" s="674"/>
      <c r="CK40" s="674"/>
      <c r="CL40" s="674"/>
      <c r="CM40" s="674"/>
      <c r="CN40" s="674"/>
      <c r="CO40" s="674"/>
      <c r="CP40" s="674"/>
      <c r="CQ40" s="675"/>
      <c r="CR40" s="640">
        <v>1026000</v>
      </c>
      <c r="CS40" s="641"/>
      <c r="CT40" s="641"/>
      <c r="CU40" s="641"/>
      <c r="CV40" s="641"/>
      <c r="CW40" s="641"/>
      <c r="CX40" s="641"/>
      <c r="CY40" s="642"/>
      <c r="CZ40" s="643">
        <v>2.1</v>
      </c>
      <c r="DA40" s="661"/>
      <c r="DB40" s="661"/>
      <c r="DC40" s="662"/>
      <c r="DD40" s="646" t="s">
        <v>128</v>
      </c>
      <c r="DE40" s="641"/>
      <c r="DF40" s="641"/>
      <c r="DG40" s="641"/>
      <c r="DH40" s="641"/>
      <c r="DI40" s="641"/>
      <c r="DJ40" s="641"/>
      <c r="DK40" s="642"/>
      <c r="DL40" s="646" t="s">
        <v>224</v>
      </c>
      <c r="DM40" s="641"/>
      <c r="DN40" s="641"/>
      <c r="DO40" s="641"/>
      <c r="DP40" s="641"/>
      <c r="DQ40" s="641"/>
      <c r="DR40" s="641"/>
      <c r="DS40" s="641"/>
      <c r="DT40" s="641"/>
      <c r="DU40" s="641"/>
      <c r="DV40" s="642"/>
      <c r="DW40" s="643" t="s">
        <v>128</v>
      </c>
      <c r="DX40" s="661"/>
      <c r="DY40" s="661"/>
      <c r="DZ40" s="661"/>
      <c r="EA40" s="661"/>
      <c r="EB40" s="661"/>
      <c r="EC40" s="676"/>
    </row>
    <row r="41" spans="2:133" ht="11.25" customHeight="1" x14ac:dyDescent="0.15">
      <c r="B41" s="637" t="s">
        <v>344</v>
      </c>
      <c r="C41" s="638"/>
      <c r="D41" s="638"/>
      <c r="E41" s="638"/>
      <c r="F41" s="638"/>
      <c r="G41" s="638"/>
      <c r="H41" s="638"/>
      <c r="I41" s="638"/>
      <c r="J41" s="638"/>
      <c r="K41" s="638"/>
      <c r="L41" s="638"/>
      <c r="M41" s="638"/>
      <c r="N41" s="638"/>
      <c r="O41" s="638"/>
      <c r="P41" s="638"/>
      <c r="Q41" s="639"/>
      <c r="R41" s="640">
        <v>1100000</v>
      </c>
      <c r="S41" s="641"/>
      <c r="T41" s="641"/>
      <c r="U41" s="641"/>
      <c r="V41" s="641"/>
      <c r="W41" s="641"/>
      <c r="X41" s="641"/>
      <c r="Y41" s="642"/>
      <c r="Z41" s="677">
        <v>2.2000000000000002</v>
      </c>
      <c r="AA41" s="677"/>
      <c r="AB41" s="677"/>
      <c r="AC41" s="677"/>
      <c r="AD41" s="678" t="s">
        <v>128</v>
      </c>
      <c r="AE41" s="678"/>
      <c r="AF41" s="678"/>
      <c r="AG41" s="678"/>
      <c r="AH41" s="678"/>
      <c r="AI41" s="678"/>
      <c r="AJ41" s="678"/>
      <c r="AK41" s="678"/>
      <c r="AL41" s="643" t="s">
        <v>224</v>
      </c>
      <c r="AM41" s="644"/>
      <c r="AN41" s="644"/>
      <c r="AO41" s="679"/>
      <c r="AQ41" s="680" t="s">
        <v>345</v>
      </c>
      <c r="AR41" s="681"/>
      <c r="AS41" s="681"/>
      <c r="AT41" s="681"/>
      <c r="AU41" s="681"/>
      <c r="AV41" s="681"/>
      <c r="AW41" s="681"/>
      <c r="AX41" s="681"/>
      <c r="AY41" s="682"/>
      <c r="AZ41" s="640">
        <v>887641</v>
      </c>
      <c r="BA41" s="641"/>
      <c r="BB41" s="641"/>
      <c r="BC41" s="641"/>
      <c r="BD41" s="659"/>
      <c r="BE41" s="659"/>
      <c r="BF41" s="683"/>
      <c r="BG41" s="685"/>
      <c r="BH41" s="686"/>
      <c r="BI41" s="686"/>
      <c r="BJ41" s="686"/>
      <c r="BK41" s="686"/>
      <c r="BL41" s="236"/>
      <c r="BM41" s="674" t="s">
        <v>346</v>
      </c>
      <c r="BN41" s="674"/>
      <c r="BO41" s="674"/>
      <c r="BP41" s="674"/>
      <c r="BQ41" s="674"/>
      <c r="BR41" s="674"/>
      <c r="BS41" s="674"/>
      <c r="BT41" s="674"/>
      <c r="BU41" s="675"/>
      <c r="BV41" s="640" t="s">
        <v>128</v>
      </c>
      <c r="BW41" s="641"/>
      <c r="BX41" s="641"/>
      <c r="BY41" s="641"/>
      <c r="BZ41" s="641"/>
      <c r="CA41" s="641"/>
      <c r="CB41" s="684"/>
      <c r="CD41" s="673" t="s">
        <v>347</v>
      </c>
      <c r="CE41" s="674"/>
      <c r="CF41" s="674"/>
      <c r="CG41" s="674"/>
      <c r="CH41" s="674"/>
      <c r="CI41" s="674"/>
      <c r="CJ41" s="674"/>
      <c r="CK41" s="674"/>
      <c r="CL41" s="674"/>
      <c r="CM41" s="674"/>
      <c r="CN41" s="674"/>
      <c r="CO41" s="674"/>
      <c r="CP41" s="674"/>
      <c r="CQ41" s="675"/>
      <c r="CR41" s="640" t="s">
        <v>224</v>
      </c>
      <c r="CS41" s="659"/>
      <c r="CT41" s="659"/>
      <c r="CU41" s="659"/>
      <c r="CV41" s="659"/>
      <c r="CW41" s="659"/>
      <c r="CX41" s="659"/>
      <c r="CY41" s="660"/>
      <c r="CZ41" s="643" t="s">
        <v>224</v>
      </c>
      <c r="DA41" s="661"/>
      <c r="DB41" s="661"/>
      <c r="DC41" s="662"/>
      <c r="DD41" s="646" t="s">
        <v>128</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348</v>
      </c>
      <c r="C42" s="622"/>
      <c r="D42" s="622"/>
      <c r="E42" s="622"/>
      <c r="F42" s="622"/>
      <c r="G42" s="622"/>
      <c r="H42" s="622"/>
      <c r="I42" s="622"/>
      <c r="J42" s="622"/>
      <c r="K42" s="622"/>
      <c r="L42" s="622"/>
      <c r="M42" s="622"/>
      <c r="N42" s="622"/>
      <c r="O42" s="622"/>
      <c r="P42" s="622"/>
      <c r="Q42" s="623"/>
      <c r="R42" s="624">
        <v>50217196</v>
      </c>
      <c r="S42" s="663"/>
      <c r="T42" s="663"/>
      <c r="U42" s="663"/>
      <c r="V42" s="663"/>
      <c r="W42" s="663"/>
      <c r="X42" s="663"/>
      <c r="Y42" s="665"/>
      <c r="Z42" s="666">
        <v>100</v>
      </c>
      <c r="AA42" s="666"/>
      <c r="AB42" s="666"/>
      <c r="AC42" s="666"/>
      <c r="AD42" s="667">
        <v>26913344</v>
      </c>
      <c r="AE42" s="667"/>
      <c r="AF42" s="667"/>
      <c r="AG42" s="667"/>
      <c r="AH42" s="667"/>
      <c r="AI42" s="667"/>
      <c r="AJ42" s="667"/>
      <c r="AK42" s="667"/>
      <c r="AL42" s="627">
        <v>100</v>
      </c>
      <c r="AM42" s="668"/>
      <c r="AN42" s="668"/>
      <c r="AO42" s="669"/>
      <c r="AQ42" s="670" t="s">
        <v>349</v>
      </c>
      <c r="AR42" s="671"/>
      <c r="AS42" s="671"/>
      <c r="AT42" s="671"/>
      <c r="AU42" s="671"/>
      <c r="AV42" s="671"/>
      <c r="AW42" s="671"/>
      <c r="AX42" s="671"/>
      <c r="AY42" s="672"/>
      <c r="AZ42" s="624">
        <v>2567343</v>
      </c>
      <c r="BA42" s="663"/>
      <c r="BB42" s="663"/>
      <c r="BC42" s="663"/>
      <c r="BD42" s="625"/>
      <c r="BE42" s="625"/>
      <c r="BF42" s="689"/>
      <c r="BG42" s="687"/>
      <c r="BH42" s="688"/>
      <c r="BI42" s="688"/>
      <c r="BJ42" s="688"/>
      <c r="BK42" s="688"/>
      <c r="BL42" s="237"/>
      <c r="BM42" s="690" t="s">
        <v>350</v>
      </c>
      <c r="BN42" s="690"/>
      <c r="BO42" s="690"/>
      <c r="BP42" s="690"/>
      <c r="BQ42" s="690"/>
      <c r="BR42" s="690"/>
      <c r="BS42" s="690"/>
      <c r="BT42" s="690"/>
      <c r="BU42" s="691"/>
      <c r="BV42" s="624">
        <v>295</v>
      </c>
      <c r="BW42" s="663"/>
      <c r="BX42" s="663"/>
      <c r="BY42" s="663"/>
      <c r="BZ42" s="663"/>
      <c r="CA42" s="663"/>
      <c r="CB42" s="664"/>
      <c r="CD42" s="637" t="s">
        <v>351</v>
      </c>
      <c r="CE42" s="638"/>
      <c r="CF42" s="638"/>
      <c r="CG42" s="638"/>
      <c r="CH42" s="638"/>
      <c r="CI42" s="638"/>
      <c r="CJ42" s="638"/>
      <c r="CK42" s="638"/>
      <c r="CL42" s="638"/>
      <c r="CM42" s="638"/>
      <c r="CN42" s="638"/>
      <c r="CO42" s="638"/>
      <c r="CP42" s="638"/>
      <c r="CQ42" s="639"/>
      <c r="CR42" s="640">
        <v>7958472</v>
      </c>
      <c r="CS42" s="641"/>
      <c r="CT42" s="641"/>
      <c r="CU42" s="641"/>
      <c r="CV42" s="641"/>
      <c r="CW42" s="641"/>
      <c r="CX42" s="641"/>
      <c r="CY42" s="642"/>
      <c r="CZ42" s="643">
        <v>16.600000000000001</v>
      </c>
      <c r="DA42" s="644"/>
      <c r="DB42" s="644"/>
      <c r="DC42" s="645"/>
      <c r="DD42" s="646">
        <v>2059107</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352</v>
      </c>
      <c r="CE43" s="638"/>
      <c r="CF43" s="638"/>
      <c r="CG43" s="638"/>
      <c r="CH43" s="638"/>
      <c r="CI43" s="638"/>
      <c r="CJ43" s="638"/>
      <c r="CK43" s="638"/>
      <c r="CL43" s="638"/>
      <c r="CM43" s="638"/>
      <c r="CN43" s="638"/>
      <c r="CO43" s="638"/>
      <c r="CP43" s="638"/>
      <c r="CQ43" s="639"/>
      <c r="CR43" s="640">
        <v>163929</v>
      </c>
      <c r="CS43" s="659"/>
      <c r="CT43" s="659"/>
      <c r="CU43" s="659"/>
      <c r="CV43" s="659"/>
      <c r="CW43" s="659"/>
      <c r="CX43" s="659"/>
      <c r="CY43" s="660"/>
      <c r="CZ43" s="643">
        <v>0.3</v>
      </c>
      <c r="DA43" s="661"/>
      <c r="DB43" s="661"/>
      <c r="DC43" s="662"/>
      <c r="DD43" s="646">
        <v>163929</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300</v>
      </c>
      <c r="CE44" s="654"/>
      <c r="CF44" s="637" t="s">
        <v>353</v>
      </c>
      <c r="CG44" s="638"/>
      <c r="CH44" s="638"/>
      <c r="CI44" s="638"/>
      <c r="CJ44" s="638"/>
      <c r="CK44" s="638"/>
      <c r="CL44" s="638"/>
      <c r="CM44" s="638"/>
      <c r="CN44" s="638"/>
      <c r="CO44" s="638"/>
      <c r="CP44" s="638"/>
      <c r="CQ44" s="639"/>
      <c r="CR44" s="640">
        <v>6243729</v>
      </c>
      <c r="CS44" s="641"/>
      <c r="CT44" s="641"/>
      <c r="CU44" s="641"/>
      <c r="CV44" s="641"/>
      <c r="CW44" s="641"/>
      <c r="CX44" s="641"/>
      <c r="CY44" s="642"/>
      <c r="CZ44" s="643">
        <v>13</v>
      </c>
      <c r="DA44" s="644"/>
      <c r="DB44" s="644"/>
      <c r="DC44" s="645"/>
      <c r="DD44" s="646">
        <v>2057695</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354</v>
      </c>
      <c r="CG45" s="638"/>
      <c r="CH45" s="638"/>
      <c r="CI45" s="638"/>
      <c r="CJ45" s="638"/>
      <c r="CK45" s="638"/>
      <c r="CL45" s="638"/>
      <c r="CM45" s="638"/>
      <c r="CN45" s="638"/>
      <c r="CO45" s="638"/>
      <c r="CP45" s="638"/>
      <c r="CQ45" s="639"/>
      <c r="CR45" s="640">
        <v>2580075</v>
      </c>
      <c r="CS45" s="659"/>
      <c r="CT45" s="659"/>
      <c r="CU45" s="659"/>
      <c r="CV45" s="659"/>
      <c r="CW45" s="659"/>
      <c r="CX45" s="659"/>
      <c r="CY45" s="660"/>
      <c r="CZ45" s="643">
        <v>5.4</v>
      </c>
      <c r="DA45" s="661"/>
      <c r="DB45" s="661"/>
      <c r="DC45" s="662"/>
      <c r="DD45" s="646">
        <v>358395</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356</v>
      </c>
      <c r="CG46" s="638"/>
      <c r="CH46" s="638"/>
      <c r="CI46" s="638"/>
      <c r="CJ46" s="638"/>
      <c r="CK46" s="638"/>
      <c r="CL46" s="638"/>
      <c r="CM46" s="638"/>
      <c r="CN46" s="638"/>
      <c r="CO46" s="638"/>
      <c r="CP46" s="638"/>
      <c r="CQ46" s="639"/>
      <c r="CR46" s="640">
        <v>3339136</v>
      </c>
      <c r="CS46" s="641"/>
      <c r="CT46" s="641"/>
      <c r="CU46" s="641"/>
      <c r="CV46" s="641"/>
      <c r="CW46" s="641"/>
      <c r="CX46" s="641"/>
      <c r="CY46" s="642"/>
      <c r="CZ46" s="643">
        <v>6.9</v>
      </c>
      <c r="DA46" s="644"/>
      <c r="DB46" s="644"/>
      <c r="DC46" s="645"/>
      <c r="DD46" s="646">
        <v>1395094</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358</v>
      </c>
      <c r="CG47" s="638"/>
      <c r="CH47" s="638"/>
      <c r="CI47" s="638"/>
      <c r="CJ47" s="638"/>
      <c r="CK47" s="638"/>
      <c r="CL47" s="638"/>
      <c r="CM47" s="638"/>
      <c r="CN47" s="638"/>
      <c r="CO47" s="638"/>
      <c r="CP47" s="638"/>
      <c r="CQ47" s="639"/>
      <c r="CR47" s="640">
        <v>1714743</v>
      </c>
      <c r="CS47" s="659"/>
      <c r="CT47" s="659"/>
      <c r="CU47" s="659"/>
      <c r="CV47" s="659"/>
      <c r="CW47" s="659"/>
      <c r="CX47" s="659"/>
      <c r="CY47" s="660"/>
      <c r="CZ47" s="643">
        <v>3.6</v>
      </c>
      <c r="DA47" s="661"/>
      <c r="DB47" s="661"/>
      <c r="DC47" s="662"/>
      <c r="DD47" s="646">
        <v>1412</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359</v>
      </c>
      <c r="CD48" s="657"/>
      <c r="CE48" s="658"/>
      <c r="CF48" s="637" t="s">
        <v>360</v>
      </c>
      <c r="CG48" s="638"/>
      <c r="CH48" s="638"/>
      <c r="CI48" s="638"/>
      <c r="CJ48" s="638"/>
      <c r="CK48" s="638"/>
      <c r="CL48" s="638"/>
      <c r="CM48" s="638"/>
      <c r="CN48" s="638"/>
      <c r="CO48" s="638"/>
      <c r="CP48" s="638"/>
      <c r="CQ48" s="639"/>
      <c r="CR48" s="640" t="s">
        <v>224</v>
      </c>
      <c r="CS48" s="641"/>
      <c r="CT48" s="641"/>
      <c r="CU48" s="641"/>
      <c r="CV48" s="641"/>
      <c r="CW48" s="641"/>
      <c r="CX48" s="641"/>
      <c r="CY48" s="642"/>
      <c r="CZ48" s="643" t="s">
        <v>224</v>
      </c>
      <c r="DA48" s="644"/>
      <c r="DB48" s="644"/>
      <c r="DC48" s="645"/>
      <c r="DD48" s="646" t="s">
        <v>224</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361</v>
      </c>
      <c r="CE49" s="622"/>
      <c r="CF49" s="622"/>
      <c r="CG49" s="622"/>
      <c r="CH49" s="622"/>
      <c r="CI49" s="622"/>
      <c r="CJ49" s="622"/>
      <c r="CK49" s="622"/>
      <c r="CL49" s="622"/>
      <c r="CM49" s="622"/>
      <c r="CN49" s="622"/>
      <c r="CO49" s="622"/>
      <c r="CP49" s="622"/>
      <c r="CQ49" s="623"/>
      <c r="CR49" s="624">
        <v>48081484</v>
      </c>
      <c r="CS49" s="625"/>
      <c r="CT49" s="625"/>
      <c r="CU49" s="625"/>
      <c r="CV49" s="625"/>
      <c r="CW49" s="625"/>
      <c r="CX49" s="625"/>
      <c r="CY49" s="626"/>
      <c r="CZ49" s="627">
        <v>100</v>
      </c>
      <c r="DA49" s="628"/>
      <c r="DB49" s="628"/>
      <c r="DC49" s="629"/>
      <c r="DD49" s="630">
        <v>31901993</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c2Df+zOMacT8AeR4hmA3uIZBIdFTxxD/uci5h9dBccRZdYO6BTzv9CeNIxqNjjarbub61tE9X8vqt3nNx2yqlA==" saltValue="IDgvFni7JaWxFejuRIyzX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6" t="s">
        <v>363</v>
      </c>
      <c r="DK2" s="1167"/>
      <c r="DL2" s="1167"/>
      <c r="DM2" s="1167"/>
      <c r="DN2" s="1167"/>
      <c r="DO2" s="1168"/>
      <c r="DP2" s="250"/>
      <c r="DQ2" s="1166" t="s">
        <v>364</v>
      </c>
      <c r="DR2" s="1167"/>
      <c r="DS2" s="1167"/>
      <c r="DT2" s="1167"/>
      <c r="DU2" s="1167"/>
      <c r="DV2" s="1167"/>
      <c r="DW2" s="1167"/>
      <c r="DX2" s="1167"/>
      <c r="DY2" s="1167"/>
      <c r="DZ2" s="1168"/>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365</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367</v>
      </c>
      <c r="B5" s="1051"/>
      <c r="C5" s="1051"/>
      <c r="D5" s="1051"/>
      <c r="E5" s="1051"/>
      <c r="F5" s="1051"/>
      <c r="G5" s="1051"/>
      <c r="H5" s="1051"/>
      <c r="I5" s="1051"/>
      <c r="J5" s="1051"/>
      <c r="K5" s="1051"/>
      <c r="L5" s="1051"/>
      <c r="M5" s="1051"/>
      <c r="N5" s="1051"/>
      <c r="O5" s="1051"/>
      <c r="P5" s="1052"/>
      <c r="Q5" s="1056" t="s">
        <v>368</v>
      </c>
      <c r="R5" s="1057"/>
      <c r="S5" s="1057"/>
      <c r="T5" s="1057"/>
      <c r="U5" s="1058"/>
      <c r="V5" s="1056" t="s">
        <v>369</v>
      </c>
      <c r="W5" s="1057"/>
      <c r="X5" s="1057"/>
      <c r="Y5" s="1057"/>
      <c r="Z5" s="1058"/>
      <c r="AA5" s="1056" t="s">
        <v>370</v>
      </c>
      <c r="AB5" s="1057"/>
      <c r="AC5" s="1057"/>
      <c r="AD5" s="1057"/>
      <c r="AE5" s="1057"/>
      <c r="AF5" s="1169" t="s">
        <v>371</v>
      </c>
      <c r="AG5" s="1057"/>
      <c r="AH5" s="1057"/>
      <c r="AI5" s="1057"/>
      <c r="AJ5" s="1072"/>
      <c r="AK5" s="1057" t="s">
        <v>372</v>
      </c>
      <c r="AL5" s="1057"/>
      <c r="AM5" s="1057"/>
      <c r="AN5" s="1057"/>
      <c r="AO5" s="1058"/>
      <c r="AP5" s="1056" t="s">
        <v>373</v>
      </c>
      <c r="AQ5" s="1057"/>
      <c r="AR5" s="1057"/>
      <c r="AS5" s="1057"/>
      <c r="AT5" s="1058"/>
      <c r="AU5" s="1056" t="s">
        <v>374</v>
      </c>
      <c r="AV5" s="1057"/>
      <c r="AW5" s="1057"/>
      <c r="AX5" s="1057"/>
      <c r="AY5" s="1072"/>
      <c r="AZ5" s="257"/>
      <c r="BA5" s="257"/>
      <c r="BB5" s="257"/>
      <c r="BC5" s="257"/>
      <c r="BD5" s="257"/>
      <c r="BE5" s="258"/>
      <c r="BF5" s="258"/>
      <c r="BG5" s="258"/>
      <c r="BH5" s="258"/>
      <c r="BI5" s="258"/>
      <c r="BJ5" s="258"/>
      <c r="BK5" s="258"/>
      <c r="BL5" s="258"/>
      <c r="BM5" s="258"/>
      <c r="BN5" s="258"/>
      <c r="BO5" s="258"/>
      <c r="BP5" s="258"/>
      <c r="BQ5" s="1050" t="s">
        <v>375</v>
      </c>
      <c r="BR5" s="1051"/>
      <c r="BS5" s="1051"/>
      <c r="BT5" s="1051"/>
      <c r="BU5" s="1051"/>
      <c r="BV5" s="1051"/>
      <c r="BW5" s="1051"/>
      <c r="BX5" s="1051"/>
      <c r="BY5" s="1051"/>
      <c r="BZ5" s="1051"/>
      <c r="CA5" s="1051"/>
      <c r="CB5" s="1051"/>
      <c r="CC5" s="1051"/>
      <c r="CD5" s="1051"/>
      <c r="CE5" s="1051"/>
      <c r="CF5" s="1051"/>
      <c r="CG5" s="1052"/>
      <c r="CH5" s="1056" t="s">
        <v>376</v>
      </c>
      <c r="CI5" s="1057"/>
      <c r="CJ5" s="1057"/>
      <c r="CK5" s="1057"/>
      <c r="CL5" s="1058"/>
      <c r="CM5" s="1056" t="s">
        <v>377</v>
      </c>
      <c r="CN5" s="1057"/>
      <c r="CO5" s="1057"/>
      <c r="CP5" s="1057"/>
      <c r="CQ5" s="1058"/>
      <c r="CR5" s="1056" t="s">
        <v>378</v>
      </c>
      <c r="CS5" s="1057"/>
      <c r="CT5" s="1057"/>
      <c r="CU5" s="1057"/>
      <c r="CV5" s="1058"/>
      <c r="CW5" s="1056" t="s">
        <v>379</v>
      </c>
      <c r="CX5" s="1057"/>
      <c r="CY5" s="1057"/>
      <c r="CZ5" s="1057"/>
      <c r="DA5" s="1058"/>
      <c r="DB5" s="1056" t="s">
        <v>380</v>
      </c>
      <c r="DC5" s="1057"/>
      <c r="DD5" s="1057"/>
      <c r="DE5" s="1057"/>
      <c r="DF5" s="1058"/>
      <c r="DG5" s="1154" t="s">
        <v>381</v>
      </c>
      <c r="DH5" s="1155"/>
      <c r="DI5" s="1155"/>
      <c r="DJ5" s="1155"/>
      <c r="DK5" s="1156"/>
      <c r="DL5" s="1154" t="s">
        <v>382</v>
      </c>
      <c r="DM5" s="1155"/>
      <c r="DN5" s="1155"/>
      <c r="DO5" s="1155"/>
      <c r="DP5" s="1156"/>
      <c r="DQ5" s="1056" t="s">
        <v>383</v>
      </c>
      <c r="DR5" s="1057"/>
      <c r="DS5" s="1057"/>
      <c r="DT5" s="1057"/>
      <c r="DU5" s="1058"/>
      <c r="DV5" s="1056" t="s">
        <v>374</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70"/>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7"/>
      <c r="DH6" s="1158"/>
      <c r="DI6" s="1158"/>
      <c r="DJ6" s="1158"/>
      <c r="DK6" s="1159"/>
      <c r="DL6" s="1157"/>
      <c r="DM6" s="1158"/>
      <c r="DN6" s="1158"/>
      <c r="DO6" s="1158"/>
      <c r="DP6" s="1159"/>
      <c r="DQ6" s="1059"/>
      <c r="DR6" s="1060"/>
      <c r="DS6" s="1060"/>
      <c r="DT6" s="1060"/>
      <c r="DU6" s="1061"/>
      <c r="DV6" s="1059"/>
      <c r="DW6" s="1060"/>
      <c r="DX6" s="1060"/>
      <c r="DY6" s="1060"/>
      <c r="DZ6" s="1073"/>
      <c r="EA6" s="255"/>
    </row>
    <row r="7" spans="1:131" s="256" customFormat="1" ht="26.25" customHeight="1" thickTop="1" x14ac:dyDescent="0.15">
      <c r="A7" s="259">
        <v>1</v>
      </c>
      <c r="B7" s="1105" t="s">
        <v>384</v>
      </c>
      <c r="C7" s="1106"/>
      <c r="D7" s="1106"/>
      <c r="E7" s="1106"/>
      <c r="F7" s="1106"/>
      <c r="G7" s="1106"/>
      <c r="H7" s="1106"/>
      <c r="I7" s="1106"/>
      <c r="J7" s="1106"/>
      <c r="K7" s="1106"/>
      <c r="L7" s="1106"/>
      <c r="M7" s="1106"/>
      <c r="N7" s="1106"/>
      <c r="O7" s="1106"/>
      <c r="P7" s="1107"/>
      <c r="Q7" s="1160">
        <v>49962</v>
      </c>
      <c r="R7" s="1161"/>
      <c r="S7" s="1161"/>
      <c r="T7" s="1161"/>
      <c r="U7" s="1161"/>
      <c r="V7" s="1161">
        <v>47827</v>
      </c>
      <c r="W7" s="1161"/>
      <c r="X7" s="1161"/>
      <c r="Y7" s="1161"/>
      <c r="Z7" s="1161"/>
      <c r="AA7" s="1161">
        <v>2135</v>
      </c>
      <c r="AB7" s="1161"/>
      <c r="AC7" s="1161"/>
      <c r="AD7" s="1161"/>
      <c r="AE7" s="1162"/>
      <c r="AF7" s="1163">
        <v>1066</v>
      </c>
      <c r="AG7" s="1164"/>
      <c r="AH7" s="1164"/>
      <c r="AI7" s="1164"/>
      <c r="AJ7" s="1165"/>
      <c r="AK7" s="1147">
        <v>3760</v>
      </c>
      <c r="AL7" s="1148"/>
      <c r="AM7" s="1148"/>
      <c r="AN7" s="1148"/>
      <c r="AO7" s="1148"/>
      <c r="AP7" s="1148">
        <v>22450</v>
      </c>
      <c r="AQ7" s="1148"/>
      <c r="AR7" s="1148"/>
      <c r="AS7" s="1148"/>
      <c r="AT7" s="1148"/>
      <c r="AU7" s="1149" t="s">
        <v>613</v>
      </c>
      <c r="AV7" s="1149"/>
      <c r="AW7" s="1149"/>
      <c r="AX7" s="1149"/>
      <c r="AY7" s="1150"/>
      <c r="AZ7" s="253"/>
      <c r="BA7" s="253"/>
      <c r="BB7" s="253"/>
      <c r="BC7" s="253"/>
      <c r="BD7" s="253"/>
      <c r="BE7" s="254"/>
      <c r="BF7" s="254"/>
      <c r="BG7" s="254"/>
      <c r="BH7" s="254"/>
      <c r="BI7" s="254"/>
      <c r="BJ7" s="254"/>
      <c r="BK7" s="254"/>
      <c r="BL7" s="254"/>
      <c r="BM7" s="254"/>
      <c r="BN7" s="254"/>
      <c r="BO7" s="254"/>
      <c r="BP7" s="254"/>
      <c r="BQ7" s="260">
        <v>1</v>
      </c>
      <c r="BR7" s="261"/>
      <c r="BS7" s="1151" t="s">
        <v>587</v>
      </c>
      <c r="BT7" s="1152"/>
      <c r="BU7" s="1152"/>
      <c r="BV7" s="1152"/>
      <c r="BW7" s="1152"/>
      <c r="BX7" s="1152"/>
      <c r="BY7" s="1152"/>
      <c r="BZ7" s="1152"/>
      <c r="CA7" s="1152"/>
      <c r="CB7" s="1152"/>
      <c r="CC7" s="1152"/>
      <c r="CD7" s="1152"/>
      <c r="CE7" s="1152"/>
      <c r="CF7" s="1152"/>
      <c r="CG7" s="1153"/>
      <c r="CH7" s="1144">
        <v>7</v>
      </c>
      <c r="CI7" s="1145"/>
      <c r="CJ7" s="1145"/>
      <c r="CK7" s="1145"/>
      <c r="CL7" s="1146"/>
      <c r="CM7" s="1144">
        <v>128</v>
      </c>
      <c r="CN7" s="1145"/>
      <c r="CO7" s="1145"/>
      <c r="CP7" s="1145"/>
      <c r="CQ7" s="1146"/>
      <c r="CR7" s="1144">
        <v>5</v>
      </c>
      <c r="CS7" s="1145"/>
      <c r="CT7" s="1145"/>
      <c r="CU7" s="1145"/>
      <c r="CV7" s="1146"/>
      <c r="CW7" s="1144" t="s">
        <v>586</v>
      </c>
      <c r="CX7" s="1145"/>
      <c r="CY7" s="1145"/>
      <c r="CZ7" s="1145"/>
      <c r="DA7" s="1146"/>
      <c r="DB7" s="1144" t="s">
        <v>586</v>
      </c>
      <c r="DC7" s="1145"/>
      <c r="DD7" s="1145"/>
      <c r="DE7" s="1145"/>
      <c r="DF7" s="1146"/>
      <c r="DG7" s="1144" t="s">
        <v>586</v>
      </c>
      <c r="DH7" s="1145"/>
      <c r="DI7" s="1145"/>
      <c r="DJ7" s="1145"/>
      <c r="DK7" s="1146"/>
      <c r="DL7" s="1144" t="s">
        <v>586</v>
      </c>
      <c r="DM7" s="1145"/>
      <c r="DN7" s="1145"/>
      <c r="DO7" s="1145"/>
      <c r="DP7" s="1146"/>
      <c r="DQ7" s="1144" t="s">
        <v>586</v>
      </c>
      <c r="DR7" s="1145"/>
      <c r="DS7" s="1145"/>
      <c r="DT7" s="1145"/>
      <c r="DU7" s="1146"/>
      <c r="DV7" s="1171"/>
      <c r="DW7" s="1172"/>
      <c r="DX7" s="1172"/>
      <c r="DY7" s="1172"/>
      <c r="DZ7" s="1173"/>
      <c r="EA7" s="255"/>
    </row>
    <row r="8" spans="1:131" s="256" customFormat="1" ht="26.25" customHeight="1" x14ac:dyDescent="0.15">
      <c r="A8" s="262">
        <v>2</v>
      </c>
      <c r="B8" s="1086" t="s">
        <v>385</v>
      </c>
      <c r="C8" s="1087"/>
      <c r="D8" s="1087"/>
      <c r="E8" s="1087"/>
      <c r="F8" s="1087"/>
      <c r="G8" s="1087"/>
      <c r="H8" s="1087"/>
      <c r="I8" s="1087"/>
      <c r="J8" s="1087"/>
      <c r="K8" s="1087"/>
      <c r="L8" s="1087"/>
      <c r="M8" s="1087"/>
      <c r="N8" s="1087"/>
      <c r="O8" s="1087"/>
      <c r="P8" s="1088"/>
      <c r="Q8" s="1098">
        <v>364</v>
      </c>
      <c r="R8" s="1099"/>
      <c r="S8" s="1099"/>
      <c r="T8" s="1099"/>
      <c r="U8" s="1099"/>
      <c r="V8" s="1099">
        <v>363</v>
      </c>
      <c r="W8" s="1099"/>
      <c r="X8" s="1099"/>
      <c r="Y8" s="1099"/>
      <c r="Z8" s="1099"/>
      <c r="AA8" s="1099">
        <v>0</v>
      </c>
      <c r="AB8" s="1099"/>
      <c r="AC8" s="1099"/>
      <c r="AD8" s="1099"/>
      <c r="AE8" s="1100"/>
      <c r="AF8" s="1092">
        <v>0</v>
      </c>
      <c r="AG8" s="1093"/>
      <c r="AH8" s="1093"/>
      <c r="AI8" s="1093"/>
      <c r="AJ8" s="1094"/>
      <c r="AK8" s="1141">
        <v>109</v>
      </c>
      <c r="AL8" s="1142"/>
      <c r="AM8" s="1142"/>
      <c r="AN8" s="1142"/>
      <c r="AO8" s="1142"/>
      <c r="AP8" s="1142" t="s">
        <v>604</v>
      </c>
      <c r="AQ8" s="1142"/>
      <c r="AR8" s="1142"/>
      <c r="AS8" s="1142"/>
      <c r="AT8" s="1142"/>
      <c r="AU8" s="1143" t="s">
        <v>620</v>
      </c>
      <c r="AV8" s="1048"/>
      <c r="AW8" s="1048"/>
      <c r="AX8" s="1048"/>
      <c r="AY8" s="1049"/>
      <c r="AZ8" s="253"/>
      <c r="BA8" s="253"/>
      <c r="BB8" s="253"/>
      <c r="BC8" s="253"/>
      <c r="BD8" s="253"/>
      <c r="BE8" s="254"/>
      <c r="BF8" s="254"/>
      <c r="BG8" s="254"/>
      <c r="BH8" s="254"/>
      <c r="BI8" s="254"/>
      <c r="BJ8" s="254"/>
      <c r="BK8" s="254"/>
      <c r="BL8" s="254"/>
      <c r="BM8" s="254"/>
      <c r="BN8" s="254"/>
      <c r="BO8" s="254"/>
      <c r="BP8" s="254"/>
      <c r="BQ8" s="263">
        <v>2</v>
      </c>
      <c r="BR8" s="264"/>
      <c r="BS8" s="1069" t="s">
        <v>588</v>
      </c>
      <c r="BT8" s="1070"/>
      <c r="BU8" s="1070"/>
      <c r="BV8" s="1070"/>
      <c r="BW8" s="1070"/>
      <c r="BX8" s="1070"/>
      <c r="BY8" s="1070"/>
      <c r="BZ8" s="1070"/>
      <c r="CA8" s="1070"/>
      <c r="CB8" s="1070"/>
      <c r="CC8" s="1070"/>
      <c r="CD8" s="1070"/>
      <c r="CE8" s="1070"/>
      <c r="CF8" s="1070"/>
      <c r="CG8" s="1071"/>
      <c r="CH8" s="1044">
        <v>-21</v>
      </c>
      <c r="CI8" s="1045"/>
      <c r="CJ8" s="1045"/>
      <c r="CK8" s="1045"/>
      <c r="CL8" s="1046"/>
      <c r="CM8" s="1044">
        <v>509</v>
      </c>
      <c r="CN8" s="1045"/>
      <c r="CO8" s="1045"/>
      <c r="CP8" s="1045"/>
      <c r="CQ8" s="1046"/>
      <c r="CR8" s="1044">
        <v>110</v>
      </c>
      <c r="CS8" s="1045"/>
      <c r="CT8" s="1045"/>
      <c r="CU8" s="1045"/>
      <c r="CV8" s="1046"/>
      <c r="CW8" s="1044">
        <v>3</v>
      </c>
      <c r="CX8" s="1045"/>
      <c r="CY8" s="1045"/>
      <c r="CZ8" s="1045"/>
      <c r="DA8" s="1046"/>
      <c r="DB8" s="1044" t="s">
        <v>586</v>
      </c>
      <c r="DC8" s="1045"/>
      <c r="DD8" s="1045"/>
      <c r="DE8" s="1045"/>
      <c r="DF8" s="1046"/>
      <c r="DG8" s="1044" t="s">
        <v>586</v>
      </c>
      <c r="DH8" s="1045"/>
      <c r="DI8" s="1045"/>
      <c r="DJ8" s="1045"/>
      <c r="DK8" s="1046"/>
      <c r="DL8" s="1044" t="s">
        <v>586</v>
      </c>
      <c r="DM8" s="1045"/>
      <c r="DN8" s="1045"/>
      <c r="DO8" s="1045"/>
      <c r="DP8" s="1046"/>
      <c r="DQ8" s="1044" t="s">
        <v>586</v>
      </c>
      <c r="DR8" s="1045"/>
      <c r="DS8" s="1045"/>
      <c r="DT8" s="1045"/>
      <c r="DU8" s="1046"/>
      <c r="DV8" s="1047"/>
      <c r="DW8" s="1048"/>
      <c r="DX8" s="1048"/>
      <c r="DY8" s="1048"/>
      <c r="DZ8" s="1049"/>
      <c r="EA8" s="255"/>
    </row>
    <row r="9" spans="1:131" s="256" customFormat="1" ht="26.25" customHeight="1" x14ac:dyDescent="0.15">
      <c r="A9" s="262">
        <v>3</v>
      </c>
      <c r="B9" s="1086"/>
      <c r="C9" s="1087"/>
      <c r="D9" s="1087"/>
      <c r="E9" s="1087"/>
      <c r="F9" s="1087"/>
      <c r="G9" s="1087"/>
      <c r="H9" s="1087"/>
      <c r="I9" s="1087"/>
      <c r="J9" s="1087"/>
      <c r="K9" s="1087"/>
      <c r="L9" s="1087"/>
      <c r="M9" s="1087"/>
      <c r="N9" s="1087"/>
      <c r="O9" s="1087"/>
      <c r="P9" s="1088"/>
      <c r="Q9" s="1098"/>
      <c r="R9" s="1099"/>
      <c r="S9" s="1099"/>
      <c r="T9" s="1099"/>
      <c r="U9" s="1099"/>
      <c r="V9" s="1099"/>
      <c r="W9" s="1099"/>
      <c r="X9" s="1099"/>
      <c r="Y9" s="1099"/>
      <c r="Z9" s="1099"/>
      <c r="AA9" s="1099"/>
      <c r="AB9" s="1099"/>
      <c r="AC9" s="1099"/>
      <c r="AD9" s="1099"/>
      <c r="AE9" s="1100"/>
      <c r="AF9" s="1092"/>
      <c r="AG9" s="1093"/>
      <c r="AH9" s="1093"/>
      <c r="AI9" s="1093"/>
      <c r="AJ9" s="1094"/>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t="s">
        <v>584</v>
      </c>
      <c r="BS9" s="1069" t="s">
        <v>589</v>
      </c>
      <c r="BT9" s="1070"/>
      <c r="BU9" s="1070"/>
      <c r="BV9" s="1070"/>
      <c r="BW9" s="1070"/>
      <c r="BX9" s="1070"/>
      <c r="BY9" s="1070"/>
      <c r="BZ9" s="1070"/>
      <c r="CA9" s="1070"/>
      <c r="CB9" s="1070"/>
      <c r="CC9" s="1070"/>
      <c r="CD9" s="1070"/>
      <c r="CE9" s="1070"/>
      <c r="CF9" s="1070"/>
      <c r="CG9" s="1071"/>
      <c r="CH9" s="1044">
        <v>0</v>
      </c>
      <c r="CI9" s="1045"/>
      <c r="CJ9" s="1045"/>
      <c r="CK9" s="1045"/>
      <c r="CL9" s="1046"/>
      <c r="CM9" s="1044">
        <v>10</v>
      </c>
      <c r="CN9" s="1045"/>
      <c r="CO9" s="1045"/>
      <c r="CP9" s="1045"/>
      <c r="CQ9" s="1046"/>
      <c r="CR9" s="1044">
        <v>8</v>
      </c>
      <c r="CS9" s="1045"/>
      <c r="CT9" s="1045"/>
      <c r="CU9" s="1045"/>
      <c r="CV9" s="1046"/>
      <c r="CW9" s="1044" t="s">
        <v>586</v>
      </c>
      <c r="CX9" s="1045"/>
      <c r="CY9" s="1045"/>
      <c r="CZ9" s="1045"/>
      <c r="DA9" s="1046"/>
      <c r="DB9" s="1044" t="s">
        <v>586</v>
      </c>
      <c r="DC9" s="1045"/>
      <c r="DD9" s="1045"/>
      <c r="DE9" s="1045"/>
      <c r="DF9" s="1046"/>
      <c r="DG9" s="1044">
        <v>590</v>
      </c>
      <c r="DH9" s="1045"/>
      <c r="DI9" s="1045"/>
      <c r="DJ9" s="1045"/>
      <c r="DK9" s="1046"/>
      <c r="DL9" s="1044">
        <v>285</v>
      </c>
      <c r="DM9" s="1045"/>
      <c r="DN9" s="1045"/>
      <c r="DO9" s="1045"/>
      <c r="DP9" s="1046"/>
      <c r="DQ9" s="1044" t="s">
        <v>586</v>
      </c>
      <c r="DR9" s="1045"/>
      <c r="DS9" s="1045"/>
      <c r="DT9" s="1045"/>
      <c r="DU9" s="1046"/>
      <c r="DV9" s="1047"/>
      <c r="DW9" s="1048"/>
      <c r="DX9" s="1048"/>
      <c r="DY9" s="1048"/>
      <c r="DZ9" s="1049"/>
      <c r="EA9" s="255"/>
    </row>
    <row r="10" spans="1:131" s="256" customFormat="1" ht="26.25" customHeight="1" x14ac:dyDescent="0.15">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t="s">
        <v>590</v>
      </c>
      <c r="BT10" s="1070"/>
      <c r="BU10" s="1070"/>
      <c r="BV10" s="1070"/>
      <c r="BW10" s="1070"/>
      <c r="BX10" s="1070"/>
      <c r="BY10" s="1070"/>
      <c r="BZ10" s="1070"/>
      <c r="CA10" s="1070"/>
      <c r="CB10" s="1070"/>
      <c r="CC10" s="1070"/>
      <c r="CD10" s="1070"/>
      <c r="CE10" s="1070"/>
      <c r="CF10" s="1070"/>
      <c r="CG10" s="1071"/>
      <c r="CH10" s="1044">
        <v>3</v>
      </c>
      <c r="CI10" s="1045"/>
      <c r="CJ10" s="1045"/>
      <c r="CK10" s="1045"/>
      <c r="CL10" s="1046"/>
      <c r="CM10" s="1044">
        <v>179</v>
      </c>
      <c r="CN10" s="1045"/>
      <c r="CO10" s="1045"/>
      <c r="CP10" s="1045"/>
      <c r="CQ10" s="1046"/>
      <c r="CR10" s="1044">
        <v>69</v>
      </c>
      <c r="CS10" s="1045"/>
      <c r="CT10" s="1045"/>
      <c r="CU10" s="1045"/>
      <c r="CV10" s="1046"/>
      <c r="CW10" s="1044" t="s">
        <v>586</v>
      </c>
      <c r="CX10" s="1045"/>
      <c r="CY10" s="1045"/>
      <c r="CZ10" s="1045"/>
      <c r="DA10" s="1046"/>
      <c r="DB10" s="1044" t="s">
        <v>586</v>
      </c>
      <c r="DC10" s="1045"/>
      <c r="DD10" s="1045"/>
      <c r="DE10" s="1045"/>
      <c r="DF10" s="1046"/>
      <c r="DG10" s="1044" t="s">
        <v>586</v>
      </c>
      <c r="DH10" s="1045"/>
      <c r="DI10" s="1045"/>
      <c r="DJ10" s="1045"/>
      <c r="DK10" s="1046"/>
      <c r="DL10" s="1044" t="s">
        <v>586</v>
      </c>
      <c r="DM10" s="1045"/>
      <c r="DN10" s="1045"/>
      <c r="DO10" s="1045"/>
      <c r="DP10" s="1046"/>
      <c r="DQ10" s="1044" t="s">
        <v>586</v>
      </c>
      <c r="DR10" s="1045"/>
      <c r="DS10" s="1045"/>
      <c r="DT10" s="1045"/>
      <c r="DU10" s="1046"/>
      <c r="DV10" s="1047"/>
      <c r="DW10" s="1048"/>
      <c r="DX10" s="1048"/>
      <c r="DY10" s="1048"/>
      <c r="DZ10" s="1049"/>
      <c r="EA10" s="255"/>
    </row>
    <row r="11" spans="1:131" s="256" customFormat="1" ht="26.25" customHeight="1" x14ac:dyDescent="0.15">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t="s">
        <v>591</v>
      </c>
      <c r="BT11" s="1070"/>
      <c r="BU11" s="1070"/>
      <c r="BV11" s="1070"/>
      <c r="BW11" s="1070"/>
      <c r="BX11" s="1070"/>
      <c r="BY11" s="1070"/>
      <c r="BZ11" s="1070"/>
      <c r="CA11" s="1070"/>
      <c r="CB11" s="1070"/>
      <c r="CC11" s="1070"/>
      <c r="CD11" s="1070"/>
      <c r="CE11" s="1070"/>
      <c r="CF11" s="1070"/>
      <c r="CG11" s="1071"/>
      <c r="CH11" s="1044">
        <v>11</v>
      </c>
      <c r="CI11" s="1045"/>
      <c r="CJ11" s="1045"/>
      <c r="CK11" s="1045"/>
      <c r="CL11" s="1046"/>
      <c r="CM11" s="1044">
        <v>186</v>
      </c>
      <c r="CN11" s="1045"/>
      <c r="CO11" s="1045"/>
      <c r="CP11" s="1045"/>
      <c r="CQ11" s="1046"/>
      <c r="CR11" s="1044">
        <v>29</v>
      </c>
      <c r="CS11" s="1045"/>
      <c r="CT11" s="1045"/>
      <c r="CU11" s="1045"/>
      <c r="CV11" s="1046"/>
      <c r="CW11" s="1044" t="s">
        <v>586</v>
      </c>
      <c r="CX11" s="1045"/>
      <c r="CY11" s="1045"/>
      <c r="CZ11" s="1045"/>
      <c r="DA11" s="1046"/>
      <c r="DB11" s="1044" t="s">
        <v>586</v>
      </c>
      <c r="DC11" s="1045"/>
      <c r="DD11" s="1045"/>
      <c r="DE11" s="1045"/>
      <c r="DF11" s="1046"/>
      <c r="DG11" s="1044" t="s">
        <v>586</v>
      </c>
      <c r="DH11" s="1045"/>
      <c r="DI11" s="1045"/>
      <c r="DJ11" s="1045"/>
      <c r="DK11" s="1046"/>
      <c r="DL11" s="1044" t="s">
        <v>586</v>
      </c>
      <c r="DM11" s="1045"/>
      <c r="DN11" s="1045"/>
      <c r="DO11" s="1045"/>
      <c r="DP11" s="1046"/>
      <c r="DQ11" s="1044" t="s">
        <v>586</v>
      </c>
      <c r="DR11" s="1045"/>
      <c r="DS11" s="1045"/>
      <c r="DT11" s="1045"/>
      <c r="DU11" s="1046"/>
      <c r="DV11" s="1047"/>
      <c r="DW11" s="1048"/>
      <c r="DX11" s="1048"/>
      <c r="DY11" s="1048"/>
      <c r="DZ11" s="1049"/>
      <c r="EA11" s="255"/>
    </row>
    <row r="12" spans="1:131" s="256" customFormat="1" ht="26.25" customHeight="1" x14ac:dyDescent="0.15">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t="s">
        <v>592</v>
      </c>
      <c r="BT12" s="1070"/>
      <c r="BU12" s="1070"/>
      <c r="BV12" s="1070"/>
      <c r="BW12" s="1070"/>
      <c r="BX12" s="1070"/>
      <c r="BY12" s="1070"/>
      <c r="BZ12" s="1070"/>
      <c r="CA12" s="1070"/>
      <c r="CB12" s="1070"/>
      <c r="CC12" s="1070"/>
      <c r="CD12" s="1070"/>
      <c r="CE12" s="1070"/>
      <c r="CF12" s="1070"/>
      <c r="CG12" s="1071"/>
      <c r="CH12" s="1044">
        <v>24</v>
      </c>
      <c r="CI12" s="1045"/>
      <c r="CJ12" s="1045"/>
      <c r="CK12" s="1045"/>
      <c r="CL12" s="1046"/>
      <c r="CM12" s="1044">
        <v>605</v>
      </c>
      <c r="CN12" s="1045"/>
      <c r="CO12" s="1045"/>
      <c r="CP12" s="1045"/>
      <c r="CQ12" s="1046"/>
      <c r="CR12" s="1044">
        <v>5</v>
      </c>
      <c r="CS12" s="1045"/>
      <c r="CT12" s="1045"/>
      <c r="CU12" s="1045"/>
      <c r="CV12" s="1046"/>
      <c r="CW12" s="1044" t="s">
        <v>586</v>
      </c>
      <c r="CX12" s="1045"/>
      <c r="CY12" s="1045"/>
      <c r="CZ12" s="1045"/>
      <c r="DA12" s="1046"/>
      <c r="DB12" s="1044" t="s">
        <v>586</v>
      </c>
      <c r="DC12" s="1045"/>
      <c r="DD12" s="1045"/>
      <c r="DE12" s="1045"/>
      <c r="DF12" s="1046"/>
      <c r="DG12" s="1044" t="s">
        <v>586</v>
      </c>
      <c r="DH12" s="1045"/>
      <c r="DI12" s="1045"/>
      <c r="DJ12" s="1045"/>
      <c r="DK12" s="1046"/>
      <c r="DL12" s="1044" t="s">
        <v>586</v>
      </c>
      <c r="DM12" s="1045"/>
      <c r="DN12" s="1045"/>
      <c r="DO12" s="1045"/>
      <c r="DP12" s="1046"/>
      <c r="DQ12" s="1044" t="s">
        <v>586</v>
      </c>
      <c r="DR12" s="1045"/>
      <c r="DS12" s="1045"/>
      <c r="DT12" s="1045"/>
      <c r="DU12" s="1046"/>
      <c r="DV12" s="1047"/>
      <c r="DW12" s="1048"/>
      <c r="DX12" s="1048"/>
      <c r="DY12" s="1048"/>
      <c r="DZ12" s="1049"/>
      <c r="EA12" s="255"/>
    </row>
    <row r="13" spans="1:131" s="256" customFormat="1" ht="26.25" customHeight="1" x14ac:dyDescent="0.15">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t="s">
        <v>593</v>
      </c>
      <c r="BT13" s="1070"/>
      <c r="BU13" s="1070"/>
      <c r="BV13" s="1070"/>
      <c r="BW13" s="1070"/>
      <c r="BX13" s="1070"/>
      <c r="BY13" s="1070"/>
      <c r="BZ13" s="1070"/>
      <c r="CA13" s="1070"/>
      <c r="CB13" s="1070"/>
      <c r="CC13" s="1070"/>
      <c r="CD13" s="1070"/>
      <c r="CE13" s="1070"/>
      <c r="CF13" s="1070"/>
      <c r="CG13" s="1071"/>
      <c r="CH13" s="1044">
        <v>-3</v>
      </c>
      <c r="CI13" s="1045"/>
      <c r="CJ13" s="1045"/>
      <c r="CK13" s="1045"/>
      <c r="CL13" s="1046"/>
      <c r="CM13" s="1044">
        <v>9</v>
      </c>
      <c r="CN13" s="1045"/>
      <c r="CO13" s="1045"/>
      <c r="CP13" s="1045"/>
      <c r="CQ13" s="1046"/>
      <c r="CR13" s="1044">
        <v>20</v>
      </c>
      <c r="CS13" s="1045"/>
      <c r="CT13" s="1045"/>
      <c r="CU13" s="1045"/>
      <c r="CV13" s="1046"/>
      <c r="CW13" s="1044" t="s">
        <v>586</v>
      </c>
      <c r="CX13" s="1045"/>
      <c r="CY13" s="1045"/>
      <c r="CZ13" s="1045"/>
      <c r="DA13" s="1046"/>
      <c r="DB13" s="1044" t="s">
        <v>586</v>
      </c>
      <c r="DC13" s="1045"/>
      <c r="DD13" s="1045"/>
      <c r="DE13" s="1045"/>
      <c r="DF13" s="1046"/>
      <c r="DG13" s="1044" t="s">
        <v>586</v>
      </c>
      <c r="DH13" s="1045"/>
      <c r="DI13" s="1045"/>
      <c r="DJ13" s="1045"/>
      <c r="DK13" s="1046"/>
      <c r="DL13" s="1044" t="s">
        <v>586</v>
      </c>
      <c r="DM13" s="1045"/>
      <c r="DN13" s="1045"/>
      <c r="DO13" s="1045"/>
      <c r="DP13" s="1046"/>
      <c r="DQ13" s="1044" t="s">
        <v>586</v>
      </c>
      <c r="DR13" s="1045"/>
      <c r="DS13" s="1045"/>
      <c r="DT13" s="1045"/>
      <c r="DU13" s="1046"/>
      <c r="DV13" s="1047"/>
      <c r="DW13" s="1048"/>
      <c r="DX13" s="1048"/>
      <c r="DY13" s="1048"/>
      <c r="DZ13" s="1049"/>
      <c r="EA13" s="255"/>
    </row>
    <row r="14" spans="1:131" s="256" customFormat="1" ht="26.25" customHeight="1" x14ac:dyDescent="0.15">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t="s">
        <v>594</v>
      </c>
      <c r="BT14" s="1070"/>
      <c r="BU14" s="1070"/>
      <c r="BV14" s="1070"/>
      <c r="BW14" s="1070"/>
      <c r="BX14" s="1070"/>
      <c r="BY14" s="1070"/>
      <c r="BZ14" s="1070"/>
      <c r="CA14" s="1070"/>
      <c r="CB14" s="1070"/>
      <c r="CC14" s="1070"/>
      <c r="CD14" s="1070"/>
      <c r="CE14" s="1070"/>
      <c r="CF14" s="1070"/>
      <c r="CG14" s="1071"/>
      <c r="CH14" s="1044">
        <v>-3</v>
      </c>
      <c r="CI14" s="1045"/>
      <c r="CJ14" s="1045"/>
      <c r="CK14" s="1045"/>
      <c r="CL14" s="1046"/>
      <c r="CM14" s="1044">
        <v>7</v>
      </c>
      <c r="CN14" s="1045"/>
      <c r="CO14" s="1045"/>
      <c r="CP14" s="1045"/>
      <c r="CQ14" s="1046"/>
      <c r="CR14" s="1044">
        <v>30</v>
      </c>
      <c r="CS14" s="1045"/>
      <c r="CT14" s="1045"/>
      <c r="CU14" s="1045"/>
      <c r="CV14" s="1046"/>
      <c r="CW14" s="1044" t="s">
        <v>586</v>
      </c>
      <c r="CX14" s="1045"/>
      <c r="CY14" s="1045"/>
      <c r="CZ14" s="1045"/>
      <c r="DA14" s="1046"/>
      <c r="DB14" s="1044" t="s">
        <v>586</v>
      </c>
      <c r="DC14" s="1045"/>
      <c r="DD14" s="1045"/>
      <c r="DE14" s="1045"/>
      <c r="DF14" s="1046"/>
      <c r="DG14" s="1044" t="s">
        <v>586</v>
      </c>
      <c r="DH14" s="1045"/>
      <c r="DI14" s="1045"/>
      <c r="DJ14" s="1045"/>
      <c r="DK14" s="1046"/>
      <c r="DL14" s="1044" t="s">
        <v>586</v>
      </c>
      <c r="DM14" s="1045"/>
      <c r="DN14" s="1045"/>
      <c r="DO14" s="1045"/>
      <c r="DP14" s="1046"/>
      <c r="DQ14" s="1044" t="s">
        <v>586</v>
      </c>
      <c r="DR14" s="1045"/>
      <c r="DS14" s="1045"/>
      <c r="DT14" s="1045"/>
      <c r="DU14" s="1046"/>
      <c r="DV14" s="1047"/>
      <c r="DW14" s="1048"/>
      <c r="DX14" s="1048"/>
      <c r="DY14" s="1048"/>
      <c r="DZ14" s="1049"/>
      <c r="EA14" s="255"/>
    </row>
    <row r="15" spans="1:131" s="256" customFormat="1" ht="26.25" customHeight="1" x14ac:dyDescent="0.15">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t="s">
        <v>595</v>
      </c>
      <c r="BT15" s="1070"/>
      <c r="BU15" s="1070"/>
      <c r="BV15" s="1070"/>
      <c r="BW15" s="1070"/>
      <c r="BX15" s="1070"/>
      <c r="BY15" s="1070"/>
      <c r="BZ15" s="1070"/>
      <c r="CA15" s="1070"/>
      <c r="CB15" s="1070"/>
      <c r="CC15" s="1070"/>
      <c r="CD15" s="1070"/>
      <c r="CE15" s="1070"/>
      <c r="CF15" s="1070"/>
      <c r="CG15" s="1071"/>
      <c r="CH15" s="1044">
        <v>6</v>
      </c>
      <c r="CI15" s="1045"/>
      <c r="CJ15" s="1045"/>
      <c r="CK15" s="1045"/>
      <c r="CL15" s="1046"/>
      <c r="CM15" s="1044">
        <v>32</v>
      </c>
      <c r="CN15" s="1045"/>
      <c r="CO15" s="1045"/>
      <c r="CP15" s="1045"/>
      <c r="CQ15" s="1046"/>
      <c r="CR15" s="1044">
        <v>4</v>
      </c>
      <c r="CS15" s="1045"/>
      <c r="CT15" s="1045"/>
      <c r="CU15" s="1045"/>
      <c r="CV15" s="1046"/>
      <c r="CW15" s="1044" t="s">
        <v>586</v>
      </c>
      <c r="CX15" s="1045"/>
      <c r="CY15" s="1045"/>
      <c r="CZ15" s="1045"/>
      <c r="DA15" s="1046"/>
      <c r="DB15" s="1044" t="s">
        <v>586</v>
      </c>
      <c r="DC15" s="1045"/>
      <c r="DD15" s="1045"/>
      <c r="DE15" s="1045"/>
      <c r="DF15" s="1046"/>
      <c r="DG15" s="1044" t="s">
        <v>586</v>
      </c>
      <c r="DH15" s="1045"/>
      <c r="DI15" s="1045"/>
      <c r="DJ15" s="1045"/>
      <c r="DK15" s="1046"/>
      <c r="DL15" s="1044" t="s">
        <v>586</v>
      </c>
      <c r="DM15" s="1045"/>
      <c r="DN15" s="1045"/>
      <c r="DO15" s="1045"/>
      <c r="DP15" s="1046"/>
      <c r="DQ15" s="1044" t="s">
        <v>586</v>
      </c>
      <c r="DR15" s="1045"/>
      <c r="DS15" s="1045"/>
      <c r="DT15" s="1045"/>
      <c r="DU15" s="1046"/>
      <c r="DV15" s="1047"/>
      <c r="DW15" s="1048"/>
      <c r="DX15" s="1048"/>
      <c r="DY15" s="1048"/>
      <c r="DZ15" s="1049"/>
      <c r="EA15" s="255"/>
    </row>
    <row r="16" spans="1:131" s="256" customFormat="1" ht="26.25" customHeight="1" x14ac:dyDescent="0.15">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t="s">
        <v>585</v>
      </c>
      <c r="BT16" s="1070"/>
      <c r="BU16" s="1070"/>
      <c r="BV16" s="1070"/>
      <c r="BW16" s="1070"/>
      <c r="BX16" s="1070"/>
      <c r="BY16" s="1070"/>
      <c r="BZ16" s="1070"/>
      <c r="CA16" s="1070"/>
      <c r="CB16" s="1070"/>
      <c r="CC16" s="1070"/>
      <c r="CD16" s="1070"/>
      <c r="CE16" s="1070"/>
      <c r="CF16" s="1070"/>
      <c r="CG16" s="1071"/>
      <c r="CH16" s="1044">
        <v>1</v>
      </c>
      <c r="CI16" s="1045"/>
      <c r="CJ16" s="1045"/>
      <c r="CK16" s="1045"/>
      <c r="CL16" s="1046"/>
      <c r="CM16" s="1044">
        <v>8</v>
      </c>
      <c r="CN16" s="1045"/>
      <c r="CO16" s="1045"/>
      <c r="CP16" s="1045"/>
      <c r="CQ16" s="1046"/>
      <c r="CR16" s="1044">
        <v>9</v>
      </c>
      <c r="CS16" s="1045"/>
      <c r="CT16" s="1045"/>
      <c r="CU16" s="1045"/>
      <c r="CV16" s="1046"/>
      <c r="CW16" s="1044" t="s">
        <v>586</v>
      </c>
      <c r="CX16" s="1045"/>
      <c r="CY16" s="1045"/>
      <c r="CZ16" s="1045"/>
      <c r="DA16" s="1046"/>
      <c r="DB16" s="1044" t="s">
        <v>586</v>
      </c>
      <c r="DC16" s="1045"/>
      <c r="DD16" s="1045"/>
      <c r="DE16" s="1045"/>
      <c r="DF16" s="1046"/>
      <c r="DG16" s="1044" t="s">
        <v>586</v>
      </c>
      <c r="DH16" s="1045"/>
      <c r="DI16" s="1045"/>
      <c r="DJ16" s="1045"/>
      <c r="DK16" s="1046"/>
      <c r="DL16" s="1044" t="s">
        <v>586</v>
      </c>
      <c r="DM16" s="1045"/>
      <c r="DN16" s="1045"/>
      <c r="DO16" s="1045"/>
      <c r="DP16" s="1046"/>
      <c r="DQ16" s="1044" t="s">
        <v>586</v>
      </c>
      <c r="DR16" s="1045"/>
      <c r="DS16" s="1045"/>
      <c r="DT16" s="1045"/>
      <c r="DU16" s="1046"/>
      <c r="DV16" s="1047"/>
      <c r="DW16" s="1048"/>
      <c r="DX16" s="1048"/>
      <c r="DY16" s="1048"/>
      <c r="DZ16" s="1049"/>
      <c r="EA16" s="255"/>
    </row>
    <row r="17" spans="1:131" s="256" customFormat="1" ht="26.25" customHeight="1" x14ac:dyDescent="0.15">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t="s">
        <v>596</v>
      </c>
      <c r="BT17" s="1070"/>
      <c r="BU17" s="1070"/>
      <c r="BV17" s="1070"/>
      <c r="BW17" s="1070"/>
      <c r="BX17" s="1070"/>
      <c r="BY17" s="1070"/>
      <c r="BZ17" s="1070"/>
      <c r="CA17" s="1070"/>
      <c r="CB17" s="1070"/>
      <c r="CC17" s="1070"/>
      <c r="CD17" s="1070"/>
      <c r="CE17" s="1070"/>
      <c r="CF17" s="1070"/>
      <c r="CG17" s="1071"/>
      <c r="CH17" s="1044">
        <v>4</v>
      </c>
      <c r="CI17" s="1045"/>
      <c r="CJ17" s="1045"/>
      <c r="CK17" s="1045"/>
      <c r="CL17" s="1046"/>
      <c r="CM17" s="1044">
        <v>29</v>
      </c>
      <c r="CN17" s="1045"/>
      <c r="CO17" s="1045"/>
      <c r="CP17" s="1045"/>
      <c r="CQ17" s="1046"/>
      <c r="CR17" s="1044">
        <v>33</v>
      </c>
      <c r="CS17" s="1045"/>
      <c r="CT17" s="1045"/>
      <c r="CU17" s="1045"/>
      <c r="CV17" s="1046"/>
      <c r="CW17" s="1044" t="s">
        <v>586</v>
      </c>
      <c r="CX17" s="1045"/>
      <c r="CY17" s="1045"/>
      <c r="CZ17" s="1045"/>
      <c r="DA17" s="1046"/>
      <c r="DB17" s="1044" t="s">
        <v>586</v>
      </c>
      <c r="DC17" s="1045"/>
      <c r="DD17" s="1045"/>
      <c r="DE17" s="1045"/>
      <c r="DF17" s="1046"/>
      <c r="DG17" s="1044" t="s">
        <v>586</v>
      </c>
      <c r="DH17" s="1045"/>
      <c r="DI17" s="1045"/>
      <c r="DJ17" s="1045"/>
      <c r="DK17" s="1046"/>
      <c r="DL17" s="1044" t="s">
        <v>586</v>
      </c>
      <c r="DM17" s="1045"/>
      <c r="DN17" s="1045"/>
      <c r="DO17" s="1045"/>
      <c r="DP17" s="1046"/>
      <c r="DQ17" s="1044" t="s">
        <v>586</v>
      </c>
      <c r="DR17" s="1045"/>
      <c r="DS17" s="1045"/>
      <c r="DT17" s="1045"/>
      <c r="DU17" s="1046"/>
      <c r="DV17" s="1047"/>
      <c r="DW17" s="1048"/>
      <c r="DX17" s="1048"/>
      <c r="DY17" s="1048"/>
      <c r="DZ17" s="1049"/>
      <c r="EA17" s="255"/>
    </row>
    <row r="18" spans="1:131" s="256" customFormat="1" ht="26.25" customHeight="1" x14ac:dyDescent="0.15">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t="s">
        <v>597</v>
      </c>
      <c r="BT18" s="1070"/>
      <c r="BU18" s="1070"/>
      <c r="BV18" s="1070"/>
      <c r="BW18" s="1070"/>
      <c r="BX18" s="1070"/>
      <c r="BY18" s="1070"/>
      <c r="BZ18" s="1070"/>
      <c r="CA18" s="1070"/>
      <c r="CB18" s="1070"/>
      <c r="CC18" s="1070"/>
      <c r="CD18" s="1070"/>
      <c r="CE18" s="1070"/>
      <c r="CF18" s="1070"/>
      <c r="CG18" s="1071"/>
      <c r="CH18" s="1044">
        <v>-33</v>
      </c>
      <c r="CI18" s="1045"/>
      <c r="CJ18" s="1045"/>
      <c r="CK18" s="1045"/>
      <c r="CL18" s="1046"/>
      <c r="CM18" s="1044">
        <v>-106</v>
      </c>
      <c r="CN18" s="1045"/>
      <c r="CO18" s="1045"/>
      <c r="CP18" s="1045"/>
      <c r="CQ18" s="1046"/>
      <c r="CR18" s="1044">
        <v>39</v>
      </c>
      <c r="CS18" s="1045"/>
      <c r="CT18" s="1045"/>
      <c r="CU18" s="1045"/>
      <c r="CV18" s="1046"/>
      <c r="CW18" s="1044" t="s">
        <v>586</v>
      </c>
      <c r="CX18" s="1045"/>
      <c r="CY18" s="1045"/>
      <c r="CZ18" s="1045"/>
      <c r="DA18" s="1046"/>
      <c r="DB18" s="1044" t="s">
        <v>586</v>
      </c>
      <c r="DC18" s="1045"/>
      <c r="DD18" s="1045"/>
      <c r="DE18" s="1045"/>
      <c r="DF18" s="1046"/>
      <c r="DG18" s="1044" t="s">
        <v>586</v>
      </c>
      <c r="DH18" s="1045"/>
      <c r="DI18" s="1045"/>
      <c r="DJ18" s="1045"/>
      <c r="DK18" s="1046"/>
      <c r="DL18" s="1044" t="s">
        <v>586</v>
      </c>
      <c r="DM18" s="1045"/>
      <c r="DN18" s="1045"/>
      <c r="DO18" s="1045"/>
      <c r="DP18" s="1046"/>
      <c r="DQ18" s="1044" t="s">
        <v>586</v>
      </c>
      <c r="DR18" s="1045"/>
      <c r="DS18" s="1045"/>
      <c r="DT18" s="1045"/>
      <c r="DU18" s="1046"/>
      <c r="DV18" s="1047"/>
      <c r="DW18" s="1048"/>
      <c r="DX18" s="1048"/>
      <c r="DY18" s="1048"/>
      <c r="DZ18" s="1049"/>
      <c r="EA18" s="255"/>
    </row>
    <row r="19" spans="1:131" s="256" customFormat="1" ht="26.25" customHeight="1" x14ac:dyDescent="0.15">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t="s">
        <v>598</v>
      </c>
      <c r="BT19" s="1070"/>
      <c r="BU19" s="1070"/>
      <c r="BV19" s="1070"/>
      <c r="BW19" s="1070"/>
      <c r="BX19" s="1070"/>
      <c r="BY19" s="1070"/>
      <c r="BZ19" s="1070"/>
      <c r="CA19" s="1070"/>
      <c r="CB19" s="1070"/>
      <c r="CC19" s="1070"/>
      <c r="CD19" s="1070"/>
      <c r="CE19" s="1070"/>
      <c r="CF19" s="1070"/>
      <c r="CG19" s="1071"/>
      <c r="CH19" s="1044">
        <v>5</v>
      </c>
      <c r="CI19" s="1045"/>
      <c r="CJ19" s="1045"/>
      <c r="CK19" s="1045"/>
      <c r="CL19" s="1046"/>
      <c r="CM19" s="1044">
        <v>100</v>
      </c>
      <c r="CN19" s="1045"/>
      <c r="CO19" s="1045"/>
      <c r="CP19" s="1045"/>
      <c r="CQ19" s="1046"/>
      <c r="CR19" s="1044">
        <v>34</v>
      </c>
      <c r="CS19" s="1045"/>
      <c r="CT19" s="1045"/>
      <c r="CU19" s="1045"/>
      <c r="CV19" s="1046"/>
      <c r="CW19" s="1044" t="s">
        <v>586</v>
      </c>
      <c r="CX19" s="1045"/>
      <c r="CY19" s="1045"/>
      <c r="CZ19" s="1045"/>
      <c r="DA19" s="1046"/>
      <c r="DB19" s="1044" t="s">
        <v>586</v>
      </c>
      <c r="DC19" s="1045"/>
      <c r="DD19" s="1045"/>
      <c r="DE19" s="1045"/>
      <c r="DF19" s="1046"/>
      <c r="DG19" s="1044" t="s">
        <v>586</v>
      </c>
      <c r="DH19" s="1045"/>
      <c r="DI19" s="1045"/>
      <c r="DJ19" s="1045"/>
      <c r="DK19" s="1046"/>
      <c r="DL19" s="1044" t="s">
        <v>586</v>
      </c>
      <c r="DM19" s="1045"/>
      <c r="DN19" s="1045"/>
      <c r="DO19" s="1045"/>
      <c r="DP19" s="1046"/>
      <c r="DQ19" s="1044" t="s">
        <v>586</v>
      </c>
      <c r="DR19" s="1045"/>
      <c r="DS19" s="1045"/>
      <c r="DT19" s="1045"/>
      <c r="DU19" s="1046"/>
      <c r="DV19" s="1047"/>
      <c r="DW19" s="1048"/>
      <c r="DX19" s="1048"/>
      <c r="DY19" s="1048"/>
      <c r="DZ19" s="1049"/>
      <c r="EA19" s="255"/>
    </row>
    <row r="20" spans="1:131" s="256" customFormat="1" ht="26.25" customHeight="1" x14ac:dyDescent="0.15">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t="s">
        <v>599</v>
      </c>
      <c r="BT20" s="1070"/>
      <c r="BU20" s="1070"/>
      <c r="BV20" s="1070"/>
      <c r="BW20" s="1070"/>
      <c r="BX20" s="1070"/>
      <c r="BY20" s="1070"/>
      <c r="BZ20" s="1070"/>
      <c r="CA20" s="1070"/>
      <c r="CB20" s="1070"/>
      <c r="CC20" s="1070"/>
      <c r="CD20" s="1070"/>
      <c r="CE20" s="1070"/>
      <c r="CF20" s="1070"/>
      <c r="CG20" s="1071"/>
      <c r="CH20" s="1044">
        <v>0</v>
      </c>
      <c r="CI20" s="1045"/>
      <c r="CJ20" s="1045"/>
      <c r="CK20" s="1045"/>
      <c r="CL20" s="1046"/>
      <c r="CM20" s="1044">
        <v>84</v>
      </c>
      <c r="CN20" s="1045"/>
      <c r="CO20" s="1045"/>
      <c r="CP20" s="1045"/>
      <c r="CQ20" s="1046"/>
      <c r="CR20" s="1044">
        <v>6</v>
      </c>
      <c r="CS20" s="1045"/>
      <c r="CT20" s="1045"/>
      <c r="CU20" s="1045"/>
      <c r="CV20" s="1046"/>
      <c r="CW20" s="1044">
        <v>22</v>
      </c>
      <c r="CX20" s="1045"/>
      <c r="CY20" s="1045"/>
      <c r="CZ20" s="1045"/>
      <c r="DA20" s="1046"/>
      <c r="DB20" s="1044" t="s">
        <v>586</v>
      </c>
      <c r="DC20" s="1045"/>
      <c r="DD20" s="1045"/>
      <c r="DE20" s="1045"/>
      <c r="DF20" s="1046"/>
      <c r="DG20" s="1044" t="s">
        <v>586</v>
      </c>
      <c r="DH20" s="1045"/>
      <c r="DI20" s="1045"/>
      <c r="DJ20" s="1045"/>
      <c r="DK20" s="1046"/>
      <c r="DL20" s="1044" t="s">
        <v>586</v>
      </c>
      <c r="DM20" s="1045"/>
      <c r="DN20" s="1045"/>
      <c r="DO20" s="1045"/>
      <c r="DP20" s="1046"/>
      <c r="DQ20" s="1044" t="s">
        <v>586</v>
      </c>
      <c r="DR20" s="1045"/>
      <c r="DS20" s="1045"/>
      <c r="DT20" s="1045"/>
      <c r="DU20" s="1046"/>
      <c r="DV20" s="1047"/>
      <c r="DW20" s="1048"/>
      <c r="DX20" s="1048"/>
      <c r="DY20" s="1048"/>
      <c r="DZ20" s="1049"/>
      <c r="EA20" s="255"/>
    </row>
    <row r="21" spans="1:131" s="256" customFormat="1" ht="26.25" customHeight="1" thickBot="1" x14ac:dyDescent="0.2">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t="s">
        <v>600</v>
      </c>
      <c r="BT21" s="1070"/>
      <c r="BU21" s="1070"/>
      <c r="BV21" s="1070"/>
      <c r="BW21" s="1070"/>
      <c r="BX21" s="1070"/>
      <c r="BY21" s="1070"/>
      <c r="BZ21" s="1070"/>
      <c r="CA21" s="1070"/>
      <c r="CB21" s="1070"/>
      <c r="CC21" s="1070"/>
      <c r="CD21" s="1070"/>
      <c r="CE21" s="1070"/>
      <c r="CF21" s="1070"/>
      <c r="CG21" s="1071"/>
      <c r="CH21" s="1044">
        <v>-3</v>
      </c>
      <c r="CI21" s="1045"/>
      <c r="CJ21" s="1045"/>
      <c r="CK21" s="1045"/>
      <c r="CL21" s="1046"/>
      <c r="CM21" s="1044">
        <v>156</v>
      </c>
      <c r="CN21" s="1045"/>
      <c r="CO21" s="1045"/>
      <c r="CP21" s="1045"/>
      <c r="CQ21" s="1046"/>
      <c r="CR21" s="1044">
        <v>46</v>
      </c>
      <c r="CS21" s="1045"/>
      <c r="CT21" s="1045"/>
      <c r="CU21" s="1045"/>
      <c r="CV21" s="1046"/>
      <c r="CW21" s="1044" t="s">
        <v>586</v>
      </c>
      <c r="CX21" s="1045"/>
      <c r="CY21" s="1045"/>
      <c r="CZ21" s="1045"/>
      <c r="DA21" s="1046"/>
      <c r="DB21" s="1044" t="s">
        <v>586</v>
      </c>
      <c r="DC21" s="1045"/>
      <c r="DD21" s="1045"/>
      <c r="DE21" s="1045"/>
      <c r="DF21" s="1046"/>
      <c r="DG21" s="1044" t="s">
        <v>586</v>
      </c>
      <c r="DH21" s="1045"/>
      <c r="DI21" s="1045"/>
      <c r="DJ21" s="1045"/>
      <c r="DK21" s="1046"/>
      <c r="DL21" s="1044" t="s">
        <v>586</v>
      </c>
      <c r="DM21" s="1045"/>
      <c r="DN21" s="1045"/>
      <c r="DO21" s="1045"/>
      <c r="DP21" s="1046"/>
      <c r="DQ21" s="1044" t="s">
        <v>586</v>
      </c>
      <c r="DR21" s="1045"/>
      <c r="DS21" s="1045"/>
      <c r="DT21" s="1045"/>
      <c r="DU21" s="1046"/>
      <c r="DV21" s="1047"/>
      <c r="DW21" s="1048"/>
      <c r="DX21" s="1048"/>
      <c r="DY21" s="1048"/>
      <c r="DZ21" s="1049"/>
      <c r="EA21" s="255"/>
    </row>
    <row r="22" spans="1:131" s="256" customFormat="1" ht="26.25" customHeight="1" x14ac:dyDescent="0.15">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386</v>
      </c>
      <c r="BA22" s="1084"/>
      <c r="BB22" s="1084"/>
      <c r="BC22" s="1084"/>
      <c r="BD22" s="1085"/>
      <c r="BE22" s="254"/>
      <c r="BF22" s="254"/>
      <c r="BG22" s="254"/>
      <c r="BH22" s="254"/>
      <c r="BI22" s="254"/>
      <c r="BJ22" s="254"/>
      <c r="BK22" s="254"/>
      <c r="BL22" s="254"/>
      <c r="BM22" s="254"/>
      <c r="BN22" s="254"/>
      <c r="BO22" s="254"/>
      <c r="BP22" s="254"/>
      <c r="BQ22" s="263">
        <v>16</v>
      </c>
      <c r="BR22" s="264"/>
      <c r="BS22" s="1069" t="s">
        <v>601</v>
      </c>
      <c r="BT22" s="1070"/>
      <c r="BU22" s="1070"/>
      <c r="BV22" s="1070"/>
      <c r="BW22" s="1070"/>
      <c r="BX22" s="1070"/>
      <c r="BY22" s="1070"/>
      <c r="BZ22" s="1070"/>
      <c r="CA22" s="1070"/>
      <c r="CB22" s="1070"/>
      <c r="CC22" s="1070"/>
      <c r="CD22" s="1070"/>
      <c r="CE22" s="1070"/>
      <c r="CF22" s="1070"/>
      <c r="CG22" s="1071"/>
      <c r="CH22" s="1044">
        <v>3</v>
      </c>
      <c r="CI22" s="1045"/>
      <c r="CJ22" s="1045"/>
      <c r="CK22" s="1045"/>
      <c r="CL22" s="1046"/>
      <c r="CM22" s="1044">
        <v>15</v>
      </c>
      <c r="CN22" s="1045"/>
      <c r="CO22" s="1045"/>
      <c r="CP22" s="1045"/>
      <c r="CQ22" s="1046"/>
      <c r="CR22" s="1044">
        <v>20</v>
      </c>
      <c r="CS22" s="1045"/>
      <c r="CT22" s="1045"/>
      <c r="CU22" s="1045"/>
      <c r="CV22" s="1046"/>
      <c r="CW22" s="1044">
        <v>1</v>
      </c>
      <c r="CX22" s="1045"/>
      <c r="CY22" s="1045"/>
      <c r="CZ22" s="1045"/>
      <c r="DA22" s="1046"/>
      <c r="DB22" s="1044" t="s">
        <v>586</v>
      </c>
      <c r="DC22" s="1045"/>
      <c r="DD22" s="1045"/>
      <c r="DE22" s="1045"/>
      <c r="DF22" s="1046"/>
      <c r="DG22" s="1044" t="s">
        <v>586</v>
      </c>
      <c r="DH22" s="1045"/>
      <c r="DI22" s="1045"/>
      <c r="DJ22" s="1045"/>
      <c r="DK22" s="1046"/>
      <c r="DL22" s="1044" t="s">
        <v>586</v>
      </c>
      <c r="DM22" s="1045"/>
      <c r="DN22" s="1045"/>
      <c r="DO22" s="1045"/>
      <c r="DP22" s="1046"/>
      <c r="DQ22" s="1044" t="s">
        <v>586</v>
      </c>
      <c r="DR22" s="1045"/>
      <c r="DS22" s="1045"/>
      <c r="DT22" s="1045"/>
      <c r="DU22" s="1046"/>
      <c r="DV22" s="1047"/>
      <c r="DW22" s="1048"/>
      <c r="DX22" s="1048"/>
      <c r="DY22" s="1048"/>
      <c r="DZ22" s="1049"/>
      <c r="EA22" s="255"/>
    </row>
    <row r="23" spans="1:131" s="256" customFormat="1" ht="26.25" customHeight="1" thickBot="1" x14ac:dyDescent="0.2">
      <c r="A23" s="265" t="s">
        <v>387</v>
      </c>
      <c r="B23" s="999" t="s">
        <v>388</v>
      </c>
      <c r="C23" s="1000"/>
      <c r="D23" s="1000"/>
      <c r="E23" s="1000"/>
      <c r="F23" s="1000"/>
      <c r="G23" s="1000"/>
      <c r="H23" s="1000"/>
      <c r="I23" s="1000"/>
      <c r="J23" s="1000"/>
      <c r="K23" s="1000"/>
      <c r="L23" s="1000"/>
      <c r="M23" s="1000"/>
      <c r="N23" s="1000"/>
      <c r="O23" s="1000"/>
      <c r="P23" s="1001"/>
      <c r="Q23" s="1123">
        <v>50326</v>
      </c>
      <c r="R23" s="1124"/>
      <c r="S23" s="1124"/>
      <c r="T23" s="1124"/>
      <c r="U23" s="1124"/>
      <c r="V23" s="1124">
        <v>48190</v>
      </c>
      <c r="W23" s="1124"/>
      <c r="X23" s="1124"/>
      <c r="Y23" s="1124"/>
      <c r="Z23" s="1124"/>
      <c r="AA23" s="1124">
        <v>2136</v>
      </c>
      <c r="AB23" s="1124"/>
      <c r="AC23" s="1124"/>
      <c r="AD23" s="1124"/>
      <c r="AE23" s="1125"/>
      <c r="AF23" s="1126">
        <v>1066</v>
      </c>
      <c r="AG23" s="1124"/>
      <c r="AH23" s="1124"/>
      <c r="AI23" s="1124"/>
      <c r="AJ23" s="1127"/>
      <c r="AK23" s="1128"/>
      <c r="AL23" s="1129"/>
      <c r="AM23" s="1129"/>
      <c r="AN23" s="1129"/>
      <c r="AO23" s="1129"/>
      <c r="AP23" s="1124">
        <v>22450</v>
      </c>
      <c r="AQ23" s="1124"/>
      <c r="AR23" s="1124"/>
      <c r="AS23" s="1124"/>
      <c r="AT23" s="1124"/>
      <c r="AU23" s="1130"/>
      <c r="AV23" s="1130"/>
      <c r="AW23" s="1130"/>
      <c r="AX23" s="1130"/>
      <c r="AY23" s="1131"/>
      <c r="AZ23" s="1120" t="s">
        <v>389</v>
      </c>
      <c r="BA23" s="1121"/>
      <c r="BB23" s="1121"/>
      <c r="BC23" s="1121"/>
      <c r="BD23" s="1122"/>
      <c r="BE23" s="254"/>
      <c r="BF23" s="254"/>
      <c r="BG23" s="254"/>
      <c r="BH23" s="254"/>
      <c r="BI23" s="254"/>
      <c r="BJ23" s="254"/>
      <c r="BK23" s="254"/>
      <c r="BL23" s="254"/>
      <c r="BM23" s="254"/>
      <c r="BN23" s="254"/>
      <c r="BO23" s="254"/>
      <c r="BP23" s="254"/>
      <c r="BQ23" s="263">
        <v>17</v>
      </c>
      <c r="BR23" s="264"/>
      <c r="BS23" s="1069" t="s">
        <v>602</v>
      </c>
      <c r="BT23" s="1070"/>
      <c r="BU23" s="1070"/>
      <c r="BV23" s="1070"/>
      <c r="BW23" s="1070"/>
      <c r="BX23" s="1070"/>
      <c r="BY23" s="1070"/>
      <c r="BZ23" s="1070"/>
      <c r="CA23" s="1070"/>
      <c r="CB23" s="1070"/>
      <c r="CC23" s="1070"/>
      <c r="CD23" s="1070"/>
      <c r="CE23" s="1070"/>
      <c r="CF23" s="1070"/>
      <c r="CG23" s="1071"/>
      <c r="CH23" s="1044">
        <v>1</v>
      </c>
      <c r="CI23" s="1045"/>
      <c r="CJ23" s="1045"/>
      <c r="CK23" s="1045"/>
      <c r="CL23" s="1046"/>
      <c r="CM23" s="1044">
        <v>86</v>
      </c>
      <c r="CN23" s="1045"/>
      <c r="CO23" s="1045"/>
      <c r="CP23" s="1045"/>
      <c r="CQ23" s="1046"/>
      <c r="CR23" s="1044">
        <v>40</v>
      </c>
      <c r="CS23" s="1045"/>
      <c r="CT23" s="1045"/>
      <c r="CU23" s="1045"/>
      <c r="CV23" s="1046"/>
      <c r="CW23" s="1044">
        <v>38</v>
      </c>
      <c r="CX23" s="1045"/>
      <c r="CY23" s="1045"/>
      <c r="CZ23" s="1045"/>
      <c r="DA23" s="1046"/>
      <c r="DB23" s="1044" t="s">
        <v>586</v>
      </c>
      <c r="DC23" s="1045"/>
      <c r="DD23" s="1045"/>
      <c r="DE23" s="1045"/>
      <c r="DF23" s="1046"/>
      <c r="DG23" s="1044" t="s">
        <v>586</v>
      </c>
      <c r="DH23" s="1045"/>
      <c r="DI23" s="1045"/>
      <c r="DJ23" s="1045"/>
      <c r="DK23" s="1046"/>
      <c r="DL23" s="1044" t="s">
        <v>586</v>
      </c>
      <c r="DM23" s="1045"/>
      <c r="DN23" s="1045"/>
      <c r="DO23" s="1045"/>
      <c r="DP23" s="1046"/>
      <c r="DQ23" s="1044" t="s">
        <v>586</v>
      </c>
      <c r="DR23" s="1045"/>
      <c r="DS23" s="1045"/>
      <c r="DT23" s="1045"/>
      <c r="DU23" s="1046"/>
      <c r="DV23" s="1047"/>
      <c r="DW23" s="1048"/>
      <c r="DX23" s="1048"/>
      <c r="DY23" s="1048"/>
      <c r="DZ23" s="1049"/>
      <c r="EA23" s="255"/>
    </row>
    <row r="24" spans="1:131" s="256" customFormat="1" ht="26.25" customHeight="1" x14ac:dyDescent="0.15">
      <c r="A24" s="1119" t="s">
        <v>390</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t="s">
        <v>603</v>
      </c>
      <c r="BT24" s="1070"/>
      <c r="BU24" s="1070"/>
      <c r="BV24" s="1070"/>
      <c r="BW24" s="1070"/>
      <c r="BX24" s="1070"/>
      <c r="BY24" s="1070"/>
      <c r="BZ24" s="1070"/>
      <c r="CA24" s="1070"/>
      <c r="CB24" s="1070"/>
      <c r="CC24" s="1070"/>
      <c r="CD24" s="1070"/>
      <c r="CE24" s="1070"/>
      <c r="CF24" s="1070"/>
      <c r="CG24" s="1071"/>
      <c r="CH24" s="1044">
        <v>-1</v>
      </c>
      <c r="CI24" s="1045"/>
      <c r="CJ24" s="1045"/>
      <c r="CK24" s="1045"/>
      <c r="CL24" s="1046"/>
      <c r="CM24" s="1044">
        <v>5</v>
      </c>
      <c r="CN24" s="1045"/>
      <c r="CO24" s="1045"/>
      <c r="CP24" s="1045"/>
      <c r="CQ24" s="1046"/>
      <c r="CR24" s="1044">
        <v>3</v>
      </c>
      <c r="CS24" s="1045"/>
      <c r="CT24" s="1045"/>
      <c r="CU24" s="1045"/>
      <c r="CV24" s="1046"/>
      <c r="CW24" s="1044">
        <v>9</v>
      </c>
      <c r="CX24" s="1045"/>
      <c r="CY24" s="1045"/>
      <c r="CZ24" s="1045"/>
      <c r="DA24" s="1046"/>
      <c r="DB24" s="1044" t="s">
        <v>586</v>
      </c>
      <c r="DC24" s="1045"/>
      <c r="DD24" s="1045"/>
      <c r="DE24" s="1045"/>
      <c r="DF24" s="1046"/>
      <c r="DG24" s="1044" t="s">
        <v>586</v>
      </c>
      <c r="DH24" s="1045"/>
      <c r="DI24" s="1045"/>
      <c r="DJ24" s="1045"/>
      <c r="DK24" s="1046"/>
      <c r="DL24" s="1044" t="s">
        <v>586</v>
      </c>
      <c r="DM24" s="1045"/>
      <c r="DN24" s="1045"/>
      <c r="DO24" s="1045"/>
      <c r="DP24" s="1046"/>
      <c r="DQ24" s="1044" t="s">
        <v>586</v>
      </c>
      <c r="DR24" s="1045"/>
      <c r="DS24" s="1045"/>
      <c r="DT24" s="1045"/>
      <c r="DU24" s="1046"/>
      <c r="DV24" s="1047"/>
      <c r="DW24" s="1048"/>
      <c r="DX24" s="1048"/>
      <c r="DY24" s="1048"/>
      <c r="DZ24" s="1049"/>
      <c r="EA24" s="255"/>
    </row>
    <row r="25" spans="1:131" s="248" customFormat="1" ht="26.25" customHeight="1" thickBot="1" x14ac:dyDescent="0.2">
      <c r="A25" s="1118" t="s">
        <v>391</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367</v>
      </c>
      <c r="B26" s="1051"/>
      <c r="C26" s="1051"/>
      <c r="D26" s="1051"/>
      <c r="E26" s="1051"/>
      <c r="F26" s="1051"/>
      <c r="G26" s="1051"/>
      <c r="H26" s="1051"/>
      <c r="I26" s="1051"/>
      <c r="J26" s="1051"/>
      <c r="K26" s="1051"/>
      <c r="L26" s="1051"/>
      <c r="M26" s="1051"/>
      <c r="N26" s="1051"/>
      <c r="O26" s="1051"/>
      <c r="P26" s="1052"/>
      <c r="Q26" s="1056" t="s">
        <v>392</v>
      </c>
      <c r="R26" s="1057"/>
      <c r="S26" s="1057"/>
      <c r="T26" s="1057"/>
      <c r="U26" s="1058"/>
      <c r="V26" s="1056" t="s">
        <v>393</v>
      </c>
      <c r="W26" s="1057"/>
      <c r="X26" s="1057"/>
      <c r="Y26" s="1057"/>
      <c r="Z26" s="1058"/>
      <c r="AA26" s="1056" t="s">
        <v>394</v>
      </c>
      <c r="AB26" s="1057"/>
      <c r="AC26" s="1057"/>
      <c r="AD26" s="1057"/>
      <c r="AE26" s="1057"/>
      <c r="AF26" s="1114" t="s">
        <v>395</v>
      </c>
      <c r="AG26" s="1063"/>
      <c r="AH26" s="1063"/>
      <c r="AI26" s="1063"/>
      <c r="AJ26" s="1115"/>
      <c r="AK26" s="1057" t="s">
        <v>396</v>
      </c>
      <c r="AL26" s="1057"/>
      <c r="AM26" s="1057"/>
      <c r="AN26" s="1057"/>
      <c r="AO26" s="1058"/>
      <c r="AP26" s="1056" t="s">
        <v>397</v>
      </c>
      <c r="AQ26" s="1057"/>
      <c r="AR26" s="1057"/>
      <c r="AS26" s="1057"/>
      <c r="AT26" s="1058"/>
      <c r="AU26" s="1056" t="s">
        <v>398</v>
      </c>
      <c r="AV26" s="1057"/>
      <c r="AW26" s="1057"/>
      <c r="AX26" s="1057"/>
      <c r="AY26" s="1058"/>
      <c r="AZ26" s="1056" t="s">
        <v>399</v>
      </c>
      <c r="BA26" s="1057"/>
      <c r="BB26" s="1057"/>
      <c r="BC26" s="1057"/>
      <c r="BD26" s="1058"/>
      <c r="BE26" s="1056" t="s">
        <v>374</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400</v>
      </c>
      <c r="C28" s="1106"/>
      <c r="D28" s="1106"/>
      <c r="E28" s="1106"/>
      <c r="F28" s="1106"/>
      <c r="G28" s="1106"/>
      <c r="H28" s="1106"/>
      <c r="I28" s="1106"/>
      <c r="J28" s="1106"/>
      <c r="K28" s="1106"/>
      <c r="L28" s="1106"/>
      <c r="M28" s="1106"/>
      <c r="N28" s="1106"/>
      <c r="O28" s="1106"/>
      <c r="P28" s="1107"/>
      <c r="Q28" s="1108">
        <v>9336</v>
      </c>
      <c r="R28" s="1109"/>
      <c r="S28" s="1109"/>
      <c r="T28" s="1109"/>
      <c r="U28" s="1109"/>
      <c r="V28" s="1109">
        <v>9069</v>
      </c>
      <c r="W28" s="1109"/>
      <c r="X28" s="1109"/>
      <c r="Y28" s="1109"/>
      <c r="Z28" s="1109"/>
      <c r="AA28" s="1109">
        <v>267</v>
      </c>
      <c r="AB28" s="1109"/>
      <c r="AC28" s="1109"/>
      <c r="AD28" s="1109"/>
      <c r="AE28" s="1110"/>
      <c r="AF28" s="1111">
        <v>267</v>
      </c>
      <c r="AG28" s="1109"/>
      <c r="AH28" s="1109"/>
      <c r="AI28" s="1109"/>
      <c r="AJ28" s="1112"/>
      <c r="AK28" s="1113">
        <v>768</v>
      </c>
      <c r="AL28" s="1101"/>
      <c r="AM28" s="1101"/>
      <c r="AN28" s="1101"/>
      <c r="AO28" s="1101"/>
      <c r="AP28" s="1101" t="s">
        <v>604</v>
      </c>
      <c r="AQ28" s="1101"/>
      <c r="AR28" s="1101"/>
      <c r="AS28" s="1101"/>
      <c r="AT28" s="1101"/>
      <c r="AU28" s="1101" t="s">
        <v>604</v>
      </c>
      <c r="AV28" s="1101"/>
      <c r="AW28" s="1101"/>
      <c r="AX28" s="1101"/>
      <c r="AY28" s="1101"/>
      <c r="AZ28" s="1102" t="s">
        <v>586</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86" t="s">
        <v>401</v>
      </c>
      <c r="C29" s="1087"/>
      <c r="D29" s="1087"/>
      <c r="E29" s="1087"/>
      <c r="F29" s="1087"/>
      <c r="G29" s="1087"/>
      <c r="H29" s="1087"/>
      <c r="I29" s="1087"/>
      <c r="J29" s="1087"/>
      <c r="K29" s="1087"/>
      <c r="L29" s="1087"/>
      <c r="M29" s="1087"/>
      <c r="N29" s="1087"/>
      <c r="O29" s="1087"/>
      <c r="P29" s="1088"/>
      <c r="Q29" s="1098">
        <v>436</v>
      </c>
      <c r="R29" s="1099"/>
      <c r="S29" s="1099"/>
      <c r="T29" s="1099"/>
      <c r="U29" s="1099"/>
      <c r="V29" s="1099">
        <v>406</v>
      </c>
      <c r="W29" s="1099"/>
      <c r="X29" s="1099"/>
      <c r="Y29" s="1099"/>
      <c r="Z29" s="1099"/>
      <c r="AA29" s="1099">
        <v>30</v>
      </c>
      <c r="AB29" s="1099"/>
      <c r="AC29" s="1099"/>
      <c r="AD29" s="1099"/>
      <c r="AE29" s="1100"/>
      <c r="AF29" s="1092">
        <v>30</v>
      </c>
      <c r="AG29" s="1093"/>
      <c r="AH29" s="1093"/>
      <c r="AI29" s="1093"/>
      <c r="AJ29" s="1094"/>
      <c r="AK29" s="1035">
        <v>120</v>
      </c>
      <c r="AL29" s="1026"/>
      <c r="AM29" s="1026"/>
      <c r="AN29" s="1026"/>
      <c r="AO29" s="1026"/>
      <c r="AP29" s="1026">
        <v>12</v>
      </c>
      <c r="AQ29" s="1026"/>
      <c r="AR29" s="1026"/>
      <c r="AS29" s="1026"/>
      <c r="AT29" s="1026"/>
      <c r="AU29" s="1026">
        <v>3</v>
      </c>
      <c r="AV29" s="1026"/>
      <c r="AW29" s="1026"/>
      <c r="AX29" s="1026"/>
      <c r="AY29" s="1026"/>
      <c r="AZ29" s="1097" t="s">
        <v>586</v>
      </c>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86" t="s">
        <v>402</v>
      </c>
      <c r="C30" s="1087"/>
      <c r="D30" s="1087"/>
      <c r="E30" s="1087"/>
      <c r="F30" s="1087"/>
      <c r="G30" s="1087"/>
      <c r="H30" s="1087"/>
      <c r="I30" s="1087"/>
      <c r="J30" s="1087"/>
      <c r="K30" s="1087"/>
      <c r="L30" s="1087"/>
      <c r="M30" s="1087"/>
      <c r="N30" s="1087"/>
      <c r="O30" s="1087"/>
      <c r="P30" s="1088"/>
      <c r="Q30" s="1098">
        <v>9376</v>
      </c>
      <c r="R30" s="1099"/>
      <c r="S30" s="1099"/>
      <c r="T30" s="1099"/>
      <c r="U30" s="1099"/>
      <c r="V30" s="1099">
        <v>9192</v>
      </c>
      <c r="W30" s="1099"/>
      <c r="X30" s="1099"/>
      <c r="Y30" s="1099"/>
      <c r="Z30" s="1099"/>
      <c r="AA30" s="1099">
        <v>185</v>
      </c>
      <c r="AB30" s="1099"/>
      <c r="AC30" s="1099"/>
      <c r="AD30" s="1099"/>
      <c r="AE30" s="1100"/>
      <c r="AF30" s="1092">
        <v>185</v>
      </c>
      <c r="AG30" s="1093"/>
      <c r="AH30" s="1093"/>
      <c r="AI30" s="1093"/>
      <c r="AJ30" s="1094"/>
      <c r="AK30" s="1035">
        <v>1386</v>
      </c>
      <c r="AL30" s="1026"/>
      <c r="AM30" s="1026"/>
      <c r="AN30" s="1026"/>
      <c r="AO30" s="1026"/>
      <c r="AP30" s="1026" t="s">
        <v>604</v>
      </c>
      <c r="AQ30" s="1026"/>
      <c r="AR30" s="1026"/>
      <c r="AS30" s="1026"/>
      <c r="AT30" s="1026"/>
      <c r="AU30" s="1026" t="s">
        <v>604</v>
      </c>
      <c r="AV30" s="1026"/>
      <c r="AW30" s="1026"/>
      <c r="AX30" s="1026"/>
      <c r="AY30" s="1026"/>
      <c r="AZ30" s="1097" t="s">
        <v>586</v>
      </c>
      <c r="BA30" s="1097"/>
      <c r="BB30" s="1097"/>
      <c r="BC30" s="1097"/>
      <c r="BD30" s="1097"/>
      <c r="BE30" s="1081" t="s">
        <v>612</v>
      </c>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86" t="s">
        <v>403</v>
      </c>
      <c r="C31" s="1087"/>
      <c r="D31" s="1087"/>
      <c r="E31" s="1087"/>
      <c r="F31" s="1087"/>
      <c r="G31" s="1087"/>
      <c r="H31" s="1087"/>
      <c r="I31" s="1087"/>
      <c r="J31" s="1087"/>
      <c r="K31" s="1087"/>
      <c r="L31" s="1087"/>
      <c r="M31" s="1087"/>
      <c r="N31" s="1087"/>
      <c r="O31" s="1087"/>
      <c r="P31" s="1088"/>
      <c r="Q31" s="1098">
        <v>1266</v>
      </c>
      <c r="R31" s="1099"/>
      <c r="S31" s="1099"/>
      <c r="T31" s="1099"/>
      <c r="U31" s="1099"/>
      <c r="V31" s="1099">
        <v>1202</v>
      </c>
      <c r="W31" s="1099"/>
      <c r="X31" s="1099"/>
      <c r="Y31" s="1099"/>
      <c r="Z31" s="1099"/>
      <c r="AA31" s="1099">
        <v>64</v>
      </c>
      <c r="AB31" s="1099"/>
      <c r="AC31" s="1099"/>
      <c r="AD31" s="1099"/>
      <c r="AE31" s="1100"/>
      <c r="AF31" s="1092">
        <v>64</v>
      </c>
      <c r="AG31" s="1093"/>
      <c r="AH31" s="1093"/>
      <c r="AI31" s="1093"/>
      <c r="AJ31" s="1094"/>
      <c r="AK31" s="1035">
        <v>299</v>
      </c>
      <c r="AL31" s="1026"/>
      <c r="AM31" s="1026"/>
      <c r="AN31" s="1026"/>
      <c r="AO31" s="1026"/>
      <c r="AP31" s="1026" t="s">
        <v>604</v>
      </c>
      <c r="AQ31" s="1026"/>
      <c r="AR31" s="1026"/>
      <c r="AS31" s="1026"/>
      <c r="AT31" s="1026"/>
      <c r="AU31" s="1026" t="s">
        <v>604</v>
      </c>
      <c r="AV31" s="1026"/>
      <c r="AW31" s="1026"/>
      <c r="AX31" s="1026"/>
      <c r="AY31" s="1026"/>
      <c r="AZ31" s="1097" t="s">
        <v>586</v>
      </c>
      <c r="BA31" s="1097"/>
      <c r="BB31" s="1097"/>
      <c r="BC31" s="1097"/>
      <c r="BD31" s="1097"/>
      <c r="BE31" s="1081"/>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86" t="s">
        <v>404</v>
      </c>
      <c r="C32" s="1087"/>
      <c r="D32" s="1087"/>
      <c r="E32" s="1087"/>
      <c r="F32" s="1087"/>
      <c r="G32" s="1087"/>
      <c r="H32" s="1087"/>
      <c r="I32" s="1087"/>
      <c r="J32" s="1087"/>
      <c r="K32" s="1087"/>
      <c r="L32" s="1087"/>
      <c r="M32" s="1087"/>
      <c r="N32" s="1087"/>
      <c r="O32" s="1087"/>
      <c r="P32" s="1088"/>
      <c r="Q32" s="1098">
        <v>2019</v>
      </c>
      <c r="R32" s="1099"/>
      <c r="S32" s="1099"/>
      <c r="T32" s="1099"/>
      <c r="U32" s="1099"/>
      <c r="V32" s="1099">
        <v>1792</v>
      </c>
      <c r="W32" s="1099"/>
      <c r="X32" s="1099"/>
      <c r="Y32" s="1099"/>
      <c r="Z32" s="1099"/>
      <c r="AA32" s="1099">
        <v>227</v>
      </c>
      <c r="AB32" s="1099"/>
      <c r="AC32" s="1099"/>
      <c r="AD32" s="1099"/>
      <c r="AE32" s="1100"/>
      <c r="AF32" s="1092">
        <v>2480</v>
      </c>
      <c r="AG32" s="1093"/>
      <c r="AH32" s="1093"/>
      <c r="AI32" s="1093"/>
      <c r="AJ32" s="1094"/>
      <c r="AK32" s="1035">
        <v>180</v>
      </c>
      <c r="AL32" s="1026"/>
      <c r="AM32" s="1026"/>
      <c r="AN32" s="1026"/>
      <c r="AO32" s="1026"/>
      <c r="AP32" s="1026">
        <v>6508</v>
      </c>
      <c r="AQ32" s="1026"/>
      <c r="AR32" s="1026"/>
      <c r="AS32" s="1026"/>
      <c r="AT32" s="1026"/>
      <c r="AU32" s="1026">
        <v>1699</v>
      </c>
      <c r="AV32" s="1026"/>
      <c r="AW32" s="1026"/>
      <c r="AX32" s="1026"/>
      <c r="AY32" s="1026"/>
      <c r="AZ32" s="1097" t="s">
        <v>586</v>
      </c>
      <c r="BA32" s="1097"/>
      <c r="BB32" s="1097"/>
      <c r="BC32" s="1097"/>
      <c r="BD32" s="1097"/>
      <c r="BE32" s="1081" t="s">
        <v>405</v>
      </c>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86" t="s">
        <v>406</v>
      </c>
      <c r="C33" s="1087"/>
      <c r="D33" s="1087"/>
      <c r="E33" s="1087"/>
      <c r="F33" s="1087"/>
      <c r="G33" s="1087"/>
      <c r="H33" s="1087"/>
      <c r="I33" s="1087"/>
      <c r="J33" s="1087"/>
      <c r="K33" s="1087"/>
      <c r="L33" s="1087"/>
      <c r="M33" s="1087"/>
      <c r="N33" s="1087"/>
      <c r="O33" s="1087"/>
      <c r="P33" s="1088"/>
      <c r="Q33" s="1098">
        <v>3094</v>
      </c>
      <c r="R33" s="1099"/>
      <c r="S33" s="1099"/>
      <c r="T33" s="1099"/>
      <c r="U33" s="1099"/>
      <c r="V33" s="1099">
        <v>2896</v>
      </c>
      <c r="W33" s="1099"/>
      <c r="X33" s="1099"/>
      <c r="Y33" s="1099"/>
      <c r="Z33" s="1099"/>
      <c r="AA33" s="1099">
        <v>198</v>
      </c>
      <c r="AB33" s="1099"/>
      <c r="AC33" s="1099"/>
      <c r="AD33" s="1099"/>
      <c r="AE33" s="1100"/>
      <c r="AF33" s="1092">
        <v>191</v>
      </c>
      <c r="AG33" s="1093"/>
      <c r="AH33" s="1093"/>
      <c r="AI33" s="1093"/>
      <c r="AJ33" s="1094"/>
      <c r="AK33" s="1035">
        <v>1040</v>
      </c>
      <c r="AL33" s="1026"/>
      <c r="AM33" s="1026"/>
      <c r="AN33" s="1026"/>
      <c r="AO33" s="1026"/>
      <c r="AP33" s="1026">
        <v>16136</v>
      </c>
      <c r="AQ33" s="1026"/>
      <c r="AR33" s="1026"/>
      <c r="AS33" s="1026"/>
      <c r="AT33" s="1026"/>
      <c r="AU33" s="1026">
        <v>9004</v>
      </c>
      <c r="AV33" s="1026"/>
      <c r="AW33" s="1026"/>
      <c r="AX33" s="1026"/>
      <c r="AY33" s="1026"/>
      <c r="AZ33" s="1097" t="s">
        <v>586</v>
      </c>
      <c r="BA33" s="1097"/>
      <c r="BB33" s="1097"/>
      <c r="BC33" s="1097"/>
      <c r="BD33" s="1097"/>
      <c r="BE33" s="1081" t="s">
        <v>407</v>
      </c>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86" t="s">
        <v>408</v>
      </c>
      <c r="C34" s="1087"/>
      <c r="D34" s="1087"/>
      <c r="E34" s="1087"/>
      <c r="F34" s="1087"/>
      <c r="G34" s="1087"/>
      <c r="H34" s="1087"/>
      <c r="I34" s="1087"/>
      <c r="J34" s="1087"/>
      <c r="K34" s="1087"/>
      <c r="L34" s="1087"/>
      <c r="M34" s="1087"/>
      <c r="N34" s="1087"/>
      <c r="O34" s="1087"/>
      <c r="P34" s="1088"/>
      <c r="Q34" s="1098">
        <v>31</v>
      </c>
      <c r="R34" s="1099"/>
      <c r="S34" s="1099"/>
      <c r="T34" s="1099"/>
      <c r="U34" s="1099"/>
      <c r="V34" s="1099">
        <v>26</v>
      </c>
      <c r="W34" s="1099"/>
      <c r="X34" s="1099"/>
      <c r="Y34" s="1099"/>
      <c r="Z34" s="1099"/>
      <c r="AA34" s="1099">
        <v>5</v>
      </c>
      <c r="AB34" s="1099"/>
      <c r="AC34" s="1099"/>
      <c r="AD34" s="1099"/>
      <c r="AE34" s="1100"/>
      <c r="AF34" s="1092">
        <v>5</v>
      </c>
      <c r="AG34" s="1093"/>
      <c r="AH34" s="1093"/>
      <c r="AI34" s="1093"/>
      <c r="AJ34" s="1094"/>
      <c r="AK34" s="1035" t="s">
        <v>604</v>
      </c>
      <c r="AL34" s="1026"/>
      <c r="AM34" s="1026"/>
      <c r="AN34" s="1026"/>
      <c r="AO34" s="1026"/>
      <c r="AP34" s="1026" t="s">
        <v>604</v>
      </c>
      <c r="AQ34" s="1026"/>
      <c r="AR34" s="1026"/>
      <c r="AS34" s="1026"/>
      <c r="AT34" s="1026"/>
      <c r="AU34" s="1026" t="s">
        <v>604</v>
      </c>
      <c r="AV34" s="1026"/>
      <c r="AW34" s="1026"/>
      <c r="AX34" s="1026"/>
      <c r="AY34" s="1026"/>
      <c r="AZ34" s="1097" t="s">
        <v>586</v>
      </c>
      <c r="BA34" s="1097"/>
      <c r="BB34" s="1097"/>
      <c r="BC34" s="1097"/>
      <c r="BD34" s="1097"/>
      <c r="BE34" s="1081" t="s">
        <v>407</v>
      </c>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86" t="s">
        <v>409</v>
      </c>
      <c r="C35" s="1087"/>
      <c r="D35" s="1087"/>
      <c r="E35" s="1087"/>
      <c r="F35" s="1087"/>
      <c r="G35" s="1087"/>
      <c r="H35" s="1087"/>
      <c r="I35" s="1087"/>
      <c r="J35" s="1087"/>
      <c r="K35" s="1087"/>
      <c r="L35" s="1087"/>
      <c r="M35" s="1087"/>
      <c r="N35" s="1087"/>
      <c r="O35" s="1087"/>
      <c r="P35" s="1088"/>
      <c r="Q35" s="1098">
        <v>689</v>
      </c>
      <c r="R35" s="1099"/>
      <c r="S35" s="1099"/>
      <c r="T35" s="1099"/>
      <c r="U35" s="1099"/>
      <c r="V35" s="1099">
        <v>610</v>
      </c>
      <c r="W35" s="1099"/>
      <c r="X35" s="1099"/>
      <c r="Y35" s="1099"/>
      <c r="Z35" s="1099"/>
      <c r="AA35" s="1099">
        <v>79</v>
      </c>
      <c r="AB35" s="1099"/>
      <c r="AC35" s="1099"/>
      <c r="AD35" s="1099"/>
      <c r="AE35" s="1100"/>
      <c r="AF35" s="1092">
        <v>79</v>
      </c>
      <c r="AG35" s="1093"/>
      <c r="AH35" s="1093"/>
      <c r="AI35" s="1093"/>
      <c r="AJ35" s="1094"/>
      <c r="AK35" s="1035">
        <v>470</v>
      </c>
      <c r="AL35" s="1026"/>
      <c r="AM35" s="1026"/>
      <c r="AN35" s="1026"/>
      <c r="AO35" s="1026"/>
      <c r="AP35" s="1026">
        <v>2719</v>
      </c>
      <c r="AQ35" s="1026"/>
      <c r="AR35" s="1026"/>
      <c r="AS35" s="1026"/>
      <c r="AT35" s="1026"/>
      <c r="AU35" s="1026">
        <v>2719</v>
      </c>
      <c r="AV35" s="1026"/>
      <c r="AW35" s="1026"/>
      <c r="AX35" s="1026"/>
      <c r="AY35" s="1026"/>
      <c r="AZ35" s="1097" t="s">
        <v>586</v>
      </c>
      <c r="BA35" s="1097"/>
      <c r="BB35" s="1097"/>
      <c r="BC35" s="1097"/>
      <c r="BD35" s="1097"/>
      <c r="BE35" s="1081" t="s">
        <v>410</v>
      </c>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86" t="s">
        <v>411</v>
      </c>
      <c r="C36" s="1087"/>
      <c r="D36" s="1087"/>
      <c r="E36" s="1087"/>
      <c r="F36" s="1087"/>
      <c r="G36" s="1087"/>
      <c r="H36" s="1087"/>
      <c r="I36" s="1087"/>
      <c r="J36" s="1087"/>
      <c r="K36" s="1087"/>
      <c r="L36" s="1087"/>
      <c r="M36" s="1087"/>
      <c r="N36" s="1087"/>
      <c r="O36" s="1087"/>
      <c r="P36" s="1088"/>
      <c r="Q36" s="1098">
        <v>100</v>
      </c>
      <c r="R36" s="1099"/>
      <c r="S36" s="1099"/>
      <c r="T36" s="1099"/>
      <c r="U36" s="1099"/>
      <c r="V36" s="1099">
        <v>89</v>
      </c>
      <c r="W36" s="1099"/>
      <c r="X36" s="1099"/>
      <c r="Y36" s="1099"/>
      <c r="Z36" s="1099"/>
      <c r="AA36" s="1099">
        <v>11</v>
      </c>
      <c r="AB36" s="1099"/>
      <c r="AC36" s="1099"/>
      <c r="AD36" s="1099"/>
      <c r="AE36" s="1100"/>
      <c r="AF36" s="1092">
        <v>11</v>
      </c>
      <c r="AG36" s="1093"/>
      <c r="AH36" s="1093"/>
      <c r="AI36" s="1093"/>
      <c r="AJ36" s="1094"/>
      <c r="AK36" s="1035">
        <v>21</v>
      </c>
      <c r="AL36" s="1026"/>
      <c r="AM36" s="1026"/>
      <c r="AN36" s="1026"/>
      <c r="AO36" s="1026"/>
      <c r="AP36" s="1026" t="s">
        <v>604</v>
      </c>
      <c r="AQ36" s="1026"/>
      <c r="AR36" s="1026"/>
      <c r="AS36" s="1026"/>
      <c r="AT36" s="1026"/>
      <c r="AU36" s="1026" t="s">
        <v>604</v>
      </c>
      <c r="AV36" s="1026"/>
      <c r="AW36" s="1026"/>
      <c r="AX36" s="1026"/>
      <c r="AY36" s="1026"/>
      <c r="AZ36" s="1097" t="s">
        <v>586</v>
      </c>
      <c r="BA36" s="1097"/>
      <c r="BB36" s="1097"/>
      <c r="BC36" s="1097"/>
      <c r="BD36" s="1097"/>
      <c r="BE36" s="1081" t="s">
        <v>412</v>
      </c>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413</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387</v>
      </c>
      <c r="B63" s="999" t="s">
        <v>414</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3312</v>
      </c>
      <c r="AG63" s="1014"/>
      <c r="AH63" s="1014"/>
      <c r="AI63" s="1014"/>
      <c r="AJ63" s="1079"/>
      <c r="AK63" s="1080"/>
      <c r="AL63" s="1018"/>
      <c r="AM63" s="1018"/>
      <c r="AN63" s="1018"/>
      <c r="AO63" s="1018"/>
      <c r="AP63" s="1014">
        <v>25375</v>
      </c>
      <c r="AQ63" s="1014"/>
      <c r="AR63" s="1014"/>
      <c r="AS63" s="1014"/>
      <c r="AT63" s="1014"/>
      <c r="AU63" s="1014">
        <v>13425</v>
      </c>
      <c r="AV63" s="1014"/>
      <c r="AW63" s="1014"/>
      <c r="AX63" s="1014"/>
      <c r="AY63" s="1014"/>
      <c r="AZ63" s="1074"/>
      <c r="BA63" s="1074"/>
      <c r="BB63" s="1074"/>
      <c r="BC63" s="1074"/>
      <c r="BD63" s="1074"/>
      <c r="BE63" s="1015"/>
      <c r="BF63" s="1015"/>
      <c r="BG63" s="1015"/>
      <c r="BH63" s="1015"/>
      <c r="BI63" s="1016"/>
      <c r="BJ63" s="1075" t="s">
        <v>128</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416</v>
      </c>
      <c r="B66" s="1051"/>
      <c r="C66" s="1051"/>
      <c r="D66" s="1051"/>
      <c r="E66" s="1051"/>
      <c r="F66" s="1051"/>
      <c r="G66" s="1051"/>
      <c r="H66" s="1051"/>
      <c r="I66" s="1051"/>
      <c r="J66" s="1051"/>
      <c r="K66" s="1051"/>
      <c r="L66" s="1051"/>
      <c r="M66" s="1051"/>
      <c r="N66" s="1051"/>
      <c r="O66" s="1051"/>
      <c r="P66" s="1052"/>
      <c r="Q66" s="1056" t="s">
        <v>417</v>
      </c>
      <c r="R66" s="1057"/>
      <c r="S66" s="1057"/>
      <c r="T66" s="1057"/>
      <c r="U66" s="1058"/>
      <c r="V66" s="1056" t="s">
        <v>418</v>
      </c>
      <c r="W66" s="1057"/>
      <c r="X66" s="1057"/>
      <c r="Y66" s="1057"/>
      <c r="Z66" s="1058"/>
      <c r="AA66" s="1056" t="s">
        <v>394</v>
      </c>
      <c r="AB66" s="1057"/>
      <c r="AC66" s="1057"/>
      <c r="AD66" s="1057"/>
      <c r="AE66" s="1058"/>
      <c r="AF66" s="1062" t="s">
        <v>419</v>
      </c>
      <c r="AG66" s="1063"/>
      <c r="AH66" s="1063"/>
      <c r="AI66" s="1063"/>
      <c r="AJ66" s="1064"/>
      <c r="AK66" s="1056" t="s">
        <v>396</v>
      </c>
      <c r="AL66" s="1051"/>
      <c r="AM66" s="1051"/>
      <c r="AN66" s="1051"/>
      <c r="AO66" s="1052"/>
      <c r="AP66" s="1056" t="s">
        <v>420</v>
      </c>
      <c r="AQ66" s="1057"/>
      <c r="AR66" s="1057"/>
      <c r="AS66" s="1057"/>
      <c r="AT66" s="1058"/>
      <c r="AU66" s="1056" t="s">
        <v>421</v>
      </c>
      <c r="AV66" s="1057"/>
      <c r="AW66" s="1057"/>
      <c r="AX66" s="1057"/>
      <c r="AY66" s="1058"/>
      <c r="AZ66" s="1056" t="s">
        <v>374</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605</v>
      </c>
      <c r="C68" s="1041"/>
      <c r="D68" s="1041"/>
      <c r="E68" s="1041"/>
      <c r="F68" s="1041"/>
      <c r="G68" s="1041"/>
      <c r="H68" s="1041"/>
      <c r="I68" s="1041"/>
      <c r="J68" s="1041"/>
      <c r="K68" s="1041"/>
      <c r="L68" s="1041"/>
      <c r="M68" s="1041"/>
      <c r="N68" s="1041"/>
      <c r="O68" s="1041"/>
      <c r="P68" s="1042"/>
      <c r="Q68" s="1043">
        <v>72</v>
      </c>
      <c r="R68" s="1037"/>
      <c r="S68" s="1037"/>
      <c r="T68" s="1037"/>
      <c r="U68" s="1037"/>
      <c r="V68" s="1037">
        <v>69</v>
      </c>
      <c r="W68" s="1037"/>
      <c r="X68" s="1037"/>
      <c r="Y68" s="1037"/>
      <c r="Z68" s="1037"/>
      <c r="AA68" s="1037">
        <v>3</v>
      </c>
      <c r="AB68" s="1037"/>
      <c r="AC68" s="1037"/>
      <c r="AD68" s="1037"/>
      <c r="AE68" s="1037"/>
      <c r="AF68" s="1037">
        <v>3</v>
      </c>
      <c r="AG68" s="1037"/>
      <c r="AH68" s="1037"/>
      <c r="AI68" s="1037"/>
      <c r="AJ68" s="1037"/>
      <c r="AK68" s="1037" t="s">
        <v>604</v>
      </c>
      <c r="AL68" s="1037"/>
      <c r="AM68" s="1037"/>
      <c r="AN68" s="1037"/>
      <c r="AO68" s="1037"/>
      <c r="AP68" s="1037" t="s">
        <v>604</v>
      </c>
      <c r="AQ68" s="1037"/>
      <c r="AR68" s="1037"/>
      <c r="AS68" s="1037"/>
      <c r="AT68" s="1037"/>
      <c r="AU68" s="1037" t="s">
        <v>604</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606</v>
      </c>
      <c r="C69" s="1030"/>
      <c r="D69" s="1030"/>
      <c r="E69" s="1030"/>
      <c r="F69" s="1030"/>
      <c r="G69" s="1030"/>
      <c r="H69" s="1030"/>
      <c r="I69" s="1030"/>
      <c r="J69" s="1030"/>
      <c r="K69" s="1030"/>
      <c r="L69" s="1030"/>
      <c r="M69" s="1030"/>
      <c r="N69" s="1030"/>
      <c r="O69" s="1030"/>
      <c r="P69" s="1031"/>
      <c r="Q69" s="1032">
        <v>735</v>
      </c>
      <c r="R69" s="1026"/>
      <c r="S69" s="1026"/>
      <c r="T69" s="1026"/>
      <c r="U69" s="1026"/>
      <c r="V69" s="1026">
        <v>731</v>
      </c>
      <c r="W69" s="1026"/>
      <c r="X69" s="1026"/>
      <c r="Y69" s="1026"/>
      <c r="Z69" s="1026"/>
      <c r="AA69" s="1026">
        <v>4</v>
      </c>
      <c r="AB69" s="1026"/>
      <c r="AC69" s="1026"/>
      <c r="AD69" s="1026"/>
      <c r="AE69" s="1026"/>
      <c r="AF69" s="1026">
        <v>0</v>
      </c>
      <c r="AG69" s="1026"/>
      <c r="AH69" s="1026"/>
      <c r="AI69" s="1026"/>
      <c r="AJ69" s="1026"/>
      <c r="AK69" s="1026" t="s">
        <v>604</v>
      </c>
      <c r="AL69" s="1026"/>
      <c r="AM69" s="1026"/>
      <c r="AN69" s="1026"/>
      <c r="AO69" s="1026"/>
      <c r="AP69" s="1026" t="s">
        <v>604</v>
      </c>
      <c r="AQ69" s="1026"/>
      <c r="AR69" s="1026"/>
      <c r="AS69" s="1026"/>
      <c r="AT69" s="1026"/>
      <c r="AU69" s="1026" t="s">
        <v>604</v>
      </c>
      <c r="AV69" s="1026"/>
      <c r="AW69" s="1026"/>
      <c r="AX69" s="1026"/>
      <c r="AY69" s="1026"/>
      <c r="AZ69" s="1027" t="s">
        <v>611</v>
      </c>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607</v>
      </c>
      <c r="C70" s="1030"/>
      <c r="D70" s="1030"/>
      <c r="E70" s="1030"/>
      <c r="F70" s="1030"/>
      <c r="G70" s="1030"/>
      <c r="H70" s="1030"/>
      <c r="I70" s="1030"/>
      <c r="J70" s="1030"/>
      <c r="K70" s="1030"/>
      <c r="L70" s="1030"/>
      <c r="M70" s="1030"/>
      <c r="N70" s="1030"/>
      <c r="O70" s="1030"/>
      <c r="P70" s="1031"/>
      <c r="Q70" s="1032">
        <v>190</v>
      </c>
      <c r="R70" s="1026"/>
      <c r="S70" s="1026"/>
      <c r="T70" s="1026"/>
      <c r="U70" s="1026"/>
      <c r="V70" s="1026">
        <v>190</v>
      </c>
      <c r="W70" s="1026"/>
      <c r="X70" s="1026"/>
      <c r="Y70" s="1026"/>
      <c r="Z70" s="1026"/>
      <c r="AA70" s="1026" t="s">
        <v>619</v>
      </c>
      <c r="AB70" s="1026"/>
      <c r="AC70" s="1026"/>
      <c r="AD70" s="1026"/>
      <c r="AE70" s="1026"/>
      <c r="AF70" s="1026" t="s">
        <v>604</v>
      </c>
      <c r="AG70" s="1026"/>
      <c r="AH70" s="1026"/>
      <c r="AI70" s="1026"/>
      <c r="AJ70" s="1026"/>
      <c r="AK70" s="1026" t="s">
        <v>604</v>
      </c>
      <c r="AL70" s="1026"/>
      <c r="AM70" s="1026"/>
      <c r="AN70" s="1026"/>
      <c r="AO70" s="1026"/>
      <c r="AP70" s="1026">
        <v>79</v>
      </c>
      <c r="AQ70" s="1026"/>
      <c r="AR70" s="1026"/>
      <c r="AS70" s="1026"/>
      <c r="AT70" s="1026"/>
      <c r="AU70" s="1026">
        <v>27</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608</v>
      </c>
      <c r="C71" s="1030"/>
      <c r="D71" s="1030"/>
      <c r="E71" s="1030"/>
      <c r="F71" s="1030"/>
      <c r="G71" s="1030"/>
      <c r="H71" s="1030"/>
      <c r="I71" s="1030"/>
      <c r="J71" s="1030"/>
      <c r="K71" s="1030"/>
      <c r="L71" s="1030"/>
      <c r="M71" s="1030"/>
      <c r="N71" s="1030"/>
      <c r="O71" s="1030"/>
      <c r="P71" s="1031"/>
      <c r="Q71" s="1032">
        <v>105</v>
      </c>
      <c r="R71" s="1026"/>
      <c r="S71" s="1026"/>
      <c r="T71" s="1026"/>
      <c r="U71" s="1026"/>
      <c r="V71" s="1026">
        <v>104</v>
      </c>
      <c r="W71" s="1026"/>
      <c r="X71" s="1026"/>
      <c r="Y71" s="1026"/>
      <c r="Z71" s="1026"/>
      <c r="AA71" s="1026">
        <v>0</v>
      </c>
      <c r="AB71" s="1026"/>
      <c r="AC71" s="1026"/>
      <c r="AD71" s="1026"/>
      <c r="AE71" s="1026"/>
      <c r="AF71" s="1026">
        <v>0</v>
      </c>
      <c r="AG71" s="1026"/>
      <c r="AH71" s="1026"/>
      <c r="AI71" s="1026"/>
      <c r="AJ71" s="1026"/>
      <c r="AK71" s="1026" t="s">
        <v>604</v>
      </c>
      <c r="AL71" s="1026"/>
      <c r="AM71" s="1026"/>
      <c r="AN71" s="1026"/>
      <c r="AO71" s="1026"/>
      <c r="AP71" s="1026" t="s">
        <v>604</v>
      </c>
      <c r="AQ71" s="1026"/>
      <c r="AR71" s="1026"/>
      <c r="AS71" s="1026"/>
      <c r="AT71" s="1026"/>
      <c r="AU71" s="1026" t="s">
        <v>604</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609</v>
      </c>
      <c r="C72" s="1030"/>
      <c r="D72" s="1030"/>
      <c r="E72" s="1030"/>
      <c r="F72" s="1030"/>
      <c r="G72" s="1030"/>
      <c r="H72" s="1030"/>
      <c r="I72" s="1030"/>
      <c r="J72" s="1030"/>
      <c r="K72" s="1030"/>
      <c r="L72" s="1030"/>
      <c r="M72" s="1030"/>
      <c r="N72" s="1030"/>
      <c r="O72" s="1030"/>
      <c r="P72" s="1031"/>
      <c r="Q72" s="1032">
        <v>271</v>
      </c>
      <c r="R72" s="1026"/>
      <c r="S72" s="1026"/>
      <c r="T72" s="1026"/>
      <c r="U72" s="1026"/>
      <c r="V72" s="1026">
        <v>235</v>
      </c>
      <c r="W72" s="1026"/>
      <c r="X72" s="1026"/>
      <c r="Y72" s="1026"/>
      <c r="Z72" s="1026"/>
      <c r="AA72" s="1026">
        <v>37</v>
      </c>
      <c r="AB72" s="1026"/>
      <c r="AC72" s="1026"/>
      <c r="AD72" s="1026"/>
      <c r="AE72" s="1026"/>
      <c r="AF72" s="1026">
        <v>37</v>
      </c>
      <c r="AG72" s="1026"/>
      <c r="AH72" s="1026"/>
      <c r="AI72" s="1026"/>
      <c r="AJ72" s="1026"/>
      <c r="AK72" s="1026" t="s">
        <v>604</v>
      </c>
      <c r="AL72" s="1026"/>
      <c r="AM72" s="1026"/>
      <c r="AN72" s="1026"/>
      <c r="AO72" s="1026"/>
      <c r="AP72" s="1026" t="s">
        <v>604</v>
      </c>
      <c r="AQ72" s="1026"/>
      <c r="AR72" s="1026"/>
      <c r="AS72" s="1026"/>
      <c r="AT72" s="1026"/>
      <c r="AU72" s="1026" t="s">
        <v>604</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610</v>
      </c>
      <c r="C73" s="1030"/>
      <c r="D73" s="1030"/>
      <c r="E73" s="1030"/>
      <c r="F73" s="1030"/>
      <c r="G73" s="1030"/>
      <c r="H73" s="1030"/>
      <c r="I73" s="1030"/>
      <c r="J73" s="1030"/>
      <c r="K73" s="1030"/>
      <c r="L73" s="1030"/>
      <c r="M73" s="1030"/>
      <c r="N73" s="1030"/>
      <c r="O73" s="1030"/>
      <c r="P73" s="1031"/>
      <c r="Q73" s="1032">
        <v>261265</v>
      </c>
      <c r="R73" s="1026"/>
      <c r="S73" s="1026"/>
      <c r="T73" s="1026"/>
      <c r="U73" s="1026"/>
      <c r="V73" s="1026">
        <v>253642</v>
      </c>
      <c r="W73" s="1026"/>
      <c r="X73" s="1026"/>
      <c r="Y73" s="1026"/>
      <c r="Z73" s="1026"/>
      <c r="AA73" s="1026">
        <v>7623</v>
      </c>
      <c r="AB73" s="1026"/>
      <c r="AC73" s="1026"/>
      <c r="AD73" s="1026"/>
      <c r="AE73" s="1026"/>
      <c r="AF73" s="1026">
        <v>7623</v>
      </c>
      <c r="AG73" s="1026"/>
      <c r="AH73" s="1026"/>
      <c r="AI73" s="1026"/>
      <c r="AJ73" s="1026"/>
      <c r="AK73" s="1026" t="s">
        <v>604</v>
      </c>
      <c r="AL73" s="1026"/>
      <c r="AM73" s="1026"/>
      <c r="AN73" s="1026"/>
      <c r="AO73" s="1026"/>
      <c r="AP73" s="1026" t="s">
        <v>604</v>
      </c>
      <c r="AQ73" s="1026"/>
      <c r="AR73" s="1026"/>
      <c r="AS73" s="1026"/>
      <c r="AT73" s="1026"/>
      <c r="AU73" s="1026" t="s">
        <v>604</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387</v>
      </c>
      <c r="B88" s="999" t="s">
        <v>422</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7663</v>
      </c>
      <c r="AG88" s="1014"/>
      <c r="AH88" s="1014"/>
      <c r="AI88" s="1014"/>
      <c r="AJ88" s="1014"/>
      <c r="AK88" s="1018"/>
      <c r="AL88" s="1018"/>
      <c r="AM88" s="1018"/>
      <c r="AN88" s="1018"/>
      <c r="AO88" s="1018"/>
      <c r="AP88" s="1014">
        <v>79</v>
      </c>
      <c r="AQ88" s="1014"/>
      <c r="AR88" s="1014"/>
      <c r="AS88" s="1014"/>
      <c r="AT88" s="1014"/>
      <c r="AU88" s="1014">
        <v>27</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999" t="s">
        <v>423</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510</v>
      </c>
      <c r="CS102" s="1006"/>
      <c r="CT102" s="1006"/>
      <c r="CU102" s="1006"/>
      <c r="CV102" s="1007"/>
      <c r="CW102" s="1005">
        <v>73</v>
      </c>
      <c r="CX102" s="1006"/>
      <c r="CY102" s="1006"/>
      <c r="CZ102" s="1006"/>
      <c r="DA102" s="1007"/>
      <c r="DB102" s="1005" t="s">
        <v>619</v>
      </c>
      <c r="DC102" s="1006"/>
      <c r="DD102" s="1006"/>
      <c r="DE102" s="1006"/>
      <c r="DF102" s="1007"/>
      <c r="DG102" s="1005">
        <v>590</v>
      </c>
      <c r="DH102" s="1006"/>
      <c r="DI102" s="1006"/>
      <c r="DJ102" s="1006"/>
      <c r="DK102" s="1007"/>
      <c r="DL102" s="1005">
        <v>285</v>
      </c>
      <c r="DM102" s="1006"/>
      <c r="DN102" s="1006"/>
      <c r="DO102" s="1006"/>
      <c r="DP102" s="1007"/>
      <c r="DQ102" s="1005" t="s">
        <v>619</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424</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425</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428</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429</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430</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431</v>
      </c>
      <c r="AB109" s="949"/>
      <c r="AC109" s="949"/>
      <c r="AD109" s="949"/>
      <c r="AE109" s="950"/>
      <c r="AF109" s="951" t="s">
        <v>304</v>
      </c>
      <c r="AG109" s="949"/>
      <c r="AH109" s="949"/>
      <c r="AI109" s="949"/>
      <c r="AJ109" s="950"/>
      <c r="AK109" s="951" t="s">
        <v>303</v>
      </c>
      <c r="AL109" s="949"/>
      <c r="AM109" s="949"/>
      <c r="AN109" s="949"/>
      <c r="AO109" s="950"/>
      <c r="AP109" s="951" t="s">
        <v>432</v>
      </c>
      <c r="AQ109" s="949"/>
      <c r="AR109" s="949"/>
      <c r="AS109" s="949"/>
      <c r="AT109" s="980"/>
      <c r="AU109" s="948" t="s">
        <v>430</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431</v>
      </c>
      <c r="BR109" s="949"/>
      <c r="BS109" s="949"/>
      <c r="BT109" s="949"/>
      <c r="BU109" s="950"/>
      <c r="BV109" s="951" t="s">
        <v>304</v>
      </c>
      <c r="BW109" s="949"/>
      <c r="BX109" s="949"/>
      <c r="BY109" s="949"/>
      <c r="BZ109" s="950"/>
      <c r="CA109" s="951" t="s">
        <v>303</v>
      </c>
      <c r="CB109" s="949"/>
      <c r="CC109" s="949"/>
      <c r="CD109" s="949"/>
      <c r="CE109" s="950"/>
      <c r="CF109" s="987" t="s">
        <v>432</v>
      </c>
      <c r="CG109" s="987"/>
      <c r="CH109" s="987"/>
      <c r="CI109" s="987"/>
      <c r="CJ109" s="987"/>
      <c r="CK109" s="951" t="s">
        <v>433</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431</v>
      </c>
      <c r="DH109" s="949"/>
      <c r="DI109" s="949"/>
      <c r="DJ109" s="949"/>
      <c r="DK109" s="950"/>
      <c r="DL109" s="951" t="s">
        <v>304</v>
      </c>
      <c r="DM109" s="949"/>
      <c r="DN109" s="949"/>
      <c r="DO109" s="949"/>
      <c r="DP109" s="950"/>
      <c r="DQ109" s="951" t="s">
        <v>303</v>
      </c>
      <c r="DR109" s="949"/>
      <c r="DS109" s="949"/>
      <c r="DT109" s="949"/>
      <c r="DU109" s="950"/>
      <c r="DV109" s="951" t="s">
        <v>432</v>
      </c>
      <c r="DW109" s="949"/>
      <c r="DX109" s="949"/>
      <c r="DY109" s="949"/>
      <c r="DZ109" s="980"/>
    </row>
    <row r="110" spans="1:131" s="247" customFormat="1" ht="26.25" customHeight="1" x14ac:dyDescent="0.15">
      <c r="A110" s="851" t="s">
        <v>434</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4627701</v>
      </c>
      <c r="AB110" s="942"/>
      <c r="AC110" s="942"/>
      <c r="AD110" s="942"/>
      <c r="AE110" s="943"/>
      <c r="AF110" s="944">
        <v>4420336</v>
      </c>
      <c r="AG110" s="942"/>
      <c r="AH110" s="942"/>
      <c r="AI110" s="942"/>
      <c r="AJ110" s="943"/>
      <c r="AK110" s="944">
        <v>4148864</v>
      </c>
      <c r="AL110" s="942"/>
      <c r="AM110" s="942"/>
      <c r="AN110" s="942"/>
      <c r="AO110" s="943"/>
      <c r="AP110" s="945">
        <v>17.600000000000001</v>
      </c>
      <c r="AQ110" s="946"/>
      <c r="AR110" s="946"/>
      <c r="AS110" s="946"/>
      <c r="AT110" s="947"/>
      <c r="AU110" s="981" t="s">
        <v>73</v>
      </c>
      <c r="AV110" s="982"/>
      <c r="AW110" s="982"/>
      <c r="AX110" s="982"/>
      <c r="AY110" s="982"/>
      <c r="AZ110" s="907" t="s">
        <v>435</v>
      </c>
      <c r="BA110" s="852"/>
      <c r="BB110" s="852"/>
      <c r="BC110" s="852"/>
      <c r="BD110" s="852"/>
      <c r="BE110" s="852"/>
      <c r="BF110" s="852"/>
      <c r="BG110" s="852"/>
      <c r="BH110" s="852"/>
      <c r="BI110" s="852"/>
      <c r="BJ110" s="852"/>
      <c r="BK110" s="852"/>
      <c r="BL110" s="852"/>
      <c r="BM110" s="852"/>
      <c r="BN110" s="852"/>
      <c r="BO110" s="852"/>
      <c r="BP110" s="853"/>
      <c r="BQ110" s="908">
        <v>27071186</v>
      </c>
      <c r="BR110" s="889"/>
      <c r="BS110" s="889"/>
      <c r="BT110" s="889"/>
      <c r="BU110" s="889"/>
      <c r="BV110" s="889">
        <v>24438879</v>
      </c>
      <c r="BW110" s="889"/>
      <c r="BX110" s="889"/>
      <c r="BY110" s="889"/>
      <c r="BZ110" s="889"/>
      <c r="CA110" s="889">
        <v>22449777</v>
      </c>
      <c r="CB110" s="889"/>
      <c r="CC110" s="889"/>
      <c r="CD110" s="889"/>
      <c r="CE110" s="889"/>
      <c r="CF110" s="913">
        <v>95.1</v>
      </c>
      <c r="CG110" s="914"/>
      <c r="CH110" s="914"/>
      <c r="CI110" s="914"/>
      <c r="CJ110" s="914"/>
      <c r="CK110" s="977" t="s">
        <v>436</v>
      </c>
      <c r="CL110" s="863"/>
      <c r="CM110" s="938" t="s">
        <v>437</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438</v>
      </c>
      <c r="DH110" s="889"/>
      <c r="DI110" s="889"/>
      <c r="DJ110" s="889"/>
      <c r="DK110" s="889"/>
      <c r="DL110" s="889" t="s">
        <v>128</v>
      </c>
      <c r="DM110" s="889"/>
      <c r="DN110" s="889"/>
      <c r="DO110" s="889"/>
      <c r="DP110" s="889"/>
      <c r="DQ110" s="889" t="s">
        <v>128</v>
      </c>
      <c r="DR110" s="889"/>
      <c r="DS110" s="889"/>
      <c r="DT110" s="889"/>
      <c r="DU110" s="889"/>
      <c r="DV110" s="890" t="s">
        <v>128</v>
      </c>
      <c r="DW110" s="890"/>
      <c r="DX110" s="890"/>
      <c r="DY110" s="890"/>
      <c r="DZ110" s="891"/>
    </row>
    <row r="111" spans="1:131" s="247" customFormat="1" ht="26.25" customHeight="1" x14ac:dyDescent="0.15">
      <c r="A111" s="818" t="s">
        <v>439</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438</v>
      </c>
      <c r="AB111" s="970"/>
      <c r="AC111" s="970"/>
      <c r="AD111" s="970"/>
      <c r="AE111" s="971"/>
      <c r="AF111" s="972" t="s">
        <v>128</v>
      </c>
      <c r="AG111" s="970"/>
      <c r="AH111" s="970"/>
      <c r="AI111" s="970"/>
      <c r="AJ111" s="971"/>
      <c r="AK111" s="972" t="s">
        <v>128</v>
      </c>
      <c r="AL111" s="970"/>
      <c r="AM111" s="970"/>
      <c r="AN111" s="970"/>
      <c r="AO111" s="971"/>
      <c r="AP111" s="973" t="s">
        <v>438</v>
      </c>
      <c r="AQ111" s="974"/>
      <c r="AR111" s="974"/>
      <c r="AS111" s="974"/>
      <c r="AT111" s="975"/>
      <c r="AU111" s="983"/>
      <c r="AV111" s="984"/>
      <c r="AW111" s="984"/>
      <c r="AX111" s="984"/>
      <c r="AY111" s="984"/>
      <c r="AZ111" s="859" t="s">
        <v>440</v>
      </c>
      <c r="BA111" s="794"/>
      <c r="BB111" s="794"/>
      <c r="BC111" s="794"/>
      <c r="BD111" s="794"/>
      <c r="BE111" s="794"/>
      <c r="BF111" s="794"/>
      <c r="BG111" s="794"/>
      <c r="BH111" s="794"/>
      <c r="BI111" s="794"/>
      <c r="BJ111" s="794"/>
      <c r="BK111" s="794"/>
      <c r="BL111" s="794"/>
      <c r="BM111" s="794"/>
      <c r="BN111" s="794"/>
      <c r="BO111" s="794"/>
      <c r="BP111" s="795"/>
      <c r="BQ111" s="860">
        <v>365992</v>
      </c>
      <c r="BR111" s="861"/>
      <c r="BS111" s="861"/>
      <c r="BT111" s="861"/>
      <c r="BU111" s="861"/>
      <c r="BV111" s="861">
        <v>335409</v>
      </c>
      <c r="BW111" s="861"/>
      <c r="BX111" s="861"/>
      <c r="BY111" s="861"/>
      <c r="BZ111" s="861"/>
      <c r="CA111" s="861">
        <v>305046</v>
      </c>
      <c r="CB111" s="861"/>
      <c r="CC111" s="861"/>
      <c r="CD111" s="861"/>
      <c r="CE111" s="861"/>
      <c r="CF111" s="922">
        <v>1.3</v>
      </c>
      <c r="CG111" s="923"/>
      <c r="CH111" s="923"/>
      <c r="CI111" s="923"/>
      <c r="CJ111" s="923"/>
      <c r="CK111" s="978"/>
      <c r="CL111" s="865"/>
      <c r="CM111" s="868" t="s">
        <v>441</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438</v>
      </c>
      <c r="DH111" s="861"/>
      <c r="DI111" s="861"/>
      <c r="DJ111" s="861"/>
      <c r="DK111" s="861"/>
      <c r="DL111" s="861" t="s">
        <v>438</v>
      </c>
      <c r="DM111" s="861"/>
      <c r="DN111" s="861"/>
      <c r="DO111" s="861"/>
      <c r="DP111" s="861"/>
      <c r="DQ111" s="861" t="s">
        <v>438</v>
      </c>
      <c r="DR111" s="861"/>
      <c r="DS111" s="861"/>
      <c r="DT111" s="861"/>
      <c r="DU111" s="861"/>
      <c r="DV111" s="838" t="s">
        <v>438</v>
      </c>
      <c r="DW111" s="838"/>
      <c r="DX111" s="838"/>
      <c r="DY111" s="838"/>
      <c r="DZ111" s="839"/>
    </row>
    <row r="112" spans="1:131" s="247" customFormat="1" ht="26.25" customHeight="1" x14ac:dyDescent="0.15">
      <c r="A112" s="963" t="s">
        <v>442</v>
      </c>
      <c r="B112" s="964"/>
      <c r="C112" s="794" t="s">
        <v>443</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438</v>
      </c>
      <c r="AB112" s="824"/>
      <c r="AC112" s="824"/>
      <c r="AD112" s="824"/>
      <c r="AE112" s="825"/>
      <c r="AF112" s="826" t="s">
        <v>128</v>
      </c>
      <c r="AG112" s="824"/>
      <c r="AH112" s="824"/>
      <c r="AI112" s="824"/>
      <c r="AJ112" s="825"/>
      <c r="AK112" s="826" t="s">
        <v>438</v>
      </c>
      <c r="AL112" s="824"/>
      <c r="AM112" s="824"/>
      <c r="AN112" s="824"/>
      <c r="AO112" s="825"/>
      <c r="AP112" s="871" t="s">
        <v>128</v>
      </c>
      <c r="AQ112" s="872"/>
      <c r="AR112" s="872"/>
      <c r="AS112" s="872"/>
      <c r="AT112" s="873"/>
      <c r="AU112" s="983"/>
      <c r="AV112" s="984"/>
      <c r="AW112" s="984"/>
      <c r="AX112" s="984"/>
      <c r="AY112" s="984"/>
      <c r="AZ112" s="859" t="s">
        <v>444</v>
      </c>
      <c r="BA112" s="794"/>
      <c r="BB112" s="794"/>
      <c r="BC112" s="794"/>
      <c r="BD112" s="794"/>
      <c r="BE112" s="794"/>
      <c r="BF112" s="794"/>
      <c r="BG112" s="794"/>
      <c r="BH112" s="794"/>
      <c r="BI112" s="794"/>
      <c r="BJ112" s="794"/>
      <c r="BK112" s="794"/>
      <c r="BL112" s="794"/>
      <c r="BM112" s="794"/>
      <c r="BN112" s="794"/>
      <c r="BO112" s="794"/>
      <c r="BP112" s="795"/>
      <c r="BQ112" s="860">
        <v>15085026</v>
      </c>
      <c r="BR112" s="861"/>
      <c r="BS112" s="861"/>
      <c r="BT112" s="861"/>
      <c r="BU112" s="861"/>
      <c r="BV112" s="861">
        <v>14213925</v>
      </c>
      <c r="BW112" s="861"/>
      <c r="BX112" s="861"/>
      <c r="BY112" s="861"/>
      <c r="BZ112" s="861"/>
      <c r="CA112" s="861">
        <v>13425315</v>
      </c>
      <c r="CB112" s="861"/>
      <c r="CC112" s="861"/>
      <c r="CD112" s="861"/>
      <c r="CE112" s="861"/>
      <c r="CF112" s="922">
        <v>56.9</v>
      </c>
      <c r="CG112" s="923"/>
      <c r="CH112" s="923"/>
      <c r="CI112" s="923"/>
      <c r="CJ112" s="923"/>
      <c r="CK112" s="978"/>
      <c r="CL112" s="865"/>
      <c r="CM112" s="868" t="s">
        <v>445</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128</v>
      </c>
      <c r="DH112" s="861"/>
      <c r="DI112" s="861"/>
      <c r="DJ112" s="861"/>
      <c r="DK112" s="861"/>
      <c r="DL112" s="861" t="s">
        <v>128</v>
      </c>
      <c r="DM112" s="861"/>
      <c r="DN112" s="861"/>
      <c r="DO112" s="861"/>
      <c r="DP112" s="861"/>
      <c r="DQ112" s="861" t="s">
        <v>446</v>
      </c>
      <c r="DR112" s="861"/>
      <c r="DS112" s="861"/>
      <c r="DT112" s="861"/>
      <c r="DU112" s="861"/>
      <c r="DV112" s="838" t="s">
        <v>128</v>
      </c>
      <c r="DW112" s="838"/>
      <c r="DX112" s="838"/>
      <c r="DY112" s="838"/>
      <c r="DZ112" s="839"/>
    </row>
    <row r="113" spans="1:130" s="247" customFormat="1" ht="26.25" customHeight="1" x14ac:dyDescent="0.15">
      <c r="A113" s="965"/>
      <c r="B113" s="966"/>
      <c r="C113" s="794" t="s">
        <v>447</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1543247</v>
      </c>
      <c r="AB113" s="970"/>
      <c r="AC113" s="970"/>
      <c r="AD113" s="970"/>
      <c r="AE113" s="971"/>
      <c r="AF113" s="972">
        <v>1387071</v>
      </c>
      <c r="AG113" s="970"/>
      <c r="AH113" s="970"/>
      <c r="AI113" s="970"/>
      <c r="AJ113" s="971"/>
      <c r="AK113" s="972">
        <v>1499370</v>
      </c>
      <c r="AL113" s="970"/>
      <c r="AM113" s="970"/>
      <c r="AN113" s="970"/>
      <c r="AO113" s="971"/>
      <c r="AP113" s="973">
        <v>6.4</v>
      </c>
      <c r="AQ113" s="974"/>
      <c r="AR113" s="974"/>
      <c r="AS113" s="974"/>
      <c r="AT113" s="975"/>
      <c r="AU113" s="983"/>
      <c r="AV113" s="984"/>
      <c r="AW113" s="984"/>
      <c r="AX113" s="984"/>
      <c r="AY113" s="984"/>
      <c r="AZ113" s="859" t="s">
        <v>448</v>
      </c>
      <c r="BA113" s="794"/>
      <c r="BB113" s="794"/>
      <c r="BC113" s="794"/>
      <c r="BD113" s="794"/>
      <c r="BE113" s="794"/>
      <c r="BF113" s="794"/>
      <c r="BG113" s="794"/>
      <c r="BH113" s="794"/>
      <c r="BI113" s="794"/>
      <c r="BJ113" s="794"/>
      <c r="BK113" s="794"/>
      <c r="BL113" s="794"/>
      <c r="BM113" s="794"/>
      <c r="BN113" s="794"/>
      <c r="BO113" s="794"/>
      <c r="BP113" s="795"/>
      <c r="BQ113" s="860">
        <v>45495</v>
      </c>
      <c r="BR113" s="861"/>
      <c r="BS113" s="861"/>
      <c r="BT113" s="861"/>
      <c r="BU113" s="861"/>
      <c r="BV113" s="861">
        <v>36521</v>
      </c>
      <c r="BW113" s="861"/>
      <c r="BX113" s="861"/>
      <c r="BY113" s="861"/>
      <c r="BZ113" s="861"/>
      <c r="CA113" s="861">
        <v>27484</v>
      </c>
      <c r="CB113" s="861"/>
      <c r="CC113" s="861"/>
      <c r="CD113" s="861"/>
      <c r="CE113" s="861"/>
      <c r="CF113" s="922">
        <v>0.1</v>
      </c>
      <c r="CG113" s="923"/>
      <c r="CH113" s="923"/>
      <c r="CI113" s="923"/>
      <c r="CJ113" s="923"/>
      <c r="CK113" s="978"/>
      <c r="CL113" s="865"/>
      <c r="CM113" s="868" t="s">
        <v>449</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438</v>
      </c>
      <c r="DH113" s="824"/>
      <c r="DI113" s="824"/>
      <c r="DJ113" s="824"/>
      <c r="DK113" s="825"/>
      <c r="DL113" s="826" t="s">
        <v>438</v>
      </c>
      <c r="DM113" s="824"/>
      <c r="DN113" s="824"/>
      <c r="DO113" s="824"/>
      <c r="DP113" s="825"/>
      <c r="DQ113" s="826" t="s">
        <v>438</v>
      </c>
      <c r="DR113" s="824"/>
      <c r="DS113" s="824"/>
      <c r="DT113" s="824"/>
      <c r="DU113" s="825"/>
      <c r="DV113" s="871" t="s">
        <v>128</v>
      </c>
      <c r="DW113" s="872"/>
      <c r="DX113" s="872"/>
      <c r="DY113" s="872"/>
      <c r="DZ113" s="873"/>
    </row>
    <row r="114" spans="1:130" s="247" customFormat="1" ht="26.25" customHeight="1" x14ac:dyDescent="0.15">
      <c r="A114" s="965"/>
      <c r="B114" s="966"/>
      <c r="C114" s="794" t="s">
        <v>450</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9272</v>
      </c>
      <c r="AB114" s="824"/>
      <c r="AC114" s="824"/>
      <c r="AD114" s="824"/>
      <c r="AE114" s="825"/>
      <c r="AF114" s="826">
        <v>9272</v>
      </c>
      <c r="AG114" s="824"/>
      <c r="AH114" s="824"/>
      <c r="AI114" s="824"/>
      <c r="AJ114" s="825"/>
      <c r="AK114" s="826">
        <v>9272</v>
      </c>
      <c r="AL114" s="824"/>
      <c r="AM114" s="824"/>
      <c r="AN114" s="824"/>
      <c r="AO114" s="825"/>
      <c r="AP114" s="871">
        <v>0</v>
      </c>
      <c r="AQ114" s="872"/>
      <c r="AR114" s="872"/>
      <c r="AS114" s="872"/>
      <c r="AT114" s="873"/>
      <c r="AU114" s="983"/>
      <c r="AV114" s="984"/>
      <c r="AW114" s="984"/>
      <c r="AX114" s="984"/>
      <c r="AY114" s="984"/>
      <c r="AZ114" s="859" t="s">
        <v>451</v>
      </c>
      <c r="BA114" s="794"/>
      <c r="BB114" s="794"/>
      <c r="BC114" s="794"/>
      <c r="BD114" s="794"/>
      <c r="BE114" s="794"/>
      <c r="BF114" s="794"/>
      <c r="BG114" s="794"/>
      <c r="BH114" s="794"/>
      <c r="BI114" s="794"/>
      <c r="BJ114" s="794"/>
      <c r="BK114" s="794"/>
      <c r="BL114" s="794"/>
      <c r="BM114" s="794"/>
      <c r="BN114" s="794"/>
      <c r="BO114" s="794"/>
      <c r="BP114" s="795"/>
      <c r="BQ114" s="860">
        <v>7783153</v>
      </c>
      <c r="BR114" s="861"/>
      <c r="BS114" s="861"/>
      <c r="BT114" s="861"/>
      <c r="BU114" s="861"/>
      <c r="BV114" s="861">
        <v>7806317</v>
      </c>
      <c r="BW114" s="861"/>
      <c r="BX114" s="861"/>
      <c r="BY114" s="861"/>
      <c r="BZ114" s="861"/>
      <c r="CA114" s="861">
        <v>7569681</v>
      </c>
      <c r="CB114" s="861"/>
      <c r="CC114" s="861"/>
      <c r="CD114" s="861"/>
      <c r="CE114" s="861"/>
      <c r="CF114" s="922">
        <v>32.1</v>
      </c>
      <c r="CG114" s="923"/>
      <c r="CH114" s="923"/>
      <c r="CI114" s="923"/>
      <c r="CJ114" s="923"/>
      <c r="CK114" s="978"/>
      <c r="CL114" s="865"/>
      <c r="CM114" s="868" t="s">
        <v>452</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128</v>
      </c>
      <c r="DH114" s="824"/>
      <c r="DI114" s="824"/>
      <c r="DJ114" s="824"/>
      <c r="DK114" s="825"/>
      <c r="DL114" s="826" t="s">
        <v>446</v>
      </c>
      <c r="DM114" s="824"/>
      <c r="DN114" s="824"/>
      <c r="DO114" s="824"/>
      <c r="DP114" s="825"/>
      <c r="DQ114" s="826" t="s">
        <v>438</v>
      </c>
      <c r="DR114" s="824"/>
      <c r="DS114" s="824"/>
      <c r="DT114" s="824"/>
      <c r="DU114" s="825"/>
      <c r="DV114" s="871" t="s">
        <v>128</v>
      </c>
      <c r="DW114" s="872"/>
      <c r="DX114" s="872"/>
      <c r="DY114" s="872"/>
      <c r="DZ114" s="873"/>
    </row>
    <row r="115" spans="1:130" s="247" customFormat="1" ht="26.25" customHeight="1" x14ac:dyDescent="0.15">
      <c r="A115" s="965"/>
      <c r="B115" s="966"/>
      <c r="C115" s="794" t="s">
        <v>453</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882829</v>
      </c>
      <c r="AB115" s="970"/>
      <c r="AC115" s="970"/>
      <c r="AD115" s="970"/>
      <c r="AE115" s="971"/>
      <c r="AF115" s="972">
        <v>97980</v>
      </c>
      <c r="AG115" s="970"/>
      <c r="AH115" s="970"/>
      <c r="AI115" s="970"/>
      <c r="AJ115" s="971"/>
      <c r="AK115" s="972">
        <v>78017</v>
      </c>
      <c r="AL115" s="970"/>
      <c r="AM115" s="970"/>
      <c r="AN115" s="970"/>
      <c r="AO115" s="971"/>
      <c r="AP115" s="973">
        <v>0.3</v>
      </c>
      <c r="AQ115" s="974"/>
      <c r="AR115" s="974"/>
      <c r="AS115" s="974"/>
      <c r="AT115" s="975"/>
      <c r="AU115" s="983"/>
      <c r="AV115" s="984"/>
      <c r="AW115" s="984"/>
      <c r="AX115" s="984"/>
      <c r="AY115" s="984"/>
      <c r="AZ115" s="859" t="s">
        <v>454</v>
      </c>
      <c r="BA115" s="794"/>
      <c r="BB115" s="794"/>
      <c r="BC115" s="794"/>
      <c r="BD115" s="794"/>
      <c r="BE115" s="794"/>
      <c r="BF115" s="794"/>
      <c r="BG115" s="794"/>
      <c r="BH115" s="794"/>
      <c r="BI115" s="794"/>
      <c r="BJ115" s="794"/>
      <c r="BK115" s="794"/>
      <c r="BL115" s="794"/>
      <c r="BM115" s="794"/>
      <c r="BN115" s="794"/>
      <c r="BO115" s="794"/>
      <c r="BP115" s="795"/>
      <c r="BQ115" s="860" t="s">
        <v>128</v>
      </c>
      <c r="BR115" s="861"/>
      <c r="BS115" s="861"/>
      <c r="BT115" s="861"/>
      <c r="BU115" s="861"/>
      <c r="BV115" s="861" t="s">
        <v>438</v>
      </c>
      <c r="BW115" s="861"/>
      <c r="BX115" s="861"/>
      <c r="BY115" s="861"/>
      <c r="BZ115" s="861"/>
      <c r="CA115" s="861" t="s">
        <v>128</v>
      </c>
      <c r="CB115" s="861"/>
      <c r="CC115" s="861"/>
      <c r="CD115" s="861"/>
      <c r="CE115" s="861"/>
      <c r="CF115" s="922" t="s">
        <v>128</v>
      </c>
      <c r="CG115" s="923"/>
      <c r="CH115" s="923"/>
      <c r="CI115" s="923"/>
      <c r="CJ115" s="923"/>
      <c r="CK115" s="978"/>
      <c r="CL115" s="865"/>
      <c r="CM115" s="859" t="s">
        <v>455</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v>227804</v>
      </c>
      <c r="DH115" s="824"/>
      <c r="DI115" s="824"/>
      <c r="DJ115" s="824"/>
      <c r="DK115" s="825"/>
      <c r="DL115" s="826">
        <v>225120</v>
      </c>
      <c r="DM115" s="824"/>
      <c r="DN115" s="824"/>
      <c r="DO115" s="824"/>
      <c r="DP115" s="825"/>
      <c r="DQ115" s="826">
        <v>223399</v>
      </c>
      <c r="DR115" s="824"/>
      <c r="DS115" s="824"/>
      <c r="DT115" s="824"/>
      <c r="DU115" s="825"/>
      <c r="DV115" s="871">
        <v>0.9</v>
      </c>
      <c r="DW115" s="872"/>
      <c r="DX115" s="872"/>
      <c r="DY115" s="872"/>
      <c r="DZ115" s="873"/>
    </row>
    <row r="116" spans="1:130" s="247" customFormat="1" ht="26.25" customHeight="1" x14ac:dyDescent="0.15">
      <c r="A116" s="967"/>
      <c r="B116" s="968"/>
      <c r="C116" s="927" t="s">
        <v>456</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438</v>
      </c>
      <c r="AB116" s="824"/>
      <c r="AC116" s="824"/>
      <c r="AD116" s="824"/>
      <c r="AE116" s="825"/>
      <c r="AF116" s="826" t="s">
        <v>128</v>
      </c>
      <c r="AG116" s="824"/>
      <c r="AH116" s="824"/>
      <c r="AI116" s="824"/>
      <c r="AJ116" s="825"/>
      <c r="AK116" s="826" t="s">
        <v>446</v>
      </c>
      <c r="AL116" s="824"/>
      <c r="AM116" s="824"/>
      <c r="AN116" s="824"/>
      <c r="AO116" s="825"/>
      <c r="AP116" s="871" t="s">
        <v>128</v>
      </c>
      <c r="AQ116" s="872"/>
      <c r="AR116" s="872"/>
      <c r="AS116" s="872"/>
      <c r="AT116" s="873"/>
      <c r="AU116" s="983"/>
      <c r="AV116" s="984"/>
      <c r="AW116" s="984"/>
      <c r="AX116" s="984"/>
      <c r="AY116" s="984"/>
      <c r="AZ116" s="910" t="s">
        <v>457</v>
      </c>
      <c r="BA116" s="911"/>
      <c r="BB116" s="911"/>
      <c r="BC116" s="911"/>
      <c r="BD116" s="911"/>
      <c r="BE116" s="911"/>
      <c r="BF116" s="911"/>
      <c r="BG116" s="911"/>
      <c r="BH116" s="911"/>
      <c r="BI116" s="911"/>
      <c r="BJ116" s="911"/>
      <c r="BK116" s="911"/>
      <c r="BL116" s="911"/>
      <c r="BM116" s="911"/>
      <c r="BN116" s="911"/>
      <c r="BO116" s="911"/>
      <c r="BP116" s="912"/>
      <c r="BQ116" s="860" t="s">
        <v>438</v>
      </c>
      <c r="BR116" s="861"/>
      <c r="BS116" s="861"/>
      <c r="BT116" s="861"/>
      <c r="BU116" s="861"/>
      <c r="BV116" s="861" t="s">
        <v>438</v>
      </c>
      <c r="BW116" s="861"/>
      <c r="BX116" s="861"/>
      <c r="BY116" s="861"/>
      <c r="BZ116" s="861"/>
      <c r="CA116" s="861" t="s">
        <v>446</v>
      </c>
      <c r="CB116" s="861"/>
      <c r="CC116" s="861"/>
      <c r="CD116" s="861"/>
      <c r="CE116" s="861"/>
      <c r="CF116" s="922" t="s">
        <v>438</v>
      </c>
      <c r="CG116" s="923"/>
      <c r="CH116" s="923"/>
      <c r="CI116" s="923"/>
      <c r="CJ116" s="923"/>
      <c r="CK116" s="978"/>
      <c r="CL116" s="865"/>
      <c r="CM116" s="868" t="s">
        <v>458</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438</v>
      </c>
      <c r="DH116" s="824"/>
      <c r="DI116" s="824"/>
      <c r="DJ116" s="824"/>
      <c r="DK116" s="825"/>
      <c r="DL116" s="826" t="s">
        <v>128</v>
      </c>
      <c r="DM116" s="824"/>
      <c r="DN116" s="824"/>
      <c r="DO116" s="824"/>
      <c r="DP116" s="825"/>
      <c r="DQ116" s="826" t="s">
        <v>128</v>
      </c>
      <c r="DR116" s="824"/>
      <c r="DS116" s="824"/>
      <c r="DT116" s="824"/>
      <c r="DU116" s="825"/>
      <c r="DV116" s="871" t="s">
        <v>438</v>
      </c>
      <c r="DW116" s="872"/>
      <c r="DX116" s="872"/>
      <c r="DY116" s="872"/>
      <c r="DZ116" s="873"/>
    </row>
    <row r="117" spans="1:130" s="247" customFormat="1" ht="26.25" customHeight="1" x14ac:dyDescent="0.15">
      <c r="A117" s="948" t="s">
        <v>185</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459</v>
      </c>
      <c r="Z117" s="950"/>
      <c r="AA117" s="955">
        <v>7063049</v>
      </c>
      <c r="AB117" s="956"/>
      <c r="AC117" s="956"/>
      <c r="AD117" s="956"/>
      <c r="AE117" s="957"/>
      <c r="AF117" s="958">
        <v>5914659</v>
      </c>
      <c r="AG117" s="956"/>
      <c r="AH117" s="956"/>
      <c r="AI117" s="956"/>
      <c r="AJ117" s="957"/>
      <c r="AK117" s="958">
        <v>5735523</v>
      </c>
      <c r="AL117" s="956"/>
      <c r="AM117" s="956"/>
      <c r="AN117" s="956"/>
      <c r="AO117" s="957"/>
      <c r="AP117" s="959"/>
      <c r="AQ117" s="960"/>
      <c r="AR117" s="960"/>
      <c r="AS117" s="960"/>
      <c r="AT117" s="961"/>
      <c r="AU117" s="983"/>
      <c r="AV117" s="984"/>
      <c r="AW117" s="984"/>
      <c r="AX117" s="984"/>
      <c r="AY117" s="984"/>
      <c r="AZ117" s="910" t="s">
        <v>460</v>
      </c>
      <c r="BA117" s="911"/>
      <c r="BB117" s="911"/>
      <c r="BC117" s="911"/>
      <c r="BD117" s="911"/>
      <c r="BE117" s="911"/>
      <c r="BF117" s="911"/>
      <c r="BG117" s="911"/>
      <c r="BH117" s="911"/>
      <c r="BI117" s="911"/>
      <c r="BJ117" s="911"/>
      <c r="BK117" s="911"/>
      <c r="BL117" s="911"/>
      <c r="BM117" s="911"/>
      <c r="BN117" s="911"/>
      <c r="BO117" s="911"/>
      <c r="BP117" s="912"/>
      <c r="BQ117" s="860" t="s">
        <v>128</v>
      </c>
      <c r="BR117" s="861"/>
      <c r="BS117" s="861"/>
      <c r="BT117" s="861"/>
      <c r="BU117" s="861"/>
      <c r="BV117" s="861" t="s">
        <v>461</v>
      </c>
      <c r="BW117" s="861"/>
      <c r="BX117" s="861"/>
      <c r="BY117" s="861"/>
      <c r="BZ117" s="861"/>
      <c r="CA117" s="861" t="s">
        <v>128</v>
      </c>
      <c r="CB117" s="861"/>
      <c r="CC117" s="861"/>
      <c r="CD117" s="861"/>
      <c r="CE117" s="861"/>
      <c r="CF117" s="922" t="s">
        <v>128</v>
      </c>
      <c r="CG117" s="923"/>
      <c r="CH117" s="923"/>
      <c r="CI117" s="923"/>
      <c r="CJ117" s="923"/>
      <c r="CK117" s="978"/>
      <c r="CL117" s="865"/>
      <c r="CM117" s="868" t="s">
        <v>462</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128</v>
      </c>
      <c r="DH117" s="824"/>
      <c r="DI117" s="824"/>
      <c r="DJ117" s="824"/>
      <c r="DK117" s="825"/>
      <c r="DL117" s="826" t="s">
        <v>463</v>
      </c>
      <c r="DM117" s="824"/>
      <c r="DN117" s="824"/>
      <c r="DO117" s="824"/>
      <c r="DP117" s="825"/>
      <c r="DQ117" s="826" t="s">
        <v>128</v>
      </c>
      <c r="DR117" s="824"/>
      <c r="DS117" s="824"/>
      <c r="DT117" s="824"/>
      <c r="DU117" s="825"/>
      <c r="DV117" s="871" t="s">
        <v>461</v>
      </c>
      <c r="DW117" s="872"/>
      <c r="DX117" s="872"/>
      <c r="DY117" s="872"/>
      <c r="DZ117" s="873"/>
    </row>
    <row r="118" spans="1:130" s="247" customFormat="1" ht="26.25" customHeight="1" x14ac:dyDescent="0.15">
      <c r="A118" s="948" t="s">
        <v>433</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431</v>
      </c>
      <c r="AB118" s="949"/>
      <c r="AC118" s="949"/>
      <c r="AD118" s="949"/>
      <c r="AE118" s="950"/>
      <c r="AF118" s="951" t="s">
        <v>304</v>
      </c>
      <c r="AG118" s="949"/>
      <c r="AH118" s="949"/>
      <c r="AI118" s="949"/>
      <c r="AJ118" s="950"/>
      <c r="AK118" s="951" t="s">
        <v>303</v>
      </c>
      <c r="AL118" s="949"/>
      <c r="AM118" s="949"/>
      <c r="AN118" s="949"/>
      <c r="AO118" s="950"/>
      <c r="AP118" s="952" t="s">
        <v>432</v>
      </c>
      <c r="AQ118" s="953"/>
      <c r="AR118" s="953"/>
      <c r="AS118" s="953"/>
      <c r="AT118" s="954"/>
      <c r="AU118" s="983"/>
      <c r="AV118" s="984"/>
      <c r="AW118" s="984"/>
      <c r="AX118" s="984"/>
      <c r="AY118" s="984"/>
      <c r="AZ118" s="926" t="s">
        <v>464</v>
      </c>
      <c r="BA118" s="927"/>
      <c r="BB118" s="927"/>
      <c r="BC118" s="927"/>
      <c r="BD118" s="927"/>
      <c r="BE118" s="927"/>
      <c r="BF118" s="927"/>
      <c r="BG118" s="927"/>
      <c r="BH118" s="927"/>
      <c r="BI118" s="927"/>
      <c r="BJ118" s="927"/>
      <c r="BK118" s="927"/>
      <c r="BL118" s="927"/>
      <c r="BM118" s="927"/>
      <c r="BN118" s="927"/>
      <c r="BO118" s="927"/>
      <c r="BP118" s="928"/>
      <c r="BQ118" s="929" t="s">
        <v>128</v>
      </c>
      <c r="BR118" s="892"/>
      <c r="BS118" s="892"/>
      <c r="BT118" s="892"/>
      <c r="BU118" s="892"/>
      <c r="BV118" s="892" t="s">
        <v>128</v>
      </c>
      <c r="BW118" s="892"/>
      <c r="BX118" s="892"/>
      <c r="BY118" s="892"/>
      <c r="BZ118" s="892"/>
      <c r="CA118" s="892" t="s">
        <v>128</v>
      </c>
      <c r="CB118" s="892"/>
      <c r="CC118" s="892"/>
      <c r="CD118" s="892"/>
      <c r="CE118" s="892"/>
      <c r="CF118" s="922" t="s">
        <v>128</v>
      </c>
      <c r="CG118" s="923"/>
      <c r="CH118" s="923"/>
      <c r="CI118" s="923"/>
      <c r="CJ118" s="923"/>
      <c r="CK118" s="978"/>
      <c r="CL118" s="865"/>
      <c r="CM118" s="868" t="s">
        <v>465</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128</v>
      </c>
      <c r="DH118" s="824"/>
      <c r="DI118" s="824"/>
      <c r="DJ118" s="824"/>
      <c r="DK118" s="825"/>
      <c r="DL118" s="826" t="s">
        <v>128</v>
      </c>
      <c r="DM118" s="824"/>
      <c r="DN118" s="824"/>
      <c r="DO118" s="824"/>
      <c r="DP118" s="825"/>
      <c r="DQ118" s="826" t="s">
        <v>128</v>
      </c>
      <c r="DR118" s="824"/>
      <c r="DS118" s="824"/>
      <c r="DT118" s="824"/>
      <c r="DU118" s="825"/>
      <c r="DV118" s="871" t="s">
        <v>128</v>
      </c>
      <c r="DW118" s="872"/>
      <c r="DX118" s="872"/>
      <c r="DY118" s="872"/>
      <c r="DZ118" s="873"/>
    </row>
    <row r="119" spans="1:130" s="247" customFormat="1" ht="26.25" customHeight="1" x14ac:dyDescent="0.15">
      <c r="A119" s="862" t="s">
        <v>436</v>
      </c>
      <c r="B119" s="863"/>
      <c r="C119" s="938" t="s">
        <v>437</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128</v>
      </c>
      <c r="AB119" s="942"/>
      <c r="AC119" s="942"/>
      <c r="AD119" s="942"/>
      <c r="AE119" s="943"/>
      <c r="AF119" s="944" t="s">
        <v>466</v>
      </c>
      <c r="AG119" s="942"/>
      <c r="AH119" s="942"/>
      <c r="AI119" s="942"/>
      <c r="AJ119" s="943"/>
      <c r="AK119" s="944" t="s">
        <v>461</v>
      </c>
      <c r="AL119" s="942"/>
      <c r="AM119" s="942"/>
      <c r="AN119" s="942"/>
      <c r="AO119" s="943"/>
      <c r="AP119" s="945" t="s">
        <v>128</v>
      </c>
      <c r="AQ119" s="946"/>
      <c r="AR119" s="946"/>
      <c r="AS119" s="946"/>
      <c r="AT119" s="947"/>
      <c r="AU119" s="985"/>
      <c r="AV119" s="986"/>
      <c r="AW119" s="986"/>
      <c r="AX119" s="986"/>
      <c r="AY119" s="986"/>
      <c r="AZ119" s="278" t="s">
        <v>185</v>
      </c>
      <c r="BA119" s="278"/>
      <c r="BB119" s="278"/>
      <c r="BC119" s="278"/>
      <c r="BD119" s="278"/>
      <c r="BE119" s="278"/>
      <c r="BF119" s="278"/>
      <c r="BG119" s="278"/>
      <c r="BH119" s="278"/>
      <c r="BI119" s="278"/>
      <c r="BJ119" s="278"/>
      <c r="BK119" s="278"/>
      <c r="BL119" s="278"/>
      <c r="BM119" s="278"/>
      <c r="BN119" s="278"/>
      <c r="BO119" s="924" t="s">
        <v>467</v>
      </c>
      <c r="BP119" s="925"/>
      <c r="BQ119" s="929">
        <v>50350852</v>
      </c>
      <c r="BR119" s="892"/>
      <c r="BS119" s="892"/>
      <c r="BT119" s="892"/>
      <c r="BU119" s="892"/>
      <c r="BV119" s="892">
        <v>46831051</v>
      </c>
      <c r="BW119" s="892"/>
      <c r="BX119" s="892"/>
      <c r="BY119" s="892"/>
      <c r="BZ119" s="892"/>
      <c r="CA119" s="892">
        <v>43777303</v>
      </c>
      <c r="CB119" s="892"/>
      <c r="CC119" s="892"/>
      <c r="CD119" s="892"/>
      <c r="CE119" s="892"/>
      <c r="CF119" s="790"/>
      <c r="CG119" s="791"/>
      <c r="CH119" s="791"/>
      <c r="CI119" s="791"/>
      <c r="CJ119" s="881"/>
      <c r="CK119" s="979"/>
      <c r="CL119" s="867"/>
      <c r="CM119" s="885" t="s">
        <v>468</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138188</v>
      </c>
      <c r="DH119" s="807"/>
      <c r="DI119" s="807"/>
      <c r="DJ119" s="807"/>
      <c r="DK119" s="808"/>
      <c r="DL119" s="809">
        <v>110289</v>
      </c>
      <c r="DM119" s="807"/>
      <c r="DN119" s="807"/>
      <c r="DO119" s="807"/>
      <c r="DP119" s="808"/>
      <c r="DQ119" s="809">
        <v>81647</v>
      </c>
      <c r="DR119" s="807"/>
      <c r="DS119" s="807"/>
      <c r="DT119" s="807"/>
      <c r="DU119" s="808"/>
      <c r="DV119" s="895">
        <v>0.3</v>
      </c>
      <c r="DW119" s="896"/>
      <c r="DX119" s="896"/>
      <c r="DY119" s="896"/>
      <c r="DZ119" s="897"/>
    </row>
    <row r="120" spans="1:130" s="247" customFormat="1" ht="26.25" customHeight="1" x14ac:dyDescent="0.15">
      <c r="A120" s="864"/>
      <c r="B120" s="865"/>
      <c r="C120" s="868" t="s">
        <v>441</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128</v>
      </c>
      <c r="AB120" s="824"/>
      <c r="AC120" s="824"/>
      <c r="AD120" s="824"/>
      <c r="AE120" s="825"/>
      <c r="AF120" s="826" t="s">
        <v>128</v>
      </c>
      <c r="AG120" s="824"/>
      <c r="AH120" s="824"/>
      <c r="AI120" s="824"/>
      <c r="AJ120" s="825"/>
      <c r="AK120" s="826" t="s">
        <v>463</v>
      </c>
      <c r="AL120" s="824"/>
      <c r="AM120" s="824"/>
      <c r="AN120" s="824"/>
      <c r="AO120" s="825"/>
      <c r="AP120" s="871" t="s">
        <v>461</v>
      </c>
      <c r="AQ120" s="872"/>
      <c r="AR120" s="872"/>
      <c r="AS120" s="872"/>
      <c r="AT120" s="873"/>
      <c r="AU120" s="930" t="s">
        <v>469</v>
      </c>
      <c r="AV120" s="931"/>
      <c r="AW120" s="931"/>
      <c r="AX120" s="931"/>
      <c r="AY120" s="932"/>
      <c r="AZ120" s="907" t="s">
        <v>470</v>
      </c>
      <c r="BA120" s="852"/>
      <c r="BB120" s="852"/>
      <c r="BC120" s="852"/>
      <c r="BD120" s="852"/>
      <c r="BE120" s="852"/>
      <c r="BF120" s="852"/>
      <c r="BG120" s="852"/>
      <c r="BH120" s="852"/>
      <c r="BI120" s="852"/>
      <c r="BJ120" s="852"/>
      <c r="BK120" s="852"/>
      <c r="BL120" s="852"/>
      <c r="BM120" s="852"/>
      <c r="BN120" s="852"/>
      <c r="BO120" s="852"/>
      <c r="BP120" s="853"/>
      <c r="BQ120" s="908">
        <v>49946816</v>
      </c>
      <c r="BR120" s="889"/>
      <c r="BS120" s="889"/>
      <c r="BT120" s="889"/>
      <c r="BU120" s="889"/>
      <c r="BV120" s="889">
        <v>50805961</v>
      </c>
      <c r="BW120" s="889"/>
      <c r="BX120" s="889"/>
      <c r="BY120" s="889"/>
      <c r="BZ120" s="889"/>
      <c r="CA120" s="889">
        <v>51686558</v>
      </c>
      <c r="CB120" s="889"/>
      <c r="CC120" s="889"/>
      <c r="CD120" s="889"/>
      <c r="CE120" s="889"/>
      <c r="CF120" s="913">
        <v>219</v>
      </c>
      <c r="CG120" s="914"/>
      <c r="CH120" s="914"/>
      <c r="CI120" s="914"/>
      <c r="CJ120" s="914"/>
      <c r="CK120" s="915" t="s">
        <v>471</v>
      </c>
      <c r="CL120" s="899"/>
      <c r="CM120" s="899"/>
      <c r="CN120" s="899"/>
      <c r="CO120" s="900"/>
      <c r="CP120" s="919" t="s">
        <v>472</v>
      </c>
      <c r="CQ120" s="920"/>
      <c r="CR120" s="920"/>
      <c r="CS120" s="920"/>
      <c r="CT120" s="920"/>
      <c r="CU120" s="920"/>
      <c r="CV120" s="920"/>
      <c r="CW120" s="920"/>
      <c r="CX120" s="920"/>
      <c r="CY120" s="920"/>
      <c r="CZ120" s="920"/>
      <c r="DA120" s="920"/>
      <c r="DB120" s="920"/>
      <c r="DC120" s="920"/>
      <c r="DD120" s="920"/>
      <c r="DE120" s="920"/>
      <c r="DF120" s="921"/>
      <c r="DG120" s="908">
        <v>10448442</v>
      </c>
      <c r="DH120" s="889"/>
      <c r="DI120" s="889"/>
      <c r="DJ120" s="889"/>
      <c r="DK120" s="889"/>
      <c r="DL120" s="889">
        <v>9675064</v>
      </c>
      <c r="DM120" s="889"/>
      <c r="DN120" s="889"/>
      <c r="DO120" s="889"/>
      <c r="DP120" s="889"/>
      <c r="DQ120" s="889">
        <v>9003966</v>
      </c>
      <c r="DR120" s="889"/>
      <c r="DS120" s="889"/>
      <c r="DT120" s="889"/>
      <c r="DU120" s="889"/>
      <c r="DV120" s="890">
        <v>38.1</v>
      </c>
      <c r="DW120" s="890"/>
      <c r="DX120" s="890"/>
      <c r="DY120" s="890"/>
      <c r="DZ120" s="891"/>
    </row>
    <row r="121" spans="1:130" s="247" customFormat="1" ht="26.25" customHeight="1" x14ac:dyDescent="0.15">
      <c r="A121" s="864"/>
      <c r="B121" s="865"/>
      <c r="C121" s="910" t="s">
        <v>473</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128</v>
      </c>
      <c r="AB121" s="824"/>
      <c r="AC121" s="824"/>
      <c r="AD121" s="824"/>
      <c r="AE121" s="825"/>
      <c r="AF121" s="826" t="s">
        <v>128</v>
      </c>
      <c r="AG121" s="824"/>
      <c r="AH121" s="824"/>
      <c r="AI121" s="824"/>
      <c r="AJ121" s="825"/>
      <c r="AK121" s="826" t="s">
        <v>128</v>
      </c>
      <c r="AL121" s="824"/>
      <c r="AM121" s="824"/>
      <c r="AN121" s="824"/>
      <c r="AO121" s="825"/>
      <c r="AP121" s="871" t="s">
        <v>128</v>
      </c>
      <c r="AQ121" s="872"/>
      <c r="AR121" s="872"/>
      <c r="AS121" s="872"/>
      <c r="AT121" s="873"/>
      <c r="AU121" s="933"/>
      <c r="AV121" s="934"/>
      <c r="AW121" s="934"/>
      <c r="AX121" s="934"/>
      <c r="AY121" s="935"/>
      <c r="AZ121" s="859" t="s">
        <v>474</v>
      </c>
      <c r="BA121" s="794"/>
      <c r="BB121" s="794"/>
      <c r="BC121" s="794"/>
      <c r="BD121" s="794"/>
      <c r="BE121" s="794"/>
      <c r="BF121" s="794"/>
      <c r="BG121" s="794"/>
      <c r="BH121" s="794"/>
      <c r="BI121" s="794"/>
      <c r="BJ121" s="794"/>
      <c r="BK121" s="794"/>
      <c r="BL121" s="794"/>
      <c r="BM121" s="794"/>
      <c r="BN121" s="794"/>
      <c r="BO121" s="794"/>
      <c r="BP121" s="795"/>
      <c r="BQ121" s="860">
        <v>2398533</v>
      </c>
      <c r="BR121" s="861"/>
      <c r="BS121" s="861"/>
      <c r="BT121" s="861"/>
      <c r="BU121" s="861"/>
      <c r="BV121" s="861">
        <v>2837267</v>
      </c>
      <c r="BW121" s="861"/>
      <c r="BX121" s="861"/>
      <c r="BY121" s="861"/>
      <c r="BZ121" s="861"/>
      <c r="CA121" s="861">
        <v>6944987</v>
      </c>
      <c r="CB121" s="861"/>
      <c r="CC121" s="861"/>
      <c r="CD121" s="861"/>
      <c r="CE121" s="861"/>
      <c r="CF121" s="922">
        <v>29.4</v>
      </c>
      <c r="CG121" s="923"/>
      <c r="CH121" s="923"/>
      <c r="CI121" s="923"/>
      <c r="CJ121" s="923"/>
      <c r="CK121" s="916"/>
      <c r="CL121" s="902"/>
      <c r="CM121" s="902"/>
      <c r="CN121" s="902"/>
      <c r="CO121" s="903"/>
      <c r="CP121" s="882" t="s">
        <v>475</v>
      </c>
      <c r="CQ121" s="883"/>
      <c r="CR121" s="883"/>
      <c r="CS121" s="883"/>
      <c r="CT121" s="883"/>
      <c r="CU121" s="883"/>
      <c r="CV121" s="883"/>
      <c r="CW121" s="883"/>
      <c r="CX121" s="883"/>
      <c r="CY121" s="883"/>
      <c r="CZ121" s="883"/>
      <c r="DA121" s="883"/>
      <c r="DB121" s="883"/>
      <c r="DC121" s="883"/>
      <c r="DD121" s="883"/>
      <c r="DE121" s="883"/>
      <c r="DF121" s="884"/>
      <c r="DG121" s="860">
        <v>2938260</v>
      </c>
      <c r="DH121" s="861"/>
      <c r="DI121" s="861"/>
      <c r="DJ121" s="861"/>
      <c r="DK121" s="861"/>
      <c r="DL121" s="861">
        <v>2829461</v>
      </c>
      <c r="DM121" s="861"/>
      <c r="DN121" s="861"/>
      <c r="DO121" s="861"/>
      <c r="DP121" s="861"/>
      <c r="DQ121" s="861">
        <v>2719490</v>
      </c>
      <c r="DR121" s="861"/>
      <c r="DS121" s="861"/>
      <c r="DT121" s="861"/>
      <c r="DU121" s="861"/>
      <c r="DV121" s="838">
        <v>11.5</v>
      </c>
      <c r="DW121" s="838"/>
      <c r="DX121" s="838"/>
      <c r="DY121" s="838"/>
      <c r="DZ121" s="839"/>
    </row>
    <row r="122" spans="1:130" s="247" customFormat="1" ht="26.25" customHeight="1" x14ac:dyDescent="0.15">
      <c r="A122" s="864"/>
      <c r="B122" s="865"/>
      <c r="C122" s="868" t="s">
        <v>452</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128</v>
      </c>
      <c r="AB122" s="824"/>
      <c r="AC122" s="824"/>
      <c r="AD122" s="824"/>
      <c r="AE122" s="825"/>
      <c r="AF122" s="826" t="s">
        <v>128</v>
      </c>
      <c r="AG122" s="824"/>
      <c r="AH122" s="824"/>
      <c r="AI122" s="824"/>
      <c r="AJ122" s="825"/>
      <c r="AK122" s="826" t="s">
        <v>463</v>
      </c>
      <c r="AL122" s="824"/>
      <c r="AM122" s="824"/>
      <c r="AN122" s="824"/>
      <c r="AO122" s="825"/>
      <c r="AP122" s="871" t="s">
        <v>128</v>
      </c>
      <c r="AQ122" s="872"/>
      <c r="AR122" s="872"/>
      <c r="AS122" s="872"/>
      <c r="AT122" s="873"/>
      <c r="AU122" s="933"/>
      <c r="AV122" s="934"/>
      <c r="AW122" s="934"/>
      <c r="AX122" s="934"/>
      <c r="AY122" s="935"/>
      <c r="AZ122" s="926" t="s">
        <v>476</v>
      </c>
      <c r="BA122" s="927"/>
      <c r="BB122" s="927"/>
      <c r="BC122" s="927"/>
      <c r="BD122" s="927"/>
      <c r="BE122" s="927"/>
      <c r="BF122" s="927"/>
      <c r="BG122" s="927"/>
      <c r="BH122" s="927"/>
      <c r="BI122" s="927"/>
      <c r="BJ122" s="927"/>
      <c r="BK122" s="927"/>
      <c r="BL122" s="927"/>
      <c r="BM122" s="927"/>
      <c r="BN122" s="927"/>
      <c r="BO122" s="927"/>
      <c r="BP122" s="928"/>
      <c r="BQ122" s="929">
        <v>39889831</v>
      </c>
      <c r="BR122" s="892"/>
      <c r="BS122" s="892"/>
      <c r="BT122" s="892"/>
      <c r="BU122" s="892"/>
      <c r="BV122" s="892">
        <v>38102469</v>
      </c>
      <c r="BW122" s="892"/>
      <c r="BX122" s="892"/>
      <c r="BY122" s="892"/>
      <c r="BZ122" s="892"/>
      <c r="CA122" s="892">
        <v>36546321</v>
      </c>
      <c r="CB122" s="892"/>
      <c r="CC122" s="892"/>
      <c r="CD122" s="892"/>
      <c r="CE122" s="892"/>
      <c r="CF122" s="893">
        <v>154.80000000000001</v>
      </c>
      <c r="CG122" s="894"/>
      <c r="CH122" s="894"/>
      <c r="CI122" s="894"/>
      <c r="CJ122" s="894"/>
      <c r="CK122" s="916"/>
      <c r="CL122" s="902"/>
      <c r="CM122" s="902"/>
      <c r="CN122" s="902"/>
      <c r="CO122" s="903"/>
      <c r="CP122" s="882" t="s">
        <v>477</v>
      </c>
      <c r="CQ122" s="883"/>
      <c r="CR122" s="883"/>
      <c r="CS122" s="883"/>
      <c r="CT122" s="883"/>
      <c r="CU122" s="883"/>
      <c r="CV122" s="883"/>
      <c r="CW122" s="883"/>
      <c r="CX122" s="883"/>
      <c r="CY122" s="883"/>
      <c r="CZ122" s="883"/>
      <c r="DA122" s="883"/>
      <c r="DB122" s="883"/>
      <c r="DC122" s="883"/>
      <c r="DD122" s="883"/>
      <c r="DE122" s="883"/>
      <c r="DF122" s="884"/>
      <c r="DG122" s="860">
        <v>1694780</v>
      </c>
      <c r="DH122" s="861"/>
      <c r="DI122" s="861"/>
      <c r="DJ122" s="861"/>
      <c r="DK122" s="861"/>
      <c r="DL122" s="861">
        <v>1705795</v>
      </c>
      <c r="DM122" s="861"/>
      <c r="DN122" s="861"/>
      <c r="DO122" s="861"/>
      <c r="DP122" s="861"/>
      <c r="DQ122" s="861">
        <v>1698686</v>
      </c>
      <c r="DR122" s="861"/>
      <c r="DS122" s="861"/>
      <c r="DT122" s="861"/>
      <c r="DU122" s="861"/>
      <c r="DV122" s="838">
        <v>7.2</v>
      </c>
      <c r="DW122" s="838"/>
      <c r="DX122" s="838"/>
      <c r="DY122" s="838"/>
      <c r="DZ122" s="839"/>
    </row>
    <row r="123" spans="1:130" s="247" customFormat="1" ht="26.25" customHeight="1" x14ac:dyDescent="0.15">
      <c r="A123" s="864"/>
      <c r="B123" s="865"/>
      <c r="C123" s="868" t="s">
        <v>458</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v>11685</v>
      </c>
      <c r="AB123" s="824"/>
      <c r="AC123" s="824"/>
      <c r="AD123" s="824"/>
      <c r="AE123" s="825"/>
      <c r="AF123" s="826" t="s">
        <v>128</v>
      </c>
      <c r="AG123" s="824"/>
      <c r="AH123" s="824"/>
      <c r="AI123" s="824"/>
      <c r="AJ123" s="825"/>
      <c r="AK123" s="826" t="s">
        <v>128</v>
      </c>
      <c r="AL123" s="824"/>
      <c r="AM123" s="824"/>
      <c r="AN123" s="824"/>
      <c r="AO123" s="825"/>
      <c r="AP123" s="871" t="s">
        <v>463</v>
      </c>
      <c r="AQ123" s="872"/>
      <c r="AR123" s="872"/>
      <c r="AS123" s="872"/>
      <c r="AT123" s="873"/>
      <c r="AU123" s="936"/>
      <c r="AV123" s="937"/>
      <c r="AW123" s="937"/>
      <c r="AX123" s="937"/>
      <c r="AY123" s="937"/>
      <c r="AZ123" s="278" t="s">
        <v>185</v>
      </c>
      <c r="BA123" s="278"/>
      <c r="BB123" s="278"/>
      <c r="BC123" s="278"/>
      <c r="BD123" s="278"/>
      <c r="BE123" s="278"/>
      <c r="BF123" s="278"/>
      <c r="BG123" s="278"/>
      <c r="BH123" s="278"/>
      <c r="BI123" s="278"/>
      <c r="BJ123" s="278"/>
      <c r="BK123" s="278"/>
      <c r="BL123" s="278"/>
      <c r="BM123" s="278"/>
      <c r="BN123" s="278"/>
      <c r="BO123" s="924" t="s">
        <v>478</v>
      </c>
      <c r="BP123" s="925"/>
      <c r="BQ123" s="879">
        <v>92235180</v>
      </c>
      <c r="BR123" s="880"/>
      <c r="BS123" s="880"/>
      <c r="BT123" s="880"/>
      <c r="BU123" s="880"/>
      <c r="BV123" s="880">
        <v>91745697</v>
      </c>
      <c r="BW123" s="880"/>
      <c r="BX123" s="880"/>
      <c r="BY123" s="880"/>
      <c r="BZ123" s="880"/>
      <c r="CA123" s="880">
        <v>95177866</v>
      </c>
      <c r="CB123" s="880"/>
      <c r="CC123" s="880"/>
      <c r="CD123" s="880"/>
      <c r="CE123" s="880"/>
      <c r="CF123" s="790"/>
      <c r="CG123" s="791"/>
      <c r="CH123" s="791"/>
      <c r="CI123" s="791"/>
      <c r="CJ123" s="881"/>
      <c r="CK123" s="916"/>
      <c r="CL123" s="902"/>
      <c r="CM123" s="902"/>
      <c r="CN123" s="902"/>
      <c r="CO123" s="903"/>
      <c r="CP123" s="882" t="s">
        <v>479</v>
      </c>
      <c r="CQ123" s="883"/>
      <c r="CR123" s="883"/>
      <c r="CS123" s="883"/>
      <c r="CT123" s="883"/>
      <c r="CU123" s="883"/>
      <c r="CV123" s="883"/>
      <c r="CW123" s="883"/>
      <c r="CX123" s="883"/>
      <c r="CY123" s="883"/>
      <c r="CZ123" s="883"/>
      <c r="DA123" s="883"/>
      <c r="DB123" s="883"/>
      <c r="DC123" s="883"/>
      <c r="DD123" s="883"/>
      <c r="DE123" s="883"/>
      <c r="DF123" s="884"/>
      <c r="DG123" s="823">
        <v>3544</v>
      </c>
      <c r="DH123" s="824"/>
      <c r="DI123" s="824"/>
      <c r="DJ123" s="824"/>
      <c r="DK123" s="825"/>
      <c r="DL123" s="826">
        <v>3605</v>
      </c>
      <c r="DM123" s="824"/>
      <c r="DN123" s="824"/>
      <c r="DO123" s="824"/>
      <c r="DP123" s="825"/>
      <c r="DQ123" s="826">
        <v>3173</v>
      </c>
      <c r="DR123" s="824"/>
      <c r="DS123" s="824"/>
      <c r="DT123" s="824"/>
      <c r="DU123" s="825"/>
      <c r="DV123" s="871">
        <v>0</v>
      </c>
      <c r="DW123" s="872"/>
      <c r="DX123" s="872"/>
      <c r="DY123" s="872"/>
      <c r="DZ123" s="873"/>
    </row>
    <row r="124" spans="1:130" s="247" customFormat="1" ht="26.25" customHeight="1" thickBot="1" x14ac:dyDescent="0.2">
      <c r="A124" s="864"/>
      <c r="B124" s="865"/>
      <c r="C124" s="868" t="s">
        <v>462</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128</v>
      </c>
      <c r="AB124" s="824"/>
      <c r="AC124" s="824"/>
      <c r="AD124" s="824"/>
      <c r="AE124" s="825"/>
      <c r="AF124" s="826" t="s">
        <v>128</v>
      </c>
      <c r="AG124" s="824"/>
      <c r="AH124" s="824"/>
      <c r="AI124" s="824"/>
      <c r="AJ124" s="825"/>
      <c r="AK124" s="826" t="s">
        <v>128</v>
      </c>
      <c r="AL124" s="824"/>
      <c r="AM124" s="824"/>
      <c r="AN124" s="824"/>
      <c r="AO124" s="825"/>
      <c r="AP124" s="871" t="s">
        <v>128</v>
      </c>
      <c r="AQ124" s="872"/>
      <c r="AR124" s="872"/>
      <c r="AS124" s="872"/>
      <c r="AT124" s="873"/>
      <c r="AU124" s="874" t="s">
        <v>480</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128</v>
      </c>
      <c r="BR124" s="878"/>
      <c r="BS124" s="878"/>
      <c r="BT124" s="878"/>
      <c r="BU124" s="878"/>
      <c r="BV124" s="878" t="s">
        <v>128</v>
      </c>
      <c r="BW124" s="878"/>
      <c r="BX124" s="878"/>
      <c r="BY124" s="878"/>
      <c r="BZ124" s="878"/>
      <c r="CA124" s="878" t="s">
        <v>461</v>
      </c>
      <c r="CB124" s="878"/>
      <c r="CC124" s="878"/>
      <c r="CD124" s="878"/>
      <c r="CE124" s="878"/>
      <c r="CF124" s="768"/>
      <c r="CG124" s="769"/>
      <c r="CH124" s="769"/>
      <c r="CI124" s="769"/>
      <c r="CJ124" s="909"/>
      <c r="CK124" s="917"/>
      <c r="CL124" s="917"/>
      <c r="CM124" s="917"/>
      <c r="CN124" s="917"/>
      <c r="CO124" s="918"/>
      <c r="CP124" s="882" t="s">
        <v>481</v>
      </c>
      <c r="CQ124" s="883"/>
      <c r="CR124" s="883"/>
      <c r="CS124" s="883"/>
      <c r="CT124" s="883"/>
      <c r="CU124" s="883"/>
      <c r="CV124" s="883"/>
      <c r="CW124" s="883"/>
      <c r="CX124" s="883"/>
      <c r="CY124" s="883"/>
      <c r="CZ124" s="883"/>
      <c r="DA124" s="883"/>
      <c r="DB124" s="883"/>
      <c r="DC124" s="883"/>
      <c r="DD124" s="883"/>
      <c r="DE124" s="883"/>
      <c r="DF124" s="884"/>
      <c r="DG124" s="806" t="s">
        <v>128</v>
      </c>
      <c r="DH124" s="807"/>
      <c r="DI124" s="807"/>
      <c r="DJ124" s="807"/>
      <c r="DK124" s="808"/>
      <c r="DL124" s="809" t="s">
        <v>128</v>
      </c>
      <c r="DM124" s="807"/>
      <c r="DN124" s="807"/>
      <c r="DO124" s="807"/>
      <c r="DP124" s="808"/>
      <c r="DQ124" s="809" t="s">
        <v>128</v>
      </c>
      <c r="DR124" s="807"/>
      <c r="DS124" s="807"/>
      <c r="DT124" s="807"/>
      <c r="DU124" s="808"/>
      <c r="DV124" s="895" t="s">
        <v>461</v>
      </c>
      <c r="DW124" s="896"/>
      <c r="DX124" s="896"/>
      <c r="DY124" s="896"/>
      <c r="DZ124" s="897"/>
    </row>
    <row r="125" spans="1:130" s="247" customFormat="1" ht="26.25" customHeight="1" x14ac:dyDescent="0.15">
      <c r="A125" s="864"/>
      <c r="B125" s="865"/>
      <c r="C125" s="868" t="s">
        <v>465</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128</v>
      </c>
      <c r="AB125" s="824"/>
      <c r="AC125" s="824"/>
      <c r="AD125" s="824"/>
      <c r="AE125" s="825"/>
      <c r="AF125" s="826" t="s">
        <v>128</v>
      </c>
      <c r="AG125" s="824"/>
      <c r="AH125" s="824"/>
      <c r="AI125" s="824"/>
      <c r="AJ125" s="825"/>
      <c r="AK125" s="826" t="s">
        <v>128</v>
      </c>
      <c r="AL125" s="824"/>
      <c r="AM125" s="824"/>
      <c r="AN125" s="824"/>
      <c r="AO125" s="825"/>
      <c r="AP125" s="871" t="s">
        <v>128</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482</v>
      </c>
      <c r="CL125" s="899"/>
      <c r="CM125" s="899"/>
      <c r="CN125" s="899"/>
      <c r="CO125" s="900"/>
      <c r="CP125" s="907" t="s">
        <v>483</v>
      </c>
      <c r="CQ125" s="852"/>
      <c r="CR125" s="852"/>
      <c r="CS125" s="852"/>
      <c r="CT125" s="852"/>
      <c r="CU125" s="852"/>
      <c r="CV125" s="852"/>
      <c r="CW125" s="852"/>
      <c r="CX125" s="852"/>
      <c r="CY125" s="852"/>
      <c r="CZ125" s="852"/>
      <c r="DA125" s="852"/>
      <c r="DB125" s="852"/>
      <c r="DC125" s="852"/>
      <c r="DD125" s="852"/>
      <c r="DE125" s="852"/>
      <c r="DF125" s="853"/>
      <c r="DG125" s="908" t="s">
        <v>128</v>
      </c>
      <c r="DH125" s="889"/>
      <c r="DI125" s="889"/>
      <c r="DJ125" s="889"/>
      <c r="DK125" s="889"/>
      <c r="DL125" s="889" t="s">
        <v>461</v>
      </c>
      <c r="DM125" s="889"/>
      <c r="DN125" s="889"/>
      <c r="DO125" s="889"/>
      <c r="DP125" s="889"/>
      <c r="DQ125" s="889" t="s">
        <v>128</v>
      </c>
      <c r="DR125" s="889"/>
      <c r="DS125" s="889"/>
      <c r="DT125" s="889"/>
      <c r="DU125" s="889"/>
      <c r="DV125" s="890" t="s">
        <v>128</v>
      </c>
      <c r="DW125" s="890"/>
      <c r="DX125" s="890"/>
      <c r="DY125" s="890"/>
      <c r="DZ125" s="891"/>
    </row>
    <row r="126" spans="1:130" s="247" customFormat="1" ht="26.25" customHeight="1" thickBot="1" x14ac:dyDescent="0.2">
      <c r="A126" s="864"/>
      <c r="B126" s="865"/>
      <c r="C126" s="868" t="s">
        <v>468</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760177</v>
      </c>
      <c r="AB126" s="824"/>
      <c r="AC126" s="824"/>
      <c r="AD126" s="824"/>
      <c r="AE126" s="825"/>
      <c r="AF126" s="826">
        <v>37611</v>
      </c>
      <c r="AG126" s="824"/>
      <c r="AH126" s="824"/>
      <c r="AI126" s="824"/>
      <c r="AJ126" s="825"/>
      <c r="AK126" s="826">
        <v>35543</v>
      </c>
      <c r="AL126" s="824"/>
      <c r="AM126" s="824"/>
      <c r="AN126" s="824"/>
      <c r="AO126" s="825"/>
      <c r="AP126" s="871">
        <v>0.2</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484</v>
      </c>
      <c r="CQ126" s="794"/>
      <c r="CR126" s="794"/>
      <c r="CS126" s="794"/>
      <c r="CT126" s="794"/>
      <c r="CU126" s="794"/>
      <c r="CV126" s="794"/>
      <c r="CW126" s="794"/>
      <c r="CX126" s="794"/>
      <c r="CY126" s="794"/>
      <c r="CZ126" s="794"/>
      <c r="DA126" s="794"/>
      <c r="DB126" s="794"/>
      <c r="DC126" s="794"/>
      <c r="DD126" s="794"/>
      <c r="DE126" s="794"/>
      <c r="DF126" s="795"/>
      <c r="DG126" s="860" t="s">
        <v>128</v>
      </c>
      <c r="DH126" s="861"/>
      <c r="DI126" s="861"/>
      <c r="DJ126" s="861"/>
      <c r="DK126" s="861"/>
      <c r="DL126" s="861" t="s">
        <v>128</v>
      </c>
      <c r="DM126" s="861"/>
      <c r="DN126" s="861"/>
      <c r="DO126" s="861"/>
      <c r="DP126" s="861"/>
      <c r="DQ126" s="861" t="s">
        <v>128</v>
      </c>
      <c r="DR126" s="861"/>
      <c r="DS126" s="861"/>
      <c r="DT126" s="861"/>
      <c r="DU126" s="861"/>
      <c r="DV126" s="838" t="s">
        <v>128</v>
      </c>
      <c r="DW126" s="838"/>
      <c r="DX126" s="838"/>
      <c r="DY126" s="838"/>
      <c r="DZ126" s="839"/>
    </row>
    <row r="127" spans="1:130" s="247" customFormat="1" ht="26.25" customHeight="1" x14ac:dyDescent="0.15">
      <c r="A127" s="866"/>
      <c r="B127" s="867"/>
      <c r="C127" s="885" t="s">
        <v>485</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110967</v>
      </c>
      <c r="AB127" s="824"/>
      <c r="AC127" s="824"/>
      <c r="AD127" s="824"/>
      <c r="AE127" s="825"/>
      <c r="AF127" s="826">
        <v>60369</v>
      </c>
      <c r="AG127" s="824"/>
      <c r="AH127" s="824"/>
      <c r="AI127" s="824"/>
      <c r="AJ127" s="825"/>
      <c r="AK127" s="826">
        <v>42474</v>
      </c>
      <c r="AL127" s="824"/>
      <c r="AM127" s="824"/>
      <c r="AN127" s="824"/>
      <c r="AO127" s="825"/>
      <c r="AP127" s="871">
        <v>0.2</v>
      </c>
      <c r="AQ127" s="872"/>
      <c r="AR127" s="872"/>
      <c r="AS127" s="872"/>
      <c r="AT127" s="873"/>
      <c r="AU127" s="283"/>
      <c r="AV127" s="283"/>
      <c r="AW127" s="283"/>
      <c r="AX127" s="888" t="s">
        <v>486</v>
      </c>
      <c r="AY127" s="856"/>
      <c r="AZ127" s="856"/>
      <c r="BA127" s="856"/>
      <c r="BB127" s="856"/>
      <c r="BC127" s="856"/>
      <c r="BD127" s="856"/>
      <c r="BE127" s="857"/>
      <c r="BF127" s="855" t="s">
        <v>487</v>
      </c>
      <c r="BG127" s="856"/>
      <c r="BH127" s="856"/>
      <c r="BI127" s="856"/>
      <c r="BJ127" s="856"/>
      <c r="BK127" s="856"/>
      <c r="BL127" s="857"/>
      <c r="BM127" s="855" t="s">
        <v>488</v>
      </c>
      <c r="BN127" s="856"/>
      <c r="BO127" s="856"/>
      <c r="BP127" s="856"/>
      <c r="BQ127" s="856"/>
      <c r="BR127" s="856"/>
      <c r="BS127" s="857"/>
      <c r="BT127" s="855" t="s">
        <v>489</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490</v>
      </c>
      <c r="CQ127" s="794"/>
      <c r="CR127" s="794"/>
      <c r="CS127" s="794"/>
      <c r="CT127" s="794"/>
      <c r="CU127" s="794"/>
      <c r="CV127" s="794"/>
      <c r="CW127" s="794"/>
      <c r="CX127" s="794"/>
      <c r="CY127" s="794"/>
      <c r="CZ127" s="794"/>
      <c r="DA127" s="794"/>
      <c r="DB127" s="794"/>
      <c r="DC127" s="794"/>
      <c r="DD127" s="794"/>
      <c r="DE127" s="794"/>
      <c r="DF127" s="795"/>
      <c r="DG127" s="860" t="s">
        <v>128</v>
      </c>
      <c r="DH127" s="861"/>
      <c r="DI127" s="861"/>
      <c r="DJ127" s="861"/>
      <c r="DK127" s="861"/>
      <c r="DL127" s="861" t="s">
        <v>128</v>
      </c>
      <c r="DM127" s="861"/>
      <c r="DN127" s="861"/>
      <c r="DO127" s="861"/>
      <c r="DP127" s="861"/>
      <c r="DQ127" s="861" t="s">
        <v>128</v>
      </c>
      <c r="DR127" s="861"/>
      <c r="DS127" s="861"/>
      <c r="DT127" s="861"/>
      <c r="DU127" s="861"/>
      <c r="DV127" s="838" t="s">
        <v>128</v>
      </c>
      <c r="DW127" s="838"/>
      <c r="DX127" s="838"/>
      <c r="DY127" s="838"/>
      <c r="DZ127" s="839"/>
    </row>
    <row r="128" spans="1:130" s="247" customFormat="1" ht="26.25" customHeight="1" thickBot="1" x14ac:dyDescent="0.2">
      <c r="A128" s="840" t="s">
        <v>491</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492</v>
      </c>
      <c r="X128" s="842"/>
      <c r="Y128" s="842"/>
      <c r="Z128" s="843"/>
      <c r="AA128" s="844">
        <v>327239</v>
      </c>
      <c r="AB128" s="845"/>
      <c r="AC128" s="845"/>
      <c r="AD128" s="845"/>
      <c r="AE128" s="846"/>
      <c r="AF128" s="847">
        <v>455987</v>
      </c>
      <c r="AG128" s="845"/>
      <c r="AH128" s="845"/>
      <c r="AI128" s="845"/>
      <c r="AJ128" s="846"/>
      <c r="AK128" s="847">
        <v>555110</v>
      </c>
      <c r="AL128" s="845"/>
      <c r="AM128" s="845"/>
      <c r="AN128" s="845"/>
      <c r="AO128" s="846"/>
      <c r="AP128" s="848"/>
      <c r="AQ128" s="849"/>
      <c r="AR128" s="849"/>
      <c r="AS128" s="849"/>
      <c r="AT128" s="850"/>
      <c r="AU128" s="283"/>
      <c r="AV128" s="283"/>
      <c r="AW128" s="283"/>
      <c r="AX128" s="851" t="s">
        <v>493</v>
      </c>
      <c r="AY128" s="852"/>
      <c r="AZ128" s="852"/>
      <c r="BA128" s="852"/>
      <c r="BB128" s="852"/>
      <c r="BC128" s="852"/>
      <c r="BD128" s="852"/>
      <c r="BE128" s="853"/>
      <c r="BF128" s="830" t="s">
        <v>128</v>
      </c>
      <c r="BG128" s="831"/>
      <c r="BH128" s="831"/>
      <c r="BI128" s="831"/>
      <c r="BJ128" s="831"/>
      <c r="BK128" s="831"/>
      <c r="BL128" s="854"/>
      <c r="BM128" s="830">
        <v>11.94</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494</v>
      </c>
      <c r="CQ128" s="772"/>
      <c r="CR128" s="772"/>
      <c r="CS128" s="772"/>
      <c r="CT128" s="772"/>
      <c r="CU128" s="772"/>
      <c r="CV128" s="772"/>
      <c r="CW128" s="772"/>
      <c r="CX128" s="772"/>
      <c r="CY128" s="772"/>
      <c r="CZ128" s="772"/>
      <c r="DA128" s="772"/>
      <c r="DB128" s="772"/>
      <c r="DC128" s="772"/>
      <c r="DD128" s="772"/>
      <c r="DE128" s="772"/>
      <c r="DF128" s="773"/>
      <c r="DG128" s="834" t="s">
        <v>128</v>
      </c>
      <c r="DH128" s="835"/>
      <c r="DI128" s="835"/>
      <c r="DJ128" s="835"/>
      <c r="DK128" s="835"/>
      <c r="DL128" s="835" t="s">
        <v>461</v>
      </c>
      <c r="DM128" s="835"/>
      <c r="DN128" s="835"/>
      <c r="DO128" s="835"/>
      <c r="DP128" s="835"/>
      <c r="DQ128" s="835" t="s">
        <v>461</v>
      </c>
      <c r="DR128" s="835"/>
      <c r="DS128" s="835"/>
      <c r="DT128" s="835"/>
      <c r="DU128" s="835"/>
      <c r="DV128" s="836" t="s">
        <v>128</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495</v>
      </c>
      <c r="X129" s="821"/>
      <c r="Y129" s="821"/>
      <c r="Z129" s="822"/>
      <c r="AA129" s="823">
        <v>28148502</v>
      </c>
      <c r="AB129" s="824"/>
      <c r="AC129" s="824"/>
      <c r="AD129" s="824"/>
      <c r="AE129" s="825"/>
      <c r="AF129" s="826">
        <v>27552986</v>
      </c>
      <c r="AG129" s="824"/>
      <c r="AH129" s="824"/>
      <c r="AI129" s="824"/>
      <c r="AJ129" s="825"/>
      <c r="AK129" s="826">
        <v>27420588</v>
      </c>
      <c r="AL129" s="824"/>
      <c r="AM129" s="824"/>
      <c r="AN129" s="824"/>
      <c r="AO129" s="825"/>
      <c r="AP129" s="827"/>
      <c r="AQ129" s="828"/>
      <c r="AR129" s="828"/>
      <c r="AS129" s="828"/>
      <c r="AT129" s="829"/>
      <c r="AU129" s="285"/>
      <c r="AV129" s="285"/>
      <c r="AW129" s="285"/>
      <c r="AX129" s="793" t="s">
        <v>496</v>
      </c>
      <c r="AY129" s="794"/>
      <c r="AZ129" s="794"/>
      <c r="BA129" s="794"/>
      <c r="BB129" s="794"/>
      <c r="BC129" s="794"/>
      <c r="BD129" s="794"/>
      <c r="BE129" s="795"/>
      <c r="BF129" s="813" t="s">
        <v>128</v>
      </c>
      <c r="BG129" s="814"/>
      <c r="BH129" s="814"/>
      <c r="BI129" s="814"/>
      <c r="BJ129" s="814"/>
      <c r="BK129" s="814"/>
      <c r="BL129" s="815"/>
      <c r="BM129" s="813">
        <v>16.940000000000001</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497</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498</v>
      </c>
      <c r="X130" s="821"/>
      <c r="Y130" s="821"/>
      <c r="Z130" s="822"/>
      <c r="AA130" s="823">
        <v>4122079</v>
      </c>
      <c r="AB130" s="824"/>
      <c r="AC130" s="824"/>
      <c r="AD130" s="824"/>
      <c r="AE130" s="825"/>
      <c r="AF130" s="826">
        <v>3987732</v>
      </c>
      <c r="AG130" s="824"/>
      <c r="AH130" s="824"/>
      <c r="AI130" s="824"/>
      <c r="AJ130" s="825"/>
      <c r="AK130" s="826">
        <v>3815331</v>
      </c>
      <c r="AL130" s="824"/>
      <c r="AM130" s="824"/>
      <c r="AN130" s="824"/>
      <c r="AO130" s="825"/>
      <c r="AP130" s="827"/>
      <c r="AQ130" s="828"/>
      <c r="AR130" s="828"/>
      <c r="AS130" s="828"/>
      <c r="AT130" s="829"/>
      <c r="AU130" s="285"/>
      <c r="AV130" s="285"/>
      <c r="AW130" s="285"/>
      <c r="AX130" s="793" t="s">
        <v>499</v>
      </c>
      <c r="AY130" s="794"/>
      <c r="AZ130" s="794"/>
      <c r="BA130" s="794"/>
      <c r="BB130" s="794"/>
      <c r="BC130" s="794"/>
      <c r="BD130" s="794"/>
      <c r="BE130" s="795"/>
      <c r="BF130" s="796">
        <v>7.6</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500</v>
      </c>
      <c r="X131" s="804"/>
      <c r="Y131" s="804"/>
      <c r="Z131" s="805"/>
      <c r="AA131" s="806">
        <v>24026423</v>
      </c>
      <c r="AB131" s="807"/>
      <c r="AC131" s="807"/>
      <c r="AD131" s="807"/>
      <c r="AE131" s="808"/>
      <c r="AF131" s="809">
        <v>23565254</v>
      </c>
      <c r="AG131" s="807"/>
      <c r="AH131" s="807"/>
      <c r="AI131" s="807"/>
      <c r="AJ131" s="808"/>
      <c r="AK131" s="809">
        <v>23605257</v>
      </c>
      <c r="AL131" s="807"/>
      <c r="AM131" s="807"/>
      <c r="AN131" s="807"/>
      <c r="AO131" s="808"/>
      <c r="AP131" s="810"/>
      <c r="AQ131" s="811"/>
      <c r="AR131" s="811"/>
      <c r="AS131" s="811"/>
      <c r="AT131" s="812"/>
      <c r="AU131" s="285"/>
      <c r="AV131" s="285"/>
      <c r="AW131" s="285"/>
      <c r="AX131" s="771" t="s">
        <v>501</v>
      </c>
      <c r="AY131" s="772"/>
      <c r="AZ131" s="772"/>
      <c r="BA131" s="772"/>
      <c r="BB131" s="772"/>
      <c r="BC131" s="772"/>
      <c r="BD131" s="772"/>
      <c r="BE131" s="773"/>
      <c r="BF131" s="774" t="s">
        <v>128</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502</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503</v>
      </c>
      <c r="W132" s="784"/>
      <c r="X132" s="784"/>
      <c r="Y132" s="784"/>
      <c r="Z132" s="785"/>
      <c r="AA132" s="786">
        <v>10.878568980000001</v>
      </c>
      <c r="AB132" s="787"/>
      <c r="AC132" s="787"/>
      <c r="AD132" s="787"/>
      <c r="AE132" s="788"/>
      <c r="AF132" s="789">
        <v>6.2419866129999999</v>
      </c>
      <c r="AG132" s="787"/>
      <c r="AH132" s="787"/>
      <c r="AI132" s="787"/>
      <c r="AJ132" s="788"/>
      <c r="AK132" s="789">
        <v>5.782957584</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504</v>
      </c>
      <c r="W133" s="763"/>
      <c r="X133" s="763"/>
      <c r="Y133" s="763"/>
      <c r="Z133" s="764"/>
      <c r="AA133" s="765">
        <v>9.9</v>
      </c>
      <c r="AB133" s="766"/>
      <c r="AC133" s="766"/>
      <c r="AD133" s="766"/>
      <c r="AE133" s="767"/>
      <c r="AF133" s="765">
        <v>8.8000000000000007</v>
      </c>
      <c r="AG133" s="766"/>
      <c r="AH133" s="766"/>
      <c r="AI133" s="766"/>
      <c r="AJ133" s="767"/>
      <c r="AK133" s="765">
        <v>7.6</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KMs2KTxzCbgDSOPc4QCR5Ghk1TebW1UJceDPidP0xUmBPPlDn7pB3yh3W5NLp4xDmusXHU6ZSUBVUmydjPzcOw==" saltValue="RrncNdPmsQjnLGqTNm+zX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U2YpJeLFmHtN/lNXLcgUH1Qsoz+Yjno6dyJ2RdwPGMPabFaMq7LPr8e0YMtejBLbhYYrQodEOmlyCzUVJN1LfA==" saltValue="2NehJvZmUjB3cCV/6s/y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A+LLIb7GtJbupDp6UXnePmIydFFVUa36TyPpmIFJKE3+dshzai1z6TCpdhcsRcdBwd9w75i5OcWR9pLyX3bpw==" saltValue="UTVft7Q+mlX2UMxmJhfLJ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9" t="s">
        <v>508</v>
      </c>
      <c r="AP7" s="304"/>
      <c r="AQ7" s="305" t="s">
        <v>509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80"/>
      <c r="AP8" s="310" t="s">
        <v>510</v>
      </c>
      <c r="AQ8" s="311" t="s">
        <v>511</v>
      </c>
      <c r="AR8" s="312" t="s">
        <v>512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3" t="s">
        <v>513</v>
      </c>
      <c r="AL9" s="1194"/>
      <c r="AM9" s="1194"/>
      <c r="AN9" s="1195"/>
      <c r="AO9" s="313">
        <v>6864992</v>
      </c>
      <c r="AP9" s="313">
        <v>78372</v>
      </c>
      <c r="AQ9" s="314">
        <v>73117</v>
      </c>
      <c r="AR9" s="315">
        <v>7.2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3" t="s">
        <v>514</v>
      </c>
      <c r="AL10" s="1194"/>
      <c r="AM10" s="1194"/>
      <c r="AN10" s="1195"/>
      <c r="AO10" s="316">
        <v>316325</v>
      </c>
      <c r="AP10" s="316">
        <v>3611</v>
      </c>
      <c r="AQ10" s="317">
        <v>5871</v>
      </c>
      <c r="AR10" s="318">
        <v>-38.5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3" t="s">
        <v>515</v>
      </c>
      <c r="AL11" s="1194"/>
      <c r="AM11" s="1194"/>
      <c r="AN11" s="1195"/>
      <c r="AO11" s="316">
        <v>24905</v>
      </c>
      <c r="AP11" s="316">
        <v>284</v>
      </c>
      <c r="AQ11" s="317">
        <v>5513</v>
      </c>
      <c r="AR11" s="318">
        <v>-94.8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3" t="s">
        <v>516</v>
      </c>
      <c r="AL12" s="1194"/>
      <c r="AM12" s="1194"/>
      <c r="AN12" s="1195"/>
      <c r="AO12" s="316">
        <v>78779</v>
      </c>
      <c r="AP12" s="316">
        <v>899</v>
      </c>
      <c r="AQ12" s="317">
        <v>1308</v>
      </c>
      <c r="AR12" s="318">
        <v>-31.3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3" t="s">
        <v>517</v>
      </c>
      <c r="AL13" s="1194"/>
      <c r="AM13" s="1194"/>
      <c r="AN13" s="1195"/>
      <c r="AO13" s="316" t="s">
        <v>518</v>
      </c>
      <c r="AP13" s="316" t="s">
        <v>518</v>
      </c>
      <c r="AQ13" s="317">
        <v>3</v>
      </c>
      <c r="AR13" s="318" t="s">
        <v>518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3" t="s">
        <v>519</v>
      </c>
      <c r="AL14" s="1194"/>
      <c r="AM14" s="1194"/>
      <c r="AN14" s="1195"/>
      <c r="AO14" s="316">
        <v>388735</v>
      </c>
      <c r="AP14" s="316">
        <v>4438</v>
      </c>
      <c r="AQ14" s="317">
        <v>2952</v>
      </c>
      <c r="AR14" s="318">
        <v>50.3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3" t="s">
        <v>520</v>
      </c>
      <c r="AL15" s="1194"/>
      <c r="AM15" s="1194"/>
      <c r="AN15" s="1195"/>
      <c r="AO15" s="316">
        <v>163929</v>
      </c>
      <c r="AP15" s="316">
        <v>1871</v>
      </c>
      <c r="AQ15" s="317">
        <v>1788</v>
      </c>
      <c r="AR15" s="318">
        <v>4.5999999999999996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6" t="s">
        <v>521</v>
      </c>
      <c r="AL16" s="1197"/>
      <c r="AM16" s="1197"/>
      <c r="AN16" s="1198"/>
      <c r="AO16" s="316">
        <v>-570847</v>
      </c>
      <c r="AP16" s="316">
        <v>-6517</v>
      </c>
      <c r="AQ16" s="317">
        <v>-6565</v>
      </c>
      <c r="AR16" s="318">
        <v>-0.7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6" t="s">
        <v>185</v>
      </c>
      <c r="AL17" s="1197"/>
      <c r="AM17" s="1197"/>
      <c r="AN17" s="1198"/>
      <c r="AO17" s="316">
        <v>7266818</v>
      </c>
      <c r="AP17" s="316">
        <v>82959</v>
      </c>
      <c r="AQ17" s="317">
        <v>83986</v>
      </c>
      <c r="AR17" s="318">
        <v>-1.2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523</v>
      </c>
      <c r="AP20" s="324" t="s">
        <v>524</v>
      </c>
      <c r="AQ20" s="325" t="s">
        <v>525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90" t="s">
        <v>526</v>
      </c>
      <c r="AL21" s="1191"/>
      <c r="AM21" s="1191"/>
      <c r="AN21" s="1192"/>
      <c r="AO21" s="328">
        <v>8.5299999999999994</v>
      </c>
      <c r="AP21" s="329">
        <v>8.24</v>
      </c>
      <c r="AQ21" s="330">
        <v>0.28999999999999998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90" t="s">
        <v>527</v>
      </c>
      <c r="AL22" s="1191"/>
      <c r="AM22" s="1191"/>
      <c r="AN22" s="1192"/>
      <c r="AO22" s="333">
        <v>99.7</v>
      </c>
      <c r="AP22" s="334">
        <v>98.1</v>
      </c>
      <c r="AQ22" s="335">
        <v>1.6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9" t="s">
        <v>508</v>
      </c>
      <c r="AP30" s="304"/>
      <c r="AQ30" s="305" t="s">
        <v>509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80"/>
      <c r="AP31" s="310" t="s">
        <v>510</v>
      </c>
      <c r="AQ31" s="311" t="s">
        <v>511</v>
      </c>
      <c r="AR31" s="312" t="s">
        <v>512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1" t="s">
        <v>531</v>
      </c>
      <c r="AL32" s="1182"/>
      <c r="AM32" s="1182"/>
      <c r="AN32" s="1183"/>
      <c r="AO32" s="343">
        <v>4148864</v>
      </c>
      <c r="AP32" s="343">
        <v>47364</v>
      </c>
      <c r="AQ32" s="344">
        <v>53780</v>
      </c>
      <c r="AR32" s="345">
        <v>-11.9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1" t="s">
        <v>532</v>
      </c>
      <c r="AL33" s="1182"/>
      <c r="AM33" s="1182"/>
      <c r="AN33" s="1183"/>
      <c r="AO33" s="343" t="s">
        <v>518</v>
      </c>
      <c r="AP33" s="343" t="s">
        <v>518</v>
      </c>
      <c r="AQ33" s="344" t="s">
        <v>518</v>
      </c>
      <c r="AR33" s="345" t="s">
        <v>518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1" t="s">
        <v>533</v>
      </c>
      <c r="AL34" s="1182"/>
      <c r="AM34" s="1182"/>
      <c r="AN34" s="1183"/>
      <c r="AO34" s="343" t="s">
        <v>518</v>
      </c>
      <c r="AP34" s="343" t="s">
        <v>518</v>
      </c>
      <c r="AQ34" s="344">
        <v>5</v>
      </c>
      <c r="AR34" s="345" t="s">
        <v>518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1" t="s">
        <v>534</v>
      </c>
      <c r="AL35" s="1182"/>
      <c r="AM35" s="1182"/>
      <c r="AN35" s="1183"/>
      <c r="AO35" s="343">
        <v>1499370</v>
      </c>
      <c r="AP35" s="343">
        <v>17117</v>
      </c>
      <c r="AQ35" s="344">
        <v>13935</v>
      </c>
      <c r="AR35" s="345">
        <v>22.8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1" t="s">
        <v>535</v>
      </c>
      <c r="AL36" s="1182"/>
      <c r="AM36" s="1182"/>
      <c r="AN36" s="1183"/>
      <c r="AO36" s="343">
        <v>9272</v>
      </c>
      <c r="AP36" s="343">
        <v>106</v>
      </c>
      <c r="AQ36" s="344">
        <v>1226</v>
      </c>
      <c r="AR36" s="345">
        <v>-91.4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1" t="s">
        <v>536</v>
      </c>
      <c r="AL37" s="1182"/>
      <c r="AM37" s="1182"/>
      <c r="AN37" s="1183"/>
      <c r="AO37" s="343">
        <v>78017</v>
      </c>
      <c r="AP37" s="343">
        <v>891</v>
      </c>
      <c r="AQ37" s="344">
        <v>824</v>
      </c>
      <c r="AR37" s="345">
        <v>8.1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4" t="s">
        <v>537</v>
      </c>
      <c r="AL38" s="1185"/>
      <c r="AM38" s="1185"/>
      <c r="AN38" s="1186"/>
      <c r="AO38" s="346" t="s">
        <v>518</v>
      </c>
      <c r="AP38" s="346" t="s">
        <v>518</v>
      </c>
      <c r="AQ38" s="347">
        <v>1</v>
      </c>
      <c r="AR38" s="335" t="s">
        <v>518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4" t="s">
        <v>538</v>
      </c>
      <c r="AL39" s="1185"/>
      <c r="AM39" s="1185"/>
      <c r="AN39" s="1186"/>
      <c r="AO39" s="343">
        <v>-555110</v>
      </c>
      <c r="AP39" s="343">
        <v>-6337</v>
      </c>
      <c r="AQ39" s="344">
        <v>-3983</v>
      </c>
      <c r="AR39" s="345">
        <v>59.1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1" t="s">
        <v>539</v>
      </c>
      <c r="AL40" s="1182"/>
      <c r="AM40" s="1182"/>
      <c r="AN40" s="1183"/>
      <c r="AO40" s="343">
        <v>-3815331</v>
      </c>
      <c r="AP40" s="343">
        <v>-43556</v>
      </c>
      <c r="AQ40" s="344">
        <v>-48081</v>
      </c>
      <c r="AR40" s="345">
        <v>-9.4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7" t="s">
        <v>295</v>
      </c>
      <c r="AL41" s="1188"/>
      <c r="AM41" s="1188"/>
      <c r="AN41" s="1189"/>
      <c r="AO41" s="343">
        <v>1365082</v>
      </c>
      <c r="AP41" s="343">
        <v>15584</v>
      </c>
      <c r="AQ41" s="344">
        <v>17707</v>
      </c>
      <c r="AR41" s="345">
        <v>-12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4" t="s">
        <v>508</v>
      </c>
      <c r="AN49" s="1176" t="s">
        <v>543</v>
      </c>
      <c r="AO49" s="1177"/>
      <c r="AP49" s="1177"/>
      <c r="AQ49" s="1177"/>
      <c r="AR49" s="117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5"/>
      <c r="AN50" s="359" t="s">
        <v>544</v>
      </c>
      <c r="AO50" s="360" t="s">
        <v>545</v>
      </c>
      <c r="AP50" s="361" t="s">
        <v>546</v>
      </c>
      <c r="AQ50" s="362" t="s">
        <v>547</v>
      </c>
      <c r="AR50" s="363" t="s">
        <v>548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549</v>
      </c>
      <c r="AL51" s="356"/>
      <c r="AM51" s="364">
        <v>7196666</v>
      </c>
      <c r="AN51" s="365">
        <v>79291</v>
      </c>
      <c r="AO51" s="366">
        <v>22.8</v>
      </c>
      <c r="AP51" s="367">
        <v>92247</v>
      </c>
      <c r="AQ51" s="368">
        <v>39.200000000000003</v>
      </c>
      <c r="AR51" s="369">
        <v>-16.399999999999999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550</v>
      </c>
      <c r="AM52" s="372">
        <v>3528478</v>
      </c>
      <c r="AN52" s="373">
        <v>38876</v>
      </c>
      <c r="AO52" s="374">
        <v>12.9</v>
      </c>
      <c r="AP52" s="375">
        <v>37204</v>
      </c>
      <c r="AQ52" s="376">
        <v>16.899999999999999</v>
      </c>
      <c r="AR52" s="377">
        <v>-4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551</v>
      </c>
      <c r="AL53" s="356"/>
      <c r="AM53" s="364">
        <v>7819598</v>
      </c>
      <c r="AN53" s="365">
        <v>86968</v>
      </c>
      <c r="AO53" s="366">
        <v>9.6999999999999993</v>
      </c>
      <c r="AP53" s="367">
        <v>67319</v>
      </c>
      <c r="AQ53" s="368">
        <v>-27</v>
      </c>
      <c r="AR53" s="369">
        <v>36.700000000000003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550</v>
      </c>
      <c r="AM54" s="372">
        <v>2774352</v>
      </c>
      <c r="AN54" s="373">
        <v>30856</v>
      </c>
      <c r="AO54" s="374">
        <v>-20.6</v>
      </c>
      <c r="AP54" s="375">
        <v>38101</v>
      </c>
      <c r="AQ54" s="376">
        <v>2.4</v>
      </c>
      <c r="AR54" s="377">
        <v>-23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552</v>
      </c>
      <c r="AL55" s="356"/>
      <c r="AM55" s="364">
        <v>7599143</v>
      </c>
      <c r="AN55" s="365">
        <v>85185</v>
      </c>
      <c r="AO55" s="366">
        <v>-2.1</v>
      </c>
      <c r="AP55" s="367">
        <v>70615</v>
      </c>
      <c r="AQ55" s="368">
        <v>4.9000000000000004</v>
      </c>
      <c r="AR55" s="369">
        <v>-7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550</v>
      </c>
      <c r="AM56" s="372">
        <v>3890240</v>
      </c>
      <c r="AN56" s="373">
        <v>43609</v>
      </c>
      <c r="AO56" s="374">
        <v>41.3</v>
      </c>
      <c r="AP56" s="375">
        <v>37382</v>
      </c>
      <c r="AQ56" s="376">
        <v>-1.9</v>
      </c>
      <c r="AR56" s="377">
        <v>43.2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553</v>
      </c>
      <c r="AL57" s="356"/>
      <c r="AM57" s="364">
        <v>4556870</v>
      </c>
      <c r="AN57" s="365">
        <v>51501</v>
      </c>
      <c r="AO57" s="366">
        <v>-39.5</v>
      </c>
      <c r="AP57" s="367">
        <v>69185</v>
      </c>
      <c r="AQ57" s="368">
        <v>-2</v>
      </c>
      <c r="AR57" s="369">
        <v>-37.5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550</v>
      </c>
      <c r="AM58" s="372">
        <v>2331221</v>
      </c>
      <c r="AN58" s="373">
        <v>26347</v>
      </c>
      <c r="AO58" s="374">
        <v>-39.6</v>
      </c>
      <c r="AP58" s="375">
        <v>38519</v>
      </c>
      <c r="AQ58" s="376">
        <v>3</v>
      </c>
      <c r="AR58" s="377">
        <v>-42.6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554</v>
      </c>
      <c r="AL59" s="356"/>
      <c r="AM59" s="364">
        <v>6243729</v>
      </c>
      <c r="AN59" s="365">
        <v>71280</v>
      </c>
      <c r="AO59" s="366">
        <v>38.4</v>
      </c>
      <c r="AP59" s="367">
        <v>70166</v>
      </c>
      <c r="AQ59" s="368">
        <v>1.4</v>
      </c>
      <c r="AR59" s="369">
        <v>37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550</v>
      </c>
      <c r="AM60" s="372">
        <v>3339136</v>
      </c>
      <c r="AN60" s="373">
        <v>38120</v>
      </c>
      <c r="AO60" s="374">
        <v>44.7</v>
      </c>
      <c r="AP60" s="375">
        <v>36115</v>
      </c>
      <c r="AQ60" s="376">
        <v>-6.2</v>
      </c>
      <c r="AR60" s="377">
        <v>50.9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555</v>
      </c>
      <c r="AL61" s="378"/>
      <c r="AM61" s="379">
        <v>6683201</v>
      </c>
      <c r="AN61" s="380">
        <v>74845</v>
      </c>
      <c r="AO61" s="381">
        <v>5.9</v>
      </c>
      <c r="AP61" s="382">
        <v>73906</v>
      </c>
      <c r="AQ61" s="383">
        <v>3.3</v>
      </c>
      <c r="AR61" s="369">
        <v>2.6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550</v>
      </c>
      <c r="AM62" s="372">
        <v>3172685</v>
      </c>
      <c r="AN62" s="373">
        <v>35562</v>
      </c>
      <c r="AO62" s="374">
        <v>7.7</v>
      </c>
      <c r="AP62" s="375">
        <v>37464</v>
      </c>
      <c r="AQ62" s="376">
        <v>2.8</v>
      </c>
      <c r="AR62" s="377">
        <v>4.9000000000000004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0cEJzFz00XjClFac1A6QzrGDNU2NA/CcJhybQSCHgFZVNNnMwHzxNKEebfk6tGx89K0xj22Elf1lIKGN0Zkzbg==" saltValue="WB/zBTFQ3P6xjKdcLBdcb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20" spans="125:125" ht="13.5" hidden="1" customHeight="1" x14ac:dyDescent="0.15"/>
    <row r="121" spans="125:125" ht="13.5" hidden="1" customHeight="1" x14ac:dyDescent="0.15">
      <c r="DU121" s="291"/>
    </row>
  </sheetData>
  <sheetProtection algorithmName="SHA-512" hashValue="vxSfkCg7FRumQONnKILRBrvN9l3HcgHh59HrF5jiN5QvcYcYTngGKq5/PG/N1Y13BQnBDwmXBe5hsJcC6jXleQ==" saltValue="9lK+1jn3spKIyf+hL1ON3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sheetData>
  <sheetProtection algorithmName="SHA-512" hashValue="EQvgg8I3qCtmzppVpZyZFybT2+211WeQhhlH/wGmQBV7Kxr+6X64Ecke+luTLykqT+6eCqh7i08U+lD94vFRzg==" saltValue="Q0bAHjJTNwzucdttBBFzq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99" t="s">
        <v>3</v>
      </c>
      <c r="D47" s="1199"/>
      <c r="E47" s="1200"/>
      <c r="F47" s="11">
        <v>82.69</v>
      </c>
      <c r="G47" s="12">
        <v>93.45</v>
      </c>
      <c r="H47" s="12">
        <v>95.95</v>
      </c>
      <c r="I47" s="12">
        <v>93.26</v>
      </c>
      <c r="J47" s="13">
        <v>86.43</v>
      </c>
    </row>
    <row r="48" spans="2:10" ht="57.75" customHeight="1" x14ac:dyDescent="0.15">
      <c r="B48" s="14"/>
      <c r="C48" s="1201" t="s">
        <v>4</v>
      </c>
      <c r="D48" s="1201"/>
      <c r="E48" s="1202"/>
      <c r="F48" s="15">
        <v>9.9600000000000009</v>
      </c>
      <c r="G48" s="16">
        <v>6.73</v>
      </c>
      <c r="H48" s="16">
        <v>4.18</v>
      </c>
      <c r="I48" s="16">
        <v>2.27</v>
      </c>
      <c r="J48" s="17">
        <v>3.89</v>
      </c>
    </row>
    <row r="49" spans="2:10" ht="57.75" customHeight="1" thickBot="1" x14ac:dyDescent="0.2">
      <c r="B49" s="18"/>
      <c r="C49" s="1203" t="s">
        <v>5</v>
      </c>
      <c r="D49" s="1203"/>
      <c r="E49" s="1204"/>
      <c r="F49" s="19">
        <v>5.19</v>
      </c>
      <c r="G49" s="20" t="s">
        <v>564</v>
      </c>
      <c r="H49" s="20" t="s">
        <v>565</v>
      </c>
      <c r="I49" s="20" t="s">
        <v>566</v>
      </c>
      <c r="J49" s="21" t="s">
        <v>567</v>
      </c>
    </row>
    <row r="50" spans="2:10" ht="13.5" customHeight="1" x14ac:dyDescent="0.15"/>
  </sheetData>
  <sheetProtection algorithmName="SHA-512" hashValue="XOvWijwNIMAN17q9R2625EOgo/MqBawyksuJCrbkcCluPmWu3iFAgk1V3OraNvlBpJyPWVIn+HlzkCDeyLvXqw==" saltValue="mpTsRF0lisGjKC3scpku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11" t="s">
        <v>568</v>
      </c>
      <c r="D34" s="1211"/>
      <c r="E34" s="1212"/>
      <c r="F34" s="32">
        <v>8.16</v>
      </c>
      <c r="G34" s="33">
        <v>8.7100000000000009</v>
      </c>
      <c r="H34" s="33">
        <v>9.18</v>
      </c>
      <c r="I34" s="33">
        <v>9.18</v>
      </c>
      <c r="J34" s="34">
        <v>9.0399999999999991</v>
      </c>
      <c r="K34" s="22"/>
      <c r="L34" s="22"/>
      <c r="M34" s="22"/>
      <c r="N34" s="22"/>
      <c r="O34" s="22"/>
      <c r="P34" s="22"/>
    </row>
    <row r="35" spans="1:16" ht="39" customHeight="1" x14ac:dyDescent="0.15">
      <c r="A35" s="22"/>
      <c r="B35" s="35"/>
      <c r="C35" s="1205" t="s">
        <v>569</v>
      </c>
      <c r="D35" s="1206"/>
      <c r="E35" s="1207"/>
      <c r="F35" s="36">
        <v>9.9499999999999993</v>
      </c>
      <c r="G35" s="37">
        <v>6.73</v>
      </c>
      <c r="H35" s="37">
        <v>4.17</v>
      </c>
      <c r="I35" s="37">
        <v>2.27</v>
      </c>
      <c r="J35" s="38">
        <v>3.88</v>
      </c>
      <c r="K35" s="22"/>
      <c r="L35" s="22"/>
      <c r="M35" s="22"/>
      <c r="N35" s="22"/>
      <c r="O35" s="22"/>
      <c r="P35" s="22"/>
    </row>
    <row r="36" spans="1:16" ht="39" customHeight="1" x14ac:dyDescent="0.15">
      <c r="A36" s="22"/>
      <c r="B36" s="35"/>
      <c r="C36" s="1205" t="s">
        <v>570</v>
      </c>
      <c r="D36" s="1206"/>
      <c r="E36" s="1207"/>
      <c r="F36" s="36">
        <v>0.19</v>
      </c>
      <c r="G36" s="37">
        <v>0.42</v>
      </c>
      <c r="H36" s="37">
        <v>0.92</v>
      </c>
      <c r="I36" s="37">
        <v>1.04</v>
      </c>
      <c r="J36" s="38">
        <v>0.97</v>
      </c>
      <c r="K36" s="22"/>
      <c r="L36" s="22"/>
      <c r="M36" s="22"/>
      <c r="N36" s="22"/>
      <c r="O36" s="22"/>
      <c r="P36" s="22"/>
    </row>
    <row r="37" spans="1:16" ht="39" customHeight="1" x14ac:dyDescent="0.15">
      <c r="A37" s="22"/>
      <c r="B37" s="35"/>
      <c r="C37" s="1205" t="s">
        <v>571</v>
      </c>
      <c r="D37" s="1206"/>
      <c r="E37" s="1207"/>
      <c r="F37" s="36">
        <v>0.16</v>
      </c>
      <c r="G37" s="37">
        <v>0.17</v>
      </c>
      <c r="H37" s="37">
        <v>0.35</v>
      </c>
      <c r="I37" s="37">
        <v>0.39</v>
      </c>
      <c r="J37" s="38">
        <v>0.69</v>
      </c>
      <c r="K37" s="22"/>
      <c r="L37" s="22"/>
      <c r="M37" s="22"/>
      <c r="N37" s="22"/>
      <c r="O37" s="22"/>
      <c r="P37" s="22"/>
    </row>
    <row r="38" spans="1:16" ht="39" customHeight="1" x14ac:dyDescent="0.15">
      <c r="A38" s="22"/>
      <c r="B38" s="35"/>
      <c r="C38" s="1205" t="s">
        <v>572</v>
      </c>
      <c r="D38" s="1206"/>
      <c r="E38" s="1207"/>
      <c r="F38" s="36">
        <v>0.87</v>
      </c>
      <c r="G38" s="37">
        <v>0.56000000000000005</v>
      </c>
      <c r="H38" s="37">
        <v>0.66</v>
      </c>
      <c r="I38" s="37">
        <v>0.17</v>
      </c>
      <c r="J38" s="38">
        <v>0.67</v>
      </c>
      <c r="K38" s="22"/>
      <c r="L38" s="22"/>
      <c r="M38" s="22"/>
      <c r="N38" s="22"/>
      <c r="O38" s="22"/>
      <c r="P38" s="22"/>
    </row>
    <row r="39" spans="1:16" ht="39" customHeight="1" x14ac:dyDescent="0.15">
      <c r="A39" s="22"/>
      <c r="B39" s="35"/>
      <c r="C39" s="1205" t="s">
        <v>573</v>
      </c>
      <c r="D39" s="1206"/>
      <c r="E39" s="1207"/>
      <c r="F39" s="36">
        <v>0.25</v>
      </c>
      <c r="G39" s="37">
        <v>0.2</v>
      </c>
      <c r="H39" s="37">
        <v>0.23</v>
      </c>
      <c r="I39" s="37">
        <v>0.23</v>
      </c>
      <c r="J39" s="38">
        <v>0.28000000000000003</v>
      </c>
      <c r="K39" s="22"/>
      <c r="L39" s="22"/>
      <c r="M39" s="22"/>
      <c r="N39" s="22"/>
      <c r="O39" s="22"/>
      <c r="P39" s="22"/>
    </row>
    <row r="40" spans="1:16" ht="39" customHeight="1" x14ac:dyDescent="0.15">
      <c r="A40" s="22"/>
      <c r="B40" s="35"/>
      <c r="C40" s="1205" t="s">
        <v>574</v>
      </c>
      <c r="D40" s="1206"/>
      <c r="E40" s="1207"/>
      <c r="F40" s="36">
        <v>0.17</v>
      </c>
      <c r="G40" s="37">
        <v>0.2</v>
      </c>
      <c r="H40" s="37">
        <v>0.21</v>
      </c>
      <c r="I40" s="37">
        <v>0.23</v>
      </c>
      <c r="J40" s="38">
        <v>0.23</v>
      </c>
      <c r="K40" s="22"/>
      <c r="L40" s="22"/>
      <c r="M40" s="22"/>
      <c r="N40" s="22"/>
      <c r="O40" s="22"/>
      <c r="P40" s="22"/>
    </row>
    <row r="41" spans="1:16" ht="39" customHeight="1" x14ac:dyDescent="0.15">
      <c r="A41" s="22"/>
      <c r="B41" s="35"/>
      <c r="C41" s="1205" t="s">
        <v>575</v>
      </c>
      <c r="D41" s="1206"/>
      <c r="E41" s="1207"/>
      <c r="F41" s="36">
        <v>0.15</v>
      </c>
      <c r="G41" s="37">
        <v>0.16</v>
      </c>
      <c r="H41" s="37">
        <v>0.15</v>
      </c>
      <c r="I41" s="37">
        <v>0.15</v>
      </c>
      <c r="J41" s="38">
        <v>0.11</v>
      </c>
      <c r="K41" s="22"/>
      <c r="L41" s="22"/>
      <c r="M41" s="22"/>
      <c r="N41" s="22"/>
      <c r="O41" s="22"/>
      <c r="P41" s="22"/>
    </row>
    <row r="42" spans="1:16" ht="39" customHeight="1" x14ac:dyDescent="0.15">
      <c r="A42" s="22"/>
      <c r="B42" s="39"/>
      <c r="C42" s="1205" t="s">
        <v>576</v>
      </c>
      <c r="D42" s="1206"/>
      <c r="E42" s="1207"/>
      <c r="F42" s="36" t="s">
        <v>518</v>
      </c>
      <c r="G42" s="37" t="s">
        <v>518</v>
      </c>
      <c r="H42" s="37" t="s">
        <v>518</v>
      </c>
      <c r="I42" s="37" t="s">
        <v>518</v>
      </c>
      <c r="J42" s="38" t="s">
        <v>518</v>
      </c>
      <c r="K42" s="22"/>
      <c r="L42" s="22"/>
      <c r="M42" s="22"/>
      <c r="N42" s="22"/>
      <c r="O42" s="22"/>
      <c r="P42" s="22"/>
    </row>
    <row r="43" spans="1:16" ht="39" customHeight="1" thickBot="1" x14ac:dyDescent="0.2">
      <c r="A43" s="22"/>
      <c r="B43" s="40"/>
      <c r="C43" s="1208" t="s">
        <v>577</v>
      </c>
      <c r="D43" s="1209"/>
      <c r="E43" s="1210"/>
      <c r="F43" s="41">
        <v>0.1</v>
      </c>
      <c r="G43" s="42">
        <v>0.05</v>
      </c>
      <c r="H43" s="42">
        <v>0.04</v>
      </c>
      <c r="I43" s="42">
        <v>0.06</v>
      </c>
      <c r="J43" s="43">
        <v>0.06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ferowcHDw7kvTQpq8BUNxYYxXLo7O8qhFMhoLSU+NJy59fGEQqS59eARKqVFaQa3tShLvkzag30M+R2fuxhvA==" saltValue="T8qeO/IY96+w8fVx5igH8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31" t="s">
        <v>11</v>
      </c>
      <c r="C45" s="1232"/>
      <c r="D45" s="58"/>
      <c r="E45" s="1237" t="s">
        <v>12</v>
      </c>
      <c r="F45" s="1237"/>
      <c r="G45" s="1237"/>
      <c r="H45" s="1237"/>
      <c r="I45" s="1237"/>
      <c r="J45" s="1238"/>
      <c r="K45" s="59">
        <v>5715</v>
      </c>
      <c r="L45" s="60">
        <v>4861</v>
      </c>
      <c r="M45" s="60">
        <v>4628</v>
      </c>
      <c r="N45" s="60">
        <v>4420</v>
      </c>
      <c r="O45" s="61">
        <v>4149</v>
      </c>
      <c r="P45" s="48"/>
      <c r="Q45" s="48"/>
      <c r="R45" s="48"/>
      <c r="S45" s="48"/>
      <c r="T45" s="48"/>
      <c r="U45" s="48"/>
    </row>
    <row r="46" spans="1:21" ht="30.75" customHeight="1" x14ac:dyDescent="0.15">
      <c r="A46" s="48"/>
      <c r="B46" s="1233"/>
      <c r="C46" s="1234"/>
      <c r="D46" s="62"/>
      <c r="E46" s="1215" t="s">
        <v>13</v>
      </c>
      <c r="F46" s="1215"/>
      <c r="G46" s="1215"/>
      <c r="H46" s="1215"/>
      <c r="I46" s="1215"/>
      <c r="J46" s="1216"/>
      <c r="K46" s="63" t="s">
        <v>518</v>
      </c>
      <c r="L46" s="64" t="s">
        <v>518</v>
      </c>
      <c r="M46" s="64" t="s">
        <v>518</v>
      </c>
      <c r="N46" s="64" t="s">
        <v>518</v>
      </c>
      <c r="O46" s="65" t="s">
        <v>518</v>
      </c>
      <c r="P46" s="48"/>
      <c r="Q46" s="48"/>
      <c r="R46" s="48"/>
      <c r="S46" s="48"/>
      <c r="T46" s="48"/>
      <c r="U46" s="48"/>
    </row>
    <row r="47" spans="1:21" ht="30.75" customHeight="1" x14ac:dyDescent="0.15">
      <c r="A47" s="48"/>
      <c r="B47" s="1233"/>
      <c r="C47" s="1234"/>
      <c r="D47" s="62"/>
      <c r="E47" s="1215" t="s">
        <v>14</v>
      </c>
      <c r="F47" s="1215"/>
      <c r="G47" s="1215"/>
      <c r="H47" s="1215"/>
      <c r="I47" s="1215"/>
      <c r="J47" s="1216"/>
      <c r="K47" s="63" t="s">
        <v>518</v>
      </c>
      <c r="L47" s="64" t="s">
        <v>518</v>
      </c>
      <c r="M47" s="64" t="s">
        <v>518</v>
      </c>
      <c r="N47" s="64" t="s">
        <v>518</v>
      </c>
      <c r="O47" s="65" t="s">
        <v>518</v>
      </c>
      <c r="P47" s="48"/>
      <c r="Q47" s="48"/>
      <c r="R47" s="48"/>
      <c r="S47" s="48"/>
      <c r="T47" s="48"/>
      <c r="U47" s="48"/>
    </row>
    <row r="48" spans="1:21" ht="30.75" customHeight="1" x14ac:dyDescent="0.15">
      <c r="A48" s="48"/>
      <c r="B48" s="1233"/>
      <c r="C48" s="1234"/>
      <c r="D48" s="62"/>
      <c r="E48" s="1215" t="s">
        <v>15</v>
      </c>
      <c r="F48" s="1215"/>
      <c r="G48" s="1215"/>
      <c r="H48" s="1215"/>
      <c r="I48" s="1215"/>
      <c r="J48" s="1216"/>
      <c r="K48" s="63">
        <v>1570</v>
      </c>
      <c r="L48" s="64">
        <v>1581</v>
      </c>
      <c r="M48" s="64">
        <v>1543</v>
      </c>
      <c r="N48" s="64">
        <v>1387</v>
      </c>
      <c r="O48" s="65">
        <v>1499</v>
      </c>
      <c r="P48" s="48"/>
      <c r="Q48" s="48"/>
      <c r="R48" s="48"/>
      <c r="S48" s="48"/>
      <c r="T48" s="48"/>
      <c r="U48" s="48"/>
    </row>
    <row r="49" spans="1:21" ht="30.75" customHeight="1" x14ac:dyDescent="0.15">
      <c r="A49" s="48"/>
      <c r="B49" s="1233"/>
      <c r="C49" s="1234"/>
      <c r="D49" s="62"/>
      <c r="E49" s="1215" t="s">
        <v>16</v>
      </c>
      <c r="F49" s="1215"/>
      <c r="G49" s="1215"/>
      <c r="H49" s="1215"/>
      <c r="I49" s="1215"/>
      <c r="J49" s="1216"/>
      <c r="K49" s="63">
        <v>9</v>
      </c>
      <c r="L49" s="64">
        <v>9</v>
      </c>
      <c r="M49" s="64">
        <v>9</v>
      </c>
      <c r="N49" s="64">
        <v>9</v>
      </c>
      <c r="O49" s="65">
        <v>9</v>
      </c>
      <c r="P49" s="48"/>
      <c r="Q49" s="48"/>
      <c r="R49" s="48"/>
      <c r="S49" s="48"/>
      <c r="T49" s="48"/>
      <c r="U49" s="48"/>
    </row>
    <row r="50" spans="1:21" ht="30.75" customHeight="1" x14ac:dyDescent="0.15">
      <c r="A50" s="48"/>
      <c r="B50" s="1233"/>
      <c r="C50" s="1234"/>
      <c r="D50" s="62"/>
      <c r="E50" s="1215" t="s">
        <v>17</v>
      </c>
      <c r="F50" s="1215"/>
      <c r="G50" s="1215"/>
      <c r="H50" s="1215"/>
      <c r="I50" s="1215"/>
      <c r="J50" s="1216"/>
      <c r="K50" s="63">
        <v>389</v>
      </c>
      <c r="L50" s="64">
        <v>535</v>
      </c>
      <c r="M50" s="64">
        <v>883</v>
      </c>
      <c r="N50" s="64">
        <v>98</v>
      </c>
      <c r="O50" s="65">
        <v>78</v>
      </c>
      <c r="P50" s="48"/>
      <c r="Q50" s="48"/>
      <c r="R50" s="48"/>
      <c r="S50" s="48"/>
      <c r="T50" s="48"/>
      <c r="U50" s="48"/>
    </row>
    <row r="51" spans="1:21" ht="30.75" customHeight="1" x14ac:dyDescent="0.15">
      <c r="A51" s="48"/>
      <c r="B51" s="1235"/>
      <c r="C51" s="1236"/>
      <c r="D51" s="66"/>
      <c r="E51" s="1215" t="s">
        <v>18</v>
      </c>
      <c r="F51" s="1215"/>
      <c r="G51" s="1215"/>
      <c r="H51" s="1215"/>
      <c r="I51" s="1215"/>
      <c r="J51" s="1216"/>
      <c r="K51" s="63" t="s">
        <v>518</v>
      </c>
      <c r="L51" s="64" t="s">
        <v>518</v>
      </c>
      <c r="M51" s="64" t="s">
        <v>518</v>
      </c>
      <c r="N51" s="64" t="s">
        <v>518</v>
      </c>
      <c r="O51" s="65" t="s">
        <v>518</v>
      </c>
      <c r="P51" s="48"/>
      <c r="Q51" s="48"/>
      <c r="R51" s="48"/>
      <c r="S51" s="48"/>
      <c r="T51" s="48"/>
      <c r="U51" s="48"/>
    </row>
    <row r="52" spans="1:21" ht="30.75" customHeight="1" x14ac:dyDescent="0.15">
      <c r="A52" s="48"/>
      <c r="B52" s="1213" t="s">
        <v>19</v>
      </c>
      <c r="C52" s="1214"/>
      <c r="D52" s="66"/>
      <c r="E52" s="1215" t="s">
        <v>20</v>
      </c>
      <c r="F52" s="1215"/>
      <c r="G52" s="1215"/>
      <c r="H52" s="1215"/>
      <c r="I52" s="1215"/>
      <c r="J52" s="1216"/>
      <c r="K52" s="63">
        <v>5274</v>
      </c>
      <c r="L52" s="64">
        <v>4641</v>
      </c>
      <c r="M52" s="64">
        <v>4449</v>
      </c>
      <c r="N52" s="64">
        <v>4444</v>
      </c>
      <c r="O52" s="65">
        <v>4371</v>
      </c>
      <c r="P52" s="48"/>
      <c r="Q52" s="48"/>
      <c r="R52" s="48"/>
      <c r="S52" s="48"/>
      <c r="T52" s="48"/>
      <c r="U52" s="48"/>
    </row>
    <row r="53" spans="1:21" ht="30.75" customHeight="1" thickBot="1" x14ac:dyDescent="0.2">
      <c r="A53" s="48"/>
      <c r="B53" s="1217" t="s">
        <v>21</v>
      </c>
      <c r="C53" s="1218"/>
      <c r="D53" s="67"/>
      <c r="E53" s="1219" t="s">
        <v>22</v>
      </c>
      <c r="F53" s="1219"/>
      <c r="G53" s="1219"/>
      <c r="H53" s="1219"/>
      <c r="I53" s="1219"/>
      <c r="J53" s="1220"/>
      <c r="K53" s="68">
        <v>2409</v>
      </c>
      <c r="L53" s="69">
        <v>2345</v>
      </c>
      <c r="M53" s="69">
        <v>2614</v>
      </c>
      <c r="N53" s="69">
        <v>1470</v>
      </c>
      <c r="O53" s="70">
        <v>1364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21" t="s">
        <v>25</v>
      </c>
      <c r="C57" s="1222"/>
      <c r="D57" s="1225" t="s">
        <v>26</v>
      </c>
      <c r="E57" s="1226"/>
      <c r="F57" s="1226"/>
      <c r="G57" s="1226"/>
      <c r="H57" s="1226"/>
      <c r="I57" s="1226"/>
      <c r="J57" s="1227"/>
      <c r="K57" s="83" t="s">
        <v>621</v>
      </c>
      <c r="L57" s="84" t="s">
        <v>621</v>
      </c>
      <c r="M57" s="84" t="s">
        <v>621</v>
      </c>
      <c r="N57" s="84" t="s">
        <v>621</v>
      </c>
      <c r="O57" s="85" t="s">
        <v>621</v>
      </c>
    </row>
    <row r="58" spans="1:21" ht="31.5" customHeight="1" thickBot="1" x14ac:dyDescent="0.2">
      <c r="B58" s="1223"/>
      <c r="C58" s="1224"/>
      <c r="D58" s="1228" t="s">
        <v>27</v>
      </c>
      <c r="E58" s="1229"/>
      <c r="F58" s="1229"/>
      <c r="G58" s="1229"/>
      <c r="H58" s="1229"/>
      <c r="I58" s="1229"/>
      <c r="J58" s="1230"/>
      <c r="K58" s="86" t="s">
        <v>621</v>
      </c>
      <c r="L58" s="87" t="s">
        <v>621</v>
      </c>
      <c r="M58" s="87" t="s">
        <v>621</v>
      </c>
      <c r="N58" s="87" t="s">
        <v>621</v>
      </c>
      <c r="O58" s="88" t="s">
        <v>621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8CxbyKWnOCqeSkuy34Y/IRqm/8NlnlDSFeaXHnxxewwjrJ9ZKe7xtk8W1Sh/u4iUJct1lQssqmkYEe9feY7xg==" saltValue="adQUWYG+1Fzg4Oi2GHQMU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51" t="s">
        <v>30</v>
      </c>
      <c r="C41" s="1252"/>
      <c r="D41" s="102"/>
      <c r="E41" s="1253" t="s">
        <v>31</v>
      </c>
      <c r="F41" s="1253"/>
      <c r="G41" s="1253"/>
      <c r="H41" s="1254"/>
      <c r="I41" s="103">
        <v>32492</v>
      </c>
      <c r="J41" s="104">
        <v>29410</v>
      </c>
      <c r="K41" s="104">
        <v>27071</v>
      </c>
      <c r="L41" s="104">
        <v>24439</v>
      </c>
      <c r="M41" s="105">
        <v>22450</v>
      </c>
    </row>
    <row r="42" spans="2:13" ht="27.75" customHeight="1" x14ac:dyDescent="0.15">
      <c r="B42" s="1241"/>
      <c r="C42" s="1242"/>
      <c r="D42" s="106"/>
      <c r="E42" s="1245" t="s">
        <v>32</v>
      </c>
      <c r="F42" s="1245"/>
      <c r="G42" s="1245"/>
      <c r="H42" s="1246"/>
      <c r="I42" s="107">
        <v>1796</v>
      </c>
      <c r="J42" s="108">
        <v>1366</v>
      </c>
      <c r="K42" s="108">
        <v>366</v>
      </c>
      <c r="L42" s="108">
        <v>335</v>
      </c>
      <c r="M42" s="109">
        <v>305</v>
      </c>
    </row>
    <row r="43" spans="2:13" ht="27.75" customHeight="1" x14ac:dyDescent="0.15">
      <c r="B43" s="1241"/>
      <c r="C43" s="1242"/>
      <c r="D43" s="106"/>
      <c r="E43" s="1245" t="s">
        <v>33</v>
      </c>
      <c r="F43" s="1245"/>
      <c r="G43" s="1245"/>
      <c r="H43" s="1246"/>
      <c r="I43" s="107">
        <v>16774</v>
      </c>
      <c r="J43" s="108">
        <v>15847</v>
      </c>
      <c r="K43" s="108">
        <v>15085</v>
      </c>
      <c r="L43" s="108">
        <v>14214</v>
      </c>
      <c r="M43" s="109">
        <v>13425</v>
      </c>
    </row>
    <row r="44" spans="2:13" ht="27.75" customHeight="1" x14ac:dyDescent="0.15">
      <c r="B44" s="1241"/>
      <c r="C44" s="1242"/>
      <c r="D44" s="106"/>
      <c r="E44" s="1245" t="s">
        <v>34</v>
      </c>
      <c r="F44" s="1245"/>
      <c r="G44" s="1245"/>
      <c r="H44" s="1246"/>
      <c r="I44" s="107">
        <v>63</v>
      </c>
      <c r="J44" s="108">
        <v>54</v>
      </c>
      <c r="K44" s="108">
        <v>45</v>
      </c>
      <c r="L44" s="108">
        <v>37</v>
      </c>
      <c r="M44" s="109">
        <v>27</v>
      </c>
    </row>
    <row r="45" spans="2:13" ht="27.75" customHeight="1" x14ac:dyDescent="0.15">
      <c r="B45" s="1241"/>
      <c r="C45" s="1242"/>
      <c r="D45" s="106"/>
      <c r="E45" s="1245" t="s">
        <v>35</v>
      </c>
      <c r="F45" s="1245"/>
      <c r="G45" s="1245"/>
      <c r="H45" s="1246"/>
      <c r="I45" s="107">
        <v>7493</v>
      </c>
      <c r="J45" s="108">
        <v>7596</v>
      </c>
      <c r="K45" s="108">
        <v>7783</v>
      </c>
      <c r="L45" s="108">
        <v>7806</v>
      </c>
      <c r="M45" s="109">
        <v>7570</v>
      </c>
    </row>
    <row r="46" spans="2:13" ht="27.75" customHeight="1" x14ac:dyDescent="0.15">
      <c r="B46" s="1241"/>
      <c r="C46" s="1242"/>
      <c r="D46" s="110"/>
      <c r="E46" s="1245" t="s">
        <v>36</v>
      </c>
      <c r="F46" s="1245"/>
      <c r="G46" s="1245"/>
      <c r="H46" s="1246"/>
      <c r="I46" s="107" t="s">
        <v>518</v>
      </c>
      <c r="J46" s="108" t="s">
        <v>518</v>
      </c>
      <c r="K46" s="108" t="s">
        <v>518</v>
      </c>
      <c r="L46" s="108" t="s">
        <v>518</v>
      </c>
      <c r="M46" s="109" t="s">
        <v>518</v>
      </c>
    </row>
    <row r="47" spans="2:13" ht="27.75" customHeight="1" x14ac:dyDescent="0.15">
      <c r="B47" s="1241"/>
      <c r="C47" s="1242"/>
      <c r="D47" s="111"/>
      <c r="E47" s="1255" t="s">
        <v>37</v>
      </c>
      <c r="F47" s="1256"/>
      <c r="G47" s="1256"/>
      <c r="H47" s="1257"/>
      <c r="I47" s="107" t="s">
        <v>518</v>
      </c>
      <c r="J47" s="108" t="s">
        <v>518</v>
      </c>
      <c r="K47" s="108" t="s">
        <v>518</v>
      </c>
      <c r="L47" s="108" t="s">
        <v>518</v>
      </c>
      <c r="M47" s="109" t="s">
        <v>518</v>
      </c>
    </row>
    <row r="48" spans="2:13" ht="27.75" customHeight="1" x14ac:dyDescent="0.15">
      <c r="B48" s="1241"/>
      <c r="C48" s="1242"/>
      <c r="D48" s="106"/>
      <c r="E48" s="1245" t="s">
        <v>38</v>
      </c>
      <c r="F48" s="1245"/>
      <c r="G48" s="1245"/>
      <c r="H48" s="1246"/>
      <c r="I48" s="107" t="s">
        <v>518</v>
      </c>
      <c r="J48" s="108" t="s">
        <v>518</v>
      </c>
      <c r="K48" s="108" t="s">
        <v>518</v>
      </c>
      <c r="L48" s="108" t="s">
        <v>518</v>
      </c>
      <c r="M48" s="109" t="s">
        <v>518</v>
      </c>
    </row>
    <row r="49" spans="2:13" ht="27.75" customHeight="1" x14ac:dyDescent="0.15">
      <c r="B49" s="1243"/>
      <c r="C49" s="1244"/>
      <c r="D49" s="106"/>
      <c r="E49" s="1245" t="s">
        <v>39</v>
      </c>
      <c r="F49" s="1245"/>
      <c r="G49" s="1245"/>
      <c r="H49" s="1246"/>
      <c r="I49" s="107" t="s">
        <v>518</v>
      </c>
      <c r="J49" s="108" t="s">
        <v>518</v>
      </c>
      <c r="K49" s="108" t="s">
        <v>518</v>
      </c>
      <c r="L49" s="108" t="s">
        <v>518</v>
      </c>
      <c r="M49" s="109" t="s">
        <v>518</v>
      </c>
    </row>
    <row r="50" spans="2:13" ht="27.75" customHeight="1" x14ac:dyDescent="0.15">
      <c r="B50" s="1239" t="s">
        <v>40</v>
      </c>
      <c r="C50" s="1240"/>
      <c r="D50" s="112"/>
      <c r="E50" s="1245" t="s">
        <v>41</v>
      </c>
      <c r="F50" s="1245"/>
      <c r="G50" s="1245"/>
      <c r="H50" s="1246"/>
      <c r="I50" s="107">
        <v>47064</v>
      </c>
      <c r="J50" s="108">
        <v>49258</v>
      </c>
      <c r="K50" s="108">
        <v>49947</v>
      </c>
      <c r="L50" s="108">
        <v>50806</v>
      </c>
      <c r="M50" s="109">
        <v>51687</v>
      </c>
    </row>
    <row r="51" spans="2:13" ht="27.75" customHeight="1" x14ac:dyDescent="0.15">
      <c r="B51" s="1241"/>
      <c r="C51" s="1242"/>
      <c r="D51" s="106"/>
      <c r="E51" s="1245" t="s">
        <v>42</v>
      </c>
      <c r="F51" s="1245"/>
      <c r="G51" s="1245"/>
      <c r="H51" s="1246"/>
      <c r="I51" s="107">
        <v>3853</v>
      </c>
      <c r="J51" s="108">
        <v>2810</v>
      </c>
      <c r="K51" s="108">
        <v>2399</v>
      </c>
      <c r="L51" s="108">
        <v>2837</v>
      </c>
      <c r="M51" s="109">
        <v>6945</v>
      </c>
    </row>
    <row r="52" spans="2:13" ht="27.75" customHeight="1" x14ac:dyDescent="0.15">
      <c r="B52" s="1243"/>
      <c r="C52" s="1244"/>
      <c r="D52" s="106"/>
      <c r="E52" s="1245" t="s">
        <v>43</v>
      </c>
      <c r="F52" s="1245"/>
      <c r="G52" s="1245"/>
      <c r="H52" s="1246"/>
      <c r="I52" s="107">
        <v>43556</v>
      </c>
      <c r="J52" s="108">
        <v>41357</v>
      </c>
      <c r="K52" s="108">
        <v>39890</v>
      </c>
      <c r="L52" s="108">
        <v>38102</v>
      </c>
      <c r="M52" s="109">
        <v>36546</v>
      </c>
    </row>
    <row r="53" spans="2:13" ht="27.75" customHeight="1" thickBot="1" x14ac:dyDescent="0.2">
      <c r="B53" s="1247" t="s">
        <v>44</v>
      </c>
      <c r="C53" s="1248"/>
      <c r="D53" s="113"/>
      <c r="E53" s="1249" t="s">
        <v>45</v>
      </c>
      <c r="F53" s="1249"/>
      <c r="G53" s="1249"/>
      <c r="H53" s="1250"/>
      <c r="I53" s="114">
        <v>-35854</v>
      </c>
      <c r="J53" s="115">
        <v>-39153</v>
      </c>
      <c r="K53" s="115">
        <v>-41884</v>
      </c>
      <c r="L53" s="115">
        <v>-44915</v>
      </c>
      <c r="M53" s="116">
        <v>-51401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1ztpgVvKVy65M1lXqodGNPs/sYLUSy9rOtPvG3ZdsD/KQ1/wDLZoQ7y9RGLEeBAs4HKD3GPfzVaiIPRb4ed4g==" saltValue="tGecx05GhAWf6FQcwvccn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266" t="s">
        <v>48</v>
      </c>
      <c r="D55" s="1266"/>
      <c r="E55" s="1267"/>
      <c r="F55" s="128">
        <v>27009</v>
      </c>
      <c r="G55" s="128">
        <v>25697</v>
      </c>
      <c r="H55" s="129">
        <v>23699</v>
      </c>
    </row>
    <row r="56" spans="2:8" ht="52.5" customHeight="1" x14ac:dyDescent="0.15">
      <c r="B56" s="130"/>
      <c r="C56" s="1268" t="s">
        <v>49</v>
      </c>
      <c r="D56" s="1268"/>
      <c r="E56" s="1269"/>
      <c r="F56" s="131">
        <v>5727</v>
      </c>
      <c r="G56" s="131">
        <v>5746</v>
      </c>
      <c r="H56" s="132">
        <v>5771</v>
      </c>
    </row>
    <row r="57" spans="2:8" ht="53.25" customHeight="1" x14ac:dyDescent="0.15">
      <c r="B57" s="130"/>
      <c r="C57" s="1270" t="s">
        <v>50</v>
      </c>
      <c r="D57" s="1270"/>
      <c r="E57" s="1271"/>
      <c r="F57" s="133">
        <v>18020</v>
      </c>
      <c r="G57" s="133">
        <v>20211</v>
      </c>
      <c r="H57" s="134">
        <v>22105</v>
      </c>
    </row>
    <row r="58" spans="2:8" ht="45.75" customHeight="1" x14ac:dyDescent="0.15">
      <c r="B58" s="135"/>
      <c r="C58" s="1258" t="s">
        <v>614</v>
      </c>
      <c r="D58" s="1259"/>
      <c r="E58" s="1260"/>
      <c r="F58" s="136">
        <v>5108</v>
      </c>
      <c r="G58" s="136">
        <v>5088</v>
      </c>
      <c r="H58" s="137">
        <v>4821</v>
      </c>
    </row>
    <row r="59" spans="2:8" ht="45.75" customHeight="1" x14ac:dyDescent="0.15">
      <c r="B59" s="135"/>
      <c r="C59" s="1258" t="s">
        <v>615</v>
      </c>
      <c r="D59" s="1259"/>
      <c r="E59" s="1260"/>
      <c r="F59" s="136">
        <v>3243</v>
      </c>
      <c r="G59" s="136">
        <v>3555</v>
      </c>
      <c r="H59" s="137">
        <v>3871</v>
      </c>
    </row>
    <row r="60" spans="2:8" ht="45.75" customHeight="1" x14ac:dyDescent="0.15">
      <c r="B60" s="135"/>
      <c r="C60" s="1258" t="s">
        <v>616</v>
      </c>
      <c r="D60" s="1259"/>
      <c r="E60" s="1260"/>
      <c r="F60" s="136">
        <v>3334</v>
      </c>
      <c r="G60" s="136">
        <v>3283</v>
      </c>
      <c r="H60" s="137">
        <v>3188</v>
      </c>
    </row>
    <row r="61" spans="2:8" ht="45.75" customHeight="1" x14ac:dyDescent="0.15">
      <c r="B61" s="135"/>
      <c r="C61" s="1258" t="s">
        <v>617</v>
      </c>
      <c r="D61" s="1259"/>
      <c r="E61" s="1260"/>
      <c r="F61" s="136">
        <v>1060</v>
      </c>
      <c r="G61" s="136">
        <v>1947</v>
      </c>
      <c r="H61" s="137">
        <v>2550</v>
      </c>
    </row>
    <row r="62" spans="2:8" ht="45.75" customHeight="1" thickBot="1" x14ac:dyDescent="0.2">
      <c r="B62" s="138"/>
      <c r="C62" s="1261" t="s">
        <v>618</v>
      </c>
      <c r="D62" s="1262"/>
      <c r="E62" s="1263"/>
      <c r="F62" s="139">
        <v>1943</v>
      </c>
      <c r="G62" s="139">
        <v>1944</v>
      </c>
      <c r="H62" s="140">
        <v>1940</v>
      </c>
    </row>
    <row r="63" spans="2:8" ht="52.5" customHeight="1" thickBot="1" x14ac:dyDescent="0.2">
      <c r="B63" s="141"/>
      <c r="C63" s="1264" t="s">
        <v>51</v>
      </c>
      <c r="D63" s="1264"/>
      <c r="E63" s="1265"/>
      <c r="F63" s="142">
        <v>50756</v>
      </c>
      <c r="G63" s="142">
        <v>51655</v>
      </c>
      <c r="H63" s="143">
        <v>51575</v>
      </c>
    </row>
    <row r="64" spans="2:8" ht="15" customHeight="1" x14ac:dyDescent="0.15"/>
  </sheetData>
  <sheetProtection algorithmName="SHA-512" hashValue="K6MkN4vVGjm5YFiqhWh8toXO1g2i2/8sFgHdOSsqZVktFMIAbdtJS8hHY+dVgFdRPDPJrEygmiKVEWYg1CbjSg==" saltValue="0CxXXkpwXl6ju9qu4oOc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O20" zoomScaleNormal="100" zoomScaleSheetLayoutView="55" workbookViewId="0">
      <selection activeCell="BY40" sqref="BY40"/>
    </sheetView>
  </sheetViews>
  <sheetFormatPr defaultColWidth="0" defaultRowHeight="0" customHeight="1" zeroHeight="1" x14ac:dyDescent="0.15"/>
  <cols>
    <col min="1" max="1" width="6.375" style="1272" customWidth="1"/>
    <col min="2" max="107" width="2.5" style="1272" customWidth="1"/>
    <col min="108" max="108" width="6.125" style="1274" customWidth="1"/>
    <col min="109" max="109" width="5.875" style="1273" customWidth="1"/>
    <col min="110" max="110" width="19.125" style="1272" hidden="1"/>
    <col min="111" max="115" width="12.625" style="1272" hidden="1"/>
    <col min="116" max="349" width="8.625" style="1272" hidden="1"/>
    <col min="350" max="355" width="14.875" style="1272" hidden="1"/>
    <col min="356" max="357" width="15.875" style="1272" hidden="1"/>
    <col min="358" max="363" width="16.125" style="1272" hidden="1"/>
    <col min="364" max="364" width="6.125" style="1272" hidden="1"/>
    <col min="365" max="365" width="3" style="1272" hidden="1"/>
    <col min="366" max="605" width="8.625" style="1272" hidden="1"/>
    <col min="606" max="611" width="14.875" style="1272" hidden="1"/>
    <col min="612" max="613" width="15.875" style="1272" hidden="1"/>
    <col min="614" max="619" width="16.125" style="1272" hidden="1"/>
    <col min="620" max="620" width="6.125" style="1272" hidden="1"/>
    <col min="621" max="621" width="3" style="1272" hidden="1"/>
    <col min="622" max="861" width="8.625" style="1272" hidden="1"/>
    <col min="862" max="867" width="14.875" style="1272" hidden="1"/>
    <col min="868" max="869" width="15.875" style="1272" hidden="1"/>
    <col min="870" max="875" width="16.125" style="1272" hidden="1"/>
    <col min="876" max="876" width="6.125" style="1272" hidden="1"/>
    <col min="877" max="877" width="3" style="1272" hidden="1"/>
    <col min="878" max="1117" width="8.625" style="1272" hidden="1"/>
    <col min="1118" max="1123" width="14.875" style="1272" hidden="1"/>
    <col min="1124" max="1125" width="15.875" style="1272" hidden="1"/>
    <col min="1126" max="1131" width="16.125" style="1272" hidden="1"/>
    <col min="1132" max="1132" width="6.125" style="1272" hidden="1"/>
    <col min="1133" max="1133" width="3" style="1272" hidden="1"/>
    <col min="1134" max="1373" width="8.625" style="1272" hidden="1"/>
    <col min="1374" max="1379" width="14.875" style="1272" hidden="1"/>
    <col min="1380" max="1381" width="15.875" style="1272" hidden="1"/>
    <col min="1382" max="1387" width="16.125" style="1272" hidden="1"/>
    <col min="1388" max="1388" width="6.125" style="1272" hidden="1"/>
    <col min="1389" max="1389" width="3" style="1272" hidden="1"/>
    <col min="1390" max="1629" width="8.625" style="1272" hidden="1"/>
    <col min="1630" max="1635" width="14.875" style="1272" hidden="1"/>
    <col min="1636" max="1637" width="15.875" style="1272" hidden="1"/>
    <col min="1638" max="1643" width="16.125" style="1272" hidden="1"/>
    <col min="1644" max="1644" width="6.125" style="1272" hidden="1"/>
    <col min="1645" max="1645" width="3" style="1272" hidden="1"/>
    <col min="1646" max="1885" width="8.625" style="1272" hidden="1"/>
    <col min="1886" max="1891" width="14.875" style="1272" hidden="1"/>
    <col min="1892" max="1893" width="15.875" style="1272" hidden="1"/>
    <col min="1894" max="1899" width="16.125" style="1272" hidden="1"/>
    <col min="1900" max="1900" width="6.125" style="1272" hidden="1"/>
    <col min="1901" max="1901" width="3" style="1272" hidden="1"/>
    <col min="1902" max="2141" width="8.625" style="1272" hidden="1"/>
    <col min="2142" max="2147" width="14.875" style="1272" hidden="1"/>
    <col min="2148" max="2149" width="15.875" style="1272" hidden="1"/>
    <col min="2150" max="2155" width="16.125" style="1272" hidden="1"/>
    <col min="2156" max="2156" width="6.125" style="1272" hidden="1"/>
    <col min="2157" max="2157" width="3" style="1272" hidden="1"/>
    <col min="2158" max="2397" width="8.625" style="1272" hidden="1"/>
    <col min="2398" max="2403" width="14.875" style="1272" hidden="1"/>
    <col min="2404" max="2405" width="15.875" style="1272" hidden="1"/>
    <col min="2406" max="2411" width="16.125" style="1272" hidden="1"/>
    <col min="2412" max="2412" width="6.125" style="1272" hidden="1"/>
    <col min="2413" max="2413" width="3" style="1272" hidden="1"/>
    <col min="2414" max="2653" width="8.625" style="1272" hidden="1"/>
    <col min="2654" max="2659" width="14.875" style="1272" hidden="1"/>
    <col min="2660" max="2661" width="15.875" style="1272" hidden="1"/>
    <col min="2662" max="2667" width="16.125" style="1272" hidden="1"/>
    <col min="2668" max="2668" width="6.125" style="1272" hidden="1"/>
    <col min="2669" max="2669" width="3" style="1272" hidden="1"/>
    <col min="2670" max="2909" width="8.625" style="1272" hidden="1"/>
    <col min="2910" max="2915" width="14.875" style="1272" hidden="1"/>
    <col min="2916" max="2917" width="15.875" style="1272" hidden="1"/>
    <col min="2918" max="2923" width="16.125" style="1272" hidden="1"/>
    <col min="2924" max="2924" width="6.125" style="1272" hidden="1"/>
    <col min="2925" max="2925" width="3" style="1272" hidden="1"/>
    <col min="2926" max="3165" width="8.625" style="1272" hidden="1"/>
    <col min="3166" max="3171" width="14.875" style="1272" hidden="1"/>
    <col min="3172" max="3173" width="15.875" style="1272" hidden="1"/>
    <col min="3174" max="3179" width="16.125" style="1272" hidden="1"/>
    <col min="3180" max="3180" width="6.125" style="1272" hidden="1"/>
    <col min="3181" max="3181" width="3" style="1272" hidden="1"/>
    <col min="3182" max="3421" width="8.625" style="1272" hidden="1"/>
    <col min="3422" max="3427" width="14.875" style="1272" hidden="1"/>
    <col min="3428" max="3429" width="15.875" style="1272" hidden="1"/>
    <col min="3430" max="3435" width="16.125" style="1272" hidden="1"/>
    <col min="3436" max="3436" width="6.125" style="1272" hidden="1"/>
    <col min="3437" max="3437" width="3" style="1272" hidden="1"/>
    <col min="3438" max="3677" width="8.625" style="1272" hidden="1"/>
    <col min="3678" max="3683" width="14.875" style="1272" hidden="1"/>
    <col min="3684" max="3685" width="15.875" style="1272" hidden="1"/>
    <col min="3686" max="3691" width="16.125" style="1272" hidden="1"/>
    <col min="3692" max="3692" width="6.125" style="1272" hidden="1"/>
    <col min="3693" max="3693" width="3" style="1272" hidden="1"/>
    <col min="3694" max="3933" width="8.625" style="1272" hidden="1"/>
    <col min="3934" max="3939" width="14.875" style="1272" hidden="1"/>
    <col min="3940" max="3941" width="15.875" style="1272" hidden="1"/>
    <col min="3942" max="3947" width="16.125" style="1272" hidden="1"/>
    <col min="3948" max="3948" width="6.125" style="1272" hidden="1"/>
    <col min="3949" max="3949" width="3" style="1272" hidden="1"/>
    <col min="3950" max="4189" width="8.625" style="1272" hidden="1"/>
    <col min="4190" max="4195" width="14.875" style="1272" hidden="1"/>
    <col min="4196" max="4197" width="15.875" style="1272" hidden="1"/>
    <col min="4198" max="4203" width="16.125" style="1272" hidden="1"/>
    <col min="4204" max="4204" width="6.125" style="1272" hidden="1"/>
    <col min="4205" max="4205" width="3" style="1272" hidden="1"/>
    <col min="4206" max="4445" width="8.625" style="1272" hidden="1"/>
    <col min="4446" max="4451" width="14.875" style="1272" hidden="1"/>
    <col min="4452" max="4453" width="15.875" style="1272" hidden="1"/>
    <col min="4454" max="4459" width="16.125" style="1272" hidden="1"/>
    <col min="4460" max="4460" width="6.125" style="1272" hidden="1"/>
    <col min="4461" max="4461" width="3" style="1272" hidden="1"/>
    <col min="4462" max="4701" width="8.625" style="1272" hidden="1"/>
    <col min="4702" max="4707" width="14.875" style="1272" hidden="1"/>
    <col min="4708" max="4709" width="15.875" style="1272" hidden="1"/>
    <col min="4710" max="4715" width="16.125" style="1272" hidden="1"/>
    <col min="4716" max="4716" width="6.125" style="1272" hidden="1"/>
    <col min="4717" max="4717" width="3" style="1272" hidden="1"/>
    <col min="4718" max="4957" width="8.625" style="1272" hidden="1"/>
    <col min="4958" max="4963" width="14.875" style="1272" hidden="1"/>
    <col min="4964" max="4965" width="15.875" style="1272" hidden="1"/>
    <col min="4966" max="4971" width="16.125" style="1272" hidden="1"/>
    <col min="4972" max="4972" width="6.125" style="1272" hidden="1"/>
    <col min="4973" max="4973" width="3" style="1272" hidden="1"/>
    <col min="4974" max="5213" width="8.625" style="1272" hidden="1"/>
    <col min="5214" max="5219" width="14.875" style="1272" hidden="1"/>
    <col min="5220" max="5221" width="15.875" style="1272" hidden="1"/>
    <col min="5222" max="5227" width="16.125" style="1272" hidden="1"/>
    <col min="5228" max="5228" width="6.125" style="1272" hidden="1"/>
    <col min="5229" max="5229" width="3" style="1272" hidden="1"/>
    <col min="5230" max="5469" width="8.625" style="1272" hidden="1"/>
    <col min="5470" max="5475" width="14.875" style="1272" hidden="1"/>
    <col min="5476" max="5477" width="15.875" style="1272" hidden="1"/>
    <col min="5478" max="5483" width="16.125" style="1272" hidden="1"/>
    <col min="5484" max="5484" width="6.125" style="1272" hidden="1"/>
    <col min="5485" max="5485" width="3" style="1272" hidden="1"/>
    <col min="5486" max="5725" width="8.625" style="1272" hidden="1"/>
    <col min="5726" max="5731" width="14.875" style="1272" hidden="1"/>
    <col min="5732" max="5733" width="15.875" style="1272" hidden="1"/>
    <col min="5734" max="5739" width="16.125" style="1272" hidden="1"/>
    <col min="5740" max="5740" width="6.125" style="1272" hidden="1"/>
    <col min="5741" max="5741" width="3" style="1272" hidden="1"/>
    <col min="5742" max="5981" width="8.625" style="1272" hidden="1"/>
    <col min="5982" max="5987" width="14.875" style="1272" hidden="1"/>
    <col min="5988" max="5989" width="15.875" style="1272" hidden="1"/>
    <col min="5990" max="5995" width="16.125" style="1272" hidden="1"/>
    <col min="5996" max="5996" width="6.125" style="1272" hidden="1"/>
    <col min="5997" max="5997" width="3" style="1272" hidden="1"/>
    <col min="5998" max="6237" width="8.625" style="1272" hidden="1"/>
    <col min="6238" max="6243" width="14.875" style="1272" hidden="1"/>
    <col min="6244" max="6245" width="15.875" style="1272" hidden="1"/>
    <col min="6246" max="6251" width="16.125" style="1272" hidden="1"/>
    <col min="6252" max="6252" width="6.125" style="1272" hidden="1"/>
    <col min="6253" max="6253" width="3" style="1272" hidden="1"/>
    <col min="6254" max="6493" width="8.625" style="1272" hidden="1"/>
    <col min="6494" max="6499" width="14.875" style="1272" hidden="1"/>
    <col min="6500" max="6501" width="15.875" style="1272" hidden="1"/>
    <col min="6502" max="6507" width="16.125" style="1272" hidden="1"/>
    <col min="6508" max="6508" width="6.125" style="1272" hidden="1"/>
    <col min="6509" max="6509" width="3" style="1272" hidden="1"/>
    <col min="6510" max="6749" width="8.625" style="1272" hidden="1"/>
    <col min="6750" max="6755" width="14.875" style="1272" hidden="1"/>
    <col min="6756" max="6757" width="15.875" style="1272" hidden="1"/>
    <col min="6758" max="6763" width="16.125" style="1272" hidden="1"/>
    <col min="6764" max="6764" width="6.125" style="1272" hidden="1"/>
    <col min="6765" max="6765" width="3" style="1272" hidden="1"/>
    <col min="6766" max="7005" width="8.625" style="1272" hidden="1"/>
    <col min="7006" max="7011" width="14.875" style="1272" hidden="1"/>
    <col min="7012" max="7013" width="15.875" style="1272" hidden="1"/>
    <col min="7014" max="7019" width="16.125" style="1272" hidden="1"/>
    <col min="7020" max="7020" width="6.125" style="1272" hidden="1"/>
    <col min="7021" max="7021" width="3" style="1272" hidden="1"/>
    <col min="7022" max="7261" width="8.625" style="1272" hidden="1"/>
    <col min="7262" max="7267" width="14.875" style="1272" hidden="1"/>
    <col min="7268" max="7269" width="15.875" style="1272" hidden="1"/>
    <col min="7270" max="7275" width="16.125" style="1272" hidden="1"/>
    <col min="7276" max="7276" width="6.125" style="1272" hidden="1"/>
    <col min="7277" max="7277" width="3" style="1272" hidden="1"/>
    <col min="7278" max="7517" width="8.625" style="1272" hidden="1"/>
    <col min="7518" max="7523" width="14.875" style="1272" hidden="1"/>
    <col min="7524" max="7525" width="15.875" style="1272" hidden="1"/>
    <col min="7526" max="7531" width="16.125" style="1272" hidden="1"/>
    <col min="7532" max="7532" width="6.125" style="1272" hidden="1"/>
    <col min="7533" max="7533" width="3" style="1272" hidden="1"/>
    <col min="7534" max="7773" width="8.625" style="1272" hidden="1"/>
    <col min="7774" max="7779" width="14.875" style="1272" hidden="1"/>
    <col min="7780" max="7781" width="15.875" style="1272" hidden="1"/>
    <col min="7782" max="7787" width="16.125" style="1272" hidden="1"/>
    <col min="7788" max="7788" width="6.125" style="1272" hidden="1"/>
    <col min="7789" max="7789" width="3" style="1272" hidden="1"/>
    <col min="7790" max="8029" width="8.625" style="1272" hidden="1"/>
    <col min="8030" max="8035" width="14.875" style="1272" hidden="1"/>
    <col min="8036" max="8037" width="15.875" style="1272" hidden="1"/>
    <col min="8038" max="8043" width="16.125" style="1272" hidden="1"/>
    <col min="8044" max="8044" width="6.125" style="1272" hidden="1"/>
    <col min="8045" max="8045" width="3" style="1272" hidden="1"/>
    <col min="8046" max="8285" width="8.625" style="1272" hidden="1"/>
    <col min="8286" max="8291" width="14.875" style="1272" hidden="1"/>
    <col min="8292" max="8293" width="15.875" style="1272" hidden="1"/>
    <col min="8294" max="8299" width="16.125" style="1272" hidden="1"/>
    <col min="8300" max="8300" width="6.125" style="1272" hidden="1"/>
    <col min="8301" max="8301" width="3" style="1272" hidden="1"/>
    <col min="8302" max="8541" width="8.625" style="1272" hidden="1"/>
    <col min="8542" max="8547" width="14.875" style="1272" hidden="1"/>
    <col min="8548" max="8549" width="15.875" style="1272" hidden="1"/>
    <col min="8550" max="8555" width="16.125" style="1272" hidden="1"/>
    <col min="8556" max="8556" width="6.125" style="1272" hidden="1"/>
    <col min="8557" max="8557" width="3" style="1272" hidden="1"/>
    <col min="8558" max="8797" width="8.625" style="1272" hidden="1"/>
    <col min="8798" max="8803" width="14.875" style="1272" hidden="1"/>
    <col min="8804" max="8805" width="15.875" style="1272" hidden="1"/>
    <col min="8806" max="8811" width="16.125" style="1272" hidden="1"/>
    <col min="8812" max="8812" width="6.125" style="1272" hidden="1"/>
    <col min="8813" max="8813" width="3" style="1272" hidden="1"/>
    <col min="8814" max="9053" width="8.625" style="1272" hidden="1"/>
    <col min="9054" max="9059" width="14.875" style="1272" hidden="1"/>
    <col min="9060" max="9061" width="15.875" style="1272" hidden="1"/>
    <col min="9062" max="9067" width="16.125" style="1272" hidden="1"/>
    <col min="9068" max="9068" width="6.125" style="1272" hidden="1"/>
    <col min="9069" max="9069" width="3" style="1272" hidden="1"/>
    <col min="9070" max="9309" width="8.625" style="1272" hidden="1"/>
    <col min="9310" max="9315" width="14.875" style="1272" hidden="1"/>
    <col min="9316" max="9317" width="15.875" style="1272" hidden="1"/>
    <col min="9318" max="9323" width="16.125" style="1272" hidden="1"/>
    <col min="9324" max="9324" width="6.125" style="1272" hidden="1"/>
    <col min="9325" max="9325" width="3" style="1272" hidden="1"/>
    <col min="9326" max="9565" width="8.625" style="1272" hidden="1"/>
    <col min="9566" max="9571" width="14.875" style="1272" hidden="1"/>
    <col min="9572" max="9573" width="15.875" style="1272" hidden="1"/>
    <col min="9574" max="9579" width="16.125" style="1272" hidden="1"/>
    <col min="9580" max="9580" width="6.125" style="1272" hidden="1"/>
    <col min="9581" max="9581" width="3" style="1272" hidden="1"/>
    <col min="9582" max="9821" width="8.625" style="1272" hidden="1"/>
    <col min="9822" max="9827" width="14.875" style="1272" hidden="1"/>
    <col min="9828" max="9829" width="15.875" style="1272" hidden="1"/>
    <col min="9830" max="9835" width="16.125" style="1272" hidden="1"/>
    <col min="9836" max="9836" width="6.125" style="1272" hidden="1"/>
    <col min="9837" max="9837" width="3" style="1272" hidden="1"/>
    <col min="9838" max="10077" width="8.625" style="1272" hidden="1"/>
    <col min="10078" max="10083" width="14.875" style="1272" hidden="1"/>
    <col min="10084" max="10085" width="15.875" style="1272" hidden="1"/>
    <col min="10086" max="10091" width="16.125" style="1272" hidden="1"/>
    <col min="10092" max="10092" width="6.125" style="1272" hidden="1"/>
    <col min="10093" max="10093" width="3" style="1272" hidden="1"/>
    <col min="10094" max="10333" width="8.625" style="1272" hidden="1"/>
    <col min="10334" max="10339" width="14.875" style="1272" hidden="1"/>
    <col min="10340" max="10341" width="15.875" style="1272" hidden="1"/>
    <col min="10342" max="10347" width="16.125" style="1272" hidden="1"/>
    <col min="10348" max="10348" width="6.125" style="1272" hidden="1"/>
    <col min="10349" max="10349" width="3" style="1272" hidden="1"/>
    <col min="10350" max="10589" width="8.625" style="1272" hidden="1"/>
    <col min="10590" max="10595" width="14.875" style="1272" hidden="1"/>
    <col min="10596" max="10597" width="15.875" style="1272" hidden="1"/>
    <col min="10598" max="10603" width="16.125" style="1272" hidden="1"/>
    <col min="10604" max="10604" width="6.125" style="1272" hidden="1"/>
    <col min="10605" max="10605" width="3" style="1272" hidden="1"/>
    <col min="10606" max="10845" width="8.625" style="1272" hidden="1"/>
    <col min="10846" max="10851" width="14.875" style="1272" hidden="1"/>
    <col min="10852" max="10853" width="15.875" style="1272" hidden="1"/>
    <col min="10854" max="10859" width="16.125" style="1272" hidden="1"/>
    <col min="10860" max="10860" width="6.125" style="1272" hidden="1"/>
    <col min="10861" max="10861" width="3" style="1272" hidden="1"/>
    <col min="10862" max="11101" width="8.625" style="1272" hidden="1"/>
    <col min="11102" max="11107" width="14.875" style="1272" hidden="1"/>
    <col min="11108" max="11109" width="15.875" style="1272" hidden="1"/>
    <col min="11110" max="11115" width="16.125" style="1272" hidden="1"/>
    <col min="11116" max="11116" width="6.125" style="1272" hidden="1"/>
    <col min="11117" max="11117" width="3" style="1272" hidden="1"/>
    <col min="11118" max="11357" width="8.625" style="1272" hidden="1"/>
    <col min="11358" max="11363" width="14.875" style="1272" hidden="1"/>
    <col min="11364" max="11365" width="15.875" style="1272" hidden="1"/>
    <col min="11366" max="11371" width="16.125" style="1272" hidden="1"/>
    <col min="11372" max="11372" width="6.125" style="1272" hidden="1"/>
    <col min="11373" max="11373" width="3" style="1272" hidden="1"/>
    <col min="11374" max="11613" width="8.625" style="1272" hidden="1"/>
    <col min="11614" max="11619" width="14.875" style="1272" hidden="1"/>
    <col min="11620" max="11621" width="15.875" style="1272" hidden="1"/>
    <col min="11622" max="11627" width="16.125" style="1272" hidden="1"/>
    <col min="11628" max="11628" width="6.125" style="1272" hidden="1"/>
    <col min="11629" max="11629" width="3" style="1272" hidden="1"/>
    <col min="11630" max="11869" width="8.625" style="1272" hidden="1"/>
    <col min="11870" max="11875" width="14.875" style="1272" hidden="1"/>
    <col min="11876" max="11877" width="15.875" style="1272" hidden="1"/>
    <col min="11878" max="11883" width="16.125" style="1272" hidden="1"/>
    <col min="11884" max="11884" width="6.125" style="1272" hidden="1"/>
    <col min="11885" max="11885" width="3" style="1272" hidden="1"/>
    <col min="11886" max="12125" width="8.625" style="1272" hidden="1"/>
    <col min="12126" max="12131" width="14.875" style="1272" hidden="1"/>
    <col min="12132" max="12133" width="15.875" style="1272" hidden="1"/>
    <col min="12134" max="12139" width="16.125" style="1272" hidden="1"/>
    <col min="12140" max="12140" width="6.125" style="1272" hidden="1"/>
    <col min="12141" max="12141" width="3" style="1272" hidden="1"/>
    <col min="12142" max="12381" width="8.625" style="1272" hidden="1"/>
    <col min="12382" max="12387" width="14.875" style="1272" hidden="1"/>
    <col min="12388" max="12389" width="15.875" style="1272" hidden="1"/>
    <col min="12390" max="12395" width="16.125" style="1272" hidden="1"/>
    <col min="12396" max="12396" width="6.125" style="1272" hidden="1"/>
    <col min="12397" max="12397" width="3" style="1272" hidden="1"/>
    <col min="12398" max="12637" width="8.625" style="1272" hidden="1"/>
    <col min="12638" max="12643" width="14.875" style="1272" hidden="1"/>
    <col min="12644" max="12645" width="15.875" style="1272" hidden="1"/>
    <col min="12646" max="12651" width="16.125" style="1272" hidden="1"/>
    <col min="12652" max="12652" width="6.125" style="1272" hidden="1"/>
    <col min="12653" max="12653" width="3" style="1272" hidden="1"/>
    <col min="12654" max="12893" width="8.625" style="1272" hidden="1"/>
    <col min="12894" max="12899" width="14.875" style="1272" hidden="1"/>
    <col min="12900" max="12901" width="15.875" style="1272" hidden="1"/>
    <col min="12902" max="12907" width="16.125" style="1272" hidden="1"/>
    <col min="12908" max="12908" width="6.125" style="1272" hidden="1"/>
    <col min="12909" max="12909" width="3" style="1272" hidden="1"/>
    <col min="12910" max="13149" width="8.625" style="1272" hidden="1"/>
    <col min="13150" max="13155" width="14.875" style="1272" hidden="1"/>
    <col min="13156" max="13157" width="15.875" style="1272" hidden="1"/>
    <col min="13158" max="13163" width="16.125" style="1272" hidden="1"/>
    <col min="13164" max="13164" width="6.125" style="1272" hidden="1"/>
    <col min="13165" max="13165" width="3" style="1272" hidden="1"/>
    <col min="13166" max="13405" width="8.625" style="1272" hidden="1"/>
    <col min="13406" max="13411" width="14.875" style="1272" hidden="1"/>
    <col min="13412" max="13413" width="15.875" style="1272" hidden="1"/>
    <col min="13414" max="13419" width="16.125" style="1272" hidden="1"/>
    <col min="13420" max="13420" width="6.125" style="1272" hidden="1"/>
    <col min="13421" max="13421" width="3" style="1272" hidden="1"/>
    <col min="13422" max="13661" width="8.625" style="1272" hidden="1"/>
    <col min="13662" max="13667" width="14.875" style="1272" hidden="1"/>
    <col min="13668" max="13669" width="15.875" style="1272" hidden="1"/>
    <col min="13670" max="13675" width="16.125" style="1272" hidden="1"/>
    <col min="13676" max="13676" width="6.125" style="1272" hidden="1"/>
    <col min="13677" max="13677" width="3" style="1272" hidden="1"/>
    <col min="13678" max="13917" width="8.625" style="1272" hidden="1"/>
    <col min="13918" max="13923" width="14.875" style="1272" hidden="1"/>
    <col min="13924" max="13925" width="15.875" style="1272" hidden="1"/>
    <col min="13926" max="13931" width="16.125" style="1272" hidden="1"/>
    <col min="13932" max="13932" width="6.125" style="1272" hidden="1"/>
    <col min="13933" max="13933" width="3" style="1272" hidden="1"/>
    <col min="13934" max="14173" width="8.625" style="1272" hidden="1"/>
    <col min="14174" max="14179" width="14.875" style="1272" hidden="1"/>
    <col min="14180" max="14181" width="15.875" style="1272" hidden="1"/>
    <col min="14182" max="14187" width="16.125" style="1272" hidden="1"/>
    <col min="14188" max="14188" width="6.125" style="1272" hidden="1"/>
    <col min="14189" max="14189" width="3" style="1272" hidden="1"/>
    <col min="14190" max="14429" width="8.625" style="1272" hidden="1"/>
    <col min="14430" max="14435" width="14.875" style="1272" hidden="1"/>
    <col min="14436" max="14437" width="15.875" style="1272" hidden="1"/>
    <col min="14438" max="14443" width="16.125" style="1272" hidden="1"/>
    <col min="14444" max="14444" width="6.125" style="1272" hidden="1"/>
    <col min="14445" max="14445" width="3" style="1272" hidden="1"/>
    <col min="14446" max="14685" width="8.625" style="1272" hidden="1"/>
    <col min="14686" max="14691" width="14.875" style="1272" hidden="1"/>
    <col min="14692" max="14693" width="15.875" style="1272" hidden="1"/>
    <col min="14694" max="14699" width="16.125" style="1272" hidden="1"/>
    <col min="14700" max="14700" width="6.125" style="1272" hidden="1"/>
    <col min="14701" max="14701" width="3" style="1272" hidden="1"/>
    <col min="14702" max="14941" width="8.625" style="1272" hidden="1"/>
    <col min="14942" max="14947" width="14.875" style="1272" hidden="1"/>
    <col min="14948" max="14949" width="15.875" style="1272" hidden="1"/>
    <col min="14950" max="14955" width="16.125" style="1272" hidden="1"/>
    <col min="14956" max="14956" width="6.125" style="1272" hidden="1"/>
    <col min="14957" max="14957" width="3" style="1272" hidden="1"/>
    <col min="14958" max="15197" width="8.625" style="1272" hidden="1"/>
    <col min="15198" max="15203" width="14.875" style="1272" hidden="1"/>
    <col min="15204" max="15205" width="15.875" style="1272" hidden="1"/>
    <col min="15206" max="15211" width="16.125" style="1272" hidden="1"/>
    <col min="15212" max="15212" width="6.125" style="1272" hidden="1"/>
    <col min="15213" max="15213" width="3" style="1272" hidden="1"/>
    <col min="15214" max="15453" width="8.625" style="1272" hidden="1"/>
    <col min="15454" max="15459" width="14.875" style="1272" hidden="1"/>
    <col min="15460" max="15461" width="15.875" style="1272" hidden="1"/>
    <col min="15462" max="15467" width="16.125" style="1272" hidden="1"/>
    <col min="15468" max="15468" width="6.125" style="1272" hidden="1"/>
    <col min="15469" max="15469" width="3" style="1272" hidden="1"/>
    <col min="15470" max="15709" width="8.625" style="1272" hidden="1"/>
    <col min="15710" max="15715" width="14.875" style="1272" hidden="1"/>
    <col min="15716" max="15717" width="15.875" style="1272" hidden="1"/>
    <col min="15718" max="15723" width="16.125" style="1272" hidden="1"/>
    <col min="15724" max="15724" width="6.125" style="1272" hidden="1"/>
    <col min="15725" max="15725" width="3" style="1272" hidden="1"/>
    <col min="15726" max="15965" width="8.625" style="1272" hidden="1"/>
    <col min="15966" max="15971" width="14.875" style="1272" hidden="1"/>
    <col min="15972" max="15973" width="15.875" style="1272" hidden="1"/>
    <col min="15974" max="15979" width="16.125" style="1272" hidden="1"/>
    <col min="15980" max="15980" width="6.125" style="1272" hidden="1"/>
    <col min="15981" max="15981" width="3" style="1272" hidden="1"/>
    <col min="15982" max="16221" width="8.625" style="1272" hidden="1"/>
    <col min="16222" max="16227" width="14.875" style="1272" hidden="1"/>
    <col min="16228" max="16229" width="15.875" style="1272" hidden="1"/>
    <col min="16230" max="16235" width="16.125" style="1272" hidden="1"/>
    <col min="16236" max="16236" width="6.125" style="1272" hidden="1"/>
    <col min="16237" max="16237" width="3" style="1272" hidden="1"/>
    <col min="16238" max="16384" width="8.625" style="1272" hidden="1"/>
  </cols>
  <sheetData>
    <row r="1" spans="1:143" ht="42.75" customHeight="1" x14ac:dyDescent="0.15">
      <c r="A1" s="1331"/>
      <c r="B1" s="1330"/>
      <c r="DD1" s="1272"/>
      <c r="DE1" s="1272"/>
    </row>
    <row r="2" spans="1:143" ht="25.5" customHeight="1" x14ac:dyDescent="0.15">
      <c r="A2" s="1329"/>
      <c r="C2" s="1329"/>
      <c r="O2" s="1329"/>
      <c r="P2" s="1329"/>
      <c r="Q2" s="1329"/>
      <c r="R2" s="1329"/>
      <c r="S2" s="1329"/>
      <c r="T2" s="1329"/>
      <c r="U2" s="1329"/>
      <c r="V2" s="1329"/>
      <c r="W2" s="1329"/>
      <c r="X2" s="1329"/>
      <c r="Y2" s="1329"/>
      <c r="Z2" s="1329"/>
      <c r="AA2" s="1329"/>
      <c r="AB2" s="1329"/>
      <c r="AC2" s="1329"/>
      <c r="AD2" s="1329"/>
      <c r="AE2" s="1329"/>
      <c r="AF2" s="1329"/>
      <c r="AG2" s="1329"/>
      <c r="AH2" s="1329"/>
      <c r="AI2" s="1329"/>
      <c r="AU2" s="1329"/>
      <c r="BG2" s="1329"/>
      <c r="BS2" s="1329"/>
      <c r="CE2" s="1329"/>
      <c r="CQ2" s="1329"/>
      <c r="DD2" s="1272"/>
      <c r="DE2" s="1272"/>
    </row>
    <row r="3" spans="1:143" ht="25.5" customHeight="1" x14ac:dyDescent="0.15">
      <c r="A3" s="1329"/>
      <c r="C3" s="1329"/>
      <c r="O3" s="1329"/>
      <c r="P3" s="1329"/>
      <c r="Q3" s="1329"/>
      <c r="R3" s="1329"/>
      <c r="S3" s="1329"/>
      <c r="T3" s="1329"/>
      <c r="U3" s="1329"/>
      <c r="V3" s="1329"/>
      <c r="W3" s="1329"/>
      <c r="X3" s="1329"/>
      <c r="Y3" s="1329"/>
      <c r="Z3" s="1329"/>
      <c r="AA3" s="1329"/>
      <c r="AB3" s="1329"/>
      <c r="AC3" s="1329"/>
      <c r="AD3" s="1329"/>
      <c r="AE3" s="1329"/>
      <c r="AF3" s="1329"/>
      <c r="AG3" s="1329"/>
      <c r="AH3" s="1329"/>
      <c r="AI3" s="1329"/>
      <c r="AU3" s="1329"/>
      <c r="BG3" s="1329"/>
      <c r="BS3" s="1329"/>
      <c r="CE3" s="1329"/>
      <c r="CQ3" s="1329"/>
      <c r="DD3" s="1272"/>
      <c r="DE3" s="1272"/>
    </row>
    <row r="4" spans="1:143" s="291" customFormat="1" ht="13.5" x14ac:dyDescent="0.15">
      <c r="A4" s="1329"/>
      <c r="B4" s="1329"/>
      <c r="C4" s="1329"/>
      <c r="D4" s="1329"/>
      <c r="E4" s="1329"/>
      <c r="F4" s="1329"/>
      <c r="G4" s="1329"/>
      <c r="H4" s="1329"/>
      <c r="I4" s="1329"/>
      <c r="J4" s="1329"/>
      <c r="K4" s="1329"/>
      <c r="L4" s="1329"/>
      <c r="M4" s="1329"/>
      <c r="N4" s="1329"/>
      <c r="O4" s="1329"/>
      <c r="P4" s="1329"/>
      <c r="Q4" s="1329"/>
      <c r="R4" s="1329"/>
      <c r="S4" s="1329"/>
      <c r="T4" s="1329"/>
      <c r="U4" s="1329"/>
      <c r="V4" s="1329"/>
      <c r="W4" s="1329"/>
      <c r="X4" s="1329"/>
      <c r="Y4" s="1329"/>
      <c r="Z4" s="1329"/>
      <c r="AA4" s="1329"/>
      <c r="AB4" s="1329"/>
      <c r="AC4" s="1329"/>
      <c r="AD4" s="1329"/>
      <c r="AE4" s="1329"/>
      <c r="AF4" s="1329"/>
      <c r="AG4" s="1329"/>
      <c r="AH4" s="1329"/>
      <c r="AI4" s="1329"/>
      <c r="AJ4" s="1329"/>
      <c r="AK4" s="1329"/>
      <c r="AL4" s="1329"/>
      <c r="AM4" s="1329"/>
      <c r="AN4" s="1329"/>
      <c r="AO4" s="1329"/>
      <c r="AP4" s="1329"/>
      <c r="AQ4" s="1329"/>
      <c r="AR4" s="1329"/>
      <c r="AS4" s="1329"/>
      <c r="AT4" s="1329"/>
      <c r="AU4" s="1329"/>
      <c r="AV4" s="1329"/>
      <c r="AW4" s="1329"/>
      <c r="AX4" s="1329"/>
      <c r="AY4" s="1329"/>
      <c r="AZ4" s="1329"/>
      <c r="BA4" s="1329"/>
      <c r="BB4" s="1329"/>
      <c r="BC4" s="1329"/>
      <c r="BD4" s="1329"/>
      <c r="BE4" s="1329"/>
      <c r="BF4" s="1329"/>
      <c r="BG4" s="1329"/>
      <c r="BH4" s="1329"/>
      <c r="BI4" s="1329"/>
      <c r="BJ4" s="1329"/>
      <c r="BK4" s="1329"/>
      <c r="BL4" s="1329"/>
      <c r="BM4" s="1329"/>
      <c r="BN4" s="1329"/>
      <c r="BO4" s="1329"/>
      <c r="BP4" s="1329"/>
      <c r="BQ4" s="1329"/>
      <c r="BR4" s="1329"/>
      <c r="BS4" s="1329"/>
      <c r="BT4" s="1329"/>
      <c r="BU4" s="1329"/>
      <c r="BV4" s="1329"/>
      <c r="BW4" s="1329"/>
      <c r="BX4" s="1329"/>
      <c r="BY4" s="1329"/>
      <c r="BZ4" s="1329"/>
      <c r="CA4" s="1329"/>
      <c r="CB4" s="1329"/>
      <c r="CC4" s="1329"/>
      <c r="CD4" s="1329"/>
      <c r="CE4" s="1329"/>
      <c r="CF4" s="1329"/>
      <c r="CG4" s="1329"/>
      <c r="CH4" s="1329"/>
      <c r="CI4" s="1329"/>
      <c r="CJ4" s="1329"/>
      <c r="CK4" s="1329"/>
      <c r="CL4" s="1329"/>
      <c r="CM4" s="1329"/>
      <c r="CN4" s="1329"/>
      <c r="CO4" s="1329"/>
      <c r="CP4" s="1329"/>
      <c r="CQ4" s="1329"/>
      <c r="CR4" s="1329"/>
      <c r="CS4" s="1329"/>
      <c r="CT4" s="1329"/>
      <c r="CU4" s="1329"/>
      <c r="CV4" s="1329"/>
      <c r="CW4" s="1329"/>
      <c r="CX4" s="1329"/>
      <c r="CY4" s="1329"/>
      <c r="CZ4" s="1329"/>
      <c r="DA4" s="1329"/>
      <c r="DB4" s="1329"/>
      <c r="DC4" s="1329"/>
      <c r="DD4" s="1329"/>
      <c r="DE4" s="1329"/>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1329"/>
      <c r="B5" s="1329"/>
      <c r="C5" s="1329"/>
      <c r="D5" s="1329"/>
      <c r="E5" s="1329"/>
      <c r="F5" s="1329"/>
      <c r="G5" s="1329"/>
      <c r="H5" s="1329"/>
      <c r="I5" s="1329"/>
      <c r="J5" s="1329"/>
      <c r="K5" s="1329"/>
      <c r="L5" s="1329"/>
      <c r="M5" s="1329"/>
      <c r="N5" s="1329"/>
      <c r="O5" s="1329"/>
      <c r="P5" s="1329"/>
      <c r="Q5" s="1329"/>
      <c r="R5" s="1329"/>
      <c r="S5" s="1329"/>
      <c r="T5" s="1329"/>
      <c r="U5" s="1329"/>
      <c r="V5" s="1329"/>
      <c r="W5" s="1329"/>
      <c r="X5" s="1329"/>
      <c r="Y5" s="1329"/>
      <c r="Z5" s="1329"/>
      <c r="AA5" s="1329"/>
      <c r="AB5" s="1329"/>
      <c r="AC5" s="1329"/>
      <c r="AD5" s="1329"/>
      <c r="AE5" s="1329"/>
      <c r="AF5" s="1329"/>
      <c r="AG5" s="1329"/>
      <c r="AH5" s="1329"/>
      <c r="AI5" s="1329"/>
      <c r="AJ5" s="1329"/>
      <c r="AK5" s="1329"/>
      <c r="AL5" s="1329"/>
      <c r="AM5" s="1329"/>
      <c r="AN5" s="1329"/>
      <c r="AO5" s="1329"/>
      <c r="AP5" s="1329"/>
      <c r="AQ5" s="1329"/>
      <c r="AR5" s="1329"/>
      <c r="AS5" s="1329"/>
      <c r="AT5" s="1329"/>
      <c r="AU5" s="1329"/>
      <c r="AV5" s="1329"/>
      <c r="AW5" s="1329"/>
      <c r="AX5" s="1329"/>
      <c r="AY5" s="1329"/>
      <c r="AZ5" s="1329"/>
      <c r="BA5" s="1329"/>
      <c r="BB5" s="1329"/>
      <c r="BC5" s="1329"/>
      <c r="BD5" s="1329"/>
      <c r="BE5" s="1329"/>
      <c r="BF5" s="1329"/>
      <c r="BG5" s="1329"/>
      <c r="BH5" s="1329"/>
      <c r="BI5" s="1329"/>
      <c r="BJ5" s="1329"/>
      <c r="BK5" s="1329"/>
      <c r="BL5" s="1329"/>
      <c r="BM5" s="1329"/>
      <c r="BN5" s="1329"/>
      <c r="BO5" s="1329"/>
      <c r="BP5" s="1329"/>
      <c r="BQ5" s="1329"/>
      <c r="BR5" s="1329"/>
      <c r="BS5" s="1329"/>
      <c r="BT5" s="1329"/>
      <c r="BU5" s="1329"/>
      <c r="BV5" s="1329"/>
      <c r="BW5" s="1329"/>
      <c r="BX5" s="1329"/>
      <c r="BY5" s="1329"/>
      <c r="BZ5" s="1329"/>
      <c r="CA5" s="1329"/>
      <c r="CB5" s="1329"/>
      <c r="CC5" s="1329"/>
      <c r="CD5" s="1329"/>
      <c r="CE5" s="1329"/>
      <c r="CF5" s="1329"/>
      <c r="CG5" s="1329"/>
      <c r="CH5" s="1329"/>
      <c r="CI5" s="1329"/>
      <c r="CJ5" s="1329"/>
      <c r="CK5" s="1329"/>
      <c r="CL5" s="1329"/>
      <c r="CM5" s="1329"/>
      <c r="CN5" s="1329"/>
      <c r="CO5" s="1329"/>
      <c r="CP5" s="1329"/>
      <c r="CQ5" s="1329"/>
      <c r="CR5" s="1329"/>
      <c r="CS5" s="1329"/>
      <c r="CT5" s="1329"/>
      <c r="CU5" s="1329"/>
      <c r="CV5" s="1329"/>
      <c r="CW5" s="1329"/>
      <c r="CX5" s="1329"/>
      <c r="CY5" s="1329"/>
      <c r="CZ5" s="1329"/>
      <c r="DA5" s="1329"/>
      <c r="DB5" s="1329"/>
      <c r="DC5" s="1329"/>
      <c r="DD5" s="1329"/>
      <c r="DE5" s="1329"/>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1329"/>
      <c r="B6" s="1329"/>
      <c r="C6" s="1329"/>
      <c r="D6" s="1329"/>
      <c r="E6" s="1329"/>
      <c r="F6" s="1329"/>
      <c r="G6" s="1329"/>
      <c r="H6" s="1329"/>
      <c r="I6" s="1329"/>
      <c r="J6" s="1329"/>
      <c r="K6" s="1329"/>
      <c r="L6" s="1329"/>
      <c r="M6" s="1329"/>
      <c r="N6" s="1329"/>
      <c r="O6" s="1329"/>
      <c r="P6" s="1329"/>
      <c r="Q6" s="1329"/>
      <c r="R6" s="1329"/>
      <c r="S6" s="1329"/>
      <c r="T6" s="1329"/>
      <c r="U6" s="1329"/>
      <c r="V6" s="1329"/>
      <c r="W6" s="1329"/>
      <c r="X6" s="1329"/>
      <c r="Y6" s="1329"/>
      <c r="Z6" s="1329"/>
      <c r="AA6" s="1329"/>
      <c r="AB6" s="1329"/>
      <c r="AC6" s="1329"/>
      <c r="AD6" s="1329"/>
      <c r="AE6" s="1329"/>
      <c r="AF6" s="1329"/>
      <c r="AG6" s="1329"/>
      <c r="AH6" s="1329"/>
      <c r="AI6" s="1329"/>
      <c r="AJ6" s="1329"/>
      <c r="AK6" s="1329"/>
      <c r="AL6" s="1329"/>
      <c r="AM6" s="1329"/>
      <c r="AN6" s="1329"/>
      <c r="AO6" s="1329"/>
      <c r="AP6" s="1329"/>
      <c r="AQ6" s="1329"/>
      <c r="AR6" s="1329"/>
      <c r="AS6" s="1329"/>
      <c r="AT6" s="1329"/>
      <c r="AU6" s="1329"/>
      <c r="AV6" s="1329"/>
      <c r="AW6" s="1329"/>
      <c r="AX6" s="1329"/>
      <c r="AY6" s="1329"/>
      <c r="AZ6" s="1329"/>
      <c r="BA6" s="1329"/>
      <c r="BB6" s="1329"/>
      <c r="BC6" s="1329"/>
      <c r="BD6" s="1329"/>
      <c r="BE6" s="1329"/>
      <c r="BF6" s="1329"/>
      <c r="BG6" s="1329"/>
      <c r="BH6" s="1329"/>
      <c r="BI6" s="1329"/>
      <c r="BJ6" s="1329"/>
      <c r="BK6" s="1329"/>
      <c r="BL6" s="1329"/>
      <c r="BM6" s="1329"/>
      <c r="BN6" s="1329"/>
      <c r="BO6" s="1329"/>
      <c r="BP6" s="1329"/>
      <c r="BQ6" s="1329"/>
      <c r="BR6" s="1329"/>
      <c r="BS6" s="1329"/>
      <c r="BT6" s="1329"/>
      <c r="BU6" s="1329"/>
      <c r="BV6" s="1329"/>
      <c r="BW6" s="1329"/>
      <c r="BX6" s="1329"/>
      <c r="BY6" s="1329"/>
      <c r="BZ6" s="1329"/>
      <c r="CA6" s="1329"/>
      <c r="CB6" s="1329"/>
      <c r="CC6" s="1329"/>
      <c r="CD6" s="1329"/>
      <c r="CE6" s="1329"/>
      <c r="CF6" s="1329"/>
      <c r="CG6" s="1329"/>
      <c r="CH6" s="1329"/>
      <c r="CI6" s="1329"/>
      <c r="CJ6" s="1329"/>
      <c r="CK6" s="1329"/>
      <c r="CL6" s="1329"/>
      <c r="CM6" s="1329"/>
      <c r="CN6" s="1329"/>
      <c r="CO6" s="1329"/>
      <c r="CP6" s="1329"/>
      <c r="CQ6" s="1329"/>
      <c r="CR6" s="1329"/>
      <c r="CS6" s="1329"/>
      <c r="CT6" s="1329"/>
      <c r="CU6" s="1329"/>
      <c r="CV6" s="1329"/>
      <c r="CW6" s="1329"/>
      <c r="CX6" s="1329"/>
      <c r="CY6" s="1329"/>
      <c r="CZ6" s="1329"/>
      <c r="DA6" s="1329"/>
      <c r="DB6" s="1329"/>
      <c r="DC6" s="1329"/>
      <c r="DD6" s="1329"/>
      <c r="DE6" s="1329"/>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1329"/>
      <c r="B7" s="1329"/>
      <c r="C7" s="1329"/>
      <c r="D7" s="1329"/>
      <c r="E7" s="1329"/>
      <c r="F7" s="1329"/>
      <c r="G7" s="1329"/>
      <c r="H7" s="1329"/>
      <c r="I7" s="1329"/>
      <c r="J7" s="1329"/>
      <c r="K7" s="1329"/>
      <c r="L7" s="1329"/>
      <c r="M7" s="1329"/>
      <c r="N7" s="1329"/>
      <c r="O7" s="1329"/>
      <c r="P7" s="1329"/>
      <c r="Q7" s="1329"/>
      <c r="R7" s="1329"/>
      <c r="S7" s="1329"/>
      <c r="T7" s="1329"/>
      <c r="U7" s="1329"/>
      <c r="V7" s="1329"/>
      <c r="W7" s="1329"/>
      <c r="X7" s="1329"/>
      <c r="Y7" s="1329"/>
      <c r="Z7" s="1329"/>
      <c r="AA7" s="1329"/>
      <c r="AB7" s="1329"/>
      <c r="AC7" s="1329"/>
      <c r="AD7" s="1329"/>
      <c r="AE7" s="1329"/>
      <c r="AF7" s="1329"/>
      <c r="AG7" s="1329"/>
      <c r="AH7" s="1329"/>
      <c r="AI7" s="1329"/>
      <c r="AJ7" s="1329"/>
      <c r="AK7" s="1329"/>
      <c r="AL7" s="1329"/>
      <c r="AM7" s="1329"/>
      <c r="AN7" s="1329"/>
      <c r="AO7" s="1329"/>
      <c r="AP7" s="1329"/>
      <c r="AQ7" s="1329"/>
      <c r="AR7" s="1329"/>
      <c r="AS7" s="1329"/>
      <c r="AT7" s="1329"/>
      <c r="AU7" s="1329"/>
      <c r="AV7" s="1329"/>
      <c r="AW7" s="1329"/>
      <c r="AX7" s="1329"/>
      <c r="AY7" s="1329"/>
      <c r="AZ7" s="1329"/>
      <c r="BA7" s="1329"/>
      <c r="BB7" s="1329"/>
      <c r="BC7" s="1329"/>
      <c r="BD7" s="1329"/>
      <c r="BE7" s="1329"/>
      <c r="BF7" s="1329"/>
      <c r="BG7" s="1329"/>
      <c r="BH7" s="1329"/>
      <c r="BI7" s="1329"/>
      <c r="BJ7" s="1329"/>
      <c r="BK7" s="1329"/>
      <c r="BL7" s="1329"/>
      <c r="BM7" s="1329"/>
      <c r="BN7" s="1329"/>
      <c r="BO7" s="1329"/>
      <c r="BP7" s="1329"/>
      <c r="BQ7" s="1329"/>
      <c r="BR7" s="1329"/>
      <c r="BS7" s="1329"/>
      <c r="BT7" s="1329"/>
      <c r="BU7" s="1329"/>
      <c r="BV7" s="1329"/>
      <c r="BW7" s="1329"/>
      <c r="BX7" s="1329"/>
      <c r="BY7" s="1329"/>
      <c r="BZ7" s="1329"/>
      <c r="CA7" s="1329"/>
      <c r="CB7" s="1329"/>
      <c r="CC7" s="1329"/>
      <c r="CD7" s="1329"/>
      <c r="CE7" s="1329"/>
      <c r="CF7" s="1329"/>
      <c r="CG7" s="1329"/>
      <c r="CH7" s="1329"/>
      <c r="CI7" s="1329"/>
      <c r="CJ7" s="1329"/>
      <c r="CK7" s="1329"/>
      <c r="CL7" s="1329"/>
      <c r="CM7" s="1329"/>
      <c r="CN7" s="1329"/>
      <c r="CO7" s="1329"/>
      <c r="CP7" s="1329"/>
      <c r="CQ7" s="1329"/>
      <c r="CR7" s="1329"/>
      <c r="CS7" s="1329"/>
      <c r="CT7" s="1329"/>
      <c r="CU7" s="1329"/>
      <c r="CV7" s="1329"/>
      <c r="CW7" s="1329"/>
      <c r="CX7" s="1329"/>
      <c r="CY7" s="1329"/>
      <c r="CZ7" s="1329"/>
      <c r="DA7" s="1329"/>
      <c r="DB7" s="1329"/>
      <c r="DC7" s="1329"/>
      <c r="DD7" s="1329"/>
      <c r="DE7" s="1329"/>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1329"/>
      <c r="B8" s="1329"/>
      <c r="C8" s="1329"/>
      <c r="D8" s="1329"/>
      <c r="E8" s="1329"/>
      <c r="F8" s="1329"/>
      <c r="G8" s="1329"/>
      <c r="H8" s="1329"/>
      <c r="I8" s="1329"/>
      <c r="J8" s="1329"/>
      <c r="K8" s="1329"/>
      <c r="L8" s="1329"/>
      <c r="M8" s="1329"/>
      <c r="N8" s="1329"/>
      <c r="O8" s="1329"/>
      <c r="P8" s="1329"/>
      <c r="Q8" s="1329"/>
      <c r="R8" s="1329"/>
      <c r="S8" s="1329"/>
      <c r="T8" s="1329"/>
      <c r="U8" s="1329"/>
      <c r="V8" s="1329"/>
      <c r="W8" s="1329"/>
      <c r="X8" s="1329"/>
      <c r="Y8" s="1329"/>
      <c r="Z8" s="1329"/>
      <c r="AA8" s="1329"/>
      <c r="AB8" s="1329"/>
      <c r="AC8" s="1329"/>
      <c r="AD8" s="1329"/>
      <c r="AE8" s="1329"/>
      <c r="AF8" s="1329"/>
      <c r="AG8" s="1329"/>
      <c r="AH8" s="1329"/>
      <c r="AI8" s="1329"/>
      <c r="AJ8" s="1329"/>
      <c r="AK8" s="1329"/>
      <c r="AL8" s="1329"/>
      <c r="AM8" s="1329"/>
      <c r="AN8" s="1329"/>
      <c r="AO8" s="1329"/>
      <c r="AP8" s="1329"/>
      <c r="AQ8" s="1329"/>
      <c r="AR8" s="1329"/>
      <c r="AS8" s="1329"/>
      <c r="AT8" s="1329"/>
      <c r="AU8" s="1329"/>
      <c r="AV8" s="1329"/>
      <c r="AW8" s="1329"/>
      <c r="AX8" s="1329"/>
      <c r="AY8" s="1329"/>
      <c r="AZ8" s="1329"/>
      <c r="BA8" s="1329"/>
      <c r="BB8" s="1329"/>
      <c r="BC8" s="1329"/>
      <c r="BD8" s="1329"/>
      <c r="BE8" s="1329"/>
      <c r="BF8" s="1329"/>
      <c r="BG8" s="1329"/>
      <c r="BH8" s="1329"/>
      <c r="BI8" s="1329"/>
      <c r="BJ8" s="1329"/>
      <c r="BK8" s="1329"/>
      <c r="BL8" s="1329"/>
      <c r="BM8" s="1329"/>
      <c r="BN8" s="1329"/>
      <c r="BO8" s="1329"/>
      <c r="BP8" s="1329"/>
      <c r="BQ8" s="1329"/>
      <c r="BR8" s="1329"/>
      <c r="BS8" s="1329"/>
      <c r="BT8" s="1329"/>
      <c r="BU8" s="1329"/>
      <c r="BV8" s="1329"/>
      <c r="BW8" s="1329"/>
      <c r="BX8" s="1329"/>
      <c r="BY8" s="1329"/>
      <c r="BZ8" s="1329"/>
      <c r="CA8" s="1329"/>
      <c r="CB8" s="1329"/>
      <c r="CC8" s="1329"/>
      <c r="CD8" s="1329"/>
      <c r="CE8" s="1329"/>
      <c r="CF8" s="1329"/>
      <c r="CG8" s="1329"/>
      <c r="CH8" s="1329"/>
      <c r="CI8" s="1329"/>
      <c r="CJ8" s="1329"/>
      <c r="CK8" s="1329"/>
      <c r="CL8" s="1329"/>
      <c r="CM8" s="1329"/>
      <c r="CN8" s="1329"/>
      <c r="CO8" s="1329"/>
      <c r="CP8" s="1329"/>
      <c r="CQ8" s="1329"/>
      <c r="CR8" s="1329"/>
      <c r="CS8" s="1329"/>
      <c r="CT8" s="1329"/>
      <c r="CU8" s="1329"/>
      <c r="CV8" s="1329"/>
      <c r="CW8" s="1329"/>
      <c r="CX8" s="1329"/>
      <c r="CY8" s="1329"/>
      <c r="CZ8" s="1329"/>
      <c r="DA8" s="1329"/>
      <c r="DB8" s="1329"/>
      <c r="DC8" s="1329"/>
      <c r="DD8" s="1329"/>
      <c r="DE8" s="1329"/>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1329"/>
      <c r="B9" s="1329"/>
      <c r="C9" s="1329"/>
      <c r="D9" s="1329"/>
      <c r="E9" s="1329"/>
      <c r="F9" s="1329"/>
      <c r="G9" s="1329"/>
      <c r="H9" s="1329"/>
      <c r="I9" s="1329"/>
      <c r="J9" s="1329"/>
      <c r="K9" s="1329"/>
      <c r="L9" s="1329"/>
      <c r="M9" s="1329"/>
      <c r="N9" s="1329"/>
      <c r="O9" s="1329"/>
      <c r="P9" s="1329"/>
      <c r="Q9" s="1329"/>
      <c r="R9" s="1329"/>
      <c r="S9" s="1329"/>
      <c r="T9" s="1329"/>
      <c r="U9" s="1329"/>
      <c r="V9" s="1329"/>
      <c r="W9" s="1329"/>
      <c r="X9" s="1329"/>
      <c r="Y9" s="1329"/>
      <c r="Z9" s="1329"/>
      <c r="AA9" s="1329"/>
      <c r="AB9" s="1329"/>
      <c r="AC9" s="1329"/>
      <c r="AD9" s="1329"/>
      <c r="AE9" s="1329"/>
      <c r="AF9" s="1329"/>
      <c r="AG9" s="1329"/>
      <c r="AH9" s="1329"/>
      <c r="AI9" s="1329"/>
      <c r="AJ9" s="1329"/>
      <c r="AK9" s="1329"/>
      <c r="AL9" s="1329"/>
      <c r="AM9" s="1329"/>
      <c r="AN9" s="1329"/>
      <c r="AO9" s="1329"/>
      <c r="AP9" s="1329"/>
      <c r="AQ9" s="1329"/>
      <c r="AR9" s="1329"/>
      <c r="AS9" s="1329"/>
      <c r="AT9" s="1329"/>
      <c r="AU9" s="1329"/>
      <c r="AV9" s="1329"/>
      <c r="AW9" s="1329"/>
      <c r="AX9" s="1329"/>
      <c r="AY9" s="1329"/>
      <c r="AZ9" s="1329"/>
      <c r="BA9" s="1329"/>
      <c r="BB9" s="1329"/>
      <c r="BC9" s="1329"/>
      <c r="BD9" s="1329"/>
      <c r="BE9" s="1329"/>
      <c r="BF9" s="1329"/>
      <c r="BG9" s="1329"/>
      <c r="BH9" s="1329"/>
      <c r="BI9" s="1329"/>
      <c r="BJ9" s="1329"/>
      <c r="BK9" s="1329"/>
      <c r="BL9" s="1329"/>
      <c r="BM9" s="1329"/>
      <c r="BN9" s="1329"/>
      <c r="BO9" s="1329"/>
      <c r="BP9" s="1329"/>
      <c r="BQ9" s="1329"/>
      <c r="BR9" s="1329"/>
      <c r="BS9" s="1329"/>
      <c r="BT9" s="1329"/>
      <c r="BU9" s="1329"/>
      <c r="BV9" s="1329"/>
      <c r="BW9" s="1329"/>
      <c r="BX9" s="1329"/>
      <c r="BY9" s="1329"/>
      <c r="BZ9" s="1329"/>
      <c r="CA9" s="1329"/>
      <c r="CB9" s="1329"/>
      <c r="CC9" s="1329"/>
      <c r="CD9" s="1329"/>
      <c r="CE9" s="1329"/>
      <c r="CF9" s="1329"/>
      <c r="CG9" s="1329"/>
      <c r="CH9" s="1329"/>
      <c r="CI9" s="1329"/>
      <c r="CJ9" s="1329"/>
      <c r="CK9" s="1329"/>
      <c r="CL9" s="1329"/>
      <c r="CM9" s="1329"/>
      <c r="CN9" s="1329"/>
      <c r="CO9" s="1329"/>
      <c r="CP9" s="1329"/>
      <c r="CQ9" s="1329"/>
      <c r="CR9" s="1329"/>
      <c r="CS9" s="1329"/>
      <c r="CT9" s="1329"/>
      <c r="CU9" s="1329"/>
      <c r="CV9" s="1329"/>
      <c r="CW9" s="1329"/>
      <c r="CX9" s="1329"/>
      <c r="CY9" s="1329"/>
      <c r="CZ9" s="1329"/>
      <c r="DA9" s="1329"/>
      <c r="DB9" s="1329"/>
      <c r="DC9" s="1329"/>
      <c r="DD9" s="1329"/>
      <c r="DE9" s="1329"/>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1329"/>
      <c r="B10" s="1329"/>
      <c r="C10" s="1329"/>
      <c r="D10" s="1329"/>
      <c r="E10" s="1329"/>
      <c r="F10" s="1329"/>
      <c r="G10" s="1329"/>
      <c r="H10" s="1329"/>
      <c r="I10" s="1329"/>
      <c r="J10" s="1329"/>
      <c r="K10" s="1329"/>
      <c r="L10" s="1329"/>
      <c r="M10" s="1329"/>
      <c r="N10" s="1329"/>
      <c r="O10" s="1329"/>
      <c r="P10" s="1329"/>
      <c r="Q10" s="1329"/>
      <c r="R10" s="1329"/>
      <c r="S10" s="1329"/>
      <c r="T10" s="1329"/>
      <c r="U10" s="1329"/>
      <c r="V10" s="1329"/>
      <c r="W10" s="1329"/>
      <c r="X10" s="1329"/>
      <c r="Y10" s="1329"/>
      <c r="Z10" s="1329"/>
      <c r="AA10" s="1329"/>
      <c r="AB10" s="1329"/>
      <c r="AC10" s="1329"/>
      <c r="AD10" s="1329"/>
      <c r="AE10" s="1329"/>
      <c r="AF10" s="1329"/>
      <c r="AG10" s="1329"/>
      <c r="AH10" s="1329"/>
      <c r="AI10" s="1329"/>
      <c r="AJ10" s="1329"/>
      <c r="AK10" s="1329"/>
      <c r="AL10" s="1329"/>
      <c r="AM10" s="1329"/>
      <c r="AN10" s="1329"/>
      <c r="AO10" s="1329"/>
      <c r="AP10" s="1329"/>
      <c r="AQ10" s="1329"/>
      <c r="AR10" s="1329"/>
      <c r="AS10" s="1329"/>
      <c r="AT10" s="1329"/>
      <c r="AU10" s="1329"/>
      <c r="AV10" s="1329"/>
      <c r="AW10" s="1329"/>
      <c r="AX10" s="1329"/>
      <c r="AY10" s="1329"/>
      <c r="AZ10" s="1329"/>
      <c r="BA10" s="1329"/>
      <c r="BB10" s="1329"/>
      <c r="BC10" s="1329"/>
      <c r="BD10" s="1329"/>
      <c r="BE10" s="1329"/>
      <c r="BF10" s="1329"/>
      <c r="BG10" s="1329"/>
      <c r="BH10" s="1329"/>
      <c r="BI10" s="1329"/>
      <c r="BJ10" s="1329"/>
      <c r="BK10" s="1329"/>
      <c r="BL10" s="1329"/>
      <c r="BM10" s="1329"/>
      <c r="BN10" s="1329"/>
      <c r="BO10" s="1329"/>
      <c r="BP10" s="1329"/>
      <c r="BQ10" s="1329"/>
      <c r="BR10" s="1329"/>
      <c r="BS10" s="1329"/>
      <c r="BT10" s="1329"/>
      <c r="BU10" s="1329"/>
      <c r="BV10" s="1329"/>
      <c r="BW10" s="1329"/>
      <c r="BX10" s="1329"/>
      <c r="BY10" s="1329"/>
      <c r="BZ10" s="1329"/>
      <c r="CA10" s="1329"/>
      <c r="CB10" s="1329"/>
      <c r="CC10" s="1329"/>
      <c r="CD10" s="1329"/>
      <c r="CE10" s="1329"/>
      <c r="CF10" s="1329"/>
      <c r="CG10" s="1329"/>
      <c r="CH10" s="1329"/>
      <c r="CI10" s="1329"/>
      <c r="CJ10" s="1329"/>
      <c r="CK10" s="1329"/>
      <c r="CL10" s="1329"/>
      <c r="CM10" s="1329"/>
      <c r="CN10" s="1329"/>
      <c r="CO10" s="1329"/>
      <c r="CP10" s="1329"/>
      <c r="CQ10" s="1329"/>
      <c r="CR10" s="1329"/>
      <c r="CS10" s="1329"/>
      <c r="CT10" s="1329"/>
      <c r="CU10" s="1329"/>
      <c r="CV10" s="1329"/>
      <c r="CW10" s="1329"/>
      <c r="CX10" s="1329"/>
      <c r="CY10" s="1329"/>
      <c r="CZ10" s="1329"/>
      <c r="DA10" s="1329"/>
      <c r="DB10" s="1329"/>
      <c r="DC10" s="1329"/>
      <c r="DD10" s="1329"/>
      <c r="DE10" s="1329"/>
      <c r="DF10" s="292"/>
      <c r="DG10" s="292"/>
      <c r="DH10" s="292"/>
      <c r="DI10" s="292"/>
      <c r="DJ10" s="292"/>
      <c r="DK10" s="292"/>
      <c r="DL10" s="292"/>
      <c r="DM10" s="292"/>
      <c r="DN10" s="292"/>
      <c r="DO10" s="292"/>
      <c r="DP10" s="292"/>
      <c r="DQ10" s="292"/>
      <c r="DR10" s="292"/>
      <c r="DS10" s="292"/>
      <c r="DT10" s="292"/>
      <c r="DU10" s="292"/>
      <c r="DV10" s="292"/>
      <c r="DW10" s="292"/>
      <c r="EM10" s="291" t="s">
        <v>633</v>
      </c>
    </row>
    <row r="11" spans="1:143" s="291" customFormat="1" ht="13.5" x14ac:dyDescent="0.15">
      <c r="A11" s="1329"/>
      <c r="B11" s="1329"/>
      <c r="C11" s="1329"/>
      <c r="D11" s="1329"/>
      <c r="E11" s="1329"/>
      <c r="F11" s="1329"/>
      <c r="G11" s="1329"/>
      <c r="H11" s="1329"/>
      <c r="I11" s="1329"/>
      <c r="J11" s="1329"/>
      <c r="K11" s="1329"/>
      <c r="L11" s="1329"/>
      <c r="M11" s="1329"/>
      <c r="N11" s="1329"/>
      <c r="O11" s="1329"/>
      <c r="P11" s="1329"/>
      <c r="Q11" s="1329"/>
      <c r="R11" s="1329"/>
      <c r="S11" s="1329"/>
      <c r="T11" s="1329"/>
      <c r="U11" s="1329"/>
      <c r="V11" s="1329"/>
      <c r="W11" s="1329"/>
      <c r="X11" s="1329"/>
      <c r="Y11" s="1329"/>
      <c r="Z11" s="1329"/>
      <c r="AA11" s="1329"/>
      <c r="AB11" s="1329"/>
      <c r="AC11" s="1329"/>
      <c r="AD11" s="1329"/>
      <c r="AE11" s="1329"/>
      <c r="AF11" s="1329"/>
      <c r="AG11" s="1329"/>
      <c r="AH11" s="1329"/>
      <c r="AI11" s="1329"/>
      <c r="AJ11" s="1329"/>
      <c r="AK11" s="1329"/>
      <c r="AL11" s="1329"/>
      <c r="AM11" s="1329"/>
      <c r="AN11" s="1329"/>
      <c r="AO11" s="1329"/>
      <c r="AP11" s="1329"/>
      <c r="AQ11" s="1329"/>
      <c r="AR11" s="1329"/>
      <c r="AS11" s="1329"/>
      <c r="AT11" s="1329"/>
      <c r="AU11" s="1329"/>
      <c r="AV11" s="1329"/>
      <c r="AW11" s="1329"/>
      <c r="AX11" s="1329"/>
      <c r="AY11" s="1329"/>
      <c r="AZ11" s="1329"/>
      <c r="BA11" s="1329"/>
      <c r="BB11" s="1329"/>
      <c r="BC11" s="1329"/>
      <c r="BD11" s="1329"/>
      <c r="BE11" s="1329"/>
      <c r="BF11" s="1329"/>
      <c r="BG11" s="1329"/>
      <c r="BH11" s="1329"/>
      <c r="BI11" s="1329"/>
      <c r="BJ11" s="1329"/>
      <c r="BK11" s="1329"/>
      <c r="BL11" s="1329"/>
      <c r="BM11" s="1329"/>
      <c r="BN11" s="1329"/>
      <c r="BO11" s="1329"/>
      <c r="BP11" s="1329"/>
      <c r="BQ11" s="1329"/>
      <c r="BR11" s="1329"/>
      <c r="BS11" s="1329"/>
      <c r="BT11" s="1329"/>
      <c r="BU11" s="1329"/>
      <c r="BV11" s="1329"/>
      <c r="BW11" s="1329"/>
      <c r="BX11" s="1329"/>
      <c r="BY11" s="1329"/>
      <c r="BZ11" s="1329"/>
      <c r="CA11" s="1329"/>
      <c r="CB11" s="1329"/>
      <c r="CC11" s="1329"/>
      <c r="CD11" s="1329"/>
      <c r="CE11" s="1329"/>
      <c r="CF11" s="1329"/>
      <c r="CG11" s="1329"/>
      <c r="CH11" s="1329"/>
      <c r="CI11" s="1329"/>
      <c r="CJ11" s="1329"/>
      <c r="CK11" s="1329"/>
      <c r="CL11" s="1329"/>
      <c r="CM11" s="1329"/>
      <c r="CN11" s="1329"/>
      <c r="CO11" s="1329"/>
      <c r="CP11" s="1329"/>
      <c r="CQ11" s="1329"/>
      <c r="CR11" s="1329"/>
      <c r="CS11" s="1329"/>
      <c r="CT11" s="1329"/>
      <c r="CU11" s="1329"/>
      <c r="CV11" s="1329"/>
      <c r="CW11" s="1329"/>
      <c r="CX11" s="1329"/>
      <c r="CY11" s="1329"/>
      <c r="CZ11" s="1329"/>
      <c r="DA11" s="1329"/>
      <c r="DB11" s="1329"/>
      <c r="DC11" s="1329"/>
      <c r="DD11" s="1329"/>
      <c r="DE11" s="132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1329"/>
      <c r="B12" s="1329"/>
      <c r="C12" s="1329"/>
      <c r="D12" s="1329"/>
      <c r="E12" s="1329"/>
      <c r="F12" s="1329"/>
      <c r="G12" s="1329"/>
      <c r="H12" s="1329"/>
      <c r="I12" s="1329"/>
      <c r="J12" s="1329"/>
      <c r="K12" s="1329"/>
      <c r="L12" s="1329"/>
      <c r="M12" s="1329"/>
      <c r="N12" s="1329"/>
      <c r="O12" s="1329"/>
      <c r="P12" s="1329"/>
      <c r="Q12" s="1329"/>
      <c r="R12" s="1329"/>
      <c r="S12" s="1329"/>
      <c r="T12" s="1329"/>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T12" s="1329"/>
      <c r="AU12" s="1329"/>
      <c r="AV12" s="1329"/>
      <c r="AW12" s="1329"/>
      <c r="AX12" s="1329"/>
      <c r="AY12" s="1329"/>
      <c r="AZ12" s="1329"/>
      <c r="BA12" s="1329"/>
      <c r="BB12" s="1329"/>
      <c r="BC12" s="1329"/>
      <c r="BD12" s="1329"/>
      <c r="BE12" s="1329"/>
      <c r="BF12" s="1329"/>
      <c r="BG12" s="1329"/>
      <c r="BH12" s="1329"/>
      <c r="BI12" s="1329"/>
      <c r="BJ12" s="1329"/>
      <c r="BK12" s="1329"/>
      <c r="BL12" s="1329"/>
      <c r="BM12" s="1329"/>
      <c r="BN12" s="1329"/>
      <c r="BO12" s="1329"/>
      <c r="BP12" s="1329"/>
      <c r="BQ12" s="1329"/>
      <c r="BR12" s="1329"/>
      <c r="BS12" s="1329"/>
      <c r="BT12" s="1329"/>
      <c r="BU12" s="1329"/>
      <c r="BV12" s="1329"/>
      <c r="BW12" s="1329"/>
      <c r="BX12" s="1329"/>
      <c r="BY12" s="1329"/>
      <c r="BZ12" s="1329"/>
      <c r="CA12" s="1329"/>
      <c r="CB12" s="1329"/>
      <c r="CC12" s="1329"/>
      <c r="CD12" s="1329"/>
      <c r="CE12" s="1329"/>
      <c r="CF12" s="1329"/>
      <c r="CG12" s="1329"/>
      <c r="CH12" s="1329"/>
      <c r="CI12" s="1329"/>
      <c r="CJ12" s="1329"/>
      <c r="CK12" s="1329"/>
      <c r="CL12" s="1329"/>
      <c r="CM12" s="1329"/>
      <c r="CN12" s="1329"/>
      <c r="CO12" s="1329"/>
      <c r="CP12" s="1329"/>
      <c r="CQ12" s="1329"/>
      <c r="CR12" s="1329"/>
      <c r="CS12" s="1329"/>
      <c r="CT12" s="1329"/>
      <c r="CU12" s="1329"/>
      <c r="CV12" s="1329"/>
      <c r="CW12" s="1329"/>
      <c r="CX12" s="1329"/>
      <c r="CY12" s="1329"/>
      <c r="CZ12" s="1329"/>
      <c r="DA12" s="1329"/>
      <c r="DB12" s="1329"/>
      <c r="DC12" s="1329"/>
      <c r="DD12" s="1329"/>
      <c r="DE12" s="1329"/>
      <c r="DF12" s="292"/>
      <c r="DG12" s="292"/>
      <c r="DH12" s="292"/>
      <c r="DI12" s="292"/>
      <c r="DJ12" s="292"/>
      <c r="DK12" s="292"/>
      <c r="DL12" s="292"/>
      <c r="DM12" s="292"/>
      <c r="DN12" s="292"/>
      <c r="DO12" s="292"/>
      <c r="DP12" s="292"/>
      <c r="DQ12" s="292"/>
      <c r="DR12" s="292"/>
      <c r="DS12" s="292"/>
      <c r="DT12" s="292"/>
      <c r="DU12" s="292"/>
      <c r="DV12" s="292"/>
      <c r="DW12" s="292"/>
      <c r="EM12" s="291" t="s">
        <v>633</v>
      </c>
    </row>
    <row r="13" spans="1:143" s="291" customFormat="1" ht="13.5" x14ac:dyDescent="0.15">
      <c r="A13" s="1329"/>
      <c r="B13" s="1329"/>
      <c r="C13" s="1329"/>
      <c r="D13" s="1329"/>
      <c r="E13" s="1329"/>
      <c r="F13" s="1329"/>
      <c r="G13" s="1329"/>
      <c r="H13" s="1329"/>
      <c r="I13" s="1329"/>
      <c r="J13" s="1329"/>
      <c r="K13" s="1329"/>
      <c r="L13" s="1329"/>
      <c r="M13" s="1329"/>
      <c r="N13" s="1329"/>
      <c r="O13" s="1329"/>
      <c r="P13" s="1329"/>
      <c r="Q13" s="1329"/>
      <c r="R13" s="1329"/>
      <c r="S13" s="1329"/>
      <c r="T13" s="1329"/>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T13" s="1329"/>
      <c r="AU13" s="1329"/>
      <c r="AV13" s="1329"/>
      <c r="AW13" s="1329"/>
      <c r="AX13" s="1329"/>
      <c r="AY13" s="1329"/>
      <c r="AZ13" s="1329"/>
      <c r="BA13" s="1329"/>
      <c r="BB13" s="1329"/>
      <c r="BC13" s="1329"/>
      <c r="BD13" s="1329"/>
      <c r="BE13" s="1329"/>
      <c r="BF13" s="1329"/>
      <c r="BG13" s="1329"/>
      <c r="BH13" s="1329"/>
      <c r="BI13" s="1329"/>
      <c r="BJ13" s="1329"/>
      <c r="BK13" s="1329"/>
      <c r="BL13" s="1329"/>
      <c r="BM13" s="1329"/>
      <c r="BN13" s="1329"/>
      <c r="BO13" s="1329"/>
      <c r="BP13" s="1329"/>
      <c r="BQ13" s="1329"/>
      <c r="BR13" s="1329"/>
      <c r="BS13" s="1329"/>
      <c r="BT13" s="1329"/>
      <c r="BU13" s="1329"/>
      <c r="BV13" s="1329"/>
      <c r="BW13" s="1329"/>
      <c r="BX13" s="1329"/>
      <c r="BY13" s="1329"/>
      <c r="BZ13" s="1329"/>
      <c r="CA13" s="1329"/>
      <c r="CB13" s="1329"/>
      <c r="CC13" s="1329"/>
      <c r="CD13" s="1329"/>
      <c r="CE13" s="1329"/>
      <c r="CF13" s="1329"/>
      <c r="CG13" s="1329"/>
      <c r="CH13" s="1329"/>
      <c r="CI13" s="1329"/>
      <c r="CJ13" s="1329"/>
      <c r="CK13" s="1329"/>
      <c r="CL13" s="1329"/>
      <c r="CM13" s="1329"/>
      <c r="CN13" s="1329"/>
      <c r="CO13" s="1329"/>
      <c r="CP13" s="1329"/>
      <c r="CQ13" s="1329"/>
      <c r="CR13" s="1329"/>
      <c r="CS13" s="1329"/>
      <c r="CT13" s="1329"/>
      <c r="CU13" s="1329"/>
      <c r="CV13" s="1329"/>
      <c r="CW13" s="1329"/>
      <c r="CX13" s="1329"/>
      <c r="CY13" s="1329"/>
      <c r="CZ13" s="1329"/>
      <c r="DA13" s="1329"/>
      <c r="DB13" s="1329"/>
      <c r="DC13" s="1329"/>
      <c r="DD13" s="1329"/>
      <c r="DE13" s="132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1329"/>
      <c r="B14" s="1329"/>
      <c r="C14" s="1329"/>
      <c r="D14" s="1329"/>
      <c r="E14" s="1329"/>
      <c r="F14" s="1329"/>
      <c r="G14" s="1329"/>
      <c r="H14" s="1329"/>
      <c r="I14" s="1329"/>
      <c r="J14" s="1329"/>
      <c r="K14" s="1329"/>
      <c r="L14" s="1329"/>
      <c r="M14" s="1329"/>
      <c r="N14" s="1329"/>
      <c r="O14" s="1329"/>
      <c r="P14" s="1329"/>
      <c r="Q14" s="1329"/>
      <c r="R14" s="1329"/>
      <c r="S14" s="1329"/>
      <c r="T14" s="1329"/>
      <c r="U14" s="1329"/>
      <c r="V14" s="1329"/>
      <c r="W14" s="1329"/>
      <c r="X14" s="1329"/>
      <c r="Y14" s="1329"/>
      <c r="Z14" s="1329"/>
      <c r="AA14" s="1329"/>
      <c r="AB14" s="1329"/>
      <c r="AC14" s="1329"/>
      <c r="AD14" s="1329"/>
      <c r="AE14" s="1329"/>
      <c r="AF14" s="1329"/>
      <c r="AG14" s="1329"/>
      <c r="AH14" s="1329"/>
      <c r="AI14" s="1329"/>
      <c r="AJ14" s="1329"/>
      <c r="AK14" s="1329"/>
      <c r="AL14" s="1329"/>
      <c r="AM14" s="1329"/>
      <c r="AN14" s="1329"/>
      <c r="AO14" s="1329"/>
      <c r="AP14" s="1329"/>
      <c r="AQ14" s="1329"/>
      <c r="AR14" s="1329"/>
      <c r="AS14" s="1329"/>
      <c r="AT14" s="1329"/>
      <c r="AU14" s="1329"/>
      <c r="AV14" s="1329"/>
      <c r="AW14" s="1329"/>
      <c r="AX14" s="1329"/>
      <c r="AY14" s="1329"/>
      <c r="AZ14" s="1329"/>
      <c r="BA14" s="1329"/>
      <c r="BB14" s="1329"/>
      <c r="BC14" s="1329"/>
      <c r="BD14" s="1329"/>
      <c r="BE14" s="1329"/>
      <c r="BF14" s="1329"/>
      <c r="BG14" s="1329"/>
      <c r="BH14" s="1329"/>
      <c r="BI14" s="1329"/>
      <c r="BJ14" s="1329"/>
      <c r="BK14" s="1329"/>
      <c r="BL14" s="1329"/>
      <c r="BM14" s="1329"/>
      <c r="BN14" s="1329"/>
      <c r="BO14" s="1329"/>
      <c r="BP14" s="1329"/>
      <c r="BQ14" s="1329"/>
      <c r="BR14" s="1329"/>
      <c r="BS14" s="1329"/>
      <c r="BT14" s="1329"/>
      <c r="BU14" s="1329"/>
      <c r="BV14" s="1329"/>
      <c r="BW14" s="1329"/>
      <c r="BX14" s="1329"/>
      <c r="BY14" s="1329"/>
      <c r="BZ14" s="1329"/>
      <c r="CA14" s="1329"/>
      <c r="CB14" s="1329"/>
      <c r="CC14" s="1329"/>
      <c r="CD14" s="1329"/>
      <c r="CE14" s="1329"/>
      <c r="CF14" s="1329"/>
      <c r="CG14" s="1329"/>
      <c r="CH14" s="1329"/>
      <c r="CI14" s="1329"/>
      <c r="CJ14" s="1329"/>
      <c r="CK14" s="1329"/>
      <c r="CL14" s="1329"/>
      <c r="CM14" s="1329"/>
      <c r="CN14" s="1329"/>
      <c r="CO14" s="1329"/>
      <c r="CP14" s="1329"/>
      <c r="CQ14" s="1329"/>
      <c r="CR14" s="1329"/>
      <c r="CS14" s="1329"/>
      <c r="CT14" s="1329"/>
      <c r="CU14" s="1329"/>
      <c r="CV14" s="1329"/>
      <c r="CW14" s="1329"/>
      <c r="CX14" s="1329"/>
      <c r="CY14" s="1329"/>
      <c r="CZ14" s="1329"/>
      <c r="DA14" s="1329"/>
      <c r="DB14" s="1329"/>
      <c r="DC14" s="1329"/>
      <c r="DD14" s="1329"/>
      <c r="DE14" s="132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1272"/>
      <c r="B15" s="1329"/>
      <c r="C15" s="1329"/>
      <c r="D15" s="1329"/>
      <c r="E15" s="1329"/>
      <c r="F15" s="1329"/>
      <c r="G15" s="1329"/>
      <c r="H15" s="1329"/>
      <c r="I15" s="1329"/>
      <c r="J15" s="1329"/>
      <c r="K15" s="1329"/>
      <c r="L15" s="1329"/>
      <c r="M15" s="1329"/>
      <c r="N15" s="1329"/>
      <c r="O15" s="1329"/>
      <c r="P15" s="1329"/>
      <c r="Q15" s="1329"/>
      <c r="R15" s="1329"/>
      <c r="S15" s="1329"/>
      <c r="T15" s="1329"/>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V15" s="1329"/>
      <c r="AW15" s="1329"/>
      <c r="AX15" s="1329"/>
      <c r="AY15" s="1329"/>
      <c r="AZ15" s="1329"/>
      <c r="BA15" s="1329"/>
      <c r="BB15" s="1329"/>
      <c r="BC15" s="1329"/>
      <c r="BD15" s="1329"/>
      <c r="BE15" s="1329"/>
      <c r="BF15" s="1329"/>
      <c r="BG15" s="1329"/>
      <c r="BH15" s="1329"/>
      <c r="BI15" s="1329"/>
      <c r="BJ15" s="1329"/>
      <c r="BK15" s="1329"/>
      <c r="BL15" s="1329"/>
      <c r="BM15" s="1329"/>
      <c r="BN15" s="1329"/>
      <c r="BO15" s="1329"/>
      <c r="BP15" s="1329"/>
      <c r="BQ15" s="1329"/>
      <c r="BR15" s="1329"/>
      <c r="BS15" s="1329"/>
      <c r="BT15" s="1329"/>
      <c r="BU15" s="1329"/>
      <c r="BV15" s="1329"/>
      <c r="BW15" s="1329"/>
      <c r="BX15" s="1329"/>
      <c r="BY15" s="1329"/>
      <c r="BZ15" s="1329"/>
      <c r="CA15" s="1329"/>
      <c r="CB15" s="1329"/>
      <c r="CC15" s="1329"/>
      <c r="CD15" s="1329"/>
      <c r="CE15" s="1329"/>
      <c r="CF15" s="1329"/>
      <c r="CG15" s="1329"/>
      <c r="CH15" s="1329"/>
      <c r="CI15" s="1329"/>
      <c r="CJ15" s="1329"/>
      <c r="CK15" s="1329"/>
      <c r="CL15" s="1329"/>
      <c r="CM15" s="1329"/>
      <c r="CN15" s="1329"/>
      <c r="CO15" s="1329"/>
      <c r="CP15" s="1329"/>
      <c r="CQ15" s="1329"/>
      <c r="CR15" s="1329"/>
      <c r="CS15" s="1329"/>
      <c r="CT15" s="1329"/>
      <c r="CU15" s="1329"/>
      <c r="CV15" s="1329"/>
      <c r="CW15" s="1329"/>
      <c r="CX15" s="1329"/>
      <c r="CY15" s="1329"/>
      <c r="CZ15" s="1329"/>
      <c r="DA15" s="1329"/>
      <c r="DB15" s="1329"/>
      <c r="DC15" s="1329"/>
      <c r="DD15" s="1329"/>
      <c r="DE15" s="132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1272"/>
      <c r="B16" s="1329"/>
      <c r="C16" s="1329"/>
      <c r="D16" s="1329"/>
      <c r="E16" s="1329"/>
      <c r="F16" s="1329"/>
      <c r="G16" s="1329"/>
      <c r="H16" s="1329"/>
      <c r="I16" s="1329"/>
      <c r="J16" s="1329"/>
      <c r="K16" s="1329"/>
      <c r="L16" s="1329"/>
      <c r="M16" s="1329"/>
      <c r="N16" s="1329"/>
      <c r="O16" s="1329"/>
      <c r="P16" s="1329"/>
      <c r="Q16" s="1329"/>
      <c r="R16" s="1329"/>
      <c r="S16" s="1329"/>
      <c r="T16" s="1329"/>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D16" s="1329"/>
      <c r="BE16" s="1329"/>
      <c r="BF16" s="1329"/>
      <c r="BG16" s="1329"/>
      <c r="BH16" s="1329"/>
      <c r="BI16" s="1329"/>
      <c r="BJ16" s="1329"/>
      <c r="BK16" s="1329"/>
      <c r="BL16" s="1329"/>
      <c r="BM16" s="1329"/>
      <c r="BN16" s="1329"/>
      <c r="BO16" s="1329"/>
      <c r="BP16" s="1329"/>
      <c r="BQ16" s="1329"/>
      <c r="BR16" s="1329"/>
      <c r="BS16" s="1329"/>
      <c r="BT16" s="1329"/>
      <c r="BU16" s="1329"/>
      <c r="BV16" s="1329"/>
      <c r="BW16" s="1329"/>
      <c r="BX16" s="1329"/>
      <c r="BY16" s="1329"/>
      <c r="BZ16" s="1329"/>
      <c r="CA16" s="1329"/>
      <c r="CB16" s="1329"/>
      <c r="CC16" s="1329"/>
      <c r="CD16" s="1329"/>
      <c r="CE16" s="1329"/>
      <c r="CF16" s="1329"/>
      <c r="CG16" s="1329"/>
      <c r="CH16" s="1329"/>
      <c r="CI16" s="1329"/>
      <c r="CJ16" s="1329"/>
      <c r="CK16" s="1329"/>
      <c r="CL16" s="1329"/>
      <c r="CM16" s="1329"/>
      <c r="CN16" s="1329"/>
      <c r="CO16" s="1329"/>
      <c r="CP16" s="1329"/>
      <c r="CQ16" s="1329"/>
      <c r="CR16" s="1329"/>
      <c r="CS16" s="1329"/>
      <c r="CT16" s="1329"/>
      <c r="CU16" s="1329"/>
      <c r="CV16" s="1329"/>
      <c r="CW16" s="1329"/>
      <c r="CX16" s="1329"/>
      <c r="CY16" s="1329"/>
      <c r="CZ16" s="1329"/>
      <c r="DA16" s="1329"/>
      <c r="DB16" s="1329"/>
      <c r="DC16" s="1329"/>
      <c r="DD16" s="1329"/>
      <c r="DE16" s="132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1272"/>
      <c r="B17" s="1329"/>
      <c r="C17" s="1329"/>
      <c r="D17" s="1329"/>
      <c r="E17" s="1329"/>
      <c r="F17" s="1329"/>
      <c r="G17" s="1329"/>
      <c r="H17" s="1329"/>
      <c r="I17" s="1329"/>
      <c r="J17" s="1329"/>
      <c r="K17" s="1329"/>
      <c r="L17" s="1329"/>
      <c r="M17" s="1329"/>
      <c r="N17" s="1329"/>
      <c r="O17" s="1329"/>
      <c r="P17" s="1329"/>
      <c r="Q17" s="1329"/>
      <c r="R17" s="1329"/>
      <c r="S17" s="1329"/>
      <c r="T17" s="1329"/>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D17" s="1329"/>
      <c r="BE17" s="1329"/>
      <c r="BF17" s="1329"/>
      <c r="BG17" s="1329"/>
      <c r="BH17" s="1329"/>
      <c r="BI17" s="1329"/>
      <c r="BJ17" s="1329"/>
      <c r="BK17" s="1329"/>
      <c r="BL17" s="1329"/>
      <c r="BM17" s="1329"/>
      <c r="BN17" s="1329"/>
      <c r="BO17" s="1329"/>
      <c r="BP17" s="1329"/>
      <c r="BQ17" s="1329"/>
      <c r="BR17" s="1329"/>
      <c r="BS17" s="1329"/>
      <c r="BT17" s="1329"/>
      <c r="BU17" s="1329"/>
      <c r="BV17" s="1329"/>
      <c r="BW17" s="1329"/>
      <c r="BX17" s="1329"/>
      <c r="BY17" s="1329"/>
      <c r="BZ17" s="1329"/>
      <c r="CA17" s="1329"/>
      <c r="CB17" s="1329"/>
      <c r="CC17" s="1329"/>
      <c r="CD17" s="1329"/>
      <c r="CE17" s="1329"/>
      <c r="CF17" s="1329"/>
      <c r="CG17" s="1329"/>
      <c r="CH17" s="1329"/>
      <c r="CI17" s="1329"/>
      <c r="CJ17" s="1329"/>
      <c r="CK17" s="1329"/>
      <c r="CL17" s="1329"/>
      <c r="CM17" s="1329"/>
      <c r="CN17" s="1329"/>
      <c r="CO17" s="1329"/>
      <c r="CP17" s="1329"/>
      <c r="CQ17" s="1329"/>
      <c r="CR17" s="1329"/>
      <c r="CS17" s="1329"/>
      <c r="CT17" s="1329"/>
      <c r="CU17" s="1329"/>
      <c r="CV17" s="1329"/>
      <c r="CW17" s="1329"/>
      <c r="CX17" s="1329"/>
      <c r="CY17" s="1329"/>
      <c r="CZ17" s="1329"/>
      <c r="DA17" s="1329"/>
      <c r="DB17" s="1329"/>
      <c r="DC17" s="1329"/>
      <c r="DD17" s="1329"/>
      <c r="DE17" s="132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1272"/>
      <c r="B18" s="1329"/>
      <c r="C18" s="1329"/>
      <c r="D18" s="1329"/>
      <c r="E18" s="1329"/>
      <c r="F18" s="1329"/>
      <c r="G18" s="1329"/>
      <c r="H18" s="1329"/>
      <c r="I18" s="1329"/>
      <c r="J18" s="1329"/>
      <c r="K18" s="1329"/>
      <c r="L18" s="1329"/>
      <c r="M18" s="1329"/>
      <c r="N18" s="1329"/>
      <c r="O18" s="1329"/>
      <c r="P18" s="1329"/>
      <c r="Q18" s="1329"/>
      <c r="R18" s="1329"/>
      <c r="S18" s="1329"/>
      <c r="T18" s="1329"/>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D18" s="1329"/>
      <c r="BE18" s="1329"/>
      <c r="BF18" s="1329"/>
      <c r="BG18" s="1329"/>
      <c r="BH18" s="1329"/>
      <c r="BI18" s="1329"/>
      <c r="BJ18" s="1329"/>
      <c r="BK18" s="1329"/>
      <c r="BL18" s="1329"/>
      <c r="BM18" s="1329"/>
      <c r="BN18" s="1329"/>
      <c r="BO18" s="1329"/>
      <c r="BP18" s="1329"/>
      <c r="BQ18" s="1329"/>
      <c r="BR18" s="1329"/>
      <c r="BS18" s="1329"/>
      <c r="BT18" s="1329"/>
      <c r="BU18" s="1329"/>
      <c r="BV18" s="1329"/>
      <c r="BW18" s="1329"/>
      <c r="BX18" s="1329"/>
      <c r="BY18" s="1329"/>
      <c r="BZ18" s="1329"/>
      <c r="CA18" s="1329"/>
      <c r="CB18" s="1329"/>
      <c r="CC18" s="1329"/>
      <c r="CD18" s="1329"/>
      <c r="CE18" s="1329"/>
      <c r="CF18" s="1329"/>
      <c r="CG18" s="1329"/>
      <c r="CH18" s="1329"/>
      <c r="CI18" s="1329"/>
      <c r="CJ18" s="1329"/>
      <c r="CK18" s="1329"/>
      <c r="CL18" s="1329"/>
      <c r="CM18" s="1329"/>
      <c r="CN18" s="1329"/>
      <c r="CO18" s="1329"/>
      <c r="CP18" s="1329"/>
      <c r="CQ18" s="1329"/>
      <c r="CR18" s="1329"/>
      <c r="CS18" s="1329"/>
      <c r="CT18" s="1329"/>
      <c r="CU18" s="1329"/>
      <c r="CV18" s="1329"/>
      <c r="CW18" s="1329"/>
      <c r="CX18" s="1329"/>
      <c r="CY18" s="1329"/>
      <c r="CZ18" s="1329"/>
      <c r="DA18" s="1329"/>
      <c r="DB18" s="1329"/>
      <c r="DC18" s="1329"/>
      <c r="DD18" s="1329"/>
      <c r="DE18" s="1329"/>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1272"/>
      <c r="DE19" s="1272"/>
    </row>
    <row r="20" spans="1:351" ht="13.5" x14ac:dyDescent="0.15">
      <c r="DD20" s="1272"/>
      <c r="DE20" s="1272"/>
    </row>
    <row r="21" spans="1:351" ht="17.25" x14ac:dyDescent="0.15">
      <c r="B21" s="1328"/>
      <c r="C21" s="1324"/>
      <c r="D21" s="1324"/>
      <c r="E21" s="1324"/>
      <c r="F21" s="1324"/>
      <c r="G21" s="1324"/>
      <c r="H21" s="1324"/>
      <c r="I21" s="1324"/>
      <c r="J21" s="1324"/>
      <c r="K21" s="1324"/>
      <c r="L21" s="1324"/>
      <c r="M21" s="1324"/>
      <c r="N21" s="1327"/>
      <c r="O21" s="1324"/>
      <c r="P21" s="1324"/>
      <c r="Q21" s="1324"/>
      <c r="R21" s="1324"/>
      <c r="S21" s="1324"/>
      <c r="T21" s="1324"/>
      <c r="U21" s="1324"/>
      <c r="V21" s="1324"/>
      <c r="W21" s="1324"/>
      <c r="X21" s="1324"/>
      <c r="Y21" s="1324"/>
      <c r="Z21" s="1324"/>
      <c r="AA21" s="1324"/>
      <c r="AB21" s="1324"/>
      <c r="AC21" s="1324"/>
      <c r="AD21" s="1324"/>
      <c r="AE21" s="1324"/>
      <c r="AF21" s="1324"/>
      <c r="AG21" s="1324"/>
      <c r="AH21" s="1324"/>
      <c r="AI21" s="1324"/>
      <c r="AJ21" s="1324"/>
      <c r="AK21" s="1324"/>
      <c r="AL21" s="1324"/>
      <c r="AM21" s="1324"/>
      <c r="AN21" s="1324"/>
      <c r="AO21" s="1324"/>
      <c r="AP21" s="1324"/>
      <c r="AQ21" s="1324"/>
      <c r="AR21" s="1324"/>
      <c r="AS21" s="1324"/>
      <c r="AT21" s="1327"/>
      <c r="AU21" s="1324"/>
      <c r="AV21" s="1324"/>
      <c r="AW21" s="1324"/>
      <c r="AX21" s="1324"/>
      <c r="AY21" s="1324"/>
      <c r="AZ21" s="1324"/>
      <c r="BA21" s="1324"/>
      <c r="BB21" s="1324"/>
      <c r="BC21" s="1324"/>
      <c r="BD21" s="1324"/>
      <c r="BE21" s="1324"/>
      <c r="BF21" s="1327"/>
      <c r="BG21" s="1324"/>
      <c r="BH21" s="1324"/>
      <c r="BI21" s="1324"/>
      <c r="BJ21" s="1324"/>
      <c r="BK21" s="1324"/>
      <c r="BL21" s="1324"/>
      <c r="BM21" s="1324"/>
      <c r="BN21" s="1324"/>
      <c r="BO21" s="1324"/>
      <c r="BP21" s="1324"/>
      <c r="BQ21" s="1324"/>
      <c r="BR21" s="1327"/>
      <c r="BS21" s="1324"/>
      <c r="BT21" s="1324"/>
      <c r="BU21" s="1324"/>
      <c r="BV21" s="1324"/>
      <c r="BW21" s="1324"/>
      <c r="BX21" s="1324"/>
      <c r="BY21" s="1324"/>
      <c r="BZ21" s="1324"/>
      <c r="CA21" s="1324"/>
      <c r="CB21" s="1324"/>
      <c r="CC21" s="1324"/>
      <c r="CD21" s="1327"/>
      <c r="CE21" s="1324"/>
      <c r="CF21" s="1324"/>
      <c r="CG21" s="1324"/>
      <c r="CH21" s="1324"/>
      <c r="CI21" s="1324"/>
      <c r="CJ21" s="1324"/>
      <c r="CK21" s="1324"/>
      <c r="CL21" s="1324"/>
      <c r="CM21" s="1324"/>
      <c r="CN21" s="1324"/>
      <c r="CO21" s="1324"/>
      <c r="CP21" s="1327"/>
      <c r="CQ21" s="1324"/>
      <c r="CR21" s="1324"/>
      <c r="CS21" s="1324"/>
      <c r="CT21" s="1324"/>
      <c r="CU21" s="1324"/>
      <c r="CV21" s="1324"/>
      <c r="CW21" s="1324"/>
      <c r="CX21" s="1324"/>
      <c r="CY21" s="1324"/>
      <c r="CZ21" s="1324"/>
      <c r="DA21" s="1324"/>
      <c r="DB21" s="1327"/>
      <c r="DC21" s="1324"/>
      <c r="DD21" s="1323"/>
      <c r="DE21" s="1272"/>
      <c r="MM21" s="1326"/>
    </row>
    <row r="22" spans="1:351" ht="17.25" x14ac:dyDescent="0.15">
      <c r="B22" s="1273"/>
      <c r="MM22" s="1326"/>
    </row>
    <row r="23" spans="1:351" ht="13.5" x14ac:dyDescent="0.15">
      <c r="B23" s="1273"/>
    </row>
    <row r="24" spans="1:351" ht="13.5" x14ac:dyDescent="0.15">
      <c r="B24" s="1273"/>
    </row>
    <row r="25" spans="1:351" ht="13.5" x14ac:dyDescent="0.15">
      <c r="B25" s="1273"/>
    </row>
    <row r="26" spans="1:351" ht="13.5" x14ac:dyDescent="0.15">
      <c r="B26" s="1273"/>
    </row>
    <row r="27" spans="1:351" ht="13.5" x14ac:dyDescent="0.15">
      <c r="B27" s="1273"/>
    </row>
    <row r="28" spans="1:351" ht="13.5" x14ac:dyDescent="0.15">
      <c r="B28" s="1273"/>
    </row>
    <row r="29" spans="1:351" ht="13.5" x14ac:dyDescent="0.15">
      <c r="B29" s="1273"/>
    </row>
    <row r="30" spans="1:351" ht="13.5" x14ac:dyDescent="0.15">
      <c r="B30" s="1273"/>
    </row>
    <row r="31" spans="1:351" ht="13.5" x14ac:dyDescent="0.15">
      <c r="B31" s="1273"/>
    </row>
    <row r="32" spans="1:351" ht="13.5" x14ac:dyDescent="0.15">
      <c r="B32" s="1273"/>
    </row>
    <row r="33" spans="2:109" ht="13.5" x14ac:dyDescent="0.15">
      <c r="B33" s="1273"/>
    </row>
    <row r="34" spans="2:109" ht="13.5" x14ac:dyDescent="0.15">
      <c r="B34" s="1273"/>
    </row>
    <row r="35" spans="2:109" ht="13.5" x14ac:dyDescent="0.15">
      <c r="B35" s="1273"/>
    </row>
    <row r="36" spans="2:109" ht="13.5" x14ac:dyDescent="0.15">
      <c r="B36" s="1273"/>
    </row>
    <row r="37" spans="2:109" ht="13.5" x14ac:dyDescent="0.15">
      <c r="B37" s="1273"/>
    </row>
    <row r="38" spans="2:109" ht="13.5" x14ac:dyDescent="0.15">
      <c r="B38" s="1273"/>
    </row>
    <row r="39" spans="2:109" ht="13.5" x14ac:dyDescent="0.15">
      <c r="B39" s="1278"/>
      <c r="C39" s="1277"/>
      <c r="D39" s="1277"/>
      <c r="E39" s="1277"/>
      <c r="F39" s="1277"/>
      <c r="G39" s="1277"/>
      <c r="H39" s="1277"/>
      <c r="I39" s="1277"/>
      <c r="J39" s="1277"/>
      <c r="K39" s="1277"/>
      <c r="L39" s="1277"/>
      <c r="M39" s="1277"/>
      <c r="N39" s="1277"/>
      <c r="O39" s="1277"/>
      <c r="P39" s="1277"/>
      <c r="Q39" s="1277"/>
      <c r="R39" s="1277"/>
      <c r="S39" s="1277"/>
      <c r="T39" s="1277"/>
      <c r="U39" s="1277"/>
      <c r="V39" s="1277"/>
      <c r="W39" s="1277"/>
      <c r="X39" s="1277"/>
      <c r="Y39" s="1277"/>
      <c r="Z39" s="1277"/>
      <c r="AA39" s="1277"/>
      <c r="AB39" s="1277"/>
      <c r="AC39" s="1277"/>
      <c r="AD39" s="1277"/>
      <c r="AE39" s="1277"/>
      <c r="AF39" s="1277"/>
      <c r="AG39" s="1277"/>
      <c r="AH39" s="1277"/>
      <c r="AI39" s="1277"/>
      <c r="AJ39" s="1277"/>
      <c r="AK39" s="1277"/>
      <c r="AL39" s="1277"/>
      <c r="AM39" s="1277"/>
      <c r="AN39" s="1277"/>
      <c r="AO39" s="1277"/>
      <c r="AP39" s="1277"/>
      <c r="AQ39" s="1277"/>
      <c r="AR39" s="1277"/>
      <c r="AS39" s="1277"/>
      <c r="AT39" s="1277"/>
      <c r="AU39" s="1277"/>
      <c r="AV39" s="1277"/>
      <c r="AW39" s="1277"/>
      <c r="AX39" s="1277"/>
      <c r="AY39" s="1277"/>
      <c r="AZ39" s="1277"/>
      <c r="BA39" s="1277"/>
      <c r="BB39" s="1277"/>
      <c r="BC39" s="1277"/>
      <c r="BD39" s="1277"/>
      <c r="BE39" s="1277"/>
      <c r="BF39" s="1277"/>
      <c r="BG39" s="1277"/>
      <c r="BH39" s="1277"/>
      <c r="BI39" s="1277"/>
      <c r="BJ39" s="1277"/>
      <c r="BK39" s="1277"/>
      <c r="BL39" s="1277"/>
      <c r="BM39" s="1277"/>
      <c r="BN39" s="1277"/>
      <c r="BO39" s="1277"/>
      <c r="BP39" s="1277"/>
      <c r="BQ39" s="1277"/>
      <c r="BR39" s="1277"/>
      <c r="BS39" s="1277"/>
      <c r="BT39" s="1277"/>
      <c r="BU39" s="1277"/>
      <c r="BV39" s="1277"/>
      <c r="BW39" s="1277"/>
      <c r="BX39" s="1277"/>
      <c r="BY39" s="1277"/>
      <c r="BZ39" s="1277"/>
      <c r="CA39" s="1277"/>
      <c r="CB39" s="1277"/>
      <c r="CC39" s="1277"/>
      <c r="CD39" s="1277"/>
      <c r="CE39" s="1277"/>
      <c r="CF39" s="1277"/>
      <c r="CG39" s="1277"/>
      <c r="CH39" s="1277"/>
      <c r="CI39" s="1277"/>
      <c r="CJ39" s="1277"/>
      <c r="CK39" s="1277"/>
      <c r="CL39" s="1277"/>
      <c r="CM39" s="1277"/>
      <c r="CN39" s="1277"/>
      <c r="CO39" s="1277"/>
      <c r="CP39" s="1277"/>
      <c r="CQ39" s="1277"/>
      <c r="CR39" s="1277"/>
      <c r="CS39" s="1277"/>
      <c r="CT39" s="1277"/>
      <c r="CU39" s="1277"/>
      <c r="CV39" s="1277"/>
      <c r="CW39" s="1277"/>
      <c r="CX39" s="1277"/>
      <c r="CY39" s="1277"/>
      <c r="CZ39" s="1277"/>
      <c r="DA39" s="1277"/>
      <c r="DB39" s="1277"/>
      <c r="DC39" s="1277"/>
      <c r="DD39" s="1276"/>
    </row>
    <row r="40" spans="2:109" ht="13.5" x14ac:dyDescent="0.15">
      <c r="B40" s="1314"/>
      <c r="DD40" s="1314"/>
      <c r="DE40" s="1272"/>
    </row>
    <row r="41" spans="2:109" ht="17.25" x14ac:dyDescent="0.15">
      <c r="B41" s="1325" t="s">
        <v>632</v>
      </c>
      <c r="C41" s="1324"/>
      <c r="D41" s="1324"/>
      <c r="E41" s="1324"/>
      <c r="F41" s="1324"/>
      <c r="G41" s="1324"/>
      <c r="H41" s="1324"/>
      <c r="I41" s="1324"/>
      <c r="J41" s="1324"/>
      <c r="K41" s="1324"/>
      <c r="L41" s="1324"/>
      <c r="M41" s="1324"/>
      <c r="N41" s="1324"/>
      <c r="O41" s="1324"/>
      <c r="P41" s="1324"/>
      <c r="Q41" s="1324"/>
      <c r="R41" s="1324"/>
      <c r="S41" s="1324"/>
      <c r="T41" s="1324"/>
      <c r="U41" s="1324"/>
      <c r="V41" s="1324"/>
      <c r="W41" s="1324"/>
      <c r="X41" s="1324"/>
      <c r="Y41" s="1324"/>
      <c r="Z41" s="1324"/>
      <c r="AA41" s="1324"/>
      <c r="AB41" s="1324"/>
      <c r="AC41" s="1324"/>
      <c r="AD41" s="1324"/>
      <c r="AE41" s="1324"/>
      <c r="AF41" s="1324"/>
      <c r="AG41" s="1324"/>
      <c r="AH41" s="1324"/>
      <c r="AI41" s="1324"/>
      <c r="AJ41" s="1324"/>
      <c r="AK41" s="1324"/>
      <c r="AL41" s="1324"/>
      <c r="AM41" s="1324"/>
      <c r="AN41" s="1324"/>
      <c r="AO41" s="1324"/>
      <c r="AP41" s="1324"/>
      <c r="AQ41" s="1324"/>
      <c r="AR41" s="1324"/>
      <c r="AS41" s="1324"/>
      <c r="AT41" s="1324"/>
      <c r="AU41" s="1324"/>
      <c r="AV41" s="1324"/>
      <c r="AW41" s="1324"/>
      <c r="AX41" s="1324"/>
      <c r="AY41" s="1324"/>
      <c r="AZ41" s="1324"/>
      <c r="BA41" s="1324"/>
      <c r="BB41" s="1324"/>
      <c r="BC41" s="1324"/>
      <c r="BD41" s="1324"/>
      <c r="BE41" s="1324"/>
      <c r="BF41" s="1324"/>
      <c r="BG41" s="1324"/>
      <c r="BH41" s="1324"/>
      <c r="BI41" s="1324"/>
      <c r="BJ41" s="1324"/>
      <c r="BK41" s="1324"/>
      <c r="BL41" s="1324"/>
      <c r="BM41" s="1324"/>
      <c r="BN41" s="1324"/>
      <c r="BO41" s="1324"/>
      <c r="BP41" s="1324"/>
      <c r="BQ41" s="1324"/>
      <c r="BR41" s="1324"/>
      <c r="BS41" s="1324"/>
      <c r="BT41" s="1324"/>
      <c r="BU41" s="1324"/>
      <c r="BV41" s="1324"/>
      <c r="BW41" s="1324"/>
      <c r="BX41" s="1324"/>
      <c r="BY41" s="1324"/>
      <c r="BZ41" s="1324"/>
      <c r="CA41" s="1324"/>
      <c r="CB41" s="1324"/>
      <c r="CC41" s="1324"/>
      <c r="CD41" s="1324"/>
      <c r="CE41" s="1324"/>
      <c r="CF41" s="1324"/>
      <c r="CG41" s="1324"/>
      <c r="CH41" s="1324"/>
      <c r="CI41" s="1324"/>
      <c r="CJ41" s="1324"/>
      <c r="CK41" s="1324"/>
      <c r="CL41" s="1324"/>
      <c r="CM41" s="1324"/>
      <c r="CN41" s="1324"/>
      <c r="CO41" s="1324"/>
      <c r="CP41" s="1324"/>
      <c r="CQ41" s="1324"/>
      <c r="CR41" s="1324"/>
      <c r="CS41" s="1324"/>
      <c r="CT41" s="1324"/>
      <c r="CU41" s="1324"/>
      <c r="CV41" s="1324"/>
      <c r="CW41" s="1324"/>
      <c r="CX41" s="1324"/>
      <c r="CY41" s="1324"/>
      <c r="CZ41" s="1324"/>
      <c r="DA41" s="1324"/>
      <c r="DB41" s="1324"/>
      <c r="DC41" s="1324"/>
      <c r="DD41" s="1323"/>
    </row>
    <row r="42" spans="2:109" ht="13.5" x14ac:dyDescent="0.15">
      <c r="B42" s="1273"/>
      <c r="G42" s="1310"/>
      <c r="I42" s="1309"/>
      <c r="J42" s="1309"/>
      <c r="K42" s="1309"/>
      <c r="AM42" s="1310"/>
      <c r="AN42" s="1310" t="s">
        <v>628</v>
      </c>
      <c r="AP42" s="1309"/>
      <c r="AQ42" s="1309"/>
      <c r="AR42" s="1309"/>
      <c r="AY42" s="1310"/>
      <c r="BA42" s="1309"/>
      <c r="BB42" s="1309"/>
      <c r="BC42" s="1309"/>
      <c r="BK42" s="1310"/>
      <c r="BM42" s="1309"/>
      <c r="BN42" s="1309"/>
      <c r="BO42" s="1309"/>
      <c r="BW42" s="1310"/>
      <c r="BY42" s="1309"/>
      <c r="BZ42" s="1309"/>
      <c r="CA42" s="1309"/>
      <c r="CI42" s="1310"/>
      <c r="CK42" s="1309"/>
      <c r="CL42" s="1309"/>
      <c r="CM42" s="1309"/>
      <c r="CU42" s="1310"/>
      <c r="CW42" s="1309"/>
      <c r="CX42" s="1309"/>
      <c r="CY42" s="1309"/>
    </row>
    <row r="43" spans="2:109" ht="13.5" customHeight="1" x14ac:dyDescent="0.15">
      <c r="B43" s="1273"/>
      <c r="AN43" s="1308" t="s">
        <v>631</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6"/>
    </row>
    <row r="44" spans="2:109" ht="13.5" x14ac:dyDescent="0.15">
      <c r="B44" s="1273"/>
      <c r="AN44" s="1305"/>
      <c r="AO44" s="1304"/>
      <c r="AP44" s="1304"/>
      <c r="AQ44" s="1304"/>
      <c r="AR44" s="1304"/>
      <c r="AS44" s="1304"/>
      <c r="AT44" s="1304"/>
      <c r="AU44" s="1304"/>
      <c r="AV44" s="1304"/>
      <c r="AW44" s="1304"/>
      <c r="AX44" s="1304"/>
      <c r="AY44" s="1304"/>
      <c r="AZ44" s="1304"/>
      <c r="BA44" s="1304"/>
      <c r="BB44" s="1304"/>
      <c r="BC44" s="1304"/>
      <c r="BD44" s="1304"/>
      <c r="BE44" s="1304"/>
      <c r="BF44" s="1304"/>
      <c r="BG44" s="1304"/>
      <c r="BH44" s="1304"/>
      <c r="BI44" s="1304"/>
      <c r="BJ44" s="1304"/>
      <c r="BK44" s="1304"/>
      <c r="BL44" s="1304"/>
      <c r="BM44" s="1304"/>
      <c r="BN44" s="1304"/>
      <c r="BO44" s="1304"/>
      <c r="BP44" s="1304"/>
      <c r="BQ44" s="1304"/>
      <c r="BR44" s="1304"/>
      <c r="BS44" s="1304"/>
      <c r="BT44" s="1304"/>
      <c r="BU44" s="1304"/>
      <c r="BV44" s="1304"/>
      <c r="BW44" s="1304"/>
      <c r="BX44" s="1304"/>
      <c r="BY44" s="1304"/>
      <c r="BZ44" s="1304"/>
      <c r="CA44" s="1304"/>
      <c r="CB44" s="1304"/>
      <c r="CC44" s="1304"/>
      <c r="CD44" s="1304"/>
      <c r="CE44" s="1304"/>
      <c r="CF44" s="1304"/>
      <c r="CG44" s="1304"/>
      <c r="CH44" s="1304"/>
      <c r="CI44" s="1304"/>
      <c r="CJ44" s="1304"/>
      <c r="CK44" s="1304"/>
      <c r="CL44" s="1304"/>
      <c r="CM44" s="1304"/>
      <c r="CN44" s="1304"/>
      <c r="CO44" s="1304"/>
      <c r="CP44" s="1304"/>
      <c r="CQ44" s="1304"/>
      <c r="CR44" s="1304"/>
      <c r="CS44" s="1304"/>
      <c r="CT44" s="1304"/>
      <c r="CU44" s="1304"/>
      <c r="CV44" s="1304"/>
      <c r="CW44" s="1304"/>
      <c r="CX44" s="1304"/>
      <c r="CY44" s="1304"/>
      <c r="CZ44" s="1304"/>
      <c r="DA44" s="1304"/>
      <c r="DB44" s="1304"/>
      <c r="DC44" s="1303"/>
    </row>
    <row r="45" spans="2:109" ht="13.5" x14ac:dyDescent="0.15">
      <c r="B45" s="1273"/>
      <c r="AN45" s="1305"/>
      <c r="AO45" s="1304"/>
      <c r="AP45" s="1304"/>
      <c r="AQ45" s="1304"/>
      <c r="AR45" s="1304"/>
      <c r="AS45" s="1304"/>
      <c r="AT45" s="1304"/>
      <c r="AU45" s="1304"/>
      <c r="AV45" s="1304"/>
      <c r="AW45" s="1304"/>
      <c r="AX45" s="1304"/>
      <c r="AY45" s="1304"/>
      <c r="AZ45" s="1304"/>
      <c r="BA45" s="1304"/>
      <c r="BB45" s="1304"/>
      <c r="BC45" s="1304"/>
      <c r="BD45" s="1304"/>
      <c r="BE45" s="1304"/>
      <c r="BF45" s="1304"/>
      <c r="BG45" s="1304"/>
      <c r="BH45" s="1304"/>
      <c r="BI45" s="1304"/>
      <c r="BJ45" s="1304"/>
      <c r="BK45" s="1304"/>
      <c r="BL45" s="1304"/>
      <c r="BM45" s="1304"/>
      <c r="BN45" s="1304"/>
      <c r="BO45" s="1304"/>
      <c r="BP45" s="1304"/>
      <c r="BQ45" s="1304"/>
      <c r="BR45" s="1304"/>
      <c r="BS45" s="1304"/>
      <c r="BT45" s="1304"/>
      <c r="BU45" s="1304"/>
      <c r="BV45" s="1304"/>
      <c r="BW45" s="1304"/>
      <c r="BX45" s="1304"/>
      <c r="BY45" s="1304"/>
      <c r="BZ45" s="1304"/>
      <c r="CA45" s="1304"/>
      <c r="CB45" s="1304"/>
      <c r="CC45" s="1304"/>
      <c r="CD45" s="1304"/>
      <c r="CE45" s="1304"/>
      <c r="CF45" s="1304"/>
      <c r="CG45" s="1304"/>
      <c r="CH45" s="1304"/>
      <c r="CI45" s="1304"/>
      <c r="CJ45" s="1304"/>
      <c r="CK45" s="1304"/>
      <c r="CL45" s="1304"/>
      <c r="CM45" s="1304"/>
      <c r="CN45" s="1304"/>
      <c r="CO45" s="1304"/>
      <c r="CP45" s="1304"/>
      <c r="CQ45" s="1304"/>
      <c r="CR45" s="1304"/>
      <c r="CS45" s="1304"/>
      <c r="CT45" s="1304"/>
      <c r="CU45" s="1304"/>
      <c r="CV45" s="1304"/>
      <c r="CW45" s="1304"/>
      <c r="CX45" s="1304"/>
      <c r="CY45" s="1304"/>
      <c r="CZ45" s="1304"/>
      <c r="DA45" s="1304"/>
      <c r="DB45" s="1304"/>
      <c r="DC45" s="1303"/>
    </row>
    <row r="46" spans="2:109" ht="13.5" x14ac:dyDescent="0.15">
      <c r="B46" s="1273"/>
      <c r="AN46" s="1305"/>
      <c r="AO46" s="1304"/>
      <c r="AP46" s="1304"/>
      <c r="AQ46" s="1304"/>
      <c r="AR46" s="1304"/>
      <c r="AS46" s="1304"/>
      <c r="AT46" s="1304"/>
      <c r="AU46" s="1304"/>
      <c r="AV46" s="1304"/>
      <c r="AW46" s="1304"/>
      <c r="AX46" s="1304"/>
      <c r="AY46" s="1304"/>
      <c r="AZ46" s="1304"/>
      <c r="BA46" s="1304"/>
      <c r="BB46" s="1304"/>
      <c r="BC46" s="1304"/>
      <c r="BD46" s="1304"/>
      <c r="BE46" s="1304"/>
      <c r="BF46" s="1304"/>
      <c r="BG46" s="1304"/>
      <c r="BH46" s="1304"/>
      <c r="BI46" s="1304"/>
      <c r="BJ46" s="1304"/>
      <c r="BK46" s="1304"/>
      <c r="BL46" s="1304"/>
      <c r="BM46" s="1304"/>
      <c r="BN46" s="1304"/>
      <c r="BO46" s="1304"/>
      <c r="BP46" s="1304"/>
      <c r="BQ46" s="1304"/>
      <c r="BR46" s="1304"/>
      <c r="BS46" s="1304"/>
      <c r="BT46" s="1304"/>
      <c r="BU46" s="1304"/>
      <c r="BV46" s="1304"/>
      <c r="BW46" s="1304"/>
      <c r="BX46" s="1304"/>
      <c r="BY46" s="1304"/>
      <c r="BZ46" s="1304"/>
      <c r="CA46" s="1304"/>
      <c r="CB46" s="1304"/>
      <c r="CC46" s="1304"/>
      <c r="CD46" s="1304"/>
      <c r="CE46" s="1304"/>
      <c r="CF46" s="1304"/>
      <c r="CG46" s="1304"/>
      <c r="CH46" s="1304"/>
      <c r="CI46" s="1304"/>
      <c r="CJ46" s="1304"/>
      <c r="CK46" s="1304"/>
      <c r="CL46" s="1304"/>
      <c r="CM46" s="1304"/>
      <c r="CN46" s="1304"/>
      <c r="CO46" s="1304"/>
      <c r="CP46" s="1304"/>
      <c r="CQ46" s="1304"/>
      <c r="CR46" s="1304"/>
      <c r="CS46" s="1304"/>
      <c r="CT46" s="1304"/>
      <c r="CU46" s="1304"/>
      <c r="CV46" s="1304"/>
      <c r="CW46" s="1304"/>
      <c r="CX46" s="1304"/>
      <c r="CY46" s="1304"/>
      <c r="CZ46" s="1304"/>
      <c r="DA46" s="1304"/>
      <c r="DB46" s="1304"/>
      <c r="DC46" s="1303"/>
    </row>
    <row r="47" spans="2:109" ht="13.5" x14ac:dyDescent="0.15">
      <c r="B47" s="1273"/>
      <c r="AN47" s="1302"/>
      <c r="AO47" s="1301"/>
      <c r="AP47" s="1301"/>
      <c r="AQ47" s="1301"/>
      <c r="AR47" s="1301"/>
      <c r="AS47" s="1301"/>
      <c r="AT47" s="1301"/>
      <c r="AU47" s="1301"/>
      <c r="AV47" s="1301"/>
      <c r="AW47" s="1301"/>
      <c r="AX47" s="1301"/>
      <c r="AY47" s="1301"/>
      <c r="AZ47" s="1301"/>
      <c r="BA47" s="1301"/>
      <c r="BB47" s="1301"/>
      <c r="BC47" s="1301"/>
      <c r="BD47" s="1301"/>
      <c r="BE47" s="1301"/>
      <c r="BF47" s="1301"/>
      <c r="BG47" s="1301"/>
      <c r="BH47" s="1301"/>
      <c r="BI47" s="1301"/>
      <c r="BJ47" s="1301"/>
      <c r="BK47" s="1301"/>
      <c r="BL47" s="1301"/>
      <c r="BM47" s="1301"/>
      <c r="BN47" s="1301"/>
      <c r="BO47" s="1301"/>
      <c r="BP47" s="1301"/>
      <c r="BQ47" s="1301"/>
      <c r="BR47" s="1301"/>
      <c r="BS47" s="1301"/>
      <c r="BT47" s="1301"/>
      <c r="BU47" s="1301"/>
      <c r="BV47" s="1301"/>
      <c r="BW47" s="1301"/>
      <c r="BX47" s="1301"/>
      <c r="BY47" s="1301"/>
      <c r="BZ47" s="1301"/>
      <c r="CA47" s="1301"/>
      <c r="CB47" s="1301"/>
      <c r="CC47" s="1301"/>
      <c r="CD47" s="1301"/>
      <c r="CE47" s="1301"/>
      <c r="CF47" s="1301"/>
      <c r="CG47" s="1301"/>
      <c r="CH47" s="1301"/>
      <c r="CI47" s="1301"/>
      <c r="CJ47" s="1301"/>
      <c r="CK47" s="1301"/>
      <c r="CL47" s="1301"/>
      <c r="CM47" s="1301"/>
      <c r="CN47" s="1301"/>
      <c r="CO47" s="1301"/>
      <c r="CP47" s="1301"/>
      <c r="CQ47" s="1301"/>
      <c r="CR47" s="1301"/>
      <c r="CS47" s="1301"/>
      <c r="CT47" s="1301"/>
      <c r="CU47" s="1301"/>
      <c r="CV47" s="1301"/>
      <c r="CW47" s="1301"/>
      <c r="CX47" s="1301"/>
      <c r="CY47" s="1301"/>
      <c r="CZ47" s="1301"/>
      <c r="DA47" s="1301"/>
      <c r="DB47" s="1301"/>
      <c r="DC47" s="1300"/>
    </row>
    <row r="48" spans="2:109" ht="13.5" x14ac:dyDescent="0.15">
      <c r="B48" s="1273"/>
      <c r="H48" s="1287"/>
      <c r="I48" s="1287"/>
      <c r="J48" s="1287"/>
      <c r="AN48" s="1287"/>
      <c r="AO48" s="1287"/>
      <c r="AP48" s="1287"/>
      <c r="AZ48" s="1287"/>
      <c r="BA48" s="1287"/>
      <c r="BB48" s="1287"/>
      <c r="BL48" s="1287"/>
      <c r="BM48" s="1287"/>
      <c r="BN48" s="1287"/>
      <c r="BX48" s="1287"/>
      <c r="BY48" s="1287"/>
      <c r="BZ48" s="1287"/>
      <c r="CJ48" s="1287"/>
      <c r="CK48" s="1287"/>
      <c r="CL48" s="1287"/>
      <c r="CV48" s="1287"/>
      <c r="CW48" s="1287"/>
      <c r="CX48" s="1287"/>
    </row>
    <row r="49" spans="1:109" ht="13.5" x14ac:dyDescent="0.15">
      <c r="B49" s="1273"/>
      <c r="AN49" s="1272" t="s">
        <v>626</v>
      </c>
    </row>
    <row r="50" spans="1:109" ht="13.5" x14ac:dyDescent="0.15">
      <c r="B50" s="1273"/>
      <c r="G50" s="1285"/>
      <c r="H50" s="1285"/>
      <c r="I50" s="1285"/>
      <c r="J50" s="1285"/>
      <c r="K50" s="1294"/>
      <c r="L50" s="1294"/>
      <c r="M50" s="1293"/>
      <c r="N50" s="1293"/>
      <c r="AN50" s="1292"/>
      <c r="AO50" s="1291"/>
      <c r="AP50" s="1291"/>
      <c r="AQ50" s="1291"/>
      <c r="AR50" s="1291"/>
      <c r="AS50" s="1291"/>
      <c r="AT50" s="1291"/>
      <c r="AU50" s="1291"/>
      <c r="AV50" s="1291"/>
      <c r="AW50" s="1291"/>
      <c r="AX50" s="1291"/>
      <c r="AY50" s="1291"/>
      <c r="AZ50" s="1291"/>
      <c r="BA50" s="1291"/>
      <c r="BB50" s="1291"/>
      <c r="BC50" s="1291"/>
      <c r="BD50" s="1291"/>
      <c r="BE50" s="1291"/>
      <c r="BF50" s="1291"/>
      <c r="BG50" s="1291"/>
      <c r="BH50" s="1291"/>
      <c r="BI50" s="1291"/>
      <c r="BJ50" s="1291"/>
      <c r="BK50" s="1291"/>
      <c r="BL50" s="1291"/>
      <c r="BM50" s="1291"/>
      <c r="BN50" s="1291"/>
      <c r="BO50" s="1290"/>
      <c r="BP50" s="1282" t="s">
        <v>559</v>
      </c>
      <c r="BQ50" s="1282"/>
      <c r="BR50" s="1282"/>
      <c r="BS50" s="1282"/>
      <c r="BT50" s="1282"/>
      <c r="BU50" s="1282"/>
      <c r="BV50" s="1282"/>
      <c r="BW50" s="1282"/>
      <c r="BX50" s="1282" t="s">
        <v>560</v>
      </c>
      <c r="BY50" s="1282"/>
      <c r="BZ50" s="1282"/>
      <c r="CA50" s="1282"/>
      <c r="CB50" s="1282"/>
      <c r="CC50" s="1282"/>
      <c r="CD50" s="1282"/>
      <c r="CE50" s="1282"/>
      <c r="CF50" s="1282" t="s">
        <v>561</v>
      </c>
      <c r="CG50" s="1282"/>
      <c r="CH50" s="1282"/>
      <c r="CI50" s="1282"/>
      <c r="CJ50" s="1282"/>
      <c r="CK50" s="1282"/>
      <c r="CL50" s="1282"/>
      <c r="CM50" s="1282"/>
      <c r="CN50" s="1282" t="s">
        <v>562</v>
      </c>
      <c r="CO50" s="1282"/>
      <c r="CP50" s="1282"/>
      <c r="CQ50" s="1282"/>
      <c r="CR50" s="1282"/>
      <c r="CS50" s="1282"/>
      <c r="CT50" s="1282"/>
      <c r="CU50" s="1282"/>
      <c r="CV50" s="1282" t="s">
        <v>563</v>
      </c>
      <c r="CW50" s="1282"/>
      <c r="CX50" s="1282"/>
      <c r="CY50" s="1282"/>
      <c r="CZ50" s="1282"/>
      <c r="DA50" s="1282"/>
      <c r="DB50" s="1282"/>
      <c r="DC50" s="1282"/>
    </row>
    <row r="51" spans="1:109" ht="13.5" customHeight="1" x14ac:dyDescent="0.15">
      <c r="B51" s="1273"/>
      <c r="G51" s="1289"/>
      <c r="H51" s="1289"/>
      <c r="I51" s="1322"/>
      <c r="J51" s="1322"/>
      <c r="K51" s="1288"/>
      <c r="L51" s="1288"/>
      <c r="M51" s="1288"/>
      <c r="N51" s="1288"/>
      <c r="AM51" s="1287"/>
      <c r="AN51" s="1281" t="s">
        <v>625</v>
      </c>
      <c r="AO51" s="1281"/>
      <c r="AP51" s="1281"/>
      <c r="AQ51" s="1281"/>
      <c r="AR51" s="1281"/>
      <c r="AS51" s="1281"/>
      <c r="AT51" s="1281"/>
      <c r="AU51" s="1281"/>
      <c r="AV51" s="1281"/>
      <c r="AW51" s="1281"/>
      <c r="AX51" s="1281"/>
      <c r="AY51" s="1281"/>
      <c r="AZ51" s="1281"/>
      <c r="BA51" s="1281"/>
      <c r="BB51" s="1281" t="s">
        <v>623</v>
      </c>
      <c r="BC51" s="1281"/>
      <c r="BD51" s="1281"/>
      <c r="BE51" s="1281"/>
      <c r="BF51" s="1281"/>
      <c r="BG51" s="1281"/>
      <c r="BH51" s="1281"/>
      <c r="BI51" s="1281"/>
      <c r="BJ51" s="1281"/>
      <c r="BK51" s="1281"/>
      <c r="BL51" s="1281"/>
      <c r="BM51" s="1281"/>
      <c r="BN51" s="1281"/>
      <c r="BO51" s="1281"/>
      <c r="BP51" s="1280"/>
      <c r="BQ51" s="1280"/>
      <c r="BR51" s="1280"/>
      <c r="BS51" s="1280"/>
      <c r="BT51" s="1280"/>
      <c r="BU51" s="1280"/>
      <c r="BV51" s="1280"/>
      <c r="BW51" s="1280"/>
      <c r="BX51" s="1280"/>
      <c r="BY51" s="1280"/>
      <c r="BZ51" s="1280"/>
      <c r="CA51" s="1280"/>
      <c r="CB51" s="1280"/>
      <c r="CC51" s="1280"/>
      <c r="CD51" s="1280"/>
      <c r="CE51" s="1280"/>
      <c r="CF51" s="1280"/>
      <c r="CG51" s="1280"/>
      <c r="CH51" s="1280"/>
      <c r="CI51" s="1280"/>
      <c r="CJ51" s="1280"/>
      <c r="CK51" s="1280"/>
      <c r="CL51" s="1280"/>
      <c r="CM51" s="1280"/>
      <c r="CN51" s="1280"/>
      <c r="CO51" s="1280"/>
      <c r="CP51" s="1280"/>
      <c r="CQ51" s="1280"/>
      <c r="CR51" s="1280"/>
      <c r="CS51" s="1280"/>
      <c r="CT51" s="1280"/>
      <c r="CU51" s="1280"/>
      <c r="CV51" s="1280"/>
      <c r="CW51" s="1280"/>
      <c r="CX51" s="1280"/>
      <c r="CY51" s="1280"/>
      <c r="CZ51" s="1280"/>
      <c r="DA51" s="1280"/>
      <c r="DB51" s="1280"/>
      <c r="DC51" s="1280"/>
    </row>
    <row r="52" spans="1:109" ht="13.5" x14ac:dyDescent="0.15">
      <c r="B52" s="1273"/>
      <c r="G52" s="1289"/>
      <c r="H52" s="1289"/>
      <c r="I52" s="1322"/>
      <c r="J52" s="1322"/>
      <c r="K52" s="1288"/>
      <c r="L52" s="1288"/>
      <c r="M52" s="1288"/>
      <c r="N52" s="1288"/>
      <c r="AM52" s="1287"/>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ht="13.5" x14ac:dyDescent="0.15">
      <c r="A53" s="1309"/>
      <c r="B53" s="1273"/>
      <c r="G53" s="1289"/>
      <c r="H53" s="1289"/>
      <c r="I53" s="1285"/>
      <c r="J53" s="1285"/>
      <c r="K53" s="1288"/>
      <c r="L53" s="1288"/>
      <c r="M53" s="1288"/>
      <c r="N53" s="1288"/>
      <c r="AM53" s="1287"/>
      <c r="AN53" s="1281"/>
      <c r="AO53" s="1281"/>
      <c r="AP53" s="1281"/>
      <c r="AQ53" s="1281"/>
      <c r="AR53" s="1281"/>
      <c r="AS53" s="1281"/>
      <c r="AT53" s="1281"/>
      <c r="AU53" s="1281"/>
      <c r="AV53" s="1281"/>
      <c r="AW53" s="1281"/>
      <c r="AX53" s="1281"/>
      <c r="AY53" s="1281"/>
      <c r="AZ53" s="1281"/>
      <c r="BA53" s="1281"/>
      <c r="BB53" s="1281" t="s">
        <v>630</v>
      </c>
      <c r="BC53" s="1281"/>
      <c r="BD53" s="1281"/>
      <c r="BE53" s="1281"/>
      <c r="BF53" s="1281"/>
      <c r="BG53" s="1281"/>
      <c r="BH53" s="1281"/>
      <c r="BI53" s="1281"/>
      <c r="BJ53" s="1281"/>
      <c r="BK53" s="1281"/>
      <c r="BL53" s="1281"/>
      <c r="BM53" s="1281"/>
      <c r="BN53" s="1281"/>
      <c r="BO53" s="1281"/>
      <c r="BP53" s="1280">
        <v>59.1</v>
      </c>
      <c r="BQ53" s="1280"/>
      <c r="BR53" s="1280"/>
      <c r="BS53" s="1280"/>
      <c r="BT53" s="1280"/>
      <c r="BU53" s="1280"/>
      <c r="BV53" s="1280"/>
      <c r="BW53" s="1280"/>
      <c r="BX53" s="1280">
        <v>59.8</v>
      </c>
      <c r="BY53" s="1280"/>
      <c r="BZ53" s="1280"/>
      <c r="CA53" s="1280"/>
      <c r="CB53" s="1280"/>
      <c r="CC53" s="1280"/>
      <c r="CD53" s="1280"/>
      <c r="CE53" s="1280"/>
      <c r="CF53" s="1280">
        <v>60.9</v>
      </c>
      <c r="CG53" s="1280"/>
      <c r="CH53" s="1280"/>
      <c r="CI53" s="1280"/>
      <c r="CJ53" s="1280"/>
      <c r="CK53" s="1280"/>
      <c r="CL53" s="1280"/>
      <c r="CM53" s="1280"/>
      <c r="CN53" s="1280">
        <v>61.9</v>
      </c>
      <c r="CO53" s="1280"/>
      <c r="CP53" s="1280"/>
      <c r="CQ53" s="1280"/>
      <c r="CR53" s="1280"/>
      <c r="CS53" s="1280"/>
      <c r="CT53" s="1280"/>
      <c r="CU53" s="1280"/>
      <c r="CV53" s="1280">
        <v>62.7</v>
      </c>
      <c r="CW53" s="1280"/>
      <c r="CX53" s="1280"/>
      <c r="CY53" s="1280"/>
      <c r="CZ53" s="1280"/>
      <c r="DA53" s="1280"/>
      <c r="DB53" s="1280"/>
      <c r="DC53" s="1280"/>
    </row>
    <row r="54" spans="1:109" ht="13.5" x14ac:dyDescent="0.15">
      <c r="A54" s="1309"/>
      <c r="B54" s="1273"/>
      <c r="G54" s="1289"/>
      <c r="H54" s="1289"/>
      <c r="I54" s="1285"/>
      <c r="J54" s="1285"/>
      <c r="K54" s="1288"/>
      <c r="L54" s="1288"/>
      <c r="M54" s="1288"/>
      <c r="N54" s="1288"/>
      <c r="AM54" s="1287"/>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ht="13.5" x14ac:dyDescent="0.15">
      <c r="A55" s="1309"/>
      <c r="B55" s="1273"/>
      <c r="G55" s="1285"/>
      <c r="H55" s="1285"/>
      <c r="I55" s="1285"/>
      <c r="J55" s="1285"/>
      <c r="K55" s="1288"/>
      <c r="L55" s="1288"/>
      <c r="M55" s="1288"/>
      <c r="N55" s="1288"/>
      <c r="AN55" s="1282" t="s">
        <v>624</v>
      </c>
      <c r="AO55" s="1282"/>
      <c r="AP55" s="1282"/>
      <c r="AQ55" s="1282"/>
      <c r="AR55" s="1282"/>
      <c r="AS55" s="1282"/>
      <c r="AT55" s="1282"/>
      <c r="AU55" s="1282"/>
      <c r="AV55" s="1282"/>
      <c r="AW55" s="1282"/>
      <c r="AX55" s="1282"/>
      <c r="AY55" s="1282"/>
      <c r="AZ55" s="1282"/>
      <c r="BA55" s="1282"/>
      <c r="BB55" s="1281" t="s">
        <v>623</v>
      </c>
      <c r="BC55" s="1281"/>
      <c r="BD55" s="1281"/>
      <c r="BE55" s="1281"/>
      <c r="BF55" s="1281"/>
      <c r="BG55" s="1281"/>
      <c r="BH55" s="1281"/>
      <c r="BI55" s="1281"/>
      <c r="BJ55" s="1281"/>
      <c r="BK55" s="1281"/>
      <c r="BL55" s="1281"/>
      <c r="BM55" s="1281"/>
      <c r="BN55" s="1281"/>
      <c r="BO55" s="1281"/>
      <c r="BP55" s="1280">
        <v>39</v>
      </c>
      <c r="BQ55" s="1280"/>
      <c r="BR55" s="1280"/>
      <c r="BS55" s="1280"/>
      <c r="BT55" s="1280"/>
      <c r="BU55" s="1280"/>
      <c r="BV55" s="1280"/>
      <c r="BW55" s="1280"/>
      <c r="BX55" s="1280">
        <v>32.5</v>
      </c>
      <c r="BY55" s="1280"/>
      <c r="BZ55" s="1280"/>
      <c r="CA55" s="1280"/>
      <c r="CB55" s="1280"/>
      <c r="CC55" s="1280"/>
      <c r="CD55" s="1280"/>
      <c r="CE55" s="1280"/>
      <c r="CF55" s="1280">
        <v>30.2</v>
      </c>
      <c r="CG55" s="1280"/>
      <c r="CH55" s="1280"/>
      <c r="CI55" s="1280"/>
      <c r="CJ55" s="1280"/>
      <c r="CK55" s="1280"/>
      <c r="CL55" s="1280"/>
      <c r="CM55" s="1280"/>
      <c r="CN55" s="1280">
        <v>25.4</v>
      </c>
      <c r="CO55" s="1280"/>
      <c r="CP55" s="1280"/>
      <c r="CQ55" s="1280"/>
      <c r="CR55" s="1280"/>
      <c r="CS55" s="1280"/>
      <c r="CT55" s="1280"/>
      <c r="CU55" s="1280"/>
      <c r="CV55" s="1280">
        <v>22.9</v>
      </c>
      <c r="CW55" s="1280"/>
      <c r="CX55" s="1280"/>
      <c r="CY55" s="1280"/>
      <c r="CZ55" s="1280"/>
      <c r="DA55" s="1280"/>
      <c r="DB55" s="1280"/>
      <c r="DC55" s="1280"/>
    </row>
    <row r="56" spans="1:109" ht="13.5" x14ac:dyDescent="0.15">
      <c r="A56" s="1309"/>
      <c r="B56" s="1273"/>
      <c r="G56" s="1285"/>
      <c r="H56" s="1285"/>
      <c r="I56" s="1285"/>
      <c r="J56" s="1285"/>
      <c r="K56" s="1288"/>
      <c r="L56" s="1288"/>
      <c r="M56" s="1288"/>
      <c r="N56" s="1288"/>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1309" customFormat="1" ht="13.5" x14ac:dyDescent="0.15">
      <c r="B57" s="1315"/>
      <c r="G57" s="1285"/>
      <c r="H57" s="1285"/>
      <c r="I57" s="1284"/>
      <c r="J57" s="1284"/>
      <c r="K57" s="1288"/>
      <c r="L57" s="1288"/>
      <c r="M57" s="1288"/>
      <c r="N57" s="1288"/>
      <c r="AM57" s="1272"/>
      <c r="AN57" s="1282"/>
      <c r="AO57" s="1282"/>
      <c r="AP57" s="1282"/>
      <c r="AQ57" s="1282"/>
      <c r="AR57" s="1282"/>
      <c r="AS57" s="1282"/>
      <c r="AT57" s="1282"/>
      <c r="AU57" s="1282"/>
      <c r="AV57" s="1282"/>
      <c r="AW57" s="1282"/>
      <c r="AX57" s="1282"/>
      <c r="AY57" s="1282"/>
      <c r="AZ57" s="1282"/>
      <c r="BA57" s="1282"/>
      <c r="BB57" s="1281" t="s">
        <v>630</v>
      </c>
      <c r="BC57" s="1281"/>
      <c r="BD57" s="1281"/>
      <c r="BE57" s="1281"/>
      <c r="BF57" s="1281"/>
      <c r="BG57" s="1281"/>
      <c r="BH57" s="1281"/>
      <c r="BI57" s="1281"/>
      <c r="BJ57" s="1281"/>
      <c r="BK57" s="1281"/>
      <c r="BL57" s="1281"/>
      <c r="BM57" s="1281"/>
      <c r="BN57" s="1281"/>
      <c r="BO57" s="1281"/>
      <c r="BP57" s="1280">
        <v>55.4</v>
      </c>
      <c r="BQ57" s="1280"/>
      <c r="BR57" s="1280"/>
      <c r="BS57" s="1280"/>
      <c r="BT57" s="1280"/>
      <c r="BU57" s="1280"/>
      <c r="BV57" s="1280"/>
      <c r="BW57" s="1280"/>
      <c r="BX57" s="1280">
        <v>57</v>
      </c>
      <c r="BY57" s="1280"/>
      <c r="BZ57" s="1280"/>
      <c r="CA57" s="1280"/>
      <c r="CB57" s="1280"/>
      <c r="CC57" s="1280"/>
      <c r="CD57" s="1280"/>
      <c r="CE57" s="1280"/>
      <c r="CF57" s="1280">
        <v>58.9</v>
      </c>
      <c r="CG57" s="1280"/>
      <c r="CH57" s="1280"/>
      <c r="CI57" s="1280"/>
      <c r="CJ57" s="1280"/>
      <c r="CK57" s="1280"/>
      <c r="CL57" s="1280"/>
      <c r="CM57" s="1280"/>
      <c r="CN57" s="1280">
        <v>59.9</v>
      </c>
      <c r="CO57" s="1280"/>
      <c r="CP57" s="1280"/>
      <c r="CQ57" s="1280"/>
      <c r="CR57" s="1280"/>
      <c r="CS57" s="1280"/>
      <c r="CT57" s="1280"/>
      <c r="CU57" s="1280"/>
      <c r="CV57" s="1280">
        <v>60.7</v>
      </c>
      <c r="CW57" s="1280"/>
      <c r="CX57" s="1280"/>
      <c r="CY57" s="1280"/>
      <c r="CZ57" s="1280"/>
      <c r="DA57" s="1280"/>
      <c r="DB57" s="1280"/>
      <c r="DC57" s="1280"/>
      <c r="DD57" s="1320"/>
      <c r="DE57" s="1315"/>
    </row>
    <row r="58" spans="1:109" s="1309" customFormat="1" ht="13.5" x14ac:dyDescent="0.15">
      <c r="A58" s="1272"/>
      <c r="B58" s="1315"/>
      <c r="G58" s="1285"/>
      <c r="H58" s="1285"/>
      <c r="I58" s="1284"/>
      <c r="J58" s="1284"/>
      <c r="K58" s="1288"/>
      <c r="L58" s="1288"/>
      <c r="M58" s="1288"/>
      <c r="N58" s="1288"/>
      <c r="AM58" s="1272"/>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1320"/>
      <c r="DE58" s="1315"/>
    </row>
    <row r="59" spans="1:109" s="1309" customFormat="1" ht="13.5" x14ac:dyDescent="0.15">
      <c r="A59" s="1272"/>
      <c r="B59" s="1315"/>
      <c r="K59" s="1321"/>
      <c r="L59" s="1321"/>
      <c r="M59" s="1321"/>
      <c r="N59" s="1321"/>
      <c r="AQ59" s="1321"/>
      <c r="AR59" s="1321"/>
      <c r="AS59" s="1321"/>
      <c r="AT59" s="1321"/>
      <c r="BC59" s="1321"/>
      <c r="BD59" s="1321"/>
      <c r="BE59" s="1321"/>
      <c r="BF59" s="1321"/>
      <c r="BO59" s="1321"/>
      <c r="BP59" s="1321"/>
      <c r="BQ59" s="1321"/>
      <c r="BR59" s="1321"/>
      <c r="CA59" s="1321"/>
      <c r="CB59" s="1321"/>
      <c r="CC59" s="1321"/>
      <c r="CD59" s="1321"/>
      <c r="CM59" s="1321"/>
      <c r="CN59" s="1321"/>
      <c r="CO59" s="1321"/>
      <c r="CP59" s="1321"/>
      <c r="CY59" s="1321"/>
      <c r="CZ59" s="1321"/>
      <c r="DA59" s="1321"/>
      <c r="DB59" s="1321"/>
      <c r="DC59" s="1321"/>
      <c r="DD59" s="1320"/>
      <c r="DE59" s="1315"/>
    </row>
    <row r="60" spans="1:109" s="1309" customFormat="1" ht="13.5" x14ac:dyDescent="0.15">
      <c r="A60" s="1272"/>
      <c r="B60" s="1315"/>
      <c r="K60" s="1321"/>
      <c r="L60" s="1321"/>
      <c r="M60" s="1321"/>
      <c r="N60" s="1321"/>
      <c r="AQ60" s="1321"/>
      <c r="AR60" s="1321"/>
      <c r="AS60" s="1321"/>
      <c r="AT60" s="1321"/>
      <c r="BC60" s="1321"/>
      <c r="BD60" s="1321"/>
      <c r="BE60" s="1321"/>
      <c r="BF60" s="1321"/>
      <c r="BO60" s="1321"/>
      <c r="BP60" s="1321"/>
      <c r="BQ60" s="1321"/>
      <c r="BR60" s="1321"/>
      <c r="CA60" s="1321"/>
      <c r="CB60" s="1321"/>
      <c r="CC60" s="1321"/>
      <c r="CD60" s="1321"/>
      <c r="CM60" s="1321"/>
      <c r="CN60" s="1321"/>
      <c r="CO60" s="1321"/>
      <c r="CP60" s="1321"/>
      <c r="CY60" s="1321"/>
      <c r="CZ60" s="1321"/>
      <c r="DA60" s="1321"/>
      <c r="DB60" s="1321"/>
      <c r="DC60" s="1321"/>
      <c r="DD60" s="1320"/>
      <c r="DE60" s="1315"/>
    </row>
    <row r="61" spans="1:109" s="1309" customFormat="1" ht="13.5" x14ac:dyDescent="0.15">
      <c r="A61" s="1272"/>
      <c r="B61" s="1319"/>
      <c r="C61" s="1318"/>
      <c r="D61" s="1318"/>
      <c r="E61" s="1318"/>
      <c r="F61" s="1318"/>
      <c r="G61" s="1318"/>
      <c r="H61" s="1318"/>
      <c r="I61" s="1318"/>
      <c r="J61" s="1318"/>
      <c r="K61" s="1318"/>
      <c r="L61" s="1318"/>
      <c r="M61" s="1317"/>
      <c r="N61" s="1317"/>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7"/>
      <c r="AT61" s="1317"/>
      <c r="AU61" s="1318"/>
      <c r="AV61" s="1318"/>
      <c r="AW61" s="1318"/>
      <c r="AX61" s="1318"/>
      <c r="AY61" s="1318"/>
      <c r="AZ61" s="1318"/>
      <c r="BA61" s="1318"/>
      <c r="BB61" s="1318"/>
      <c r="BC61" s="1318"/>
      <c r="BD61" s="1318"/>
      <c r="BE61" s="1317"/>
      <c r="BF61" s="1317"/>
      <c r="BG61" s="1318"/>
      <c r="BH61" s="1318"/>
      <c r="BI61" s="1318"/>
      <c r="BJ61" s="1318"/>
      <c r="BK61" s="1318"/>
      <c r="BL61" s="1318"/>
      <c r="BM61" s="1318"/>
      <c r="BN61" s="1318"/>
      <c r="BO61" s="1318"/>
      <c r="BP61" s="1318"/>
      <c r="BQ61" s="1317"/>
      <c r="BR61" s="1317"/>
      <c r="BS61" s="1318"/>
      <c r="BT61" s="1318"/>
      <c r="BU61" s="1318"/>
      <c r="BV61" s="1318"/>
      <c r="BW61" s="1318"/>
      <c r="BX61" s="1318"/>
      <c r="BY61" s="1318"/>
      <c r="BZ61" s="1318"/>
      <c r="CA61" s="1318"/>
      <c r="CB61" s="1318"/>
      <c r="CC61" s="1317"/>
      <c r="CD61" s="1317"/>
      <c r="CE61" s="1318"/>
      <c r="CF61" s="1318"/>
      <c r="CG61" s="1318"/>
      <c r="CH61" s="1318"/>
      <c r="CI61" s="1318"/>
      <c r="CJ61" s="1318"/>
      <c r="CK61" s="1318"/>
      <c r="CL61" s="1318"/>
      <c r="CM61" s="1318"/>
      <c r="CN61" s="1318"/>
      <c r="CO61" s="1317"/>
      <c r="CP61" s="1317"/>
      <c r="CQ61" s="1318"/>
      <c r="CR61" s="1318"/>
      <c r="CS61" s="1318"/>
      <c r="CT61" s="1318"/>
      <c r="CU61" s="1318"/>
      <c r="CV61" s="1318"/>
      <c r="CW61" s="1318"/>
      <c r="CX61" s="1318"/>
      <c r="CY61" s="1318"/>
      <c r="CZ61" s="1318"/>
      <c r="DA61" s="1317"/>
      <c r="DB61" s="1317"/>
      <c r="DC61" s="1317"/>
      <c r="DD61" s="1316"/>
      <c r="DE61" s="1315"/>
    </row>
    <row r="62" spans="1:109" ht="13.5" x14ac:dyDescent="0.15">
      <c r="B62" s="1314"/>
      <c r="C62" s="1314"/>
      <c r="D62" s="1314"/>
      <c r="E62" s="1314"/>
      <c r="F62" s="1314"/>
      <c r="G62" s="1314"/>
      <c r="H62" s="1314"/>
      <c r="I62" s="1314"/>
      <c r="J62" s="1314"/>
      <c r="K62" s="1314"/>
      <c r="L62" s="1314"/>
      <c r="M62" s="1314"/>
      <c r="N62" s="1314"/>
      <c r="O62" s="1314"/>
      <c r="P62" s="1314"/>
      <c r="Q62" s="1314"/>
      <c r="R62" s="1314"/>
      <c r="S62" s="1314"/>
      <c r="T62" s="1314"/>
      <c r="U62" s="1314"/>
      <c r="V62" s="1314"/>
      <c r="W62" s="1314"/>
      <c r="X62" s="1314"/>
      <c r="Y62" s="1314"/>
      <c r="Z62" s="1314"/>
      <c r="AA62" s="1314"/>
      <c r="AB62" s="1314"/>
      <c r="AC62" s="1314"/>
      <c r="AD62" s="1314"/>
      <c r="AE62" s="1314"/>
      <c r="AF62" s="1314"/>
      <c r="AG62" s="1314"/>
      <c r="AH62" s="1314"/>
      <c r="AI62" s="1314"/>
      <c r="AJ62" s="1314"/>
      <c r="AK62" s="1314"/>
      <c r="AL62" s="1314"/>
      <c r="AM62" s="1314"/>
      <c r="AN62" s="1314"/>
      <c r="AO62" s="1314"/>
      <c r="AP62" s="1314"/>
      <c r="AQ62" s="1314"/>
      <c r="AR62" s="1314"/>
      <c r="AS62" s="1314"/>
      <c r="AT62" s="1314"/>
      <c r="AU62" s="1314"/>
      <c r="AV62" s="1314"/>
      <c r="AW62" s="1314"/>
      <c r="AX62" s="1314"/>
      <c r="AY62" s="1314"/>
      <c r="AZ62" s="1314"/>
      <c r="BA62" s="1314"/>
      <c r="BB62" s="1314"/>
      <c r="BC62" s="1314"/>
      <c r="BD62" s="1314"/>
      <c r="BE62" s="1314"/>
      <c r="BF62" s="1314"/>
      <c r="BG62" s="1314"/>
      <c r="BH62" s="1314"/>
      <c r="BI62" s="1314"/>
      <c r="BJ62" s="1314"/>
      <c r="BK62" s="1314"/>
      <c r="BL62" s="1314"/>
      <c r="BM62" s="1314"/>
      <c r="BN62" s="1314"/>
      <c r="BO62" s="1314"/>
      <c r="BP62" s="1314"/>
      <c r="BQ62" s="1314"/>
      <c r="BR62" s="1314"/>
      <c r="BS62" s="1314"/>
      <c r="BT62" s="1314"/>
      <c r="BU62" s="1314"/>
      <c r="BV62" s="1314"/>
      <c r="BW62" s="1314"/>
      <c r="BX62" s="1314"/>
      <c r="BY62" s="1314"/>
      <c r="BZ62" s="1314"/>
      <c r="CA62" s="1314"/>
      <c r="CB62" s="1314"/>
      <c r="CC62" s="1314"/>
      <c r="CD62" s="1314"/>
      <c r="CE62" s="1314"/>
      <c r="CF62" s="1314"/>
      <c r="CG62" s="1314"/>
      <c r="CH62" s="1314"/>
      <c r="CI62" s="1314"/>
      <c r="CJ62" s="1314"/>
      <c r="CK62" s="1314"/>
      <c r="CL62" s="1314"/>
      <c r="CM62" s="1314"/>
      <c r="CN62" s="1314"/>
      <c r="CO62" s="1314"/>
      <c r="CP62" s="1314"/>
      <c r="CQ62" s="1314"/>
      <c r="CR62" s="1314"/>
      <c r="CS62" s="1314"/>
      <c r="CT62" s="1314"/>
      <c r="CU62" s="1314"/>
      <c r="CV62" s="1314"/>
      <c r="CW62" s="1314"/>
      <c r="CX62" s="1314"/>
      <c r="CY62" s="1314"/>
      <c r="CZ62" s="1314"/>
      <c r="DA62" s="1314"/>
      <c r="DB62" s="1314"/>
      <c r="DC62" s="1314"/>
      <c r="DD62" s="1314"/>
      <c r="DE62" s="1272"/>
    </row>
    <row r="63" spans="1:109" ht="17.25" x14ac:dyDescent="0.15">
      <c r="B63" s="1313" t="s">
        <v>629</v>
      </c>
    </row>
    <row r="64" spans="1:109" ht="13.5" x14ac:dyDescent="0.15">
      <c r="B64" s="1273"/>
      <c r="G64" s="1310"/>
      <c r="I64" s="1312"/>
      <c r="J64" s="1312"/>
      <c r="K64" s="1312"/>
      <c r="L64" s="1312"/>
      <c r="M64" s="1312"/>
      <c r="N64" s="1311"/>
      <c r="AM64" s="1310"/>
      <c r="AN64" s="1310" t="s">
        <v>628</v>
      </c>
      <c r="AP64" s="1309"/>
      <c r="AQ64" s="1309"/>
      <c r="AR64" s="1309"/>
      <c r="AY64" s="1310"/>
      <c r="BA64" s="1309"/>
      <c r="BB64" s="1309"/>
      <c r="BC64" s="1309"/>
      <c r="BK64" s="1310"/>
      <c r="BM64" s="1309"/>
      <c r="BN64" s="1309"/>
      <c r="BO64" s="1309"/>
      <c r="BW64" s="1310"/>
      <c r="BY64" s="1309"/>
      <c r="BZ64" s="1309"/>
      <c r="CA64" s="1309"/>
      <c r="CI64" s="1310"/>
      <c r="CK64" s="1309"/>
      <c r="CL64" s="1309"/>
      <c r="CM64" s="1309"/>
      <c r="CU64" s="1310"/>
      <c r="CW64" s="1309"/>
      <c r="CX64" s="1309"/>
      <c r="CY64" s="1309"/>
    </row>
    <row r="65" spans="2:107" ht="13.5" x14ac:dyDescent="0.15">
      <c r="B65" s="1273"/>
      <c r="AN65" s="1308" t="s">
        <v>627</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6"/>
    </row>
    <row r="66" spans="2:107" ht="13.5" x14ac:dyDescent="0.15">
      <c r="B66" s="1273"/>
      <c r="AN66" s="1305"/>
      <c r="AO66" s="1304"/>
      <c r="AP66" s="1304"/>
      <c r="AQ66" s="1304"/>
      <c r="AR66" s="1304"/>
      <c r="AS66" s="1304"/>
      <c r="AT66" s="1304"/>
      <c r="AU66" s="1304"/>
      <c r="AV66" s="1304"/>
      <c r="AW66" s="1304"/>
      <c r="AX66" s="1304"/>
      <c r="AY66" s="1304"/>
      <c r="AZ66" s="1304"/>
      <c r="BA66" s="1304"/>
      <c r="BB66" s="1304"/>
      <c r="BC66" s="1304"/>
      <c r="BD66" s="1304"/>
      <c r="BE66" s="1304"/>
      <c r="BF66" s="1304"/>
      <c r="BG66" s="1304"/>
      <c r="BH66" s="1304"/>
      <c r="BI66" s="1304"/>
      <c r="BJ66" s="1304"/>
      <c r="BK66" s="1304"/>
      <c r="BL66" s="1304"/>
      <c r="BM66" s="1304"/>
      <c r="BN66" s="1304"/>
      <c r="BO66" s="1304"/>
      <c r="BP66" s="1304"/>
      <c r="BQ66" s="1304"/>
      <c r="BR66" s="1304"/>
      <c r="BS66" s="1304"/>
      <c r="BT66" s="1304"/>
      <c r="BU66" s="1304"/>
      <c r="BV66" s="1304"/>
      <c r="BW66" s="1304"/>
      <c r="BX66" s="1304"/>
      <c r="BY66" s="1304"/>
      <c r="BZ66" s="1304"/>
      <c r="CA66" s="1304"/>
      <c r="CB66" s="1304"/>
      <c r="CC66" s="1304"/>
      <c r="CD66" s="1304"/>
      <c r="CE66" s="1304"/>
      <c r="CF66" s="1304"/>
      <c r="CG66" s="1304"/>
      <c r="CH66" s="1304"/>
      <c r="CI66" s="1304"/>
      <c r="CJ66" s="1304"/>
      <c r="CK66" s="1304"/>
      <c r="CL66" s="1304"/>
      <c r="CM66" s="1304"/>
      <c r="CN66" s="1304"/>
      <c r="CO66" s="1304"/>
      <c r="CP66" s="1304"/>
      <c r="CQ66" s="1304"/>
      <c r="CR66" s="1304"/>
      <c r="CS66" s="1304"/>
      <c r="CT66" s="1304"/>
      <c r="CU66" s="1304"/>
      <c r="CV66" s="1304"/>
      <c r="CW66" s="1304"/>
      <c r="CX66" s="1304"/>
      <c r="CY66" s="1304"/>
      <c r="CZ66" s="1304"/>
      <c r="DA66" s="1304"/>
      <c r="DB66" s="1304"/>
      <c r="DC66" s="1303"/>
    </row>
    <row r="67" spans="2:107" ht="13.5" x14ac:dyDescent="0.15">
      <c r="B67" s="1273"/>
      <c r="AN67" s="1305"/>
      <c r="AO67" s="1304"/>
      <c r="AP67" s="1304"/>
      <c r="AQ67" s="1304"/>
      <c r="AR67" s="1304"/>
      <c r="AS67" s="1304"/>
      <c r="AT67" s="1304"/>
      <c r="AU67" s="1304"/>
      <c r="AV67" s="1304"/>
      <c r="AW67" s="1304"/>
      <c r="AX67" s="1304"/>
      <c r="AY67" s="1304"/>
      <c r="AZ67" s="1304"/>
      <c r="BA67" s="1304"/>
      <c r="BB67" s="1304"/>
      <c r="BC67" s="1304"/>
      <c r="BD67" s="1304"/>
      <c r="BE67" s="1304"/>
      <c r="BF67" s="1304"/>
      <c r="BG67" s="1304"/>
      <c r="BH67" s="1304"/>
      <c r="BI67" s="1304"/>
      <c r="BJ67" s="1304"/>
      <c r="BK67" s="1304"/>
      <c r="BL67" s="1304"/>
      <c r="BM67" s="1304"/>
      <c r="BN67" s="1304"/>
      <c r="BO67" s="1304"/>
      <c r="BP67" s="1304"/>
      <c r="BQ67" s="1304"/>
      <c r="BR67" s="1304"/>
      <c r="BS67" s="1304"/>
      <c r="BT67" s="1304"/>
      <c r="BU67" s="1304"/>
      <c r="BV67" s="1304"/>
      <c r="BW67" s="1304"/>
      <c r="BX67" s="1304"/>
      <c r="BY67" s="1304"/>
      <c r="BZ67" s="1304"/>
      <c r="CA67" s="1304"/>
      <c r="CB67" s="1304"/>
      <c r="CC67" s="1304"/>
      <c r="CD67" s="1304"/>
      <c r="CE67" s="1304"/>
      <c r="CF67" s="1304"/>
      <c r="CG67" s="1304"/>
      <c r="CH67" s="1304"/>
      <c r="CI67" s="1304"/>
      <c r="CJ67" s="1304"/>
      <c r="CK67" s="1304"/>
      <c r="CL67" s="1304"/>
      <c r="CM67" s="1304"/>
      <c r="CN67" s="1304"/>
      <c r="CO67" s="1304"/>
      <c r="CP67" s="1304"/>
      <c r="CQ67" s="1304"/>
      <c r="CR67" s="1304"/>
      <c r="CS67" s="1304"/>
      <c r="CT67" s="1304"/>
      <c r="CU67" s="1304"/>
      <c r="CV67" s="1304"/>
      <c r="CW67" s="1304"/>
      <c r="CX67" s="1304"/>
      <c r="CY67" s="1304"/>
      <c r="CZ67" s="1304"/>
      <c r="DA67" s="1304"/>
      <c r="DB67" s="1304"/>
      <c r="DC67" s="1303"/>
    </row>
    <row r="68" spans="2:107" ht="13.5" x14ac:dyDescent="0.15">
      <c r="B68" s="1273"/>
      <c r="AN68" s="1305"/>
      <c r="AO68" s="1304"/>
      <c r="AP68" s="1304"/>
      <c r="AQ68" s="1304"/>
      <c r="AR68" s="1304"/>
      <c r="AS68" s="1304"/>
      <c r="AT68" s="1304"/>
      <c r="AU68" s="1304"/>
      <c r="AV68" s="1304"/>
      <c r="AW68" s="1304"/>
      <c r="AX68" s="1304"/>
      <c r="AY68" s="1304"/>
      <c r="AZ68" s="1304"/>
      <c r="BA68" s="1304"/>
      <c r="BB68" s="1304"/>
      <c r="BC68" s="1304"/>
      <c r="BD68" s="1304"/>
      <c r="BE68" s="1304"/>
      <c r="BF68" s="1304"/>
      <c r="BG68" s="1304"/>
      <c r="BH68" s="1304"/>
      <c r="BI68" s="1304"/>
      <c r="BJ68" s="1304"/>
      <c r="BK68" s="1304"/>
      <c r="BL68" s="1304"/>
      <c r="BM68" s="1304"/>
      <c r="BN68" s="1304"/>
      <c r="BO68" s="1304"/>
      <c r="BP68" s="1304"/>
      <c r="BQ68" s="1304"/>
      <c r="BR68" s="1304"/>
      <c r="BS68" s="1304"/>
      <c r="BT68" s="1304"/>
      <c r="BU68" s="1304"/>
      <c r="BV68" s="1304"/>
      <c r="BW68" s="1304"/>
      <c r="BX68" s="1304"/>
      <c r="BY68" s="1304"/>
      <c r="BZ68" s="1304"/>
      <c r="CA68" s="1304"/>
      <c r="CB68" s="1304"/>
      <c r="CC68" s="1304"/>
      <c r="CD68" s="1304"/>
      <c r="CE68" s="1304"/>
      <c r="CF68" s="1304"/>
      <c r="CG68" s="1304"/>
      <c r="CH68" s="1304"/>
      <c r="CI68" s="1304"/>
      <c r="CJ68" s="1304"/>
      <c r="CK68" s="1304"/>
      <c r="CL68" s="1304"/>
      <c r="CM68" s="1304"/>
      <c r="CN68" s="1304"/>
      <c r="CO68" s="1304"/>
      <c r="CP68" s="1304"/>
      <c r="CQ68" s="1304"/>
      <c r="CR68" s="1304"/>
      <c r="CS68" s="1304"/>
      <c r="CT68" s="1304"/>
      <c r="CU68" s="1304"/>
      <c r="CV68" s="1304"/>
      <c r="CW68" s="1304"/>
      <c r="CX68" s="1304"/>
      <c r="CY68" s="1304"/>
      <c r="CZ68" s="1304"/>
      <c r="DA68" s="1304"/>
      <c r="DB68" s="1304"/>
      <c r="DC68" s="1303"/>
    </row>
    <row r="69" spans="2:107" ht="13.5" x14ac:dyDescent="0.15">
      <c r="B69" s="1273"/>
      <c r="AN69" s="1302"/>
      <c r="AO69" s="1301"/>
      <c r="AP69" s="1301"/>
      <c r="AQ69" s="1301"/>
      <c r="AR69" s="1301"/>
      <c r="AS69" s="1301"/>
      <c r="AT69" s="1301"/>
      <c r="AU69" s="1301"/>
      <c r="AV69" s="1301"/>
      <c r="AW69" s="1301"/>
      <c r="AX69" s="1301"/>
      <c r="AY69" s="1301"/>
      <c r="AZ69" s="1301"/>
      <c r="BA69" s="1301"/>
      <c r="BB69" s="1301"/>
      <c r="BC69" s="1301"/>
      <c r="BD69" s="1301"/>
      <c r="BE69" s="1301"/>
      <c r="BF69" s="1301"/>
      <c r="BG69" s="1301"/>
      <c r="BH69" s="1301"/>
      <c r="BI69" s="1301"/>
      <c r="BJ69" s="1301"/>
      <c r="BK69" s="1301"/>
      <c r="BL69" s="1301"/>
      <c r="BM69" s="1301"/>
      <c r="BN69" s="1301"/>
      <c r="BO69" s="1301"/>
      <c r="BP69" s="1301"/>
      <c r="BQ69" s="1301"/>
      <c r="BR69" s="1301"/>
      <c r="BS69" s="1301"/>
      <c r="BT69" s="1301"/>
      <c r="BU69" s="1301"/>
      <c r="BV69" s="1301"/>
      <c r="BW69" s="1301"/>
      <c r="BX69" s="1301"/>
      <c r="BY69" s="1301"/>
      <c r="BZ69" s="1301"/>
      <c r="CA69" s="1301"/>
      <c r="CB69" s="1301"/>
      <c r="CC69" s="1301"/>
      <c r="CD69" s="1301"/>
      <c r="CE69" s="1301"/>
      <c r="CF69" s="1301"/>
      <c r="CG69" s="1301"/>
      <c r="CH69" s="1301"/>
      <c r="CI69" s="1301"/>
      <c r="CJ69" s="1301"/>
      <c r="CK69" s="1301"/>
      <c r="CL69" s="1301"/>
      <c r="CM69" s="1301"/>
      <c r="CN69" s="1301"/>
      <c r="CO69" s="1301"/>
      <c r="CP69" s="1301"/>
      <c r="CQ69" s="1301"/>
      <c r="CR69" s="1301"/>
      <c r="CS69" s="1301"/>
      <c r="CT69" s="1301"/>
      <c r="CU69" s="1301"/>
      <c r="CV69" s="1301"/>
      <c r="CW69" s="1301"/>
      <c r="CX69" s="1301"/>
      <c r="CY69" s="1301"/>
      <c r="CZ69" s="1301"/>
      <c r="DA69" s="1301"/>
      <c r="DB69" s="1301"/>
      <c r="DC69" s="1300"/>
    </row>
    <row r="70" spans="2:107" ht="13.5" x14ac:dyDescent="0.15">
      <c r="B70" s="1273"/>
      <c r="H70" s="1299"/>
      <c r="I70" s="1299"/>
      <c r="J70" s="1297"/>
      <c r="K70" s="1297"/>
      <c r="L70" s="1296"/>
      <c r="M70" s="1297"/>
      <c r="N70" s="1296"/>
      <c r="AN70" s="1287"/>
      <c r="AO70" s="1287"/>
      <c r="AP70" s="1287"/>
      <c r="AZ70" s="1287"/>
      <c r="BA70" s="1287"/>
      <c r="BB70" s="1287"/>
      <c r="BL70" s="1287"/>
      <c r="BM70" s="1287"/>
      <c r="BN70" s="1287"/>
      <c r="BX70" s="1287"/>
      <c r="BY70" s="1287"/>
      <c r="BZ70" s="1287"/>
      <c r="CJ70" s="1287"/>
      <c r="CK70" s="1287"/>
      <c r="CL70" s="1287"/>
      <c r="CV70" s="1287"/>
      <c r="CW70" s="1287"/>
      <c r="CX70" s="1287"/>
    </row>
    <row r="71" spans="2:107" ht="13.5" x14ac:dyDescent="0.15">
      <c r="B71" s="1273"/>
      <c r="G71" s="1295"/>
      <c r="I71" s="1298"/>
      <c r="J71" s="1297"/>
      <c r="K71" s="1297"/>
      <c r="L71" s="1296"/>
      <c r="M71" s="1297"/>
      <c r="N71" s="1296"/>
      <c r="AM71" s="1295"/>
      <c r="AN71" s="1272" t="s">
        <v>626</v>
      </c>
    </row>
    <row r="72" spans="2:107" ht="13.5" x14ac:dyDescent="0.15">
      <c r="B72" s="1273"/>
      <c r="G72" s="1285"/>
      <c r="H72" s="1285"/>
      <c r="I72" s="1285"/>
      <c r="J72" s="1285"/>
      <c r="K72" s="1294"/>
      <c r="L72" s="1294"/>
      <c r="M72" s="1293"/>
      <c r="N72" s="1293"/>
      <c r="AN72" s="1292"/>
      <c r="AO72" s="1291"/>
      <c r="AP72" s="1291"/>
      <c r="AQ72" s="1291"/>
      <c r="AR72" s="1291"/>
      <c r="AS72" s="1291"/>
      <c r="AT72" s="1291"/>
      <c r="AU72" s="1291"/>
      <c r="AV72" s="1291"/>
      <c r="AW72" s="1291"/>
      <c r="AX72" s="1291"/>
      <c r="AY72" s="1291"/>
      <c r="AZ72" s="1291"/>
      <c r="BA72" s="1291"/>
      <c r="BB72" s="1291"/>
      <c r="BC72" s="1291"/>
      <c r="BD72" s="1291"/>
      <c r="BE72" s="1291"/>
      <c r="BF72" s="1291"/>
      <c r="BG72" s="1291"/>
      <c r="BH72" s="1291"/>
      <c r="BI72" s="1291"/>
      <c r="BJ72" s="1291"/>
      <c r="BK72" s="1291"/>
      <c r="BL72" s="1291"/>
      <c r="BM72" s="1291"/>
      <c r="BN72" s="1291"/>
      <c r="BO72" s="1290"/>
      <c r="BP72" s="1282" t="s">
        <v>559</v>
      </c>
      <c r="BQ72" s="1282"/>
      <c r="BR72" s="1282"/>
      <c r="BS72" s="1282"/>
      <c r="BT72" s="1282"/>
      <c r="BU72" s="1282"/>
      <c r="BV72" s="1282"/>
      <c r="BW72" s="1282"/>
      <c r="BX72" s="1282" t="s">
        <v>560</v>
      </c>
      <c r="BY72" s="1282"/>
      <c r="BZ72" s="1282"/>
      <c r="CA72" s="1282"/>
      <c r="CB72" s="1282"/>
      <c r="CC72" s="1282"/>
      <c r="CD72" s="1282"/>
      <c r="CE72" s="1282"/>
      <c r="CF72" s="1282" t="s">
        <v>561</v>
      </c>
      <c r="CG72" s="1282"/>
      <c r="CH72" s="1282"/>
      <c r="CI72" s="1282"/>
      <c r="CJ72" s="1282"/>
      <c r="CK72" s="1282"/>
      <c r="CL72" s="1282"/>
      <c r="CM72" s="1282"/>
      <c r="CN72" s="1282" t="s">
        <v>562</v>
      </c>
      <c r="CO72" s="1282"/>
      <c r="CP72" s="1282"/>
      <c r="CQ72" s="1282"/>
      <c r="CR72" s="1282"/>
      <c r="CS72" s="1282"/>
      <c r="CT72" s="1282"/>
      <c r="CU72" s="1282"/>
      <c r="CV72" s="1282" t="s">
        <v>563</v>
      </c>
      <c r="CW72" s="1282"/>
      <c r="CX72" s="1282"/>
      <c r="CY72" s="1282"/>
      <c r="CZ72" s="1282"/>
      <c r="DA72" s="1282"/>
      <c r="DB72" s="1282"/>
      <c r="DC72" s="1282"/>
    </row>
    <row r="73" spans="2:107" ht="13.5" x14ac:dyDescent="0.15">
      <c r="B73" s="1273"/>
      <c r="G73" s="1289"/>
      <c r="H73" s="1289"/>
      <c r="I73" s="1289"/>
      <c r="J73" s="1289"/>
      <c r="K73" s="1286"/>
      <c r="L73" s="1286"/>
      <c r="M73" s="1286"/>
      <c r="N73" s="1286"/>
      <c r="AM73" s="1287"/>
      <c r="AN73" s="1281" t="s">
        <v>625</v>
      </c>
      <c r="AO73" s="1281"/>
      <c r="AP73" s="1281"/>
      <c r="AQ73" s="1281"/>
      <c r="AR73" s="1281"/>
      <c r="AS73" s="1281"/>
      <c r="AT73" s="1281"/>
      <c r="AU73" s="1281"/>
      <c r="AV73" s="1281"/>
      <c r="AW73" s="1281"/>
      <c r="AX73" s="1281"/>
      <c r="AY73" s="1281"/>
      <c r="AZ73" s="1281"/>
      <c r="BA73" s="1281"/>
      <c r="BB73" s="1281" t="s">
        <v>623</v>
      </c>
      <c r="BC73" s="1281"/>
      <c r="BD73" s="1281"/>
      <c r="BE73" s="1281"/>
      <c r="BF73" s="1281"/>
      <c r="BG73" s="1281"/>
      <c r="BH73" s="1281"/>
      <c r="BI73" s="1281"/>
      <c r="BJ73" s="1281"/>
      <c r="BK73" s="1281"/>
      <c r="BL73" s="1281"/>
      <c r="BM73" s="1281"/>
      <c r="BN73" s="1281"/>
      <c r="BO73" s="1281"/>
      <c r="BP73" s="1280"/>
      <c r="BQ73" s="1280"/>
      <c r="BR73" s="1280"/>
      <c r="BS73" s="1280"/>
      <c r="BT73" s="1280"/>
      <c r="BU73" s="1280"/>
      <c r="BV73" s="1280"/>
      <c r="BW73" s="1280"/>
      <c r="BX73" s="1280"/>
      <c r="BY73" s="1280"/>
      <c r="BZ73" s="1280"/>
      <c r="CA73" s="1280"/>
      <c r="CB73" s="1280"/>
      <c r="CC73" s="1280"/>
      <c r="CD73" s="1280"/>
      <c r="CE73" s="1280"/>
      <c r="CF73" s="1280"/>
      <c r="CG73" s="1280"/>
      <c r="CH73" s="1280"/>
      <c r="CI73" s="1280"/>
      <c r="CJ73" s="1280"/>
      <c r="CK73" s="1280"/>
      <c r="CL73" s="1280"/>
      <c r="CM73" s="1280"/>
      <c r="CN73" s="1280"/>
      <c r="CO73" s="1280"/>
      <c r="CP73" s="1280"/>
      <c r="CQ73" s="1280"/>
      <c r="CR73" s="1280"/>
      <c r="CS73" s="1280"/>
      <c r="CT73" s="1280"/>
      <c r="CU73" s="1280"/>
      <c r="CV73" s="1280"/>
      <c r="CW73" s="1280"/>
      <c r="CX73" s="1280"/>
      <c r="CY73" s="1280"/>
      <c r="CZ73" s="1280"/>
      <c r="DA73" s="1280"/>
      <c r="DB73" s="1280"/>
      <c r="DC73" s="1280"/>
    </row>
    <row r="74" spans="2:107" ht="13.5" x14ac:dyDescent="0.15">
      <c r="B74" s="1273"/>
      <c r="G74" s="1289"/>
      <c r="H74" s="1289"/>
      <c r="I74" s="1289"/>
      <c r="J74" s="1289"/>
      <c r="K74" s="1286"/>
      <c r="L74" s="1286"/>
      <c r="M74" s="1286"/>
      <c r="N74" s="1286"/>
      <c r="AM74" s="1287"/>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ht="13.5" x14ac:dyDescent="0.15">
      <c r="B75" s="1273"/>
      <c r="G75" s="1289"/>
      <c r="H75" s="1289"/>
      <c r="I75" s="1285"/>
      <c r="J75" s="1285"/>
      <c r="K75" s="1288"/>
      <c r="L75" s="1288"/>
      <c r="M75" s="1288"/>
      <c r="N75" s="1288"/>
      <c r="AM75" s="1287"/>
      <c r="AN75" s="1281"/>
      <c r="AO75" s="1281"/>
      <c r="AP75" s="1281"/>
      <c r="AQ75" s="1281"/>
      <c r="AR75" s="1281"/>
      <c r="AS75" s="1281"/>
      <c r="AT75" s="1281"/>
      <c r="AU75" s="1281"/>
      <c r="AV75" s="1281"/>
      <c r="AW75" s="1281"/>
      <c r="AX75" s="1281"/>
      <c r="AY75" s="1281"/>
      <c r="AZ75" s="1281"/>
      <c r="BA75" s="1281"/>
      <c r="BB75" s="1281" t="s">
        <v>622</v>
      </c>
      <c r="BC75" s="1281"/>
      <c r="BD75" s="1281"/>
      <c r="BE75" s="1281"/>
      <c r="BF75" s="1281"/>
      <c r="BG75" s="1281"/>
      <c r="BH75" s="1281"/>
      <c r="BI75" s="1281"/>
      <c r="BJ75" s="1281"/>
      <c r="BK75" s="1281"/>
      <c r="BL75" s="1281"/>
      <c r="BM75" s="1281"/>
      <c r="BN75" s="1281"/>
      <c r="BO75" s="1281"/>
      <c r="BP75" s="1280">
        <v>8.6999999999999993</v>
      </c>
      <c r="BQ75" s="1280"/>
      <c r="BR75" s="1280"/>
      <c r="BS75" s="1280"/>
      <c r="BT75" s="1280"/>
      <c r="BU75" s="1280"/>
      <c r="BV75" s="1280"/>
      <c r="BW75" s="1280"/>
      <c r="BX75" s="1280">
        <v>9</v>
      </c>
      <c r="BY75" s="1280"/>
      <c r="BZ75" s="1280"/>
      <c r="CA75" s="1280"/>
      <c r="CB75" s="1280"/>
      <c r="CC75" s="1280"/>
      <c r="CD75" s="1280"/>
      <c r="CE75" s="1280"/>
      <c r="CF75" s="1280">
        <v>9.9</v>
      </c>
      <c r="CG75" s="1280"/>
      <c r="CH75" s="1280"/>
      <c r="CI75" s="1280"/>
      <c r="CJ75" s="1280"/>
      <c r="CK75" s="1280"/>
      <c r="CL75" s="1280"/>
      <c r="CM75" s="1280"/>
      <c r="CN75" s="1280">
        <v>8.8000000000000007</v>
      </c>
      <c r="CO75" s="1280"/>
      <c r="CP75" s="1280"/>
      <c r="CQ75" s="1280"/>
      <c r="CR75" s="1280"/>
      <c r="CS75" s="1280"/>
      <c r="CT75" s="1280"/>
      <c r="CU75" s="1280"/>
      <c r="CV75" s="1280">
        <v>7.6</v>
      </c>
      <c r="CW75" s="1280"/>
      <c r="CX75" s="1280"/>
      <c r="CY75" s="1280"/>
      <c r="CZ75" s="1280"/>
      <c r="DA75" s="1280"/>
      <c r="DB75" s="1280"/>
      <c r="DC75" s="1280"/>
    </row>
    <row r="76" spans="2:107" ht="13.5" x14ac:dyDescent="0.15">
      <c r="B76" s="1273"/>
      <c r="G76" s="1289"/>
      <c r="H76" s="1289"/>
      <c r="I76" s="1285"/>
      <c r="J76" s="1285"/>
      <c r="K76" s="1288"/>
      <c r="L76" s="1288"/>
      <c r="M76" s="1288"/>
      <c r="N76" s="1288"/>
      <c r="AM76" s="1287"/>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ht="13.5" x14ac:dyDescent="0.15">
      <c r="B77" s="1273"/>
      <c r="G77" s="1285"/>
      <c r="H77" s="1285"/>
      <c r="I77" s="1285"/>
      <c r="J77" s="1285"/>
      <c r="K77" s="1286"/>
      <c r="L77" s="1286"/>
      <c r="M77" s="1286"/>
      <c r="N77" s="1286"/>
      <c r="AN77" s="1282" t="s">
        <v>624</v>
      </c>
      <c r="AO77" s="1282"/>
      <c r="AP77" s="1282"/>
      <c r="AQ77" s="1282"/>
      <c r="AR77" s="1282"/>
      <c r="AS77" s="1282"/>
      <c r="AT77" s="1282"/>
      <c r="AU77" s="1282"/>
      <c r="AV77" s="1282"/>
      <c r="AW77" s="1282"/>
      <c r="AX77" s="1282"/>
      <c r="AY77" s="1282"/>
      <c r="AZ77" s="1282"/>
      <c r="BA77" s="1282"/>
      <c r="BB77" s="1281" t="s">
        <v>623</v>
      </c>
      <c r="BC77" s="1281"/>
      <c r="BD77" s="1281"/>
      <c r="BE77" s="1281"/>
      <c r="BF77" s="1281"/>
      <c r="BG77" s="1281"/>
      <c r="BH77" s="1281"/>
      <c r="BI77" s="1281"/>
      <c r="BJ77" s="1281"/>
      <c r="BK77" s="1281"/>
      <c r="BL77" s="1281"/>
      <c r="BM77" s="1281"/>
      <c r="BN77" s="1281"/>
      <c r="BO77" s="1281"/>
      <c r="BP77" s="1280">
        <v>39</v>
      </c>
      <c r="BQ77" s="1280"/>
      <c r="BR77" s="1280"/>
      <c r="BS77" s="1280"/>
      <c r="BT77" s="1280"/>
      <c r="BU77" s="1280"/>
      <c r="BV77" s="1280"/>
      <c r="BW77" s="1280"/>
      <c r="BX77" s="1280">
        <v>32.5</v>
      </c>
      <c r="BY77" s="1280"/>
      <c r="BZ77" s="1280"/>
      <c r="CA77" s="1280"/>
      <c r="CB77" s="1280"/>
      <c r="CC77" s="1280"/>
      <c r="CD77" s="1280"/>
      <c r="CE77" s="1280"/>
      <c r="CF77" s="1280">
        <v>30.2</v>
      </c>
      <c r="CG77" s="1280"/>
      <c r="CH77" s="1280"/>
      <c r="CI77" s="1280"/>
      <c r="CJ77" s="1280"/>
      <c r="CK77" s="1280"/>
      <c r="CL77" s="1280"/>
      <c r="CM77" s="1280"/>
      <c r="CN77" s="1280">
        <v>25.4</v>
      </c>
      <c r="CO77" s="1280"/>
      <c r="CP77" s="1280"/>
      <c r="CQ77" s="1280"/>
      <c r="CR77" s="1280"/>
      <c r="CS77" s="1280"/>
      <c r="CT77" s="1280"/>
      <c r="CU77" s="1280"/>
      <c r="CV77" s="1280">
        <v>22.9</v>
      </c>
      <c r="CW77" s="1280"/>
      <c r="CX77" s="1280"/>
      <c r="CY77" s="1280"/>
      <c r="CZ77" s="1280"/>
      <c r="DA77" s="1280"/>
      <c r="DB77" s="1280"/>
      <c r="DC77" s="1280"/>
    </row>
    <row r="78" spans="2:107" ht="13.5" x14ac:dyDescent="0.15">
      <c r="B78" s="1273"/>
      <c r="G78" s="1285"/>
      <c r="H78" s="1285"/>
      <c r="I78" s="1285"/>
      <c r="J78" s="1285"/>
      <c r="K78" s="1286"/>
      <c r="L78" s="1286"/>
      <c r="M78" s="1286"/>
      <c r="N78" s="1286"/>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ht="13.5" x14ac:dyDescent="0.15">
      <c r="B79" s="1273"/>
      <c r="G79" s="1285"/>
      <c r="H79" s="1285"/>
      <c r="I79" s="1284"/>
      <c r="J79" s="1284"/>
      <c r="K79" s="1283"/>
      <c r="L79" s="1283"/>
      <c r="M79" s="1283"/>
      <c r="N79" s="1283"/>
      <c r="AN79" s="1282"/>
      <c r="AO79" s="1282"/>
      <c r="AP79" s="1282"/>
      <c r="AQ79" s="1282"/>
      <c r="AR79" s="1282"/>
      <c r="AS79" s="1282"/>
      <c r="AT79" s="1282"/>
      <c r="AU79" s="1282"/>
      <c r="AV79" s="1282"/>
      <c r="AW79" s="1282"/>
      <c r="AX79" s="1282"/>
      <c r="AY79" s="1282"/>
      <c r="AZ79" s="1282"/>
      <c r="BA79" s="1282"/>
      <c r="BB79" s="1281" t="s">
        <v>622</v>
      </c>
      <c r="BC79" s="1281"/>
      <c r="BD79" s="1281"/>
      <c r="BE79" s="1281"/>
      <c r="BF79" s="1281"/>
      <c r="BG79" s="1281"/>
      <c r="BH79" s="1281"/>
      <c r="BI79" s="1281"/>
      <c r="BJ79" s="1281"/>
      <c r="BK79" s="1281"/>
      <c r="BL79" s="1281"/>
      <c r="BM79" s="1281"/>
      <c r="BN79" s="1281"/>
      <c r="BO79" s="1281"/>
      <c r="BP79" s="1280">
        <v>9</v>
      </c>
      <c r="BQ79" s="1280"/>
      <c r="BR79" s="1280"/>
      <c r="BS79" s="1280"/>
      <c r="BT79" s="1280"/>
      <c r="BU79" s="1280"/>
      <c r="BV79" s="1280"/>
      <c r="BW79" s="1280"/>
      <c r="BX79" s="1280">
        <v>8.1999999999999993</v>
      </c>
      <c r="BY79" s="1280"/>
      <c r="BZ79" s="1280"/>
      <c r="CA79" s="1280"/>
      <c r="CB79" s="1280"/>
      <c r="CC79" s="1280"/>
      <c r="CD79" s="1280"/>
      <c r="CE79" s="1280"/>
      <c r="CF79" s="1280">
        <v>8</v>
      </c>
      <c r="CG79" s="1280"/>
      <c r="CH79" s="1280"/>
      <c r="CI79" s="1280"/>
      <c r="CJ79" s="1280"/>
      <c r="CK79" s="1280"/>
      <c r="CL79" s="1280"/>
      <c r="CM79" s="1280"/>
      <c r="CN79" s="1280">
        <v>7.8</v>
      </c>
      <c r="CO79" s="1280"/>
      <c r="CP79" s="1280"/>
      <c r="CQ79" s="1280"/>
      <c r="CR79" s="1280"/>
      <c r="CS79" s="1280"/>
      <c r="CT79" s="1280"/>
      <c r="CU79" s="1280"/>
      <c r="CV79" s="1280">
        <v>7.7</v>
      </c>
      <c r="CW79" s="1280"/>
      <c r="CX79" s="1280"/>
      <c r="CY79" s="1280"/>
      <c r="CZ79" s="1280"/>
      <c r="DA79" s="1280"/>
      <c r="DB79" s="1280"/>
      <c r="DC79" s="1280"/>
    </row>
    <row r="80" spans="2:107" ht="13.5" x14ac:dyDescent="0.15">
      <c r="B80" s="1273"/>
      <c r="G80" s="1285"/>
      <c r="H80" s="1285"/>
      <c r="I80" s="1284"/>
      <c r="J80" s="1284"/>
      <c r="K80" s="1283"/>
      <c r="L80" s="1283"/>
      <c r="M80" s="1283"/>
      <c r="N80" s="1283"/>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ht="13.5" x14ac:dyDescent="0.15">
      <c r="B81" s="1273"/>
    </row>
    <row r="82" spans="2:109" ht="17.25" x14ac:dyDescent="0.15">
      <c r="B82" s="1273"/>
      <c r="K82" s="1279"/>
      <c r="L82" s="1279"/>
      <c r="M82" s="1279"/>
      <c r="N82" s="1279"/>
      <c r="AQ82" s="1279"/>
      <c r="AR82" s="1279"/>
      <c r="AS82" s="1279"/>
      <c r="AT82" s="1279"/>
      <c r="BC82" s="1279"/>
      <c r="BD82" s="1279"/>
      <c r="BE82" s="1279"/>
      <c r="BF82" s="1279"/>
      <c r="BO82" s="1279"/>
      <c r="BP82" s="1279"/>
      <c r="BQ82" s="1279"/>
      <c r="BR82" s="1279"/>
      <c r="CA82" s="1279"/>
      <c r="CB82" s="1279"/>
      <c r="CC82" s="1279"/>
      <c r="CD82" s="1279"/>
      <c r="CM82" s="1279"/>
      <c r="CN82" s="1279"/>
      <c r="CO82" s="1279"/>
      <c r="CP82" s="1279"/>
      <c r="CY82" s="1279"/>
      <c r="CZ82" s="1279"/>
      <c r="DA82" s="1279"/>
      <c r="DB82" s="1279"/>
      <c r="DC82" s="1279"/>
    </row>
    <row r="83" spans="2:109" ht="13.5" x14ac:dyDescent="0.15">
      <c r="B83" s="1278"/>
      <c r="C83" s="1277"/>
      <c r="D83" s="1277"/>
      <c r="E83" s="1277"/>
      <c r="F83" s="1277"/>
      <c r="G83" s="1277"/>
      <c r="H83" s="1277"/>
      <c r="I83" s="1277"/>
      <c r="J83" s="1277"/>
      <c r="K83" s="1277"/>
      <c r="L83" s="1277"/>
      <c r="M83" s="1277"/>
      <c r="N83" s="1277"/>
      <c r="O83" s="1277"/>
      <c r="P83" s="1277"/>
      <c r="Q83" s="1277"/>
      <c r="R83" s="1277"/>
      <c r="S83" s="1277"/>
      <c r="T83" s="1277"/>
      <c r="U83" s="1277"/>
      <c r="V83" s="1277"/>
      <c r="W83" s="1277"/>
      <c r="X83" s="1277"/>
      <c r="Y83" s="1277"/>
      <c r="Z83" s="1277"/>
      <c r="AA83" s="1277"/>
      <c r="AB83" s="1277"/>
      <c r="AC83" s="1277"/>
      <c r="AD83" s="1277"/>
      <c r="AE83" s="1277"/>
      <c r="AF83" s="1277"/>
      <c r="AG83" s="1277"/>
      <c r="AH83" s="1277"/>
      <c r="AI83" s="1277"/>
      <c r="AJ83" s="1277"/>
      <c r="AK83" s="1277"/>
      <c r="AL83" s="1277"/>
      <c r="AM83" s="1277"/>
      <c r="AN83" s="1277"/>
      <c r="AO83" s="1277"/>
      <c r="AP83" s="1277"/>
      <c r="AQ83" s="1277"/>
      <c r="AR83" s="1277"/>
      <c r="AS83" s="1277"/>
      <c r="AT83" s="1277"/>
      <c r="AU83" s="1277"/>
      <c r="AV83" s="1277"/>
      <c r="AW83" s="1277"/>
      <c r="AX83" s="1277"/>
      <c r="AY83" s="1277"/>
      <c r="AZ83" s="1277"/>
      <c r="BA83" s="1277"/>
      <c r="BB83" s="1277"/>
      <c r="BC83" s="1277"/>
      <c r="BD83" s="1277"/>
      <c r="BE83" s="1277"/>
      <c r="BF83" s="1277"/>
      <c r="BG83" s="1277"/>
      <c r="BH83" s="1277"/>
      <c r="BI83" s="1277"/>
      <c r="BJ83" s="1277"/>
      <c r="BK83" s="1277"/>
      <c r="BL83" s="1277"/>
      <c r="BM83" s="1277"/>
      <c r="BN83" s="1277"/>
      <c r="BO83" s="1277"/>
      <c r="BP83" s="1277"/>
      <c r="BQ83" s="1277"/>
      <c r="BR83" s="1277"/>
      <c r="BS83" s="1277"/>
      <c r="BT83" s="1277"/>
      <c r="BU83" s="1277"/>
      <c r="BV83" s="1277"/>
      <c r="BW83" s="1277"/>
      <c r="BX83" s="1277"/>
      <c r="BY83" s="1277"/>
      <c r="BZ83" s="1277"/>
      <c r="CA83" s="1277"/>
      <c r="CB83" s="1277"/>
      <c r="CC83" s="1277"/>
      <c r="CD83" s="1277"/>
      <c r="CE83" s="1277"/>
      <c r="CF83" s="1277"/>
      <c r="CG83" s="1277"/>
      <c r="CH83" s="1277"/>
      <c r="CI83" s="1277"/>
      <c r="CJ83" s="1277"/>
      <c r="CK83" s="1277"/>
      <c r="CL83" s="1277"/>
      <c r="CM83" s="1277"/>
      <c r="CN83" s="1277"/>
      <c r="CO83" s="1277"/>
      <c r="CP83" s="1277"/>
      <c r="CQ83" s="1277"/>
      <c r="CR83" s="1277"/>
      <c r="CS83" s="1277"/>
      <c r="CT83" s="1277"/>
      <c r="CU83" s="1277"/>
      <c r="CV83" s="1277"/>
      <c r="CW83" s="1277"/>
      <c r="CX83" s="1277"/>
      <c r="CY83" s="1277"/>
      <c r="CZ83" s="1277"/>
      <c r="DA83" s="1277"/>
      <c r="DB83" s="1277"/>
      <c r="DC83" s="1277"/>
      <c r="DD83" s="1276"/>
    </row>
    <row r="84" spans="2:109" ht="13.5" x14ac:dyDescent="0.15">
      <c r="DD84" s="1272"/>
      <c r="DE84" s="1272"/>
    </row>
    <row r="85" spans="2:109" ht="13.5" x14ac:dyDescent="0.15">
      <c r="DD85" s="1272"/>
      <c r="DE85" s="1272"/>
    </row>
    <row r="86" spans="2:109" ht="13.5" hidden="1" x14ac:dyDescent="0.15">
      <c r="DD86" s="1272"/>
      <c r="DE86" s="1272"/>
    </row>
    <row r="87" spans="2:109" ht="13.5" hidden="1" x14ac:dyDescent="0.15">
      <c r="K87" s="1275"/>
      <c r="AQ87" s="1275"/>
      <c r="BC87" s="1275"/>
      <c r="BO87" s="1275"/>
      <c r="CA87" s="1275"/>
      <c r="CM87" s="1275"/>
      <c r="CY87" s="1275"/>
      <c r="DD87" s="1272"/>
      <c r="DE87" s="1272"/>
    </row>
    <row r="88" spans="2:109" ht="13.5" hidden="1" x14ac:dyDescent="0.15">
      <c r="DD88" s="1272"/>
      <c r="DE88" s="1272"/>
    </row>
    <row r="89" spans="2:109" ht="13.5" hidden="1" x14ac:dyDescent="0.15">
      <c r="DD89" s="1272"/>
      <c r="DE89" s="1272"/>
    </row>
    <row r="90" spans="2:109" ht="13.5" hidden="1" x14ac:dyDescent="0.15">
      <c r="DD90" s="1272"/>
      <c r="DE90" s="1272"/>
    </row>
    <row r="91" spans="2:109" ht="13.5" hidden="1" x14ac:dyDescent="0.15">
      <c r="DD91" s="1272"/>
      <c r="DE91" s="1272"/>
    </row>
    <row r="92" spans="2:109" ht="13.5" hidden="1" customHeight="1" x14ac:dyDescent="0.15">
      <c r="DD92" s="1272"/>
      <c r="DE92" s="1272"/>
    </row>
    <row r="93" spans="2:109" ht="13.5" hidden="1" customHeight="1" x14ac:dyDescent="0.15">
      <c r="DD93" s="1272"/>
      <c r="DE93" s="1272"/>
    </row>
    <row r="94" spans="2:109" ht="13.5" hidden="1" customHeight="1" x14ac:dyDescent="0.15">
      <c r="DD94" s="1272"/>
      <c r="DE94" s="1272"/>
    </row>
    <row r="95" spans="2:109" ht="13.5" hidden="1" customHeight="1" x14ac:dyDescent="0.15">
      <c r="DD95" s="1272"/>
      <c r="DE95" s="1272"/>
    </row>
    <row r="96" spans="2:109" ht="13.5" hidden="1" customHeight="1" x14ac:dyDescent="0.15">
      <c r="DD96" s="1272"/>
      <c r="DE96" s="1272"/>
    </row>
    <row r="97" s="1272" customFormat="1" ht="13.5" hidden="1" customHeight="1" x14ac:dyDescent="0.15"/>
    <row r="98" s="1272" customFormat="1" ht="13.5" hidden="1" customHeight="1" x14ac:dyDescent="0.15"/>
    <row r="99" s="1272" customFormat="1" ht="13.5" hidden="1" customHeight="1" x14ac:dyDescent="0.15"/>
    <row r="100" s="1272" customFormat="1" ht="13.5" hidden="1" customHeight="1" x14ac:dyDescent="0.15"/>
    <row r="101" s="1272" customFormat="1" ht="13.5" hidden="1" customHeight="1" x14ac:dyDescent="0.15"/>
    <row r="102" s="1272" customFormat="1" ht="13.5" hidden="1" customHeight="1" x14ac:dyDescent="0.15"/>
    <row r="103" s="1272" customFormat="1" ht="13.5" hidden="1" customHeight="1" x14ac:dyDescent="0.15"/>
    <row r="104" s="1272" customFormat="1" ht="13.5" hidden="1" customHeight="1" x14ac:dyDescent="0.15"/>
    <row r="105" s="1272" customFormat="1" ht="13.5" hidden="1" customHeight="1" x14ac:dyDescent="0.15"/>
    <row r="106" s="1272" customFormat="1" ht="13.5" hidden="1" customHeight="1" x14ac:dyDescent="0.15"/>
    <row r="107" s="1272" customFormat="1" ht="13.5" hidden="1" customHeight="1" x14ac:dyDescent="0.15"/>
    <row r="108" s="1272" customFormat="1" ht="13.5" hidden="1" customHeight="1" x14ac:dyDescent="0.15"/>
    <row r="109" s="1272" customFormat="1" ht="13.5" hidden="1" customHeight="1" x14ac:dyDescent="0.15"/>
    <row r="110" s="1272" customFormat="1" ht="13.5" hidden="1" customHeight="1" x14ac:dyDescent="0.15"/>
    <row r="111" s="1272" customFormat="1" ht="13.5" hidden="1" customHeight="1" x14ac:dyDescent="0.15"/>
    <row r="112" s="1272" customFormat="1" ht="13.5" hidden="1" customHeight="1" x14ac:dyDescent="0.15"/>
    <row r="113" s="1272" customFormat="1" ht="13.5" hidden="1" customHeight="1" x14ac:dyDescent="0.15"/>
    <row r="114" s="1272" customFormat="1" ht="13.5" hidden="1" customHeight="1" x14ac:dyDescent="0.15"/>
    <row r="115" s="1272" customFormat="1" ht="13.5" hidden="1" customHeight="1" x14ac:dyDescent="0.15"/>
    <row r="116" s="1272" customFormat="1" ht="13.5" hidden="1" customHeight="1" x14ac:dyDescent="0.15"/>
    <row r="117" s="1272" customFormat="1" ht="13.5" hidden="1" customHeight="1" x14ac:dyDescent="0.15"/>
    <row r="118" s="1272" customFormat="1" ht="13.5" hidden="1" customHeight="1" x14ac:dyDescent="0.15"/>
    <row r="119" s="1272" customFormat="1" ht="13.5" hidden="1" customHeight="1" x14ac:dyDescent="0.15"/>
    <row r="120" s="1272" customFormat="1" ht="13.5" hidden="1" customHeight="1" x14ac:dyDescent="0.15"/>
    <row r="121" s="1272" customFormat="1" ht="13.5" hidden="1" customHeight="1" x14ac:dyDescent="0.15"/>
    <row r="122" s="1272" customFormat="1" ht="13.5" hidden="1" customHeight="1" x14ac:dyDescent="0.15"/>
    <row r="123" s="1272" customFormat="1" ht="13.5" hidden="1" customHeight="1" x14ac:dyDescent="0.15"/>
    <row r="124" s="1272" customFormat="1" ht="13.5" hidden="1" customHeight="1" x14ac:dyDescent="0.15"/>
    <row r="125" s="1272" customFormat="1" ht="13.5" hidden="1" customHeight="1" x14ac:dyDescent="0.15"/>
    <row r="126" s="1272" customFormat="1" ht="13.5" hidden="1" customHeight="1" x14ac:dyDescent="0.15"/>
    <row r="127" s="1272" customFormat="1" ht="13.5" hidden="1" customHeight="1" x14ac:dyDescent="0.15"/>
    <row r="128" s="1272" customFormat="1" ht="13.5" hidden="1" customHeight="1" x14ac:dyDescent="0.15"/>
    <row r="129" s="1272" customFormat="1" ht="13.5" hidden="1" customHeight="1" x14ac:dyDescent="0.15"/>
    <row r="130" s="1272" customFormat="1" ht="13.5" hidden="1" customHeight="1" x14ac:dyDescent="0.15"/>
    <row r="131" s="1272" customFormat="1" ht="13.5" hidden="1" customHeight="1" x14ac:dyDescent="0.15"/>
    <row r="132" s="1272" customFormat="1" ht="13.5" hidden="1" customHeight="1" x14ac:dyDescent="0.15"/>
    <row r="133" s="1272" customFormat="1" ht="13.5" hidden="1" customHeight="1" x14ac:dyDescent="0.15"/>
    <row r="134" s="1272" customFormat="1" ht="13.5" hidden="1" customHeight="1" x14ac:dyDescent="0.15"/>
    <row r="135" s="1272" customFormat="1" ht="13.5" hidden="1" customHeight="1" x14ac:dyDescent="0.15"/>
    <row r="136" s="1272" customFormat="1" ht="13.5" hidden="1" customHeight="1" x14ac:dyDescent="0.15"/>
    <row r="137" s="1272" customFormat="1" ht="13.5" hidden="1" customHeight="1" x14ac:dyDescent="0.15"/>
    <row r="138" s="1272" customFormat="1" ht="13.5" hidden="1" customHeight="1" x14ac:dyDescent="0.15"/>
    <row r="139" s="1272" customFormat="1" ht="13.5" hidden="1" customHeight="1" x14ac:dyDescent="0.15"/>
    <row r="140" s="1272" customFormat="1" ht="13.5" hidden="1" customHeight="1" x14ac:dyDescent="0.15"/>
    <row r="141" s="1272" customFormat="1" ht="13.5" hidden="1" customHeight="1" x14ac:dyDescent="0.15"/>
    <row r="142" s="1272" customFormat="1" ht="13.5" hidden="1" customHeight="1" x14ac:dyDescent="0.15"/>
    <row r="143" s="1272" customFormat="1" ht="13.5" hidden="1" customHeight="1" x14ac:dyDescent="0.15"/>
    <row r="144" s="1272" customFormat="1" ht="13.5" hidden="1" customHeight="1" x14ac:dyDescent="0.15"/>
    <row r="145" s="1272" customFormat="1" ht="13.5" hidden="1" customHeight="1" x14ac:dyDescent="0.15"/>
    <row r="146" s="1272" customFormat="1" ht="13.5" hidden="1" customHeight="1" x14ac:dyDescent="0.15"/>
    <row r="147" s="1272" customFormat="1" ht="13.5" hidden="1" customHeight="1" x14ac:dyDescent="0.15"/>
    <row r="148" s="1272" customFormat="1" ht="13.5" hidden="1" customHeight="1" x14ac:dyDescent="0.15"/>
    <row r="149" s="1272" customFormat="1" ht="13.5" hidden="1" customHeight="1" x14ac:dyDescent="0.15"/>
    <row r="150" s="1272" customFormat="1" ht="13.5" hidden="1" customHeight="1" x14ac:dyDescent="0.15"/>
    <row r="151" s="1272" customFormat="1" ht="13.5" hidden="1" customHeight="1" x14ac:dyDescent="0.15"/>
    <row r="152" s="1272" customFormat="1" ht="13.5" hidden="1" customHeight="1" x14ac:dyDescent="0.15"/>
    <row r="153" s="1272" customFormat="1" ht="13.5" hidden="1" customHeight="1" x14ac:dyDescent="0.15"/>
    <row r="154" s="1272" customFormat="1" ht="13.5" hidden="1" customHeight="1" x14ac:dyDescent="0.15"/>
    <row r="155" s="1272" customFormat="1" ht="13.5" hidden="1" customHeight="1" x14ac:dyDescent="0.15"/>
    <row r="156" s="1272" customFormat="1" ht="13.5" hidden="1" customHeight="1" x14ac:dyDescent="0.15"/>
    <row r="157" s="1272" customFormat="1" ht="13.5" hidden="1" customHeight="1" x14ac:dyDescent="0.15"/>
    <row r="158" s="1272" customFormat="1" ht="13.5" hidden="1" customHeight="1" x14ac:dyDescent="0.15"/>
    <row r="159" s="1272" customFormat="1" ht="13.5" hidden="1" customHeight="1" x14ac:dyDescent="0.15"/>
    <row r="160" s="1272" customFormat="1" ht="13.5" hidden="1" customHeight="1" x14ac:dyDescent="0.15"/>
  </sheetData>
  <sheetProtection algorithmName="SHA-512" hashValue="Yx9G8/iMmUbe3bK8xBe5UkRwT07Fh190geURybNG2iXYZSY8OGuIA/PUjkxpq0hc14xfEK1FM+eYxK70u9im0A==" saltValue="MPYXyTMPiXOl8PBEfmfLAg=="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F106" zoomScale="85" zoomScaleNormal="85" zoomScaleSheetLayoutView="70" workbookViewId="0">
      <selection activeCell="BY40" sqref="BY4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x7Atm9OJoqaYkYxZ+bvSLyxHDvPZXdheOOd+G/UFtSzGhR+hzyRvFbh6NCHm6bnJ0oOWP3glSHJfFhjQCAz+Vw==" saltValue="tvclYyqe2aTYvLGBy/4nW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9" zoomScaleNormal="100" zoomScaleSheetLayoutView="55" workbookViewId="0">
      <selection activeCell="BY40" sqref="BY4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EFK37JjxUjg7getzO65c3H9+NfpciAn3xti8mF1OrEOdXIPNYTgjYJP4qneufSaaW1h9n5Q4Dh9ngKE4cVrnYg==" saltValue="BBhLWDQoLcXjmrHEe17mK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79291</v>
      </c>
      <c r="E3" s="162"/>
      <c r="F3" s="163">
        <v>92247</v>
      </c>
      <c r="G3" s="164"/>
      <c r="H3" s="165"/>
    </row>
    <row r="4" spans="1:8" x14ac:dyDescent="0.15">
      <c r="A4" s="166"/>
      <c r="B4" s="167"/>
      <c r="C4" s="168"/>
      <c r="D4" s="169">
        <v>38876</v>
      </c>
      <c r="E4" s="170"/>
      <c r="F4" s="171">
        <v>37204</v>
      </c>
      <c r="G4" s="172"/>
      <c r="H4" s="173"/>
    </row>
    <row r="5" spans="1:8" x14ac:dyDescent="0.15">
      <c r="A5" s="154" t="s">
        <v>551</v>
      </c>
      <c r="B5" s="159"/>
      <c r="C5" s="160"/>
      <c r="D5" s="161">
        <v>86968</v>
      </c>
      <c r="E5" s="162"/>
      <c r="F5" s="163">
        <v>67319</v>
      </c>
      <c r="G5" s="164"/>
      <c r="H5" s="165"/>
    </row>
    <row r="6" spans="1:8" x14ac:dyDescent="0.15">
      <c r="A6" s="166"/>
      <c r="B6" s="167"/>
      <c r="C6" s="168"/>
      <c r="D6" s="169">
        <v>30856</v>
      </c>
      <c r="E6" s="170"/>
      <c r="F6" s="171">
        <v>38101</v>
      </c>
      <c r="G6" s="172"/>
      <c r="H6" s="173"/>
    </row>
    <row r="7" spans="1:8" x14ac:dyDescent="0.15">
      <c r="A7" s="154" t="s">
        <v>552</v>
      </c>
      <c r="B7" s="159"/>
      <c r="C7" s="160"/>
      <c r="D7" s="161">
        <v>85185</v>
      </c>
      <c r="E7" s="162"/>
      <c r="F7" s="163">
        <v>70615</v>
      </c>
      <c r="G7" s="164"/>
      <c r="H7" s="165"/>
    </row>
    <row r="8" spans="1:8" x14ac:dyDescent="0.15">
      <c r="A8" s="166"/>
      <c r="B8" s="167"/>
      <c r="C8" s="168"/>
      <c r="D8" s="169">
        <v>43609</v>
      </c>
      <c r="E8" s="170"/>
      <c r="F8" s="171">
        <v>37382</v>
      </c>
      <c r="G8" s="172"/>
      <c r="H8" s="173"/>
    </row>
    <row r="9" spans="1:8" x14ac:dyDescent="0.15">
      <c r="A9" s="154" t="s">
        <v>553</v>
      </c>
      <c r="B9" s="159"/>
      <c r="C9" s="160"/>
      <c r="D9" s="161">
        <v>51501</v>
      </c>
      <c r="E9" s="162"/>
      <c r="F9" s="163">
        <v>69185</v>
      </c>
      <c r="G9" s="164"/>
      <c r="H9" s="165"/>
    </row>
    <row r="10" spans="1:8" x14ac:dyDescent="0.15">
      <c r="A10" s="166"/>
      <c r="B10" s="167"/>
      <c r="C10" s="168"/>
      <c r="D10" s="169">
        <v>26347</v>
      </c>
      <c r="E10" s="170"/>
      <c r="F10" s="171">
        <v>38519</v>
      </c>
      <c r="G10" s="172"/>
      <c r="H10" s="173"/>
    </row>
    <row r="11" spans="1:8" x14ac:dyDescent="0.15">
      <c r="A11" s="154" t="s">
        <v>554</v>
      </c>
      <c r="B11" s="159"/>
      <c r="C11" s="160"/>
      <c r="D11" s="161">
        <v>71280</v>
      </c>
      <c r="E11" s="162"/>
      <c r="F11" s="163">
        <v>70166</v>
      </c>
      <c r="G11" s="164"/>
      <c r="H11" s="165"/>
    </row>
    <row r="12" spans="1:8" x14ac:dyDescent="0.15">
      <c r="A12" s="166"/>
      <c r="B12" s="167"/>
      <c r="C12" s="174"/>
      <c r="D12" s="169">
        <v>38120</v>
      </c>
      <c r="E12" s="170"/>
      <c r="F12" s="171">
        <v>36115</v>
      </c>
      <c r="G12" s="172"/>
      <c r="H12" s="173"/>
    </row>
    <row r="13" spans="1:8" x14ac:dyDescent="0.15">
      <c r="A13" s="154"/>
      <c r="B13" s="159"/>
      <c r="C13" s="175"/>
      <c r="D13" s="176">
        <v>74845</v>
      </c>
      <c r="E13" s="177"/>
      <c r="F13" s="178">
        <v>73906</v>
      </c>
      <c r="G13" s="179"/>
      <c r="H13" s="165"/>
    </row>
    <row r="14" spans="1:8" x14ac:dyDescent="0.15">
      <c r="A14" s="166"/>
      <c r="B14" s="167"/>
      <c r="C14" s="168"/>
      <c r="D14" s="169">
        <v>35562</v>
      </c>
      <c r="E14" s="170"/>
      <c r="F14" s="171">
        <v>37464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9.9600000000000009</v>
      </c>
      <c r="C19" s="180">
        <f>ROUND(VALUE(SUBSTITUTE(実質収支比率等に係る経年分析!G$48,"▲","-")),2)</f>
        <v>6.73</v>
      </c>
      <c r="D19" s="180">
        <f>ROUND(VALUE(SUBSTITUTE(実質収支比率等に係る経年分析!H$48,"▲","-")),2)</f>
        <v>4.18</v>
      </c>
      <c r="E19" s="180">
        <f>ROUND(VALUE(SUBSTITUTE(実質収支比率等に係る経年分析!I$48,"▲","-")),2)</f>
        <v>2.27</v>
      </c>
      <c r="F19" s="180">
        <f>ROUND(VALUE(SUBSTITUTE(実質収支比率等に係る経年分析!J$48,"▲","-")),2)</f>
        <v>3.89</v>
      </c>
    </row>
    <row r="20" spans="1:11" x14ac:dyDescent="0.15">
      <c r="A20" s="180" t="s">
        <v>55</v>
      </c>
      <c r="B20" s="180">
        <f>ROUND(VALUE(SUBSTITUTE(実質収支比率等に係る経年分析!F$47,"▲","-")),2)</f>
        <v>82.69</v>
      </c>
      <c r="C20" s="180">
        <f>ROUND(VALUE(SUBSTITUTE(実質収支比率等に係る経年分析!G$47,"▲","-")),2)</f>
        <v>93.45</v>
      </c>
      <c r="D20" s="180">
        <f>ROUND(VALUE(SUBSTITUTE(実質収支比率等に係る経年分析!H$47,"▲","-")),2)</f>
        <v>95.95</v>
      </c>
      <c r="E20" s="180">
        <f>ROUND(VALUE(SUBSTITUTE(実質収支比率等に係る経年分析!I$47,"▲","-")),2)</f>
        <v>93.26</v>
      </c>
      <c r="F20" s="180">
        <f>ROUND(VALUE(SUBSTITUTE(実質収支比率等に係る経年分析!J$47,"▲","-")),2)</f>
        <v>86.43</v>
      </c>
    </row>
    <row r="21" spans="1:11" x14ac:dyDescent="0.15">
      <c r="A21" s="180" t="s">
        <v>56</v>
      </c>
      <c r="B21" s="180">
        <f>IF(ISNUMBER(VALUE(SUBSTITUTE(実質収支比率等に係る経年分析!F$49,"▲","-"))),ROUND(VALUE(SUBSTITUTE(実質収支比率等に係る経年分析!F$49,"▲","-")),2),NA())</f>
        <v>5.19</v>
      </c>
      <c r="C21" s="180">
        <f>IF(ISNUMBER(VALUE(SUBSTITUTE(実質収支比率等に係る経年分析!G$49,"▲","-"))),ROUND(VALUE(SUBSTITUTE(実質収支比率等に係る経年分析!G$49,"▲","-")),2),NA())</f>
        <v>-2.99</v>
      </c>
      <c r="D21" s="180">
        <f>IF(ISNUMBER(VALUE(SUBSTITUTE(実質収支比率等に係る経年分析!H$49,"▲","-"))),ROUND(VALUE(SUBSTITUTE(実質収支比率等に係る経年分析!H$49,"▲","-")),2),NA())</f>
        <v>-7.05</v>
      </c>
      <c r="E21" s="180">
        <f>IF(ISNUMBER(VALUE(SUBSTITUTE(実質収支比率等に係る経年分析!I$49,"▲","-"))),ROUND(VALUE(SUBSTITUTE(実質収支比率等に係る経年分析!I$49,"▲","-")),2),NA())</f>
        <v>-9.3000000000000007</v>
      </c>
      <c r="F21" s="180">
        <f>IF(ISNUMBER(VALUE(SUBSTITUTE(実質収支比率等に係る経年分析!J$49,"▲","-"))),ROUND(VALUE(SUBSTITUTE(実質収支比率等に係る経年分析!J$49,"▲","-")),2),NA())</f>
        <v>-7.5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0.06</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国民健康保険事業特別会計（直診勘定）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0.11</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0.17</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0.23</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0.28000000000000003</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0.56000000000000005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0.67</v>
      </c>
    </row>
    <row r="33" spans="1:16" x14ac:dyDescent="0.15">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0.69</v>
      </c>
    </row>
    <row r="34" spans="1:16" x14ac:dyDescent="0.15">
      <c r="A34" s="181" t="str">
        <f>IF(連結実質赤字比率に係る赤字・黒字の構成分析!C$36="",NA(),連結実質赤字比率に係る赤字・黒字の構成分析!C$36)</f>
        <v>国民健康保険事業特別会計（事業勘定）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9.9499999999999993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6.73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4.17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2.27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3.88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8.16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8.7100000000000009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9.18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9.18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9.0399999999999991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5274</v>
      </c>
      <c r="E42" s="182"/>
      <c r="F42" s="182"/>
      <c r="G42" s="182">
        <f>'実質公債費比率（分子）の構造'!L$52</f>
        <v>4641</v>
      </c>
      <c r="H42" s="182"/>
      <c r="I42" s="182"/>
      <c r="J42" s="182">
        <f>'実質公債費比率（分子）の構造'!M$52</f>
        <v>4449</v>
      </c>
      <c r="K42" s="182"/>
      <c r="L42" s="182"/>
      <c r="M42" s="182">
        <f>'実質公債費比率（分子）の構造'!N$52</f>
        <v>4444</v>
      </c>
      <c r="N42" s="182"/>
      <c r="O42" s="182"/>
      <c r="P42" s="182">
        <f>'実質公債費比率（分子）の構造'!O$52</f>
        <v>4371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389</v>
      </c>
      <c r="C44" s="182"/>
      <c r="D44" s="182"/>
      <c r="E44" s="182">
        <f>'実質公債費比率（分子）の構造'!L$50</f>
        <v>535</v>
      </c>
      <c r="F44" s="182"/>
      <c r="G44" s="182"/>
      <c r="H44" s="182">
        <f>'実質公債費比率（分子）の構造'!M$50</f>
        <v>883</v>
      </c>
      <c r="I44" s="182"/>
      <c r="J44" s="182"/>
      <c r="K44" s="182">
        <f>'実質公債費比率（分子）の構造'!N$50</f>
        <v>98</v>
      </c>
      <c r="L44" s="182"/>
      <c r="M44" s="182"/>
      <c r="N44" s="182">
        <f>'実質公債費比率（分子）の構造'!O$50</f>
        <v>78</v>
      </c>
      <c r="O44" s="182"/>
      <c r="P44" s="182"/>
    </row>
    <row r="45" spans="1:16" x14ac:dyDescent="0.15">
      <c r="A45" s="182" t="s">
        <v>66</v>
      </c>
      <c r="B45" s="182">
        <f>'実質公債費比率（分子）の構造'!K$49</f>
        <v>9</v>
      </c>
      <c r="C45" s="182"/>
      <c r="D45" s="182"/>
      <c r="E45" s="182">
        <f>'実質公債費比率（分子）の構造'!L$49</f>
        <v>9</v>
      </c>
      <c r="F45" s="182"/>
      <c r="G45" s="182"/>
      <c r="H45" s="182">
        <f>'実質公債費比率（分子）の構造'!M$49</f>
        <v>9</v>
      </c>
      <c r="I45" s="182"/>
      <c r="J45" s="182"/>
      <c r="K45" s="182">
        <f>'実質公債費比率（分子）の構造'!N$49</f>
        <v>9</v>
      </c>
      <c r="L45" s="182"/>
      <c r="M45" s="182"/>
      <c r="N45" s="182">
        <f>'実質公債費比率（分子）の構造'!O$49</f>
        <v>9</v>
      </c>
      <c r="O45" s="182"/>
      <c r="P45" s="182"/>
    </row>
    <row r="46" spans="1:16" x14ac:dyDescent="0.15">
      <c r="A46" s="182" t="s">
        <v>67</v>
      </c>
      <c r="B46" s="182">
        <f>'実質公債費比率（分子）の構造'!K$48</f>
        <v>1570</v>
      </c>
      <c r="C46" s="182"/>
      <c r="D46" s="182"/>
      <c r="E46" s="182">
        <f>'実質公債費比率（分子）の構造'!L$48</f>
        <v>1581</v>
      </c>
      <c r="F46" s="182"/>
      <c r="G46" s="182"/>
      <c r="H46" s="182">
        <f>'実質公債費比率（分子）の構造'!M$48</f>
        <v>1543</v>
      </c>
      <c r="I46" s="182"/>
      <c r="J46" s="182"/>
      <c r="K46" s="182">
        <f>'実質公債費比率（分子）の構造'!N$48</f>
        <v>1387</v>
      </c>
      <c r="L46" s="182"/>
      <c r="M46" s="182"/>
      <c r="N46" s="182">
        <f>'実質公債費比率（分子）の構造'!O$48</f>
        <v>1499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5715</v>
      </c>
      <c r="C49" s="182"/>
      <c r="D49" s="182"/>
      <c r="E49" s="182">
        <f>'実質公債費比率（分子）の構造'!L$45</f>
        <v>4861</v>
      </c>
      <c r="F49" s="182"/>
      <c r="G49" s="182"/>
      <c r="H49" s="182">
        <f>'実質公債費比率（分子）の構造'!M$45</f>
        <v>4628</v>
      </c>
      <c r="I49" s="182"/>
      <c r="J49" s="182"/>
      <c r="K49" s="182">
        <f>'実質公債費比率（分子）の構造'!N$45</f>
        <v>4420</v>
      </c>
      <c r="L49" s="182"/>
      <c r="M49" s="182"/>
      <c r="N49" s="182">
        <f>'実質公債費比率（分子）の構造'!O$45</f>
        <v>4149</v>
      </c>
      <c r="O49" s="182"/>
      <c r="P49" s="182"/>
    </row>
    <row r="50" spans="1:16" x14ac:dyDescent="0.15">
      <c r="A50" s="182" t="s">
        <v>71</v>
      </c>
      <c r="B50" s="182" t="e">
        <f>NA()</f>
        <v>#N/A</v>
      </c>
      <c r="C50" s="182">
        <f>IF(ISNUMBER('実質公債費比率（分子）の構造'!K$53),'実質公債費比率（分子）の構造'!K$53,NA())</f>
        <v>2409</v>
      </c>
      <c r="D50" s="182" t="e">
        <f>NA()</f>
        <v>#N/A</v>
      </c>
      <c r="E50" s="182" t="e">
        <f>NA()</f>
        <v>#N/A</v>
      </c>
      <c r="F50" s="182">
        <f>IF(ISNUMBER('実質公債費比率（分子）の構造'!L$53),'実質公債費比率（分子）の構造'!L$53,NA())</f>
        <v>2345</v>
      </c>
      <c r="G50" s="182" t="e">
        <f>NA()</f>
        <v>#N/A</v>
      </c>
      <c r="H50" s="182" t="e">
        <f>NA()</f>
        <v>#N/A</v>
      </c>
      <c r="I50" s="182">
        <f>IF(ISNUMBER('実質公債費比率（分子）の構造'!M$53),'実質公債費比率（分子）の構造'!M$53,NA())</f>
        <v>2614</v>
      </c>
      <c r="J50" s="182" t="e">
        <f>NA()</f>
        <v>#N/A</v>
      </c>
      <c r="K50" s="182" t="e">
        <f>NA()</f>
        <v>#N/A</v>
      </c>
      <c r="L50" s="182">
        <f>IF(ISNUMBER('実質公債費比率（分子）の構造'!N$53),'実質公債費比率（分子）の構造'!N$53,NA())</f>
        <v>1470</v>
      </c>
      <c r="M50" s="182" t="e">
        <f>NA()</f>
        <v>#N/A</v>
      </c>
      <c r="N50" s="182" t="e">
        <f>NA()</f>
        <v>#N/A</v>
      </c>
      <c r="O50" s="182">
        <f>IF(ISNUMBER('実質公債費比率（分子）の構造'!O$53),'実質公債費比率（分子）の構造'!O$53,NA())</f>
        <v>1364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43556</v>
      </c>
      <c r="E56" s="181"/>
      <c r="F56" s="181"/>
      <c r="G56" s="181">
        <f>'将来負担比率（分子）の構造'!J$52</f>
        <v>41357</v>
      </c>
      <c r="H56" s="181"/>
      <c r="I56" s="181"/>
      <c r="J56" s="181">
        <f>'将来負担比率（分子）の構造'!K$52</f>
        <v>39890</v>
      </c>
      <c r="K56" s="181"/>
      <c r="L56" s="181"/>
      <c r="M56" s="181">
        <f>'将来負担比率（分子）の構造'!L$52</f>
        <v>38102</v>
      </c>
      <c r="N56" s="181"/>
      <c r="O56" s="181"/>
      <c r="P56" s="181">
        <f>'将来負担比率（分子）の構造'!M$52</f>
        <v>36546</v>
      </c>
    </row>
    <row r="57" spans="1:16" x14ac:dyDescent="0.15">
      <c r="A57" s="181" t="s">
        <v>42</v>
      </c>
      <c r="B57" s="181"/>
      <c r="C57" s="181"/>
      <c r="D57" s="181">
        <f>'将来負担比率（分子）の構造'!I$51</f>
        <v>3853</v>
      </c>
      <c r="E57" s="181"/>
      <c r="F57" s="181"/>
      <c r="G57" s="181">
        <f>'将来負担比率（分子）の構造'!J$51</f>
        <v>2810</v>
      </c>
      <c r="H57" s="181"/>
      <c r="I57" s="181"/>
      <c r="J57" s="181">
        <f>'将来負担比率（分子）の構造'!K$51</f>
        <v>2399</v>
      </c>
      <c r="K57" s="181"/>
      <c r="L57" s="181"/>
      <c r="M57" s="181">
        <f>'将来負担比率（分子）の構造'!L$51</f>
        <v>2837</v>
      </c>
      <c r="N57" s="181"/>
      <c r="O57" s="181"/>
      <c r="P57" s="181">
        <f>'将来負担比率（分子）の構造'!M$51</f>
        <v>6945</v>
      </c>
    </row>
    <row r="58" spans="1:16" x14ac:dyDescent="0.15">
      <c r="A58" s="181" t="s">
        <v>41</v>
      </c>
      <c r="B58" s="181"/>
      <c r="C58" s="181"/>
      <c r="D58" s="181">
        <f>'将来負担比率（分子）の構造'!I$50</f>
        <v>47064</v>
      </c>
      <c r="E58" s="181"/>
      <c r="F58" s="181"/>
      <c r="G58" s="181">
        <f>'将来負担比率（分子）の構造'!J$50</f>
        <v>49258</v>
      </c>
      <c r="H58" s="181"/>
      <c r="I58" s="181"/>
      <c r="J58" s="181">
        <f>'将来負担比率（分子）の構造'!K$50</f>
        <v>49947</v>
      </c>
      <c r="K58" s="181"/>
      <c r="L58" s="181"/>
      <c r="M58" s="181">
        <f>'将来負担比率（分子）の構造'!L$50</f>
        <v>50806</v>
      </c>
      <c r="N58" s="181"/>
      <c r="O58" s="181"/>
      <c r="P58" s="181">
        <f>'将来負担比率（分子）の構造'!M$50</f>
        <v>51687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7493</v>
      </c>
      <c r="C62" s="181"/>
      <c r="D62" s="181"/>
      <c r="E62" s="181">
        <f>'将来負担比率（分子）の構造'!J$45</f>
        <v>7596</v>
      </c>
      <c r="F62" s="181"/>
      <c r="G62" s="181"/>
      <c r="H62" s="181">
        <f>'将来負担比率（分子）の構造'!K$45</f>
        <v>7783</v>
      </c>
      <c r="I62" s="181"/>
      <c r="J62" s="181"/>
      <c r="K62" s="181">
        <f>'将来負担比率（分子）の構造'!L$45</f>
        <v>7806</v>
      </c>
      <c r="L62" s="181"/>
      <c r="M62" s="181"/>
      <c r="N62" s="181">
        <f>'将来負担比率（分子）の構造'!M$45</f>
        <v>7570</v>
      </c>
      <c r="O62" s="181"/>
      <c r="P62" s="181"/>
    </row>
    <row r="63" spans="1:16" x14ac:dyDescent="0.15">
      <c r="A63" s="181" t="s">
        <v>34</v>
      </c>
      <c r="B63" s="181">
        <f>'将来負担比率（分子）の構造'!I$44</f>
        <v>63</v>
      </c>
      <c r="C63" s="181"/>
      <c r="D63" s="181"/>
      <c r="E63" s="181">
        <f>'将来負担比率（分子）の構造'!J$44</f>
        <v>54</v>
      </c>
      <c r="F63" s="181"/>
      <c r="G63" s="181"/>
      <c r="H63" s="181">
        <f>'将来負担比率（分子）の構造'!K$44</f>
        <v>45</v>
      </c>
      <c r="I63" s="181"/>
      <c r="J63" s="181"/>
      <c r="K63" s="181">
        <f>'将来負担比率（分子）の構造'!L$44</f>
        <v>37</v>
      </c>
      <c r="L63" s="181"/>
      <c r="M63" s="181"/>
      <c r="N63" s="181">
        <f>'将来負担比率（分子）の構造'!M$44</f>
        <v>27</v>
      </c>
      <c r="O63" s="181"/>
      <c r="P63" s="181"/>
    </row>
    <row r="64" spans="1:16" x14ac:dyDescent="0.15">
      <c r="A64" s="181" t="s">
        <v>33</v>
      </c>
      <c r="B64" s="181">
        <f>'将来負担比率（分子）の構造'!I$43</f>
        <v>16774</v>
      </c>
      <c r="C64" s="181"/>
      <c r="D64" s="181"/>
      <c r="E64" s="181">
        <f>'将来負担比率（分子）の構造'!J$43</f>
        <v>15847</v>
      </c>
      <c r="F64" s="181"/>
      <c r="G64" s="181"/>
      <c r="H64" s="181">
        <f>'将来負担比率（分子）の構造'!K$43</f>
        <v>15085</v>
      </c>
      <c r="I64" s="181"/>
      <c r="J64" s="181"/>
      <c r="K64" s="181">
        <f>'将来負担比率（分子）の構造'!L$43</f>
        <v>14214</v>
      </c>
      <c r="L64" s="181"/>
      <c r="M64" s="181"/>
      <c r="N64" s="181">
        <f>'将来負担比率（分子）の構造'!M$43</f>
        <v>13425</v>
      </c>
      <c r="O64" s="181"/>
      <c r="P64" s="181"/>
    </row>
    <row r="65" spans="1:16" x14ac:dyDescent="0.15">
      <c r="A65" s="181" t="s">
        <v>32</v>
      </c>
      <c r="B65" s="181">
        <f>'将来負担比率（分子）の構造'!I$42</f>
        <v>1796</v>
      </c>
      <c r="C65" s="181"/>
      <c r="D65" s="181"/>
      <c r="E65" s="181">
        <f>'将来負担比率（分子）の構造'!J$42</f>
        <v>1366</v>
      </c>
      <c r="F65" s="181"/>
      <c r="G65" s="181"/>
      <c r="H65" s="181">
        <f>'将来負担比率（分子）の構造'!K$42</f>
        <v>366</v>
      </c>
      <c r="I65" s="181"/>
      <c r="J65" s="181"/>
      <c r="K65" s="181">
        <f>'将来負担比率（分子）の構造'!L$42</f>
        <v>335</v>
      </c>
      <c r="L65" s="181"/>
      <c r="M65" s="181"/>
      <c r="N65" s="181">
        <f>'将来負担比率（分子）の構造'!M$42</f>
        <v>305</v>
      </c>
      <c r="O65" s="181"/>
      <c r="P65" s="181"/>
    </row>
    <row r="66" spans="1:16" x14ac:dyDescent="0.15">
      <c r="A66" s="181" t="s">
        <v>31</v>
      </c>
      <c r="B66" s="181">
        <f>'将来負担比率（分子）の構造'!I$41</f>
        <v>32492</v>
      </c>
      <c r="C66" s="181"/>
      <c r="D66" s="181"/>
      <c r="E66" s="181">
        <f>'将来負担比率（分子）の構造'!J$41</f>
        <v>29410</v>
      </c>
      <c r="F66" s="181"/>
      <c r="G66" s="181"/>
      <c r="H66" s="181">
        <f>'将来負担比率（分子）の構造'!K$41</f>
        <v>27071</v>
      </c>
      <c r="I66" s="181"/>
      <c r="J66" s="181"/>
      <c r="K66" s="181">
        <f>'将来負担比率（分子）の構造'!L$41</f>
        <v>24439</v>
      </c>
      <c r="L66" s="181"/>
      <c r="M66" s="181"/>
      <c r="N66" s="181">
        <f>'将来負担比率（分子）の構造'!M$41</f>
        <v>22450</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27009</v>
      </c>
      <c r="C72" s="185">
        <f>基金残高に係る経年分析!G55</f>
        <v>25697</v>
      </c>
      <c r="D72" s="185">
        <f>基金残高に係る経年分析!H55</f>
        <v>23699</v>
      </c>
    </row>
    <row r="73" spans="1:16" x14ac:dyDescent="0.15">
      <c r="A73" s="184" t="s">
        <v>78</v>
      </c>
      <c r="B73" s="185">
        <f>基金残高に係る経年分析!F56</f>
        <v>5727</v>
      </c>
      <c r="C73" s="185">
        <f>基金残高に係る経年分析!G56</f>
        <v>5746</v>
      </c>
      <c r="D73" s="185">
        <f>基金残高に係る経年分析!H56</f>
        <v>5771</v>
      </c>
    </row>
    <row r="74" spans="1:16" x14ac:dyDescent="0.15">
      <c r="A74" s="184" t="s">
        <v>79</v>
      </c>
      <c r="B74" s="185">
        <f>基金残高に係る経年分析!F57</f>
        <v>18020</v>
      </c>
      <c r="C74" s="185">
        <f>基金残高に係る経年分析!G57</f>
        <v>20211</v>
      </c>
      <c r="D74" s="185">
        <f>基金残高に係る経年分析!H57</f>
        <v>22105</v>
      </c>
    </row>
  </sheetData>
  <sheetProtection algorithmName="SHA-512" hashValue="AW7I5x7EBS29dXlnwxtPdG5G7mmTUOUPFiUU2jBOQyLt1OMm8kbazWL3HHUsdRximuGo3mD2pMyplQdKBcykYQ==" saltValue="OQ1XDhQNzX2g84+y3yTEe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2021-03-08T00:58:57Z</cp:lastPrinted>
  <dcterms:created xsi:type="dcterms:W3CDTF">2021-02-05T02:42:55Z</dcterms:created>
  <dcterms:modified xsi:type="dcterms:W3CDTF">2021-10-14T23:59:29Z</dcterms:modified>
  <cp:category/>
</cp:coreProperties>
</file>