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02総務部\0210財政課\□R2公会計作業用\中垣内作業用\030330_HP公表用\"/>
    </mc:Choice>
  </mc:AlternateContent>
  <bookViews>
    <workbookView xWindow="-15" yWindow="240" windowWidth="20520" windowHeight="3780"/>
  </bookViews>
  <sheets>
    <sheet name="調査票（建設仮勘定）" sheetId="8" r:id="rId1"/>
    <sheet name="調査票（建設仮勘定） 検証用加工" sheetId="9" state="hidden" r:id="rId2"/>
  </sheets>
  <externalReferences>
    <externalReference r:id="rId3"/>
    <externalReference r:id="rId4"/>
  </externalReferences>
  <definedNames>
    <definedName name="_xlnm._FilterDatabase" localSheetId="0" hidden="1">'調査票（建設仮勘定）'!$A$6:$R$295</definedName>
    <definedName name="_xlnm._FilterDatabase" localSheetId="1" hidden="1">'調査票（建設仮勘定） 検証用加工'!$A$6:$S$295</definedName>
    <definedName name="_xlnm.Print_Area" localSheetId="0">'調査票（建設仮勘定）'!$A$1:$R$295</definedName>
    <definedName name="_xlnm.Print_Area" localSheetId="1">'調査票（建設仮勘定） 検証用加工'!$A$1:$S$295</definedName>
    <definedName name="_xlnm.Print_Titles" localSheetId="0">'調査票（建設仮勘定）'!$2:$6</definedName>
    <definedName name="_xlnm.Print_Titles" localSheetId="1">'調査票（建設仮勘定） 検証用加工'!$2:$6</definedName>
    <definedName name="あ" localSheetId="1">[1]耐用年数マスタ!#REF!</definedName>
    <definedName name="あ">[1]耐用年数マスタ!#REF!</definedName>
    <definedName name="ブルドーザー・パワー" localSheetId="0">[1]耐用年数マスタ!#REF!</definedName>
    <definedName name="ブルドーザー・パワー" localSheetId="1">[1]耐用年数マスタ!#REF!</definedName>
    <definedName name="ブルドーザー・パワー">[1]耐用年数マスタ!#REF!</definedName>
    <definedName name="ホテル・旅館・料理店" localSheetId="0">[1]耐用年数マスタ!#REF!</definedName>
    <definedName name="ホテル・旅館・料理店" localSheetId="1">[1]耐用年数マスタ!#REF!</definedName>
    <definedName name="ホテル・旅館・料理店">[1]耐用年数マスタ!#REF!</definedName>
    <definedName name="運輸" localSheetId="1">[1]耐用年数マスタ!#REF!</definedName>
    <definedName name="運輸">[1]耐用年数マスタ!#REF!</definedName>
    <definedName name="運輸附帯サービス業用" localSheetId="0">[1]耐用年数マスタ!#REF!</definedName>
    <definedName name="運輸附帯サービス業用" localSheetId="1">[1]耐用年数マスタ!#REF!</definedName>
    <definedName name="運輸附帯サービス業用">[1]耐用年数マスタ!#REF!</definedName>
    <definedName name="建築材料・鉱物・金属" localSheetId="0">[1]耐用年数マスタ!#REF!</definedName>
    <definedName name="建築材料・鉱物・金属" localSheetId="1">[1]耐用年数マスタ!#REF!</definedName>
    <definedName name="建築材料・鉱物・金属">[1]耐用年数マスタ!#REF!</definedName>
    <definedName name="上水道・下水道業用設" localSheetId="1">[1]耐用年数マスタ!#REF!</definedName>
    <definedName name="上水道・下水道業用設">[1]耐用年数マスタ!#REF!</definedName>
    <definedName name="前掲の機械・装置以外" localSheetId="1">[1]耐用年数マスタ!#REF!</definedName>
    <definedName name="前掲の機械・装置以外">[1]耐用年数マスタ!#REF!</definedName>
    <definedName name="前掲の機械装置以外" localSheetId="1">[1]耐用年数マスタ!#REF!</definedName>
    <definedName name="前掲の機械装置以外">[1]耐用年数マスタ!#REF!</definedName>
    <definedName name="前掲の工具器具備品以外" localSheetId="1">[1]耐用年数マスタ!#REF!</definedName>
    <definedName name="前掲の工具器具備品以外">[1]耐用年数マスタ!#REF!</definedName>
    <definedName name="大分類">[2]耐用年数マスタ!$B$3:$H$3</definedName>
    <definedName name="蓄電池電源設備" localSheetId="0">[1]耐用年数マスタ!#REF!</definedName>
    <definedName name="蓄電池電源設備" localSheetId="1">[1]耐用年数マスタ!#REF!</definedName>
    <definedName name="蓄電池電源設備">[1]耐用年数マスタ!#REF!</definedName>
    <definedName name="電光文字設備" localSheetId="0">[1]耐用年数マスタ!#REF!</definedName>
    <definedName name="電光文字設備" localSheetId="1">[1]耐用年数マスタ!#REF!</definedName>
    <definedName name="電光文字設備">[1]耐用年数マスタ!#REF!</definedName>
    <definedName name="列車遠隔・列車集中制" localSheetId="0">[1]耐用年数マスタ!#REF!</definedName>
    <definedName name="列車遠隔・列車集中制" localSheetId="1">[1]耐用年数マスタ!#REF!</definedName>
    <definedName name="列車遠隔・列車集中制">[1]耐用年数マスタ!#REF!</definedName>
  </definedNames>
  <calcPr calcId="162913"/>
</workbook>
</file>

<file path=xl/calcChain.xml><?xml version="1.0" encoding="utf-8"?>
<calcChain xmlns="http://schemas.openxmlformats.org/spreadsheetml/2006/main">
  <c r="Q295" i="9" l="1"/>
  <c r="Q294" i="9"/>
  <c r="Q293" i="9"/>
  <c r="Q292" i="9"/>
  <c r="Q291" i="9"/>
  <c r="Q290" i="9"/>
  <c r="Q289" i="9"/>
  <c r="Q288" i="9"/>
  <c r="Q287" i="9"/>
  <c r="Q286" i="9"/>
  <c r="Q285" i="9"/>
  <c r="Q284" i="9"/>
  <c r="Q283" i="9"/>
  <c r="Q282" i="9"/>
  <c r="Q281" i="9"/>
  <c r="Q280" i="9"/>
  <c r="Q279" i="9"/>
  <c r="Q278" i="9"/>
  <c r="Q277" i="9"/>
  <c r="Q276" i="9"/>
  <c r="Q275" i="9"/>
  <c r="Q274" i="9"/>
  <c r="Q273" i="9"/>
  <c r="Q272" i="9"/>
  <c r="Q271" i="9"/>
  <c r="Q270" i="9"/>
  <c r="Q269" i="9"/>
  <c r="Q268" i="9"/>
  <c r="Q267" i="9"/>
  <c r="Q261" i="9"/>
  <c r="Q259" i="9"/>
  <c r="Q258" i="9"/>
  <c r="Q257" i="9"/>
  <c r="Q256" i="9"/>
  <c r="Q255" i="9"/>
  <c r="Q254" i="9"/>
  <c r="Q253" i="9"/>
  <c r="Q252" i="9"/>
  <c r="Q251" i="9"/>
  <c r="Q250" i="9"/>
  <c r="Q249" i="9"/>
  <c r="Q248" i="9"/>
  <c r="Q247" i="9"/>
  <c r="Q246" i="9"/>
  <c r="Q245" i="9"/>
  <c r="Q244" i="9"/>
  <c r="Q243" i="9"/>
  <c r="Q242" i="9"/>
  <c r="Q241" i="9"/>
  <c r="Q240" i="9"/>
  <c r="Q239" i="9"/>
  <c r="Q238" i="9"/>
  <c r="Q237" i="9"/>
  <c r="Q236" i="9"/>
  <c r="Q235" i="9"/>
  <c r="Q234" i="9"/>
  <c r="Q233" i="9"/>
  <c r="Q232" i="9"/>
  <c r="Q231" i="9"/>
  <c r="Q230" i="9"/>
  <c r="Q229" i="9"/>
  <c r="Q228" i="9"/>
  <c r="Q227" i="9"/>
  <c r="Q226" i="9"/>
  <c r="Q225" i="9"/>
  <c r="Q224" i="9"/>
  <c r="Q223" i="9"/>
  <c r="Q222" i="9"/>
  <c r="Q221" i="9"/>
  <c r="Q220" i="9"/>
  <c r="Q219" i="9"/>
  <c r="Q218" i="9"/>
  <c r="Q217" i="9"/>
  <c r="Q216" i="9"/>
  <c r="Q215" i="9"/>
  <c r="Q214" i="9"/>
  <c r="Q213" i="9"/>
  <c r="Q212" i="9"/>
  <c r="Q211" i="9"/>
  <c r="Q210" i="9"/>
  <c r="Q209" i="9"/>
  <c r="Q208" i="9"/>
  <c r="Q207" i="9"/>
  <c r="Q206" i="9"/>
  <c r="Q205" i="9"/>
  <c r="Q204" i="9"/>
  <c r="Q203" i="9"/>
  <c r="Q202" i="9"/>
  <c r="Q201" i="9"/>
  <c r="Q200" i="9"/>
  <c r="Q199" i="9"/>
  <c r="Q198" i="9"/>
  <c r="Q197" i="9"/>
  <c r="Q196" i="9"/>
  <c r="Q195" i="9"/>
  <c r="Q194" i="9"/>
  <c r="Q193" i="9"/>
  <c r="Q192" i="9"/>
  <c r="Q191" i="9"/>
  <c r="Q190" i="9"/>
  <c r="Q189" i="9"/>
  <c r="Q188" i="9"/>
  <c r="Q187" i="9"/>
  <c r="Q186" i="9"/>
  <c r="Q185" i="9"/>
  <c r="Q184" i="9"/>
  <c r="Q183" i="9"/>
  <c r="Q182" i="9"/>
  <c r="Q181" i="9"/>
  <c r="Q180" i="9"/>
  <c r="Q179" i="9"/>
  <c r="Q178" i="9"/>
  <c r="Q177" i="9"/>
  <c r="Q176" i="9"/>
  <c r="Q175" i="9"/>
  <c r="Q174" i="9"/>
  <c r="Q173" i="9"/>
  <c r="Q172" i="9"/>
  <c r="Q171" i="9"/>
  <c r="Q170" i="9"/>
  <c r="Q169" i="9"/>
  <c r="Q168" i="9"/>
  <c r="Q167" i="9"/>
  <c r="Q166" i="9"/>
  <c r="Q165" i="9"/>
  <c r="Q164" i="9"/>
  <c r="Q163" i="9"/>
  <c r="Q162" i="9"/>
  <c r="Q161" i="9"/>
  <c r="Q160" i="9"/>
  <c r="Q159" i="9"/>
  <c r="Q158" i="9"/>
  <c r="Q157" i="9"/>
  <c r="Q156" i="9"/>
  <c r="Q155" i="9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3" i="9"/>
  <c r="Q122" i="9"/>
  <c r="Q121" i="9"/>
  <c r="Q120" i="9"/>
  <c r="Q119" i="9"/>
  <c r="Q118" i="9"/>
  <c r="Q117" i="9"/>
  <c r="Q116" i="9"/>
  <c r="Q115" i="9"/>
  <c r="Q114" i="9"/>
  <c r="Q113" i="9"/>
  <c r="Q112" i="9"/>
  <c r="Q111" i="9"/>
  <c r="Q110" i="9"/>
  <c r="Q109" i="9"/>
  <c r="Q108" i="9"/>
  <c r="Q107" i="9"/>
  <c r="Q106" i="9"/>
  <c r="Q105" i="9"/>
  <c r="Q104" i="9"/>
  <c r="Q103" i="9"/>
  <c r="Q102" i="9"/>
  <c r="Q101" i="9"/>
  <c r="Q100" i="9"/>
  <c r="Q99" i="9"/>
  <c r="Q98" i="9"/>
  <c r="Q97" i="9"/>
  <c r="Q96" i="9"/>
  <c r="Q95" i="9"/>
  <c r="Q94" i="9"/>
  <c r="Q93" i="9"/>
  <c r="Q92" i="9"/>
  <c r="Q91" i="9"/>
  <c r="Q90" i="9"/>
  <c r="Q89" i="9"/>
  <c r="Q88" i="9"/>
  <c r="Q87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6" i="9"/>
  <c r="Q13" i="9"/>
  <c r="Q12" i="9"/>
  <c r="Q8" i="9"/>
  <c r="Q7" i="9"/>
  <c r="L266" i="9"/>
  <c r="R266" i="9" s="1"/>
  <c r="L265" i="9"/>
  <c r="R265" i="9" s="1"/>
  <c r="L264" i="9"/>
  <c r="R264" i="9" s="1"/>
  <c r="L263" i="9"/>
  <c r="R263" i="9" s="1"/>
  <c r="L262" i="9"/>
  <c r="R262" i="9" s="1"/>
  <c r="L260" i="9"/>
  <c r="R260" i="9" s="1"/>
  <c r="L258" i="9"/>
  <c r="R258" i="9" s="1"/>
  <c r="R103" i="9"/>
  <c r="R102" i="9"/>
  <c r="R101" i="9"/>
  <c r="R100" i="9"/>
  <c r="R99" i="9"/>
  <c r="R70" i="9"/>
  <c r="R66" i="9"/>
  <c r="R65" i="9"/>
  <c r="R64" i="9"/>
  <c r="L17" i="9"/>
  <c r="Q17" i="9" s="1"/>
  <c r="R16" i="9"/>
  <c r="L15" i="9"/>
  <c r="R15" i="9" s="1"/>
  <c r="L14" i="9"/>
  <c r="R14" i="9" s="1"/>
  <c r="L11" i="9"/>
  <c r="R11" i="9" s="1"/>
  <c r="L10" i="9"/>
  <c r="R10" i="9" s="1"/>
  <c r="L9" i="9"/>
  <c r="R9" i="9" s="1"/>
  <c r="Q2" i="9" l="1"/>
  <c r="Q10" i="9"/>
  <c r="Q14" i="9"/>
  <c r="Q11" i="9"/>
  <c r="Q15" i="9"/>
  <c r="R17" i="9"/>
  <c r="Q264" i="9"/>
  <c r="Q9" i="9"/>
  <c r="Q265" i="9"/>
  <c r="Q266" i="9"/>
  <c r="Q260" i="9"/>
  <c r="Q262" i="9"/>
  <c r="Q263" i="9"/>
  <c r="Q65" i="8" l="1"/>
  <c r="Q64" i="8"/>
  <c r="Q66" i="8"/>
  <c r="Q70" i="8"/>
  <c r="Q100" i="8"/>
  <c r="Q99" i="8"/>
  <c r="Q16" i="8"/>
  <c r="Q101" i="8"/>
  <c r="Q102" i="8"/>
  <c r="Q103" i="8"/>
  <c r="L266" i="8"/>
  <c r="Q266" i="8" s="1"/>
  <c r="L265" i="8"/>
  <c r="Q265" i="8" s="1"/>
  <c r="L264" i="8"/>
  <c r="Q264" i="8" s="1"/>
  <c r="L263" i="8"/>
  <c r="Q263" i="8" s="1"/>
  <c r="L262" i="8"/>
  <c r="Q262" i="8" s="1"/>
  <c r="L260" i="8"/>
  <c r="Q260" i="8" s="1"/>
  <c r="L258" i="8"/>
  <c r="Q258" i="8" s="1"/>
  <c r="L17" i="8"/>
  <c r="Q17" i="8" s="1"/>
  <c r="L15" i="8"/>
  <c r="Q15" i="8" s="1"/>
  <c r="L14" i="8"/>
  <c r="Q14" i="8" s="1"/>
  <c r="L11" i="8"/>
  <c r="Q11" i="8" s="1"/>
  <c r="L10" i="8"/>
  <c r="Q10" i="8" s="1"/>
  <c r="L9" i="8"/>
  <c r="Q9" i="8" s="1"/>
</calcChain>
</file>

<file path=xl/sharedStrings.xml><?xml version="1.0" encoding="utf-8"?>
<sst xmlns="http://schemas.openxmlformats.org/spreadsheetml/2006/main" count="3731" uniqueCount="427">
  <si>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16"/>
  </si>
  <si>
    <t>会計コード</t>
    <rPh sb="0" eb="2">
      <t>カイケイ</t>
    </rPh>
    <phoneticPr fontId="16"/>
  </si>
  <si>
    <t>10</t>
  </si>
  <si>
    <t>案件名称</t>
    <rPh sb="0" eb="2">
      <t>アンケン</t>
    </rPh>
    <rPh sb="2" eb="4">
      <t>メイショウ</t>
    </rPh>
    <phoneticPr fontId="17"/>
  </si>
  <si>
    <t>所管所属名称</t>
    <rPh sb="0" eb="2">
      <t>ショカン</t>
    </rPh>
    <rPh sb="2" eb="4">
      <t>ショゾク</t>
    </rPh>
    <rPh sb="4" eb="6">
      <t>メイショウ</t>
    </rPh>
    <phoneticPr fontId="16"/>
  </si>
  <si>
    <t>完成後勘定科目</t>
    <rPh sb="0" eb="2">
      <t>カンセイ</t>
    </rPh>
    <rPh sb="2" eb="3">
      <t>ゴ</t>
    </rPh>
    <rPh sb="3" eb="5">
      <t>カンジョウ</t>
    </rPh>
    <rPh sb="5" eb="7">
      <t>カモク</t>
    </rPh>
    <phoneticPr fontId="17"/>
  </si>
  <si>
    <t>13 事業用資産-建物</t>
  </si>
  <si>
    <t>装備施設課</t>
    <rPh sb="0" eb="2">
      <t>ソウビ</t>
    </rPh>
    <rPh sb="2" eb="4">
      <t>シセツ</t>
    </rPh>
    <rPh sb="4" eb="5">
      <t>カ</t>
    </rPh>
    <phoneticPr fontId="10"/>
  </si>
  <si>
    <t>71 物品</t>
  </si>
  <si>
    <t>43 インフラ資産-工作物</t>
  </si>
  <si>
    <t>41 インフラ資産-土地</t>
  </si>
  <si>
    <t>81 無形固定資産-ソフトウェア</t>
  </si>
  <si>
    <t>14 事業用資産-工作物</t>
  </si>
  <si>
    <t>当年度末残高</t>
    <rPh sb="0" eb="3">
      <t>トウネンド</t>
    </rPh>
    <rPh sb="3" eb="4">
      <t>マツ</t>
    </rPh>
    <rPh sb="4" eb="6">
      <t>ザンダカ</t>
    </rPh>
    <phoneticPr fontId="10"/>
  </si>
  <si>
    <t>完成(予定)年度</t>
    <rPh sb="0" eb="2">
      <t>カンセイ</t>
    </rPh>
    <rPh sb="3" eb="5">
      <t>ヨテイ</t>
    </rPh>
    <rPh sb="6" eb="8">
      <t>ネンド</t>
    </rPh>
    <phoneticPr fontId="16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</si>
  <si>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10"/>
  </si>
  <si>
    <t>物件費</t>
    <rPh sb="0" eb="3">
      <t>ブッケンヒ</t>
    </rPh>
    <phoneticPr fontId="10"/>
  </si>
  <si>
    <t>支出年度</t>
    <rPh sb="0" eb="2">
      <t>シシュツ</t>
    </rPh>
    <rPh sb="2" eb="4">
      <t>ネンド</t>
    </rPh>
    <phoneticPr fontId="16"/>
  </si>
  <si>
    <t>本資産への
振替額</t>
    <rPh sb="0" eb="1">
      <t>ホン</t>
    </rPh>
    <rPh sb="1" eb="3">
      <t>シサン</t>
    </rPh>
    <rPh sb="6" eb="8">
      <t>フリカエ</t>
    </rPh>
    <rPh sb="8" eb="9">
      <t>ガク</t>
    </rPh>
    <phoneticPr fontId="10"/>
  </si>
  <si>
    <t>(1)</t>
    <phoneticPr fontId="10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</si>
  <si>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</si>
  <si>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</si>
  <si>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</si>
  <si>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</si>
  <si>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</si>
  <si>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</si>
  <si>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</si>
  <si>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</si>
  <si>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</si>
  <si>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</si>
  <si>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</si>
  <si>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（単位：円）</t>
    <rPh sb="1" eb="3">
      <t>タンイ</t>
    </rPh>
    <rPh sb="4" eb="5">
      <t>エン</t>
    </rPh>
    <phoneticPr fontId="10"/>
  </si>
  <si>
    <t>2015</t>
  </si>
  <si>
    <t>82 無形固定資産-ソフトウェア以外</t>
  </si>
  <si>
    <t>11 事業用資産-土地</t>
  </si>
  <si>
    <t>2016</t>
  </si>
  <si>
    <t>11</t>
  </si>
  <si>
    <t>実施設計委託料</t>
    <rPh sb="0" eb="2">
      <t>ジッシ</t>
    </rPh>
    <rPh sb="2" eb="4">
      <t>セッケイ</t>
    </rPh>
    <rPh sb="4" eb="7">
      <t>イタクリョウ</t>
    </rPh>
    <phoneticPr fontId="11"/>
  </si>
  <si>
    <t>地盤調査委託料</t>
    <rPh sb="0" eb="2">
      <t>ジバン</t>
    </rPh>
    <rPh sb="2" eb="4">
      <t>チョウサ</t>
    </rPh>
    <rPh sb="4" eb="7">
      <t>イタクリョウ</t>
    </rPh>
    <phoneticPr fontId="11"/>
  </si>
  <si>
    <t>執行所属名称</t>
    <phoneticPr fontId="16"/>
  </si>
  <si>
    <t>コメント</t>
    <phoneticPr fontId="10"/>
  </si>
  <si>
    <t>維持補修費</t>
    <phoneticPr fontId="10"/>
  </si>
  <si>
    <t>項番</t>
    <rPh sb="0" eb="2">
      <t>コウバン</t>
    </rPh>
    <phoneticPr fontId="16"/>
  </si>
  <si>
    <t>(13)</t>
    <phoneticPr fontId="10"/>
  </si>
  <si>
    <t>（12）のうち費用に振り替わる分</t>
    <rPh sb="7" eb="9">
      <t>ヒヨウ</t>
    </rPh>
    <rPh sb="10" eb="11">
      <t>フ</t>
    </rPh>
    <rPh sb="12" eb="13">
      <t>カ</t>
    </rPh>
    <rPh sb="15" eb="16">
      <t>ブン</t>
    </rPh>
    <phoneticPr fontId="10"/>
  </si>
  <si>
    <t>(14)</t>
    <phoneticPr fontId="10"/>
  </si>
  <si>
    <t>(15)</t>
    <phoneticPr fontId="10"/>
  </si>
  <si>
    <t>○令和元年度末時点　建設仮勘定・仮勘定台帳</t>
    <rPh sb="1" eb="3">
      <t>レイワ</t>
    </rPh>
    <rPh sb="3" eb="4">
      <t>ガン</t>
    </rPh>
    <rPh sb="4" eb="6">
      <t>ネンド</t>
    </rPh>
    <rPh sb="6" eb="7">
      <t>マツ</t>
    </rPh>
    <rPh sb="7" eb="9">
      <t>ジテン</t>
    </rPh>
    <rPh sb="10" eb="12">
      <t>ケンセツ</t>
    </rPh>
    <rPh sb="12" eb="15">
      <t>カリカンジョウ</t>
    </rPh>
    <rPh sb="16" eb="19">
      <t>カリカンジョウ</t>
    </rPh>
    <rPh sb="19" eb="21">
      <t>ダイチョウ</t>
    </rPh>
    <phoneticPr fontId="10"/>
  </si>
  <si>
    <t>H30末までの
支出金額</t>
    <rPh sb="3" eb="4">
      <t>マツ</t>
    </rPh>
    <rPh sb="8" eb="10">
      <t>シシュツ</t>
    </rPh>
    <rPh sb="10" eb="12">
      <t>キンガク</t>
    </rPh>
    <phoneticPr fontId="17"/>
  </si>
  <si>
    <t>R元年度
支出金額</t>
    <rPh sb="1" eb="2">
      <t>ガン</t>
    </rPh>
    <rPh sb="2" eb="3">
      <t>ネン</t>
    </rPh>
    <rPh sb="3" eb="4">
      <t>ド</t>
    </rPh>
    <rPh sb="5" eb="7">
      <t>シシュツ</t>
    </rPh>
    <rPh sb="7" eb="9">
      <t>キンガク</t>
    </rPh>
    <phoneticPr fontId="10"/>
  </si>
  <si>
    <t>移転費用／補助金等</t>
    <rPh sb="0" eb="2">
      <t>イテン</t>
    </rPh>
    <rPh sb="2" eb="4">
      <t>ヒヨウ</t>
    </rPh>
    <rPh sb="5" eb="8">
      <t>ホジョキン</t>
    </rPh>
    <rPh sb="8" eb="9">
      <t>ナド</t>
    </rPh>
    <phoneticPr fontId="11"/>
  </si>
  <si>
    <t>西濃総合庁舎変電設備等工事</t>
    <rPh sb="0" eb="2">
      <t>セイノウ</t>
    </rPh>
    <rPh sb="2" eb="4">
      <t>ソウゴウ</t>
    </rPh>
    <rPh sb="4" eb="6">
      <t>チョウシャ</t>
    </rPh>
    <rPh sb="6" eb="8">
      <t>ヘンデン</t>
    </rPh>
    <rPh sb="8" eb="10">
      <t>セツビ</t>
    </rPh>
    <rPh sb="10" eb="11">
      <t>トウ</t>
    </rPh>
    <rPh sb="11" eb="13">
      <t>コウジ</t>
    </rPh>
    <phoneticPr fontId="11"/>
  </si>
  <si>
    <t>管財課</t>
    <rPh sb="0" eb="3">
      <t>カンザイカ</t>
    </rPh>
    <phoneticPr fontId="11"/>
  </si>
  <si>
    <t>2017</t>
  </si>
  <si>
    <t>2018</t>
  </si>
  <si>
    <t>中濃総合庁舎変電設備等工事</t>
    <rPh sb="0" eb="2">
      <t>チュウノウ</t>
    </rPh>
    <rPh sb="2" eb="4">
      <t>ソウゴウ</t>
    </rPh>
    <rPh sb="4" eb="6">
      <t>チョウシャ</t>
    </rPh>
    <rPh sb="6" eb="8">
      <t>ヘンデン</t>
    </rPh>
    <rPh sb="8" eb="10">
      <t>セツビ</t>
    </rPh>
    <rPh sb="10" eb="11">
      <t>トウ</t>
    </rPh>
    <rPh sb="11" eb="13">
      <t>コウジ</t>
    </rPh>
    <phoneticPr fontId="11"/>
  </si>
  <si>
    <t>西濃総合庁舎本館トイレ改修工事</t>
    <rPh sb="0" eb="2">
      <t>セイノウ</t>
    </rPh>
    <rPh sb="2" eb="4">
      <t>ソウゴウ</t>
    </rPh>
    <rPh sb="4" eb="6">
      <t>チョウシャ</t>
    </rPh>
    <rPh sb="6" eb="8">
      <t>ホンカン</t>
    </rPh>
    <rPh sb="11" eb="13">
      <t>カイシュウ</t>
    </rPh>
    <rPh sb="13" eb="15">
      <t>コウジ</t>
    </rPh>
    <phoneticPr fontId="11"/>
  </si>
  <si>
    <t>公共建築課</t>
    <rPh sb="0" eb="2">
      <t>コウキョウ</t>
    </rPh>
    <rPh sb="2" eb="4">
      <t>ケンチク</t>
    </rPh>
    <rPh sb="4" eb="5">
      <t>カ</t>
    </rPh>
    <phoneticPr fontId="11"/>
  </si>
  <si>
    <t>揖斐総合庁舎電話交換設備更新工事</t>
    <rPh sb="0" eb="2">
      <t>イビ</t>
    </rPh>
    <rPh sb="2" eb="4">
      <t>ソウゴウ</t>
    </rPh>
    <rPh sb="4" eb="6">
      <t>チョウシャ</t>
    </rPh>
    <rPh sb="6" eb="8">
      <t>デンワ</t>
    </rPh>
    <rPh sb="8" eb="10">
      <t>コウカン</t>
    </rPh>
    <rPh sb="10" eb="12">
      <t>セツビ</t>
    </rPh>
    <rPh sb="12" eb="14">
      <t>コウシン</t>
    </rPh>
    <rPh sb="14" eb="16">
      <t>コウジ</t>
    </rPh>
    <phoneticPr fontId="11"/>
  </si>
  <si>
    <t>郡上総合庁舎事務棟エレベーター改修工事</t>
    <rPh sb="0" eb="2">
      <t>グジョウ</t>
    </rPh>
    <rPh sb="2" eb="4">
      <t>ソウゴウ</t>
    </rPh>
    <rPh sb="4" eb="6">
      <t>チョウシャ</t>
    </rPh>
    <rPh sb="6" eb="8">
      <t>ジム</t>
    </rPh>
    <rPh sb="8" eb="9">
      <t>トウ</t>
    </rPh>
    <rPh sb="15" eb="17">
      <t>カイシュウ</t>
    </rPh>
    <rPh sb="17" eb="19">
      <t>コウジ</t>
    </rPh>
    <phoneticPr fontId="11"/>
  </si>
  <si>
    <t>恵那総合庁舎給排水設備改修工事</t>
    <rPh sb="0" eb="2">
      <t>エナ</t>
    </rPh>
    <rPh sb="2" eb="4">
      <t>ソウゴウ</t>
    </rPh>
    <rPh sb="4" eb="6">
      <t>チョウシャ</t>
    </rPh>
    <rPh sb="6" eb="7">
      <t>キュウ</t>
    </rPh>
    <rPh sb="7" eb="9">
      <t>ハイスイ</t>
    </rPh>
    <rPh sb="9" eb="11">
      <t>セツビ</t>
    </rPh>
    <rPh sb="11" eb="13">
      <t>カイシュウ</t>
    </rPh>
    <rPh sb="13" eb="15">
      <t>コウジ</t>
    </rPh>
    <phoneticPr fontId="11"/>
  </si>
  <si>
    <t>シンクタンク庁舎自動制御設備等改修工事</t>
    <rPh sb="6" eb="8">
      <t>チョウシャ</t>
    </rPh>
    <rPh sb="8" eb="10">
      <t>ジドウ</t>
    </rPh>
    <rPh sb="10" eb="12">
      <t>セイギョ</t>
    </rPh>
    <rPh sb="12" eb="14">
      <t>セツビ</t>
    </rPh>
    <rPh sb="14" eb="15">
      <t>トウ</t>
    </rPh>
    <rPh sb="15" eb="17">
      <t>カイシュウ</t>
    </rPh>
    <rPh sb="17" eb="19">
      <t>コウジ</t>
    </rPh>
    <phoneticPr fontId="11"/>
  </si>
  <si>
    <t>西濃総合庁舎中央監視制御装置等改修工事</t>
    <rPh sb="0" eb="2">
      <t>セイノウ</t>
    </rPh>
    <rPh sb="2" eb="4">
      <t>ソウゴウ</t>
    </rPh>
    <rPh sb="4" eb="6">
      <t>チョウシャ</t>
    </rPh>
    <rPh sb="6" eb="8">
      <t>チュウオウ</t>
    </rPh>
    <rPh sb="8" eb="10">
      <t>カンシ</t>
    </rPh>
    <rPh sb="10" eb="12">
      <t>セイギョ</t>
    </rPh>
    <rPh sb="12" eb="14">
      <t>ソウチ</t>
    </rPh>
    <rPh sb="14" eb="15">
      <t>トウ</t>
    </rPh>
    <rPh sb="15" eb="17">
      <t>カイシュウ</t>
    </rPh>
    <rPh sb="17" eb="19">
      <t>コウジ</t>
    </rPh>
    <phoneticPr fontId="11"/>
  </si>
  <si>
    <t>揖斐総合庁舎自動制御機器改修工事</t>
    <rPh sb="0" eb="2">
      <t>イビ</t>
    </rPh>
    <rPh sb="2" eb="4">
      <t>ソウゴウ</t>
    </rPh>
    <rPh sb="4" eb="6">
      <t>チョウシャ</t>
    </rPh>
    <rPh sb="6" eb="8">
      <t>ジドウ</t>
    </rPh>
    <rPh sb="8" eb="10">
      <t>セイギョ</t>
    </rPh>
    <rPh sb="10" eb="12">
      <t>キキ</t>
    </rPh>
    <rPh sb="12" eb="14">
      <t>カイシュウ</t>
    </rPh>
    <rPh sb="14" eb="16">
      <t>コウジ</t>
    </rPh>
    <phoneticPr fontId="11"/>
  </si>
  <si>
    <t>揖斐総合庁舎屋上外壁工事等改修工事</t>
    <rPh sb="6" eb="8">
      <t>オクジョウ</t>
    </rPh>
    <rPh sb="8" eb="10">
      <t>ガイヘキ</t>
    </rPh>
    <rPh sb="10" eb="12">
      <t>コウジ</t>
    </rPh>
    <rPh sb="12" eb="13">
      <t>トウ</t>
    </rPh>
    <phoneticPr fontId="1"/>
  </si>
  <si>
    <t>中濃総合庁舎電話交換設備改修工事</t>
    <rPh sb="0" eb="2">
      <t>チュウノウ</t>
    </rPh>
    <rPh sb="2" eb="4">
      <t>ソウゴウ</t>
    </rPh>
    <rPh sb="4" eb="6">
      <t>チョウシャ</t>
    </rPh>
    <rPh sb="6" eb="8">
      <t>デンワ</t>
    </rPh>
    <rPh sb="8" eb="10">
      <t>コウカン</t>
    </rPh>
    <rPh sb="10" eb="12">
      <t>セツビ</t>
    </rPh>
    <rPh sb="12" eb="14">
      <t>カイシュウ</t>
    </rPh>
    <rPh sb="14" eb="16">
      <t>コウジ</t>
    </rPh>
    <phoneticPr fontId="1"/>
  </si>
  <si>
    <t>郡上総合庁舎煙突改修工事</t>
    <rPh sb="0" eb="2">
      <t>グジョウ</t>
    </rPh>
    <rPh sb="2" eb="4">
      <t>ソウゴウ</t>
    </rPh>
    <rPh sb="4" eb="6">
      <t>チョウシャ</t>
    </rPh>
    <rPh sb="6" eb="8">
      <t>エントツ</t>
    </rPh>
    <rPh sb="8" eb="10">
      <t>カイシュウ</t>
    </rPh>
    <rPh sb="10" eb="12">
      <t>コウジ</t>
    </rPh>
    <phoneticPr fontId="11"/>
  </si>
  <si>
    <t>可茂総合庁舎空調設備等改修工事</t>
    <rPh sb="0" eb="1">
      <t>カ</t>
    </rPh>
    <rPh sb="1" eb="2">
      <t>シゲル</t>
    </rPh>
    <rPh sb="2" eb="4">
      <t>ソウゴウ</t>
    </rPh>
    <rPh sb="4" eb="6">
      <t>チョウシャ</t>
    </rPh>
    <rPh sb="6" eb="8">
      <t>クウチョウ</t>
    </rPh>
    <rPh sb="8" eb="10">
      <t>セツビ</t>
    </rPh>
    <rPh sb="10" eb="11">
      <t>トウ</t>
    </rPh>
    <rPh sb="11" eb="13">
      <t>カイシュウ</t>
    </rPh>
    <rPh sb="13" eb="15">
      <t>コウジ</t>
    </rPh>
    <phoneticPr fontId="11"/>
  </si>
  <si>
    <t>可茂総合庁舎エレベーター改修工事</t>
    <rPh sb="0" eb="1">
      <t>カ</t>
    </rPh>
    <rPh sb="1" eb="2">
      <t>シゲル</t>
    </rPh>
    <rPh sb="2" eb="4">
      <t>ソウゴウ</t>
    </rPh>
    <rPh sb="4" eb="6">
      <t>チョウシャ</t>
    </rPh>
    <rPh sb="12" eb="16">
      <t>カイシュウコウジ</t>
    </rPh>
    <phoneticPr fontId="11"/>
  </si>
  <si>
    <t>東濃西部総合庁舎冷温水発生機等更新工事</t>
    <rPh sb="0" eb="2">
      <t>トウノウ</t>
    </rPh>
    <rPh sb="2" eb="4">
      <t>セイブ</t>
    </rPh>
    <rPh sb="4" eb="6">
      <t>ソウゴウ</t>
    </rPh>
    <rPh sb="6" eb="8">
      <t>チョウシャ</t>
    </rPh>
    <rPh sb="8" eb="11">
      <t>レイオンスイ</t>
    </rPh>
    <rPh sb="11" eb="13">
      <t>ハッセイ</t>
    </rPh>
    <rPh sb="13" eb="14">
      <t>キ</t>
    </rPh>
    <rPh sb="14" eb="15">
      <t>トウ</t>
    </rPh>
    <rPh sb="15" eb="17">
      <t>コウシン</t>
    </rPh>
    <rPh sb="17" eb="19">
      <t>コウジ</t>
    </rPh>
    <phoneticPr fontId="11"/>
  </si>
  <si>
    <t>恵那総合庁舎空気調和機等改修工事</t>
    <rPh sb="0" eb="2">
      <t>エナ</t>
    </rPh>
    <rPh sb="2" eb="4">
      <t>ソウゴウ</t>
    </rPh>
    <rPh sb="4" eb="6">
      <t>チョウシャ</t>
    </rPh>
    <rPh sb="6" eb="8">
      <t>クウキ</t>
    </rPh>
    <rPh sb="8" eb="10">
      <t>チョウワ</t>
    </rPh>
    <rPh sb="10" eb="11">
      <t>キ</t>
    </rPh>
    <rPh sb="11" eb="12">
      <t>トウ</t>
    </rPh>
    <rPh sb="12" eb="14">
      <t>カイシュウ</t>
    </rPh>
    <rPh sb="14" eb="16">
      <t>コウジ</t>
    </rPh>
    <phoneticPr fontId="11"/>
  </si>
  <si>
    <t>恵那総合庁舎冷温水発生機等更新工事</t>
    <rPh sb="0" eb="2">
      <t>エナ</t>
    </rPh>
    <rPh sb="2" eb="4">
      <t>ソウゴウ</t>
    </rPh>
    <rPh sb="4" eb="6">
      <t>チョウシャ</t>
    </rPh>
    <rPh sb="6" eb="9">
      <t>レイオンスイ</t>
    </rPh>
    <rPh sb="9" eb="11">
      <t>ハッセイ</t>
    </rPh>
    <rPh sb="11" eb="12">
      <t>キ</t>
    </rPh>
    <rPh sb="12" eb="13">
      <t>トウ</t>
    </rPh>
    <rPh sb="13" eb="15">
      <t>コウシン</t>
    </rPh>
    <rPh sb="15" eb="17">
      <t>コウジ</t>
    </rPh>
    <phoneticPr fontId="11"/>
  </si>
  <si>
    <t>飛騨総合庁舎中央監視装置等改修工事</t>
    <rPh sb="0" eb="2">
      <t>ヒダ</t>
    </rPh>
    <rPh sb="2" eb="4">
      <t>ソウゴウ</t>
    </rPh>
    <rPh sb="4" eb="6">
      <t>チョウシャ</t>
    </rPh>
    <rPh sb="6" eb="8">
      <t>チュウオウ</t>
    </rPh>
    <rPh sb="8" eb="10">
      <t>カンシ</t>
    </rPh>
    <rPh sb="10" eb="12">
      <t>ソウチ</t>
    </rPh>
    <rPh sb="12" eb="13">
      <t>トウ</t>
    </rPh>
    <rPh sb="13" eb="15">
      <t>カイシュウ</t>
    </rPh>
    <rPh sb="15" eb="17">
      <t>コウジ</t>
    </rPh>
    <phoneticPr fontId="11"/>
  </si>
  <si>
    <t>下呂総合庁舎自動火災報知装置等改修工事</t>
    <rPh sb="0" eb="2">
      <t>ゲロ</t>
    </rPh>
    <rPh sb="2" eb="4">
      <t>ソウゴウ</t>
    </rPh>
    <rPh sb="4" eb="6">
      <t>チョウシャ</t>
    </rPh>
    <rPh sb="6" eb="8">
      <t>ジドウ</t>
    </rPh>
    <rPh sb="8" eb="10">
      <t>カサイ</t>
    </rPh>
    <rPh sb="10" eb="12">
      <t>ホウチ</t>
    </rPh>
    <rPh sb="12" eb="14">
      <t>ソウチ</t>
    </rPh>
    <rPh sb="14" eb="15">
      <t>トウ</t>
    </rPh>
    <rPh sb="15" eb="17">
      <t>カイシュウ</t>
    </rPh>
    <rPh sb="17" eb="19">
      <t>コウジ</t>
    </rPh>
    <phoneticPr fontId="11"/>
  </si>
  <si>
    <t>岐阜県庁舎（行政棟・議会棟等）建設工事</t>
    <rPh sb="0" eb="3">
      <t>ギフケン</t>
    </rPh>
    <rPh sb="3" eb="5">
      <t>チョウシャ</t>
    </rPh>
    <rPh sb="6" eb="8">
      <t>ギョウセイ</t>
    </rPh>
    <rPh sb="8" eb="9">
      <t>トウ</t>
    </rPh>
    <rPh sb="10" eb="13">
      <t>ギカイトウ</t>
    </rPh>
    <rPh sb="13" eb="14">
      <t>トウ</t>
    </rPh>
    <rPh sb="15" eb="17">
      <t>ケンセツ</t>
    </rPh>
    <rPh sb="17" eb="19">
      <t>コウジ</t>
    </rPh>
    <phoneticPr fontId="11"/>
  </si>
  <si>
    <t>県庁舎建設課</t>
    <rPh sb="0" eb="3">
      <t>ケンチョウシャ</t>
    </rPh>
    <rPh sb="3" eb="5">
      <t>ケンセツ</t>
    </rPh>
    <rPh sb="5" eb="6">
      <t>カ</t>
    </rPh>
    <phoneticPr fontId="11"/>
  </si>
  <si>
    <t>岐阜県庁舎行政棟建築工事</t>
    <rPh sb="0" eb="3">
      <t>ギフケン</t>
    </rPh>
    <rPh sb="3" eb="5">
      <t>チョウシャ</t>
    </rPh>
    <rPh sb="5" eb="7">
      <t>ギョウセイ</t>
    </rPh>
    <rPh sb="7" eb="8">
      <t>トウ</t>
    </rPh>
    <rPh sb="8" eb="10">
      <t>ケンチク</t>
    </rPh>
    <rPh sb="10" eb="12">
      <t>コウジ</t>
    </rPh>
    <phoneticPr fontId="11"/>
  </si>
  <si>
    <t>2019</t>
  </si>
  <si>
    <t>県庁敷地外構等再整備事業</t>
    <rPh sb="0" eb="2">
      <t>ケンチョウ</t>
    </rPh>
    <rPh sb="2" eb="4">
      <t>シキチ</t>
    </rPh>
    <rPh sb="4" eb="6">
      <t>ガイコウ</t>
    </rPh>
    <rPh sb="6" eb="7">
      <t>トウ</t>
    </rPh>
    <rPh sb="7" eb="10">
      <t>サイセイビ</t>
    </rPh>
    <rPh sb="10" eb="12">
      <t>ジギョウ</t>
    </rPh>
    <phoneticPr fontId="11"/>
  </si>
  <si>
    <t>管財課</t>
    <rPh sb="0" eb="2">
      <t>カンザイ</t>
    </rPh>
    <rPh sb="2" eb="3">
      <t>カ</t>
    </rPh>
    <phoneticPr fontId="11"/>
  </si>
  <si>
    <t>県庁舎屋外通路等建設工事</t>
    <rPh sb="0" eb="3">
      <t>ケンチョウシャ</t>
    </rPh>
    <rPh sb="3" eb="5">
      <t>オクガイ</t>
    </rPh>
    <rPh sb="5" eb="7">
      <t>ツウロ</t>
    </rPh>
    <rPh sb="7" eb="8">
      <t>トウ</t>
    </rPh>
    <rPh sb="8" eb="10">
      <t>ケンセツ</t>
    </rPh>
    <rPh sb="10" eb="12">
      <t>コウジ</t>
    </rPh>
    <phoneticPr fontId="11"/>
  </si>
  <si>
    <t>岐阜県庁舎公用車車庫整備工事</t>
    <rPh sb="0" eb="3">
      <t>ギフケン</t>
    </rPh>
    <rPh sb="3" eb="5">
      <t>チョウシャ</t>
    </rPh>
    <rPh sb="5" eb="8">
      <t>コウヨウシャ</t>
    </rPh>
    <rPh sb="8" eb="10">
      <t>シャコ</t>
    </rPh>
    <rPh sb="10" eb="12">
      <t>セイビ</t>
    </rPh>
    <rPh sb="12" eb="14">
      <t>コウジ</t>
    </rPh>
    <phoneticPr fontId="11"/>
  </si>
  <si>
    <t>公園トイレ新築工事</t>
    <rPh sb="0" eb="2">
      <t>コウエン</t>
    </rPh>
    <rPh sb="5" eb="7">
      <t>シンチク</t>
    </rPh>
    <rPh sb="7" eb="9">
      <t>コウジ</t>
    </rPh>
    <phoneticPr fontId="11"/>
  </si>
  <si>
    <t>歴史資料館空調設備等改修工事</t>
    <rPh sb="0" eb="2">
      <t>レキシ</t>
    </rPh>
    <rPh sb="2" eb="5">
      <t>シリョウカン</t>
    </rPh>
    <rPh sb="5" eb="7">
      <t>クウチョウ</t>
    </rPh>
    <rPh sb="7" eb="9">
      <t>セツビ</t>
    </rPh>
    <rPh sb="9" eb="10">
      <t>トウ</t>
    </rPh>
    <rPh sb="10" eb="12">
      <t>カイシュウ</t>
    </rPh>
    <rPh sb="12" eb="14">
      <t>コウジ</t>
    </rPh>
    <phoneticPr fontId="11"/>
  </si>
  <si>
    <t>法務・情報公開課</t>
    <rPh sb="0" eb="2">
      <t>ホウム</t>
    </rPh>
    <rPh sb="3" eb="5">
      <t>ジョウホウ</t>
    </rPh>
    <rPh sb="5" eb="7">
      <t>コウカイ</t>
    </rPh>
    <rPh sb="7" eb="8">
      <t>カ</t>
    </rPh>
    <phoneticPr fontId="19"/>
  </si>
  <si>
    <t>歴史資料館屋上外壁等改修工事</t>
    <rPh sb="0" eb="2">
      <t>レキシ</t>
    </rPh>
    <rPh sb="2" eb="5">
      <t>シリョウカン</t>
    </rPh>
    <rPh sb="5" eb="7">
      <t>オクジョウ</t>
    </rPh>
    <rPh sb="7" eb="9">
      <t>ガイヘキ</t>
    </rPh>
    <rPh sb="9" eb="10">
      <t>トウ</t>
    </rPh>
    <rPh sb="10" eb="12">
      <t>カイシュウ</t>
    </rPh>
    <rPh sb="12" eb="14">
      <t>コウジ</t>
    </rPh>
    <phoneticPr fontId="11"/>
  </si>
  <si>
    <t>岐阜アリーナ屋根天井改修工事</t>
    <rPh sb="0" eb="2">
      <t>ギフ</t>
    </rPh>
    <rPh sb="6" eb="8">
      <t>ヤネ</t>
    </rPh>
    <rPh sb="8" eb="10">
      <t>テンジョウ</t>
    </rPh>
    <rPh sb="10" eb="12">
      <t>カイシュウ</t>
    </rPh>
    <rPh sb="12" eb="14">
      <t>コウジ</t>
    </rPh>
    <phoneticPr fontId="11"/>
  </si>
  <si>
    <t>地域スポーツ課</t>
    <rPh sb="0" eb="2">
      <t>チイキ</t>
    </rPh>
    <rPh sb="6" eb="7">
      <t>カ</t>
    </rPh>
    <phoneticPr fontId="11"/>
  </si>
  <si>
    <t>13 事業用資産-建物</t>
    <rPh sb="3" eb="6">
      <t>ジギョウヨウ</t>
    </rPh>
    <rPh sb="6" eb="8">
      <t>シサン</t>
    </rPh>
    <rPh sb="9" eb="11">
      <t>タテモノ</t>
    </rPh>
    <phoneticPr fontId="11"/>
  </si>
  <si>
    <t>御嶽濁河高地トレーニングセンター宿泊棟新築工事</t>
    <rPh sb="0" eb="2">
      <t>オンタケ</t>
    </rPh>
    <rPh sb="2" eb="4">
      <t>ニゴリゴ</t>
    </rPh>
    <rPh sb="4" eb="6">
      <t>コウチ</t>
    </rPh>
    <rPh sb="16" eb="19">
      <t>シュクハクトウ</t>
    </rPh>
    <rPh sb="19" eb="21">
      <t>シンチク</t>
    </rPh>
    <rPh sb="21" eb="23">
      <t>コウジ</t>
    </rPh>
    <phoneticPr fontId="11"/>
  </si>
  <si>
    <t>川辺漕艇場新艇庫エレベーター等設置工事</t>
  </si>
  <si>
    <t>グリーンスタジアム人工芝更新工事</t>
    <rPh sb="9" eb="12">
      <t>ジンコウシバ</t>
    </rPh>
    <rPh sb="12" eb="14">
      <t>コウシン</t>
    </rPh>
    <phoneticPr fontId="11"/>
  </si>
  <si>
    <t>岐阜県防災情報通信システム（大野道の駅）整備工事</t>
    <rPh sb="0" eb="3">
      <t>ギフケン</t>
    </rPh>
    <rPh sb="3" eb="5">
      <t>ボウサイ</t>
    </rPh>
    <rPh sb="5" eb="7">
      <t>ジョウホウ</t>
    </rPh>
    <rPh sb="7" eb="9">
      <t>ツウシン</t>
    </rPh>
    <rPh sb="14" eb="16">
      <t>オオノ</t>
    </rPh>
    <rPh sb="16" eb="17">
      <t>ミチ</t>
    </rPh>
    <rPh sb="18" eb="19">
      <t>エキ</t>
    </rPh>
    <rPh sb="20" eb="22">
      <t>セイビ</t>
    </rPh>
    <rPh sb="22" eb="24">
      <t>コウジ</t>
    </rPh>
    <phoneticPr fontId="11"/>
  </si>
  <si>
    <t>危機管理政策課</t>
    <rPh sb="0" eb="2">
      <t>キキ</t>
    </rPh>
    <rPh sb="2" eb="4">
      <t>カンリ</t>
    </rPh>
    <rPh sb="4" eb="6">
      <t>セイサク</t>
    </rPh>
    <rPh sb="6" eb="7">
      <t>カ</t>
    </rPh>
    <phoneticPr fontId="19"/>
  </si>
  <si>
    <t>消防学校総合訓練棟等外壁改修工事</t>
    <rPh sb="0" eb="2">
      <t>ショウボウ</t>
    </rPh>
    <rPh sb="2" eb="4">
      <t>ガッコウ</t>
    </rPh>
    <rPh sb="4" eb="6">
      <t>ソウゴウ</t>
    </rPh>
    <rPh sb="6" eb="8">
      <t>クンレン</t>
    </rPh>
    <rPh sb="8" eb="9">
      <t>トウ</t>
    </rPh>
    <rPh sb="9" eb="10">
      <t>トウ</t>
    </rPh>
    <rPh sb="10" eb="12">
      <t>ガイヘキ</t>
    </rPh>
    <rPh sb="12" eb="14">
      <t>カイシュウ</t>
    </rPh>
    <rPh sb="14" eb="16">
      <t>コウジ</t>
    </rPh>
    <phoneticPr fontId="11"/>
  </si>
  <si>
    <t>消防課</t>
    <rPh sb="0" eb="2">
      <t>ショウボウ</t>
    </rPh>
    <rPh sb="2" eb="3">
      <t>カ</t>
    </rPh>
    <phoneticPr fontId="11"/>
  </si>
  <si>
    <t>消防学校屋内訓練場外壁改修工事</t>
  </si>
  <si>
    <t>岐阜県美術館空調設備等改修工事の設計委託</t>
    <rPh sb="0" eb="3">
      <t>ギフケン</t>
    </rPh>
    <rPh sb="3" eb="6">
      <t>ビジュツカン</t>
    </rPh>
    <rPh sb="6" eb="8">
      <t>クウチョウ</t>
    </rPh>
    <rPh sb="8" eb="10">
      <t>セツビ</t>
    </rPh>
    <rPh sb="10" eb="11">
      <t>トウ</t>
    </rPh>
    <rPh sb="11" eb="13">
      <t>カイシュウ</t>
    </rPh>
    <rPh sb="13" eb="15">
      <t>コウジ</t>
    </rPh>
    <rPh sb="16" eb="18">
      <t>セッケイ</t>
    </rPh>
    <rPh sb="18" eb="20">
      <t>イタク</t>
    </rPh>
    <phoneticPr fontId="11"/>
  </si>
  <si>
    <t>文化伝承課</t>
    <rPh sb="0" eb="2">
      <t>ブンカ</t>
    </rPh>
    <rPh sb="2" eb="4">
      <t>デンショウ</t>
    </rPh>
    <rPh sb="4" eb="5">
      <t>カ</t>
    </rPh>
    <phoneticPr fontId="11"/>
  </si>
  <si>
    <t>美術館</t>
    <rPh sb="0" eb="3">
      <t>ビジュツカン</t>
    </rPh>
    <phoneticPr fontId="11"/>
  </si>
  <si>
    <t>美術館空調設備等改修工事監理委託</t>
  </si>
  <si>
    <t>岐阜県美術館本館他改修建築工事</t>
  </si>
  <si>
    <t>福祉農業会館屋根外壁エレベーター改修工事</t>
    <rPh sb="0" eb="2">
      <t>フクシ</t>
    </rPh>
    <rPh sb="6" eb="8">
      <t>ヤネ</t>
    </rPh>
    <rPh sb="8" eb="10">
      <t>ガイヘキ</t>
    </rPh>
    <phoneticPr fontId="11"/>
  </si>
  <si>
    <t>健康福祉政策課</t>
    <rPh sb="0" eb="2">
      <t>ケンコウ</t>
    </rPh>
    <rPh sb="2" eb="4">
      <t>フクシ</t>
    </rPh>
    <rPh sb="4" eb="6">
      <t>セイサク</t>
    </rPh>
    <rPh sb="6" eb="7">
      <t>カ</t>
    </rPh>
    <phoneticPr fontId="11"/>
  </si>
  <si>
    <t>14 事業用資産-建物</t>
  </si>
  <si>
    <t>15 事業用資産-建物</t>
  </si>
  <si>
    <t>衛生専門学校北棟・南棟外壁等改修設備工事の実施設計委託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ガイヘキ</t>
    </rPh>
    <rPh sb="13" eb="14">
      <t>トウ</t>
    </rPh>
    <rPh sb="14" eb="16">
      <t>カイシュウ</t>
    </rPh>
    <rPh sb="16" eb="18">
      <t>セツビ</t>
    </rPh>
    <rPh sb="18" eb="20">
      <t>コウジ</t>
    </rPh>
    <rPh sb="21" eb="23">
      <t>ジッシ</t>
    </rPh>
    <rPh sb="23" eb="25">
      <t>セッケイ</t>
    </rPh>
    <rPh sb="25" eb="27">
      <t>イタク</t>
    </rPh>
    <phoneticPr fontId="11"/>
  </si>
  <si>
    <t>医療福祉連携推進課</t>
    <rPh sb="0" eb="2">
      <t>イリョウ</t>
    </rPh>
    <rPh sb="2" eb="4">
      <t>フクシ</t>
    </rPh>
    <rPh sb="4" eb="6">
      <t>レンケイ</t>
    </rPh>
    <rPh sb="6" eb="9">
      <t>スイシンカ</t>
    </rPh>
    <phoneticPr fontId="11"/>
  </si>
  <si>
    <t>衛生専門学校北棟・南棟外壁等改修設備工事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ガイヘキ</t>
    </rPh>
    <rPh sb="13" eb="14">
      <t>トウ</t>
    </rPh>
    <rPh sb="14" eb="16">
      <t>カイシュウ</t>
    </rPh>
    <rPh sb="16" eb="18">
      <t>セツビ</t>
    </rPh>
    <rPh sb="18" eb="20">
      <t>コウジ</t>
    </rPh>
    <phoneticPr fontId="11"/>
  </si>
  <si>
    <t>衛生専門学校北棟・南棟屋上外壁等改修工事の実施設計委託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オクジョウ</t>
    </rPh>
    <rPh sb="13" eb="15">
      <t>ガイヘキ</t>
    </rPh>
    <rPh sb="15" eb="16">
      <t>トウ</t>
    </rPh>
    <rPh sb="16" eb="18">
      <t>カイシュウ</t>
    </rPh>
    <rPh sb="18" eb="20">
      <t>コウジ</t>
    </rPh>
    <rPh sb="21" eb="23">
      <t>ジッシ</t>
    </rPh>
    <rPh sb="23" eb="25">
      <t>セッケイ</t>
    </rPh>
    <rPh sb="25" eb="27">
      <t>イタク</t>
    </rPh>
    <phoneticPr fontId="11"/>
  </si>
  <si>
    <t>衛生専門学校北棟・南棟屋上外壁等改修工事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オクジョウ</t>
    </rPh>
    <rPh sb="13" eb="15">
      <t>ガイヘキ</t>
    </rPh>
    <rPh sb="15" eb="16">
      <t>トウ</t>
    </rPh>
    <rPh sb="16" eb="18">
      <t>カイシュウ</t>
    </rPh>
    <rPh sb="18" eb="20">
      <t>コウジ</t>
    </rPh>
    <phoneticPr fontId="11"/>
  </si>
  <si>
    <t>衛生専門学校受変電設備改修工事の実施設計</t>
    <rPh sb="11" eb="13">
      <t>カイシュウ</t>
    </rPh>
    <rPh sb="13" eb="15">
      <t>コウジ</t>
    </rPh>
    <rPh sb="16" eb="18">
      <t>ジッシ</t>
    </rPh>
    <rPh sb="18" eb="20">
      <t>セッケイ</t>
    </rPh>
    <phoneticPr fontId="11"/>
  </si>
  <si>
    <t>多治見看護専門学校空調設備改修工事の実施設計委託</t>
    <rPh sb="0" eb="3">
      <t>タジミ</t>
    </rPh>
    <rPh sb="3" eb="5">
      <t>カンゴ</t>
    </rPh>
    <rPh sb="5" eb="7">
      <t>センモン</t>
    </rPh>
    <rPh sb="7" eb="9">
      <t>ガッコウ</t>
    </rPh>
    <rPh sb="9" eb="11">
      <t>クウチョウ</t>
    </rPh>
    <rPh sb="11" eb="13">
      <t>セツビ</t>
    </rPh>
    <rPh sb="13" eb="15">
      <t>カイシュウ</t>
    </rPh>
    <rPh sb="15" eb="17">
      <t>コウジ</t>
    </rPh>
    <rPh sb="18" eb="20">
      <t>ジッシ</t>
    </rPh>
    <rPh sb="20" eb="22">
      <t>セッケイ</t>
    </rPh>
    <rPh sb="22" eb="24">
      <t>イタク</t>
    </rPh>
    <phoneticPr fontId="11"/>
  </si>
  <si>
    <t>多治見看護専門学校空調設備改修工事</t>
    <rPh sb="0" eb="3">
      <t>タジミ</t>
    </rPh>
    <rPh sb="3" eb="5">
      <t>カンゴ</t>
    </rPh>
    <rPh sb="5" eb="7">
      <t>センモン</t>
    </rPh>
    <rPh sb="7" eb="9">
      <t>ガッコウ</t>
    </rPh>
    <rPh sb="9" eb="11">
      <t>クウチョウ</t>
    </rPh>
    <rPh sb="11" eb="13">
      <t>セツビ</t>
    </rPh>
    <rPh sb="13" eb="15">
      <t>カイシュウ</t>
    </rPh>
    <rPh sb="15" eb="17">
      <t>コウジ</t>
    </rPh>
    <phoneticPr fontId="11"/>
  </si>
  <si>
    <t>大垣市医師会看護専門学校本館棟空調設備改修工事の実施設計</t>
    <rPh sb="15" eb="17">
      <t>クウチョウ</t>
    </rPh>
    <rPh sb="17" eb="19">
      <t>セツビ</t>
    </rPh>
    <phoneticPr fontId="11"/>
  </si>
  <si>
    <t>中央子ども相談センター等整備事業</t>
    <rPh sb="0" eb="2">
      <t>チュウオウ</t>
    </rPh>
    <rPh sb="2" eb="3">
      <t>コ</t>
    </rPh>
    <rPh sb="5" eb="7">
      <t>ソウダン</t>
    </rPh>
    <rPh sb="11" eb="12">
      <t>ナド</t>
    </rPh>
    <rPh sb="12" eb="14">
      <t>セイビ</t>
    </rPh>
    <rPh sb="14" eb="16">
      <t>ジギョウ</t>
    </rPh>
    <phoneticPr fontId="11"/>
  </si>
  <si>
    <t>子ども家庭課</t>
    <rPh sb="0" eb="1">
      <t>コ</t>
    </rPh>
    <rPh sb="3" eb="5">
      <t>カテイ</t>
    </rPh>
    <rPh sb="5" eb="6">
      <t>カ</t>
    </rPh>
    <phoneticPr fontId="11"/>
  </si>
  <si>
    <t>食肉衛生検査所空調設備改修工事</t>
    <rPh sb="0" eb="2">
      <t>ショクニク</t>
    </rPh>
    <rPh sb="2" eb="4">
      <t>エイセイ</t>
    </rPh>
    <rPh sb="4" eb="6">
      <t>ケンサ</t>
    </rPh>
    <rPh sb="6" eb="7">
      <t>ジョ</t>
    </rPh>
    <rPh sb="7" eb="9">
      <t>クウチョウ</t>
    </rPh>
    <rPh sb="9" eb="11">
      <t>セツビ</t>
    </rPh>
    <rPh sb="11" eb="13">
      <t>カイシュウ</t>
    </rPh>
    <rPh sb="13" eb="15">
      <t>コウジ</t>
    </rPh>
    <phoneticPr fontId="11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</si>
  <si>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11"/>
  </si>
  <si>
    <t>ぎふ・いきいき介護事業者商標登録業務</t>
    <rPh sb="7" eb="9">
      <t>カイゴ</t>
    </rPh>
    <rPh sb="9" eb="12">
      <t>ジギョウシャ</t>
    </rPh>
    <rPh sb="12" eb="14">
      <t>ショウヒョウ</t>
    </rPh>
    <rPh sb="14" eb="16">
      <t>トウロク</t>
    </rPh>
    <rPh sb="16" eb="18">
      <t>ギョウム</t>
    </rPh>
    <phoneticPr fontId="11"/>
  </si>
  <si>
    <t>高齢福祉課</t>
    <rPh sb="0" eb="2">
      <t>コウレイ</t>
    </rPh>
    <rPh sb="2" eb="4">
      <t>フクシ</t>
    </rPh>
    <rPh sb="4" eb="5">
      <t>カ</t>
    </rPh>
    <phoneticPr fontId="11"/>
  </si>
  <si>
    <t>ロゴマーク等商標登録業務</t>
    <rPh sb="5" eb="6">
      <t>トウ</t>
    </rPh>
    <rPh sb="6" eb="8">
      <t>ショウヒョウ</t>
    </rPh>
    <rPh sb="8" eb="10">
      <t>トウロク</t>
    </rPh>
    <rPh sb="10" eb="12">
      <t>ギョウム</t>
    </rPh>
    <phoneticPr fontId="11"/>
  </si>
  <si>
    <t>飛騨食肉衛生検査所整備事業費</t>
    <rPh sb="0" eb="9">
      <t>ヒダショクニクエイセイケンサショ</t>
    </rPh>
    <rPh sb="9" eb="11">
      <t>セイビ</t>
    </rPh>
    <rPh sb="11" eb="14">
      <t>ジギョウヒ</t>
    </rPh>
    <phoneticPr fontId="11"/>
  </si>
  <si>
    <t>飛騨食肉衛生検査所</t>
    <rPh sb="0" eb="9">
      <t>ヒダショクニクエイセイケンサショ</t>
    </rPh>
    <phoneticPr fontId="11"/>
  </si>
  <si>
    <t>岐阜県障がい者総合就労支援センター（仮称）施設建築工事</t>
    <rPh sb="0" eb="3">
      <t>ギフケン</t>
    </rPh>
    <rPh sb="3" eb="4">
      <t>ショウ</t>
    </rPh>
    <rPh sb="6" eb="7">
      <t>シャ</t>
    </rPh>
    <rPh sb="7" eb="9">
      <t>ソウゴウ</t>
    </rPh>
    <rPh sb="9" eb="11">
      <t>シュウロウ</t>
    </rPh>
    <rPh sb="11" eb="13">
      <t>シエン</t>
    </rPh>
    <rPh sb="18" eb="20">
      <t>カショウ</t>
    </rPh>
    <rPh sb="21" eb="23">
      <t>シセツ</t>
    </rPh>
    <rPh sb="23" eb="25">
      <t>ケンチク</t>
    </rPh>
    <rPh sb="25" eb="27">
      <t>コウジ</t>
    </rPh>
    <phoneticPr fontId="11"/>
  </si>
  <si>
    <t>労働雇用課</t>
    <rPh sb="0" eb="2">
      <t>ロウドウ</t>
    </rPh>
    <rPh sb="2" eb="4">
      <t>コヨウ</t>
    </rPh>
    <rPh sb="4" eb="5">
      <t>カ</t>
    </rPh>
    <phoneticPr fontId="11"/>
  </si>
  <si>
    <t>国際たくみアカデミー本館棟・寄宿舎棟便所改修工事</t>
    <rPh sb="0" eb="2">
      <t>コクサイ</t>
    </rPh>
    <rPh sb="10" eb="12">
      <t>ホンカン</t>
    </rPh>
    <rPh sb="12" eb="13">
      <t>トウ</t>
    </rPh>
    <rPh sb="14" eb="17">
      <t>キシュクシャ</t>
    </rPh>
    <rPh sb="17" eb="18">
      <t>トウ</t>
    </rPh>
    <rPh sb="18" eb="20">
      <t>ベンジョ</t>
    </rPh>
    <rPh sb="20" eb="22">
      <t>カイシュウ</t>
    </rPh>
    <rPh sb="22" eb="24">
      <t>コウジ</t>
    </rPh>
    <phoneticPr fontId="11"/>
  </si>
  <si>
    <t>公共建築科</t>
    <rPh sb="0" eb="2">
      <t>コウキョウ</t>
    </rPh>
    <rPh sb="2" eb="4">
      <t>ケンチク</t>
    </rPh>
    <rPh sb="4" eb="5">
      <t>カ</t>
    </rPh>
    <phoneticPr fontId="11"/>
  </si>
  <si>
    <t>国際たくみアカデミー開発校配管改修工事</t>
  </si>
  <si>
    <t>国際たくみアカデミー短大本館実習棟屋根外壁等改修建築工事</t>
    <rPh sb="0" eb="2">
      <t>コクサイ</t>
    </rPh>
    <rPh sb="10" eb="12">
      <t>タンダイ</t>
    </rPh>
    <rPh sb="12" eb="14">
      <t>ホンカン</t>
    </rPh>
    <rPh sb="14" eb="16">
      <t>ジッシュウ</t>
    </rPh>
    <rPh sb="16" eb="17">
      <t>トウ</t>
    </rPh>
    <rPh sb="17" eb="19">
      <t>ヤネ</t>
    </rPh>
    <rPh sb="19" eb="21">
      <t>ガイヘキ</t>
    </rPh>
    <rPh sb="21" eb="22">
      <t>トウ</t>
    </rPh>
    <rPh sb="22" eb="24">
      <t>カイシュウ</t>
    </rPh>
    <rPh sb="24" eb="26">
      <t>ケンチク</t>
    </rPh>
    <rPh sb="26" eb="28">
      <t>コウジ</t>
    </rPh>
    <phoneticPr fontId="11"/>
  </si>
  <si>
    <t>国際たくみアカデミー短大空調設備等改修工事</t>
  </si>
  <si>
    <t>木工芸術スクール実習棟Ｂ屋根外壁庇改修工事</t>
  </si>
  <si>
    <t>木工芸術スクール受変電設備改修工事</t>
  </si>
  <si>
    <t>食品科学研究所整備事業</t>
    <rPh sb="0" eb="2">
      <t>ショクヒン</t>
    </rPh>
    <rPh sb="2" eb="4">
      <t>カガク</t>
    </rPh>
    <rPh sb="4" eb="6">
      <t>ケンキュウ</t>
    </rPh>
    <rPh sb="6" eb="7">
      <t>ジョ</t>
    </rPh>
    <rPh sb="7" eb="9">
      <t>セイビ</t>
    </rPh>
    <rPh sb="9" eb="11">
      <t>ジギョウ</t>
    </rPh>
    <phoneticPr fontId="11"/>
  </si>
  <si>
    <t>産業技術課</t>
    <rPh sb="0" eb="2">
      <t>サンギョウ</t>
    </rPh>
    <rPh sb="2" eb="4">
      <t>ギジュツ</t>
    </rPh>
    <rPh sb="4" eb="5">
      <t>カ</t>
    </rPh>
    <phoneticPr fontId="11"/>
  </si>
  <si>
    <t>モノづくり整備拠点事業</t>
    <rPh sb="5" eb="7">
      <t>セイビ</t>
    </rPh>
    <rPh sb="7" eb="9">
      <t>キョテン</t>
    </rPh>
    <rPh sb="9" eb="11">
      <t>ジギョウ</t>
    </rPh>
    <phoneticPr fontId="11"/>
  </si>
  <si>
    <t>工業技術研究所</t>
    <rPh sb="0" eb="7">
      <t>コウギョウギジュツケンキュウジョ</t>
    </rPh>
    <phoneticPr fontId="11"/>
  </si>
  <si>
    <t>工業技術研究所</t>
    <rPh sb="0" eb="2">
      <t>コウギョウ</t>
    </rPh>
    <rPh sb="2" eb="4">
      <t>ギジュツ</t>
    </rPh>
    <rPh sb="4" eb="7">
      <t>ケンキュウジョ</t>
    </rPh>
    <phoneticPr fontId="11"/>
  </si>
  <si>
    <t>精子活性化剤及びその用途</t>
    <rPh sb="0" eb="2">
      <t>セイシ</t>
    </rPh>
    <rPh sb="2" eb="5">
      <t>カッセイカ</t>
    </rPh>
    <rPh sb="5" eb="6">
      <t>ザイ</t>
    </rPh>
    <rPh sb="6" eb="7">
      <t>オヨ</t>
    </rPh>
    <rPh sb="10" eb="12">
      <t>ヨウト</t>
    </rPh>
    <phoneticPr fontId="11"/>
  </si>
  <si>
    <t>下肢装具用部品、下肢装具用靴、及び下肢装具</t>
    <rPh sb="0" eb="2">
      <t>カシ</t>
    </rPh>
    <rPh sb="2" eb="4">
      <t>ソウグ</t>
    </rPh>
    <rPh sb="4" eb="5">
      <t>ヨウ</t>
    </rPh>
    <rPh sb="5" eb="7">
      <t>ブヒン</t>
    </rPh>
    <rPh sb="8" eb="10">
      <t>カシ</t>
    </rPh>
    <rPh sb="10" eb="12">
      <t>ソウグ</t>
    </rPh>
    <rPh sb="12" eb="13">
      <t>ヨウ</t>
    </rPh>
    <rPh sb="13" eb="14">
      <t>クツ</t>
    </rPh>
    <rPh sb="15" eb="16">
      <t>オヨ</t>
    </rPh>
    <rPh sb="17" eb="19">
      <t>カシ</t>
    </rPh>
    <rPh sb="19" eb="21">
      <t>ソウグ</t>
    </rPh>
    <phoneticPr fontId="11"/>
  </si>
  <si>
    <t>関ケ原古戦場ビジターセンター（仮称）新築工事</t>
    <rPh sb="0" eb="3">
      <t>セキガハラ</t>
    </rPh>
    <phoneticPr fontId="11"/>
  </si>
  <si>
    <t>観光企画課</t>
    <rPh sb="0" eb="2">
      <t>カンコウ</t>
    </rPh>
    <rPh sb="2" eb="5">
      <t>キカクカ</t>
    </rPh>
    <phoneticPr fontId="11"/>
  </si>
  <si>
    <t>関ケ原古戦場整備推進課</t>
    <rPh sb="0" eb="11">
      <t>セキガハラコセンジョウセイビスイシンカ</t>
    </rPh>
    <phoneticPr fontId="11"/>
  </si>
  <si>
    <t>関ケ原古戦場ビジターセンター（仮称）周辺整備事業</t>
    <rPh sb="0" eb="3">
      <t>セキガハラ</t>
    </rPh>
    <rPh sb="18" eb="20">
      <t>シュウヘン</t>
    </rPh>
    <rPh sb="20" eb="22">
      <t>セイビ</t>
    </rPh>
    <rPh sb="22" eb="24">
      <t>ジギョウ</t>
    </rPh>
    <phoneticPr fontId="11"/>
  </si>
  <si>
    <t>関ケ原古戦場ビジターセンター（仮称）実地設計委託業務</t>
    <rPh sb="0" eb="3">
      <t>セキガハラ</t>
    </rPh>
    <rPh sb="18" eb="20">
      <t>ジッチ</t>
    </rPh>
    <rPh sb="20" eb="22">
      <t>セッケイ</t>
    </rPh>
    <rPh sb="22" eb="24">
      <t>イタク</t>
    </rPh>
    <rPh sb="24" eb="26">
      <t>ギョウム</t>
    </rPh>
    <phoneticPr fontId="11"/>
  </si>
  <si>
    <t>関ケ原古戦場ビジターセンター（仮称）展示制作業務</t>
    <rPh sb="0" eb="3">
      <t>セキガハラ</t>
    </rPh>
    <rPh sb="18" eb="20">
      <t>テンジ</t>
    </rPh>
    <rPh sb="20" eb="22">
      <t>セイサク</t>
    </rPh>
    <rPh sb="22" eb="24">
      <t>ギョウム</t>
    </rPh>
    <phoneticPr fontId="11"/>
  </si>
  <si>
    <t>14 事業用資産-工作物</t>
    <rPh sb="9" eb="12">
      <t>コウサクブツ</t>
    </rPh>
    <phoneticPr fontId="11"/>
  </si>
  <si>
    <t>大垣土木事務所</t>
    <rPh sb="0" eb="2">
      <t>オオガキ</t>
    </rPh>
    <rPh sb="2" eb="4">
      <t>ドボク</t>
    </rPh>
    <rPh sb="4" eb="6">
      <t>ジム</t>
    </rPh>
    <rPh sb="6" eb="7">
      <t>ショ</t>
    </rPh>
    <phoneticPr fontId="11"/>
  </si>
  <si>
    <t>科学技術振興センター中央監視システム更新工事実施設計委託</t>
    <rPh sb="0" eb="6">
      <t>カガクギジュツシンコウ</t>
    </rPh>
    <rPh sb="10" eb="20">
      <t>チュウオウカンシシステムコウシン</t>
    </rPh>
    <rPh sb="20" eb="22">
      <t>コウジ</t>
    </rPh>
    <rPh sb="22" eb="24">
      <t>ジッシ</t>
    </rPh>
    <rPh sb="24" eb="26">
      <t>セッケイ</t>
    </rPh>
    <rPh sb="26" eb="28">
      <t>イタク</t>
    </rPh>
    <phoneticPr fontId="11"/>
  </si>
  <si>
    <t>新産業・エネルギー振興課</t>
    <rPh sb="0" eb="3">
      <t>シンサンギョウ</t>
    </rPh>
    <rPh sb="9" eb="12">
      <t>シンコウカ</t>
    </rPh>
    <phoneticPr fontId="11"/>
  </si>
  <si>
    <t>科学技術振興センター空調設備改修工事の実施設計にかかる委託料</t>
    <rPh sb="0" eb="6">
      <t>カガクギジュツシンコウ</t>
    </rPh>
    <rPh sb="10" eb="12">
      <t>クウチョウ</t>
    </rPh>
    <rPh sb="12" eb="14">
      <t>セツビ</t>
    </rPh>
    <rPh sb="14" eb="16">
      <t>カイシュウ</t>
    </rPh>
    <rPh sb="16" eb="18">
      <t>コウジ</t>
    </rPh>
    <rPh sb="19" eb="21">
      <t>ジッシ</t>
    </rPh>
    <rPh sb="21" eb="23">
      <t>セッケイ</t>
    </rPh>
    <rPh sb="27" eb="30">
      <t>イタクリョウ</t>
    </rPh>
    <phoneticPr fontId="11"/>
  </si>
  <si>
    <t>セラミックパークMINO屋上タイル等修繕工事</t>
    <rPh sb="12" eb="14">
      <t>オクジョウ</t>
    </rPh>
    <rPh sb="17" eb="18">
      <t>トウ</t>
    </rPh>
    <rPh sb="18" eb="20">
      <t>シュウゼン</t>
    </rPh>
    <rPh sb="20" eb="22">
      <t>コウジ</t>
    </rPh>
    <phoneticPr fontId="11"/>
  </si>
  <si>
    <t>地域産業課</t>
    <rPh sb="0" eb="2">
      <t>チイキ</t>
    </rPh>
    <rPh sb="2" eb="4">
      <t>サンギョウ</t>
    </rPh>
    <rPh sb="4" eb="5">
      <t>カ</t>
    </rPh>
    <phoneticPr fontId="11"/>
  </si>
  <si>
    <t>畜産研究所養豚養鶏研究部耐震補強工事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タイシン</t>
    </rPh>
    <rPh sb="14" eb="16">
      <t>ホキョウ</t>
    </rPh>
    <rPh sb="16" eb="18">
      <t>コウジ</t>
    </rPh>
    <phoneticPr fontId="11"/>
  </si>
  <si>
    <t>農政課</t>
    <rPh sb="0" eb="3">
      <t>ノウセイカ</t>
    </rPh>
    <phoneticPr fontId="11"/>
  </si>
  <si>
    <t>公共建築住宅課</t>
    <rPh sb="0" eb="2">
      <t>コウキョウ</t>
    </rPh>
    <rPh sb="2" eb="4">
      <t>ケンチク</t>
    </rPh>
    <rPh sb="4" eb="6">
      <t>ジュウタク</t>
    </rPh>
    <rPh sb="6" eb="7">
      <t>カ</t>
    </rPh>
    <phoneticPr fontId="11"/>
  </si>
  <si>
    <t>畜産研究所耐震補強工事</t>
    <rPh sb="0" eb="2">
      <t>チクサン</t>
    </rPh>
    <rPh sb="2" eb="5">
      <t>ケンキュウショ</t>
    </rPh>
    <rPh sb="5" eb="7">
      <t>タイシン</t>
    </rPh>
    <rPh sb="7" eb="9">
      <t>ホキョウ</t>
    </rPh>
    <rPh sb="9" eb="11">
      <t>コウジ</t>
    </rPh>
    <phoneticPr fontId="11"/>
  </si>
  <si>
    <t>2017
以降</t>
    <rPh sb="5" eb="7">
      <t>イコウ</t>
    </rPh>
    <phoneticPr fontId="11"/>
  </si>
  <si>
    <t>中山間農業研究所中津川支所移転事業</t>
    <rPh sb="0" eb="1">
      <t>チュウ</t>
    </rPh>
    <rPh sb="1" eb="3">
      <t>サンカン</t>
    </rPh>
    <rPh sb="3" eb="5">
      <t>ノウギョウ</t>
    </rPh>
    <rPh sb="5" eb="8">
      <t>ケンキュウショ</t>
    </rPh>
    <rPh sb="8" eb="11">
      <t>ナカツガワ</t>
    </rPh>
    <rPh sb="11" eb="12">
      <t>シ</t>
    </rPh>
    <rPh sb="12" eb="13">
      <t>ショ</t>
    </rPh>
    <rPh sb="13" eb="15">
      <t>イテン</t>
    </rPh>
    <rPh sb="15" eb="17">
      <t>ジギョウ</t>
    </rPh>
    <phoneticPr fontId="11"/>
  </si>
  <si>
    <t>恵那農林事務所</t>
    <rPh sb="0" eb="2">
      <t>エナ</t>
    </rPh>
    <rPh sb="2" eb="4">
      <t>ノウリン</t>
    </rPh>
    <rPh sb="4" eb="6">
      <t>ジム</t>
    </rPh>
    <rPh sb="6" eb="7">
      <t>ショ</t>
    </rPh>
    <phoneticPr fontId="11"/>
  </si>
  <si>
    <t>農政課</t>
    <rPh sb="0" eb="2">
      <t>ノウセイ</t>
    </rPh>
    <rPh sb="2" eb="3">
      <t>カ</t>
    </rPh>
    <phoneticPr fontId="11"/>
  </si>
  <si>
    <t>育成者権（クレールピーチ）</t>
    <rPh sb="0" eb="2">
      <t>イクセイ</t>
    </rPh>
    <rPh sb="2" eb="3">
      <t>シャ</t>
    </rPh>
    <rPh sb="3" eb="4">
      <t>ケン</t>
    </rPh>
    <phoneticPr fontId="11"/>
  </si>
  <si>
    <t>2018以降</t>
    <rPh sb="4" eb="6">
      <t>イコウ</t>
    </rPh>
    <phoneticPr fontId="11"/>
  </si>
  <si>
    <t>育成者権（クレールローズ）</t>
    <rPh sb="0" eb="2">
      <t>イクセイ</t>
    </rPh>
    <rPh sb="2" eb="3">
      <t>シャ</t>
    </rPh>
    <rPh sb="3" eb="4">
      <t>ケン</t>
    </rPh>
    <phoneticPr fontId="11"/>
  </si>
  <si>
    <t>育成者権（クレールチェリー）</t>
    <rPh sb="0" eb="2">
      <t>イクセイ</t>
    </rPh>
    <rPh sb="2" eb="3">
      <t>シャ</t>
    </rPh>
    <rPh sb="3" eb="4">
      <t>ケン</t>
    </rPh>
    <phoneticPr fontId="11"/>
  </si>
  <si>
    <t>2019以降</t>
    <rPh sb="4" eb="6">
      <t>イコウ</t>
    </rPh>
    <phoneticPr fontId="11"/>
  </si>
  <si>
    <t>育成者権（クレールルージュ）</t>
    <rPh sb="0" eb="2">
      <t>イクセイ</t>
    </rPh>
    <rPh sb="2" eb="3">
      <t>シャ</t>
    </rPh>
    <rPh sb="3" eb="4">
      <t>ケン</t>
    </rPh>
    <phoneticPr fontId="11"/>
  </si>
  <si>
    <t>育成者権（飛騨小坂おんたけ１号）</t>
    <rPh sb="0" eb="2">
      <t>イクセイ</t>
    </rPh>
    <rPh sb="2" eb="3">
      <t>シャ</t>
    </rPh>
    <rPh sb="3" eb="4">
      <t>ケン</t>
    </rPh>
    <rPh sb="5" eb="7">
      <t>ヒダ</t>
    </rPh>
    <rPh sb="7" eb="9">
      <t>オサカ</t>
    </rPh>
    <rPh sb="14" eb="15">
      <t>ゴウ</t>
    </rPh>
    <phoneticPr fontId="11"/>
  </si>
  <si>
    <t>畜産研究所養豚養鶏研究部再編整備事業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サイヘン</t>
    </rPh>
    <rPh sb="14" eb="16">
      <t>セイビ</t>
    </rPh>
    <rPh sb="16" eb="18">
      <t>ジギョウ</t>
    </rPh>
    <phoneticPr fontId="11"/>
  </si>
  <si>
    <t>2024
以降</t>
    <rPh sb="5" eb="7">
      <t>イコウ</t>
    </rPh>
    <phoneticPr fontId="11"/>
  </si>
  <si>
    <t>畜産研究所養豚養鶏研究部再編整備事業</t>
  </si>
  <si>
    <t>農政課</t>
  </si>
  <si>
    <t>2024
以降</t>
  </si>
  <si>
    <t>（一）羽島稲沢線（新濃尾大橋）工事負担金</t>
    <rPh sb="1" eb="2">
      <t>イチ</t>
    </rPh>
    <rPh sb="3" eb="5">
      <t>ハシマ</t>
    </rPh>
    <rPh sb="5" eb="7">
      <t>イナザワ</t>
    </rPh>
    <rPh sb="7" eb="8">
      <t>セン</t>
    </rPh>
    <rPh sb="9" eb="10">
      <t>シン</t>
    </rPh>
    <rPh sb="10" eb="12">
      <t>ノウビ</t>
    </rPh>
    <rPh sb="12" eb="14">
      <t>オオハシ</t>
    </rPh>
    <rPh sb="15" eb="17">
      <t>コウジ</t>
    </rPh>
    <rPh sb="17" eb="20">
      <t>フタンキン</t>
    </rPh>
    <phoneticPr fontId="11"/>
  </si>
  <si>
    <t>道路建設課</t>
    <rPh sb="0" eb="2">
      <t>ドウロ</t>
    </rPh>
    <rPh sb="2" eb="4">
      <t>ケンセツ</t>
    </rPh>
    <rPh sb="4" eb="5">
      <t>カ</t>
    </rPh>
    <phoneticPr fontId="11"/>
  </si>
  <si>
    <t>岐阜土木事務所</t>
    <rPh sb="0" eb="2">
      <t>ギフ</t>
    </rPh>
    <rPh sb="2" eb="4">
      <t>ドボク</t>
    </rPh>
    <rPh sb="4" eb="6">
      <t>ジム</t>
    </rPh>
    <rPh sb="6" eb="7">
      <t>ショ</t>
    </rPh>
    <phoneticPr fontId="11"/>
  </si>
  <si>
    <t>開始時</t>
    <rPh sb="0" eb="2">
      <t>カイシ</t>
    </rPh>
    <rPh sb="2" eb="3">
      <t>ジ</t>
    </rPh>
    <phoneticPr fontId="11"/>
  </si>
  <si>
    <t>（国）２５６号（道路）工事負担金</t>
    <rPh sb="1" eb="2">
      <t>クニ</t>
    </rPh>
    <rPh sb="6" eb="7">
      <t>ゴウ</t>
    </rPh>
    <rPh sb="8" eb="10">
      <t>ドウロ</t>
    </rPh>
    <rPh sb="11" eb="13">
      <t>コウジ</t>
    </rPh>
    <rPh sb="13" eb="16">
      <t>フタンキン</t>
    </rPh>
    <phoneticPr fontId="11"/>
  </si>
  <si>
    <t>（国）４１８号（道路）工事負担金</t>
    <rPh sb="1" eb="2">
      <t>クニ</t>
    </rPh>
    <rPh sb="6" eb="7">
      <t>ゴウ</t>
    </rPh>
    <rPh sb="8" eb="10">
      <t>ドウロ</t>
    </rPh>
    <phoneticPr fontId="11"/>
  </si>
  <si>
    <t>可茂土木事務所</t>
    <rPh sb="0" eb="1">
      <t>カ</t>
    </rPh>
    <rPh sb="1" eb="2">
      <t>モ</t>
    </rPh>
    <rPh sb="2" eb="4">
      <t>ドボク</t>
    </rPh>
    <rPh sb="4" eb="6">
      <t>ジム</t>
    </rPh>
    <rPh sb="6" eb="7">
      <t>ショ</t>
    </rPh>
    <phoneticPr fontId="11"/>
  </si>
  <si>
    <t>高山土木事務所山田除雪車庫建築工事</t>
    <rPh sb="0" eb="2">
      <t>タカヤマ</t>
    </rPh>
    <rPh sb="2" eb="4">
      <t>ドボク</t>
    </rPh>
    <rPh sb="4" eb="6">
      <t>ジム</t>
    </rPh>
    <rPh sb="6" eb="7">
      <t>ショ</t>
    </rPh>
    <rPh sb="7" eb="9">
      <t>ヤマダ</t>
    </rPh>
    <rPh sb="9" eb="11">
      <t>ジョセツ</t>
    </rPh>
    <rPh sb="11" eb="13">
      <t>シャコ</t>
    </rPh>
    <rPh sb="13" eb="15">
      <t>ケンチク</t>
    </rPh>
    <rPh sb="15" eb="17">
      <t>コウジ</t>
    </rPh>
    <phoneticPr fontId="11"/>
  </si>
  <si>
    <t>建設政策課</t>
    <rPh sb="0" eb="2">
      <t>ケンセツ</t>
    </rPh>
    <rPh sb="2" eb="4">
      <t>セイサク</t>
    </rPh>
    <rPh sb="4" eb="5">
      <t>カ</t>
    </rPh>
    <phoneticPr fontId="11"/>
  </si>
  <si>
    <t>高山土木事務所</t>
    <rPh sb="0" eb="2">
      <t>タカヤマ</t>
    </rPh>
    <rPh sb="2" eb="4">
      <t>ドボク</t>
    </rPh>
    <rPh sb="4" eb="6">
      <t>ジム</t>
    </rPh>
    <rPh sb="6" eb="7">
      <t>ショ</t>
    </rPh>
    <phoneticPr fontId="11"/>
  </si>
  <si>
    <t>郡上土木事務所除雪機械車庫建築工事</t>
    <rPh sb="0" eb="2">
      <t>グジョウ</t>
    </rPh>
    <rPh sb="2" eb="4">
      <t>ドボク</t>
    </rPh>
    <rPh sb="4" eb="6">
      <t>ジム</t>
    </rPh>
    <rPh sb="6" eb="7">
      <t>ショ</t>
    </rPh>
    <rPh sb="7" eb="9">
      <t>ジョセツ</t>
    </rPh>
    <rPh sb="9" eb="11">
      <t>キカイ</t>
    </rPh>
    <rPh sb="11" eb="13">
      <t>シャコ</t>
    </rPh>
    <rPh sb="13" eb="15">
      <t>ケンチク</t>
    </rPh>
    <rPh sb="15" eb="17">
      <t>コウジ</t>
    </rPh>
    <phoneticPr fontId="11"/>
  </si>
  <si>
    <t>郡上土木事務所</t>
    <rPh sb="0" eb="2">
      <t>グジョウ</t>
    </rPh>
    <rPh sb="2" eb="4">
      <t>ドボク</t>
    </rPh>
    <rPh sb="4" eb="6">
      <t>ジム</t>
    </rPh>
    <rPh sb="6" eb="7">
      <t>ショ</t>
    </rPh>
    <phoneticPr fontId="11"/>
  </si>
  <si>
    <t>岐阜土木事務所除雪機械車庫建築工事</t>
    <rPh sb="0" eb="2">
      <t>ギフ</t>
    </rPh>
    <rPh sb="2" eb="4">
      <t>ドボク</t>
    </rPh>
    <rPh sb="4" eb="6">
      <t>ジム</t>
    </rPh>
    <rPh sb="6" eb="7">
      <t>ショ</t>
    </rPh>
    <rPh sb="7" eb="9">
      <t>ジョセツ</t>
    </rPh>
    <rPh sb="9" eb="11">
      <t>キカイ</t>
    </rPh>
    <rPh sb="11" eb="13">
      <t>シャコ</t>
    </rPh>
    <rPh sb="13" eb="15">
      <t>ケンチク</t>
    </rPh>
    <rPh sb="15" eb="17">
      <t>コウジ</t>
    </rPh>
    <phoneticPr fontId="11"/>
  </si>
  <si>
    <t>岐阜土木事務所</t>
    <rPh sb="0" eb="2">
      <t>ギフ</t>
    </rPh>
    <rPh sb="2" eb="4">
      <t>ドボク</t>
    </rPh>
    <rPh sb="4" eb="6">
      <t>ジム</t>
    </rPh>
    <rPh sb="6" eb="7">
      <t>ショ</t>
    </rPh>
    <phoneticPr fontId="19"/>
  </si>
  <si>
    <t>災害時応急対策用資材備蓄拠点整備（加茂郡東白川村）</t>
    <rPh sb="0" eb="2">
      <t>サイガイ</t>
    </rPh>
    <rPh sb="2" eb="3">
      <t>ジ</t>
    </rPh>
    <rPh sb="3" eb="5">
      <t>オウキュウ</t>
    </rPh>
    <rPh sb="5" eb="8">
      <t>タイサクヨウ</t>
    </rPh>
    <rPh sb="8" eb="10">
      <t>シザイ</t>
    </rPh>
    <rPh sb="10" eb="12">
      <t>ビチク</t>
    </rPh>
    <rPh sb="12" eb="14">
      <t>キョテン</t>
    </rPh>
    <rPh sb="14" eb="16">
      <t>セイビ</t>
    </rPh>
    <rPh sb="17" eb="24">
      <t>カモグンヒガシシラカワムラ</t>
    </rPh>
    <phoneticPr fontId="11"/>
  </si>
  <si>
    <t>砂防課</t>
    <rPh sb="0" eb="2">
      <t>サボウ</t>
    </rPh>
    <rPh sb="2" eb="3">
      <t>カ</t>
    </rPh>
    <phoneticPr fontId="11"/>
  </si>
  <si>
    <t>砂防課</t>
    <rPh sb="0" eb="3">
      <t>サボウカ</t>
    </rPh>
    <phoneticPr fontId="11"/>
  </si>
  <si>
    <t>災害時応急対策用資材備蓄拠点整備（飛騨市古川町）</t>
    <rPh sb="17" eb="20">
      <t>ヒダシ</t>
    </rPh>
    <rPh sb="20" eb="23">
      <t>フルカワチョウ</t>
    </rPh>
    <phoneticPr fontId="11"/>
  </si>
  <si>
    <t>土砂災害警戒情報システム</t>
    <rPh sb="0" eb="8">
      <t>ドシャサイガイケイカイジョウホウ</t>
    </rPh>
    <phoneticPr fontId="11"/>
  </si>
  <si>
    <t>（主）岐阜美濃線（道路用地)工事負担金</t>
    <rPh sb="1" eb="2">
      <t>シュ</t>
    </rPh>
    <rPh sb="3" eb="5">
      <t>ギフ</t>
    </rPh>
    <rPh sb="5" eb="7">
      <t>ミノ</t>
    </rPh>
    <rPh sb="7" eb="8">
      <t>セン</t>
    </rPh>
    <rPh sb="9" eb="11">
      <t>ドウロ</t>
    </rPh>
    <rPh sb="11" eb="13">
      <t>ヨウチ</t>
    </rPh>
    <rPh sb="14" eb="16">
      <t>コウジ</t>
    </rPh>
    <rPh sb="16" eb="19">
      <t>フタンキン</t>
    </rPh>
    <phoneticPr fontId="11"/>
  </si>
  <si>
    <t>都市整備課</t>
    <rPh sb="0" eb="2">
      <t>トシ</t>
    </rPh>
    <rPh sb="2" eb="5">
      <t>セイビカ</t>
    </rPh>
    <phoneticPr fontId="11"/>
  </si>
  <si>
    <t>各務原高等学校グラウンド整備設計業務委託</t>
    <rPh sb="0" eb="3">
      <t>カガミハラ</t>
    </rPh>
    <rPh sb="3" eb="5">
      <t>コウトウ</t>
    </rPh>
    <rPh sb="5" eb="7">
      <t>ガッコウ</t>
    </rPh>
    <rPh sb="12" eb="14">
      <t>セイビ</t>
    </rPh>
    <rPh sb="14" eb="16">
      <t>セッケイ</t>
    </rPh>
    <rPh sb="16" eb="18">
      <t>ギョウム</t>
    </rPh>
    <rPh sb="18" eb="20">
      <t>イタク</t>
    </rPh>
    <phoneticPr fontId="12"/>
  </si>
  <si>
    <t>教育財務課</t>
    <rPh sb="0" eb="2">
      <t>キョウイク</t>
    </rPh>
    <rPh sb="2" eb="4">
      <t>ザイム</t>
    </rPh>
    <rPh sb="4" eb="5">
      <t>カ</t>
    </rPh>
    <phoneticPr fontId="12"/>
  </si>
  <si>
    <t>各務原高等学校</t>
    <rPh sb="0" eb="3">
      <t>カガミハラ</t>
    </rPh>
    <rPh sb="3" eb="5">
      <t>コウトウ</t>
    </rPh>
    <rPh sb="5" eb="7">
      <t>ガッコウ</t>
    </rPh>
    <phoneticPr fontId="12"/>
  </si>
  <si>
    <t>岐阜農林高等学校園芸実習室棟改修等工事実施設計業務</t>
    <rPh sb="0" eb="8">
      <t>ギフノウリンコウトウガッコウ</t>
    </rPh>
    <rPh sb="8" eb="10">
      <t>エンゲイ</t>
    </rPh>
    <rPh sb="10" eb="13">
      <t>ジッシュウシツ</t>
    </rPh>
    <rPh sb="13" eb="14">
      <t>トウ</t>
    </rPh>
    <rPh sb="14" eb="16">
      <t>カイシュウ</t>
    </rPh>
    <rPh sb="16" eb="17">
      <t>トウ</t>
    </rPh>
    <rPh sb="17" eb="19">
      <t>コウジ</t>
    </rPh>
    <rPh sb="19" eb="21">
      <t>ジッシ</t>
    </rPh>
    <rPh sb="21" eb="23">
      <t>セッケイ</t>
    </rPh>
    <rPh sb="23" eb="25">
      <t>ギョウム</t>
    </rPh>
    <phoneticPr fontId="19"/>
  </si>
  <si>
    <t>岐阜農林高等学校</t>
    <rPh sb="0" eb="8">
      <t>ギフノウリンコウトウガッコウ</t>
    </rPh>
    <phoneticPr fontId="12"/>
  </si>
  <si>
    <t>岐阜農林高本館棟屋上外壁等改修工事の実施設計委託</t>
    <rPh sb="0" eb="2">
      <t>ギフ</t>
    </rPh>
    <rPh sb="2" eb="4">
      <t>ノウリン</t>
    </rPh>
    <rPh sb="4" eb="5">
      <t>コウ</t>
    </rPh>
    <rPh sb="5" eb="7">
      <t>ホンカン</t>
    </rPh>
    <rPh sb="7" eb="8">
      <t>トウ</t>
    </rPh>
    <rPh sb="8" eb="10">
      <t>オクジョウ</t>
    </rPh>
    <rPh sb="10" eb="12">
      <t>ガイヘキ</t>
    </rPh>
    <rPh sb="12" eb="13">
      <t>トウ</t>
    </rPh>
    <rPh sb="13" eb="15">
      <t>カイシュウ</t>
    </rPh>
    <rPh sb="15" eb="17">
      <t>コウジ</t>
    </rPh>
    <rPh sb="18" eb="20">
      <t>ジッシ</t>
    </rPh>
    <rPh sb="20" eb="22">
      <t>セッケイ</t>
    </rPh>
    <rPh sb="22" eb="24">
      <t>イタク</t>
    </rPh>
    <phoneticPr fontId="19"/>
  </si>
  <si>
    <t>公共建築課</t>
    <rPh sb="0" eb="2">
      <t>コウキョウ</t>
    </rPh>
    <rPh sb="2" eb="5">
      <t>ケンチクカ</t>
    </rPh>
    <phoneticPr fontId="12"/>
  </si>
  <si>
    <t>土岐商業高体育館屋根外壁等改修工事（渡り廊下新築）</t>
    <rPh sb="0" eb="2">
      <t>トキ</t>
    </rPh>
    <rPh sb="2" eb="4">
      <t>ショウギョウ</t>
    </rPh>
    <rPh sb="4" eb="5">
      <t>コウ</t>
    </rPh>
    <rPh sb="5" eb="8">
      <t>タイイクカン</t>
    </rPh>
    <rPh sb="8" eb="10">
      <t>ヤネ</t>
    </rPh>
    <rPh sb="10" eb="12">
      <t>ガイヘキ</t>
    </rPh>
    <rPh sb="12" eb="13">
      <t>トウ</t>
    </rPh>
    <rPh sb="13" eb="15">
      <t>カイシュウ</t>
    </rPh>
    <rPh sb="15" eb="17">
      <t>コウジ</t>
    </rPh>
    <rPh sb="18" eb="19">
      <t>ワタ</t>
    </rPh>
    <rPh sb="20" eb="22">
      <t>ロウカ</t>
    </rPh>
    <rPh sb="22" eb="24">
      <t>シンチク</t>
    </rPh>
    <phoneticPr fontId="11"/>
  </si>
  <si>
    <t>教育財務課</t>
    <rPh sb="0" eb="5">
      <t>キョウイクザイムカ</t>
    </rPh>
    <phoneticPr fontId="11"/>
  </si>
  <si>
    <t>公共建築課</t>
  </si>
  <si>
    <t>大垣北高屋外便所改築工事</t>
    <rPh sb="0" eb="2">
      <t>オオガキ</t>
    </rPh>
    <rPh sb="2" eb="4">
      <t>キタコウ</t>
    </rPh>
    <rPh sb="4" eb="6">
      <t>オクガイ</t>
    </rPh>
    <rPh sb="6" eb="8">
      <t>ベンジョ</t>
    </rPh>
    <rPh sb="8" eb="10">
      <t>カイチク</t>
    </rPh>
    <rPh sb="10" eb="12">
      <t>コウジ</t>
    </rPh>
    <phoneticPr fontId="11"/>
  </si>
  <si>
    <t>飛騨高山高（山田校舎）屋外便所改築工事</t>
    <rPh sb="0" eb="2">
      <t>ヒダ</t>
    </rPh>
    <rPh sb="2" eb="4">
      <t>タカヤマ</t>
    </rPh>
    <rPh sb="4" eb="5">
      <t>コウ</t>
    </rPh>
    <rPh sb="6" eb="8">
      <t>ヤマダ</t>
    </rPh>
    <rPh sb="8" eb="10">
      <t>コウシャ</t>
    </rPh>
    <rPh sb="11" eb="13">
      <t>オクガイ</t>
    </rPh>
    <rPh sb="13" eb="15">
      <t>ベンジョ</t>
    </rPh>
    <rPh sb="15" eb="17">
      <t>カイチク</t>
    </rPh>
    <rPh sb="17" eb="19">
      <t>コウジ</t>
    </rPh>
    <phoneticPr fontId="11"/>
  </si>
  <si>
    <t>揖斐高・池田高自家発電設備設置工事</t>
    <rPh sb="0" eb="2">
      <t>イビ</t>
    </rPh>
    <rPh sb="2" eb="3">
      <t>コウ</t>
    </rPh>
    <rPh sb="4" eb="6">
      <t>イケダ</t>
    </rPh>
    <rPh sb="6" eb="7">
      <t>コウ</t>
    </rPh>
    <rPh sb="7" eb="9">
      <t>ジカ</t>
    </rPh>
    <rPh sb="9" eb="11">
      <t>ハツデン</t>
    </rPh>
    <rPh sb="11" eb="13">
      <t>セツビ</t>
    </rPh>
    <rPh sb="13" eb="15">
      <t>セッチ</t>
    </rPh>
    <rPh sb="15" eb="17">
      <t>コウジ</t>
    </rPh>
    <phoneticPr fontId="11"/>
  </si>
  <si>
    <t>郡上特別支援学校会議室棟増築工事</t>
    <rPh sb="0" eb="2">
      <t>グジョウ</t>
    </rPh>
    <rPh sb="2" eb="4">
      <t>トクベツ</t>
    </rPh>
    <rPh sb="4" eb="6">
      <t>シエン</t>
    </rPh>
    <rPh sb="6" eb="8">
      <t>ガッコウ</t>
    </rPh>
    <rPh sb="8" eb="11">
      <t>カイギシツ</t>
    </rPh>
    <rPh sb="11" eb="12">
      <t>トウ</t>
    </rPh>
    <rPh sb="12" eb="14">
      <t>ゾウチク</t>
    </rPh>
    <rPh sb="14" eb="16">
      <t>コウジ</t>
    </rPh>
    <phoneticPr fontId="11"/>
  </si>
  <si>
    <t>郡上特別支援学校</t>
    <rPh sb="0" eb="8">
      <t>グジョウトクベツシエンガッコウ</t>
    </rPh>
    <phoneticPr fontId="11"/>
  </si>
  <si>
    <t>恵那農業高産振第５棟屋上外壁庇改修等工事</t>
    <rPh sb="0" eb="2">
      <t>エナ</t>
    </rPh>
    <rPh sb="2" eb="4">
      <t>ノウギョウ</t>
    </rPh>
    <rPh sb="4" eb="5">
      <t>コウ</t>
    </rPh>
    <rPh sb="5" eb="6">
      <t>サン</t>
    </rPh>
    <rPh sb="6" eb="7">
      <t>シン</t>
    </rPh>
    <rPh sb="7" eb="8">
      <t>ダイ</t>
    </rPh>
    <rPh sb="9" eb="10">
      <t>トウ</t>
    </rPh>
    <rPh sb="10" eb="12">
      <t>オクジョウ</t>
    </rPh>
    <rPh sb="12" eb="14">
      <t>ガイヘキ</t>
    </rPh>
    <rPh sb="14" eb="15">
      <t>ヒサシ</t>
    </rPh>
    <rPh sb="15" eb="17">
      <t>カイシュウ</t>
    </rPh>
    <rPh sb="17" eb="18">
      <t>トウ</t>
    </rPh>
    <rPh sb="18" eb="20">
      <t>コウジ</t>
    </rPh>
    <phoneticPr fontId="11"/>
  </si>
  <si>
    <t>飛騨特別支援学校昇降機棟増築工事</t>
    <rPh sb="0" eb="2">
      <t>ヒダ</t>
    </rPh>
    <rPh sb="2" eb="4">
      <t>トクベツ</t>
    </rPh>
    <rPh sb="4" eb="6">
      <t>シエン</t>
    </rPh>
    <rPh sb="6" eb="8">
      <t>ガッコウ</t>
    </rPh>
    <rPh sb="8" eb="11">
      <t>ショウコウキ</t>
    </rPh>
    <rPh sb="11" eb="12">
      <t>トウ</t>
    </rPh>
    <rPh sb="12" eb="14">
      <t>ゾウチク</t>
    </rPh>
    <rPh sb="14" eb="16">
      <t>コウジ</t>
    </rPh>
    <phoneticPr fontId="11"/>
  </si>
  <si>
    <t>岐阜盲学校昇降機設備入替工事</t>
    <rPh sb="0" eb="5">
      <t>ギフモウガッコウ</t>
    </rPh>
    <rPh sb="5" eb="8">
      <t>ショウコウキ</t>
    </rPh>
    <rPh sb="8" eb="10">
      <t>セツビ</t>
    </rPh>
    <rPh sb="10" eb="12">
      <t>イレカエ</t>
    </rPh>
    <rPh sb="12" eb="14">
      <t>コウジ</t>
    </rPh>
    <phoneticPr fontId="11"/>
  </si>
  <si>
    <t>岐阜盲学校</t>
    <rPh sb="0" eb="2">
      <t>ギフ</t>
    </rPh>
    <rPh sb="2" eb="3">
      <t>モウ</t>
    </rPh>
    <rPh sb="3" eb="5">
      <t>ガッコウ</t>
    </rPh>
    <phoneticPr fontId="11"/>
  </si>
  <si>
    <t>瑞浪高校屋外便所新築及び産振棟屋上外壁内部改修工事</t>
    <rPh sb="0" eb="2">
      <t>ミズナミ</t>
    </rPh>
    <rPh sb="2" eb="4">
      <t>コウコウ</t>
    </rPh>
    <rPh sb="4" eb="6">
      <t>オクガイ</t>
    </rPh>
    <rPh sb="6" eb="8">
      <t>ベンジョ</t>
    </rPh>
    <rPh sb="8" eb="10">
      <t>シンチク</t>
    </rPh>
    <rPh sb="10" eb="11">
      <t>オヨ</t>
    </rPh>
    <rPh sb="12" eb="13">
      <t>サン</t>
    </rPh>
    <rPh sb="13" eb="14">
      <t>シン</t>
    </rPh>
    <rPh sb="14" eb="15">
      <t>トウ</t>
    </rPh>
    <rPh sb="15" eb="17">
      <t>オクジョウ</t>
    </rPh>
    <rPh sb="17" eb="19">
      <t>ガイヘキ</t>
    </rPh>
    <rPh sb="19" eb="21">
      <t>ナイブ</t>
    </rPh>
    <rPh sb="21" eb="23">
      <t>カイシュウ</t>
    </rPh>
    <rPh sb="23" eb="25">
      <t>コウジ</t>
    </rPh>
    <phoneticPr fontId="11"/>
  </si>
  <si>
    <t>恵那高屋外便所等改築工事</t>
    <rPh sb="0" eb="2">
      <t>エナ</t>
    </rPh>
    <rPh sb="2" eb="3">
      <t>コウ</t>
    </rPh>
    <rPh sb="3" eb="7">
      <t>オクガイベンジョ</t>
    </rPh>
    <rPh sb="7" eb="8">
      <t>トウ</t>
    </rPh>
    <rPh sb="8" eb="10">
      <t>カイチク</t>
    </rPh>
    <rPh sb="10" eb="12">
      <t>コウジ</t>
    </rPh>
    <phoneticPr fontId="11"/>
  </si>
  <si>
    <t>岐阜城北高屋外便所改築工事</t>
    <rPh sb="0" eb="2">
      <t>ギフ</t>
    </rPh>
    <rPh sb="2" eb="4">
      <t>ジョウホク</t>
    </rPh>
    <rPh sb="4" eb="5">
      <t>コウ</t>
    </rPh>
    <rPh sb="5" eb="9">
      <t>オクガイベンジョ</t>
    </rPh>
    <rPh sb="9" eb="11">
      <t>カイチク</t>
    </rPh>
    <rPh sb="11" eb="13">
      <t>コウジ</t>
    </rPh>
    <phoneticPr fontId="11"/>
  </si>
  <si>
    <t>郡上高作業棟改築工事</t>
    <rPh sb="0" eb="2">
      <t>グジョウ</t>
    </rPh>
    <rPh sb="2" eb="3">
      <t>コウ</t>
    </rPh>
    <rPh sb="3" eb="5">
      <t>サギョウ</t>
    </rPh>
    <rPh sb="5" eb="6">
      <t>トウ</t>
    </rPh>
    <rPh sb="6" eb="8">
      <t>カイチク</t>
    </rPh>
    <rPh sb="8" eb="10">
      <t>コウジ</t>
    </rPh>
    <phoneticPr fontId="11"/>
  </si>
  <si>
    <t>斐太高屋外便所改築工事</t>
    <rPh sb="0" eb="2">
      <t>ヒダ</t>
    </rPh>
    <rPh sb="2" eb="3">
      <t>コウ</t>
    </rPh>
    <rPh sb="3" eb="5">
      <t>オクガイ</t>
    </rPh>
    <rPh sb="5" eb="7">
      <t>ベンジョ</t>
    </rPh>
    <rPh sb="7" eb="9">
      <t>カイチク</t>
    </rPh>
    <rPh sb="9" eb="11">
      <t>コウジ</t>
    </rPh>
    <phoneticPr fontId="11"/>
  </si>
  <si>
    <t>大垣商業高屋外便所改築等工事</t>
    <rPh sb="0" eb="2">
      <t>オオガキ</t>
    </rPh>
    <rPh sb="2" eb="4">
      <t>ショウギョウ</t>
    </rPh>
    <rPh sb="4" eb="5">
      <t>コウ</t>
    </rPh>
    <rPh sb="5" eb="7">
      <t>オクガイ</t>
    </rPh>
    <rPh sb="7" eb="9">
      <t>ベンジョ</t>
    </rPh>
    <rPh sb="9" eb="11">
      <t>カイチク</t>
    </rPh>
    <rPh sb="11" eb="12">
      <t>トウ</t>
    </rPh>
    <rPh sb="12" eb="14">
      <t>コウジ</t>
    </rPh>
    <phoneticPr fontId="11"/>
  </si>
  <si>
    <t>岐南工業高屋外便所等改築工事</t>
    <rPh sb="0" eb="2">
      <t>ギナン</t>
    </rPh>
    <rPh sb="2" eb="4">
      <t>コウギョウ</t>
    </rPh>
    <rPh sb="4" eb="5">
      <t>コウ</t>
    </rPh>
    <rPh sb="5" eb="7">
      <t>オクガイ</t>
    </rPh>
    <rPh sb="7" eb="9">
      <t>ベンジョ</t>
    </rPh>
    <rPh sb="9" eb="10">
      <t>トウ</t>
    </rPh>
    <rPh sb="10" eb="12">
      <t>カイチク</t>
    </rPh>
    <rPh sb="12" eb="14">
      <t>コウジ</t>
    </rPh>
    <phoneticPr fontId="11"/>
  </si>
  <si>
    <t>中濃地区高等学校施設整備に伴う地盤調査</t>
    <rPh sb="0" eb="2">
      <t>チュウノウ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1"/>
  </si>
  <si>
    <t>東濃地区高等学校施設整備に伴う地盤調査</t>
    <rPh sb="0" eb="2">
      <t>トウノウ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1"/>
  </si>
  <si>
    <t>飛騨地区高等学校施設整備に伴う地盤調査</t>
    <rPh sb="0" eb="2">
      <t>ヒダ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1"/>
  </si>
  <si>
    <t>西濃地区高等学校施設整備に伴う地盤調査</t>
    <rPh sb="0" eb="2">
      <t>セイノウ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1"/>
  </si>
  <si>
    <t>飛騨吉城特別支援学校自家発電設備設置工事</t>
    <rPh sb="0" eb="2">
      <t>ヒダ</t>
    </rPh>
    <rPh sb="2" eb="4">
      <t>ヨシキ</t>
    </rPh>
    <rPh sb="4" eb="6">
      <t>トクベツ</t>
    </rPh>
    <rPh sb="6" eb="8">
      <t>シエン</t>
    </rPh>
    <rPh sb="8" eb="10">
      <t>ガッコウ</t>
    </rPh>
    <rPh sb="10" eb="12">
      <t>ジカ</t>
    </rPh>
    <rPh sb="12" eb="14">
      <t>ハツデン</t>
    </rPh>
    <rPh sb="14" eb="16">
      <t>セツビ</t>
    </rPh>
    <rPh sb="16" eb="18">
      <t>セッチ</t>
    </rPh>
    <rPh sb="18" eb="20">
      <t>コウジ</t>
    </rPh>
    <phoneticPr fontId="11"/>
  </si>
  <si>
    <t>羽島高新南舎棟新築工事</t>
    <rPh sb="0" eb="2">
      <t>ハシマ</t>
    </rPh>
    <rPh sb="2" eb="3">
      <t>コウ</t>
    </rPh>
    <rPh sb="3" eb="4">
      <t>シン</t>
    </rPh>
    <rPh sb="4" eb="6">
      <t>ナンシャ</t>
    </rPh>
    <rPh sb="6" eb="7">
      <t>トウ</t>
    </rPh>
    <rPh sb="7" eb="9">
      <t>シンチク</t>
    </rPh>
    <rPh sb="9" eb="11">
      <t>コウジ</t>
    </rPh>
    <phoneticPr fontId="11"/>
  </si>
  <si>
    <t>本巣松陽高新特別棟建築工事</t>
    <rPh sb="0" eb="4">
      <t>モトスショウヨウ</t>
    </rPh>
    <rPh sb="4" eb="5">
      <t>コウ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phoneticPr fontId="11"/>
  </si>
  <si>
    <t>西濃高等特別支援学校　図書室・音楽室棟新築工事</t>
    <rPh sb="0" eb="2">
      <t>セイノウ</t>
    </rPh>
    <rPh sb="2" eb="10">
      <t>コウトウトクベツシエンガッコウ</t>
    </rPh>
    <rPh sb="11" eb="13">
      <t>トショ</t>
    </rPh>
    <rPh sb="13" eb="14">
      <t>シツ</t>
    </rPh>
    <rPh sb="15" eb="18">
      <t>オンガクシツ</t>
    </rPh>
    <rPh sb="18" eb="19">
      <t>トウ</t>
    </rPh>
    <rPh sb="19" eb="21">
      <t>シンチク</t>
    </rPh>
    <rPh sb="21" eb="23">
      <t>コウジ</t>
    </rPh>
    <phoneticPr fontId="11"/>
  </si>
  <si>
    <t>特別支援教育課</t>
    <rPh sb="0" eb="7">
      <t>トクベツシエンキョウイクカ</t>
    </rPh>
    <phoneticPr fontId="11"/>
  </si>
  <si>
    <t>上宝警察官駐在所新築工事</t>
    <rPh sb="0" eb="2">
      <t>カミタカラ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1"/>
  </si>
  <si>
    <t>装備施設課</t>
    <rPh sb="0" eb="2">
      <t>ソウビ</t>
    </rPh>
    <rPh sb="2" eb="4">
      <t>シセツ</t>
    </rPh>
    <rPh sb="4" eb="5">
      <t>カ</t>
    </rPh>
    <phoneticPr fontId="11"/>
  </si>
  <si>
    <t>坂内警察官駐在所新築工事</t>
    <rPh sb="0" eb="2">
      <t>サカウチ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1"/>
  </si>
  <si>
    <t>運転免許試験場庁舎新築工事</t>
    <rPh sb="0" eb="2">
      <t>ウンテン</t>
    </rPh>
    <rPh sb="2" eb="4">
      <t>メンキョ</t>
    </rPh>
    <rPh sb="4" eb="7">
      <t>シケンジョウ</t>
    </rPh>
    <rPh sb="7" eb="9">
      <t>チョウシャ</t>
    </rPh>
    <rPh sb="9" eb="11">
      <t>シンチク</t>
    </rPh>
    <rPh sb="11" eb="13">
      <t>コウジ</t>
    </rPh>
    <phoneticPr fontId="11"/>
  </si>
  <si>
    <t>運転免許試験場付属棟新築工事</t>
    <rPh sb="0" eb="2">
      <t>ウンテン</t>
    </rPh>
    <rPh sb="2" eb="4">
      <t>メンキョ</t>
    </rPh>
    <rPh sb="4" eb="7">
      <t>シケンジョウ</t>
    </rPh>
    <rPh sb="7" eb="9">
      <t>フゾク</t>
    </rPh>
    <rPh sb="9" eb="10">
      <t>ムネ</t>
    </rPh>
    <rPh sb="10" eb="12">
      <t>シンチク</t>
    </rPh>
    <rPh sb="12" eb="14">
      <t>コウジ</t>
    </rPh>
    <phoneticPr fontId="11"/>
  </si>
  <si>
    <t>多治見警察署庁舎新築工事</t>
    <rPh sb="0" eb="3">
      <t>タジミ</t>
    </rPh>
    <rPh sb="3" eb="6">
      <t>ケイサツショ</t>
    </rPh>
    <rPh sb="6" eb="8">
      <t>チョウシャ</t>
    </rPh>
    <rPh sb="8" eb="10">
      <t>シンチク</t>
    </rPh>
    <rPh sb="10" eb="12">
      <t>コウジ</t>
    </rPh>
    <phoneticPr fontId="11"/>
  </si>
  <si>
    <t>明智警察官駐在所新築工事</t>
    <rPh sb="0" eb="2">
      <t>アケチ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1"/>
  </si>
  <si>
    <t>丹生川警察官駐在所新築工事</t>
    <rPh sb="0" eb="3">
      <t>ニュウカワ</t>
    </rPh>
    <rPh sb="3" eb="6">
      <t>ケイサツカン</t>
    </rPh>
    <rPh sb="6" eb="9">
      <t>チュウザイショ</t>
    </rPh>
    <rPh sb="9" eb="11">
      <t>シンチク</t>
    </rPh>
    <rPh sb="11" eb="13">
      <t>コウジ</t>
    </rPh>
    <phoneticPr fontId="11"/>
  </si>
  <si>
    <t>ぎふ木遊館新築工事</t>
    <rPh sb="2" eb="3">
      <t>モク</t>
    </rPh>
    <rPh sb="3" eb="4">
      <t>ユウ</t>
    </rPh>
    <rPh sb="4" eb="5">
      <t>カン</t>
    </rPh>
    <rPh sb="5" eb="7">
      <t>シンチク</t>
    </rPh>
    <rPh sb="7" eb="9">
      <t>コウジ</t>
    </rPh>
    <phoneticPr fontId="11"/>
  </si>
  <si>
    <t>恵みの森づくり推進課</t>
    <rPh sb="0" eb="1">
      <t>メグ</t>
    </rPh>
    <rPh sb="3" eb="4">
      <t>モリ</t>
    </rPh>
    <rPh sb="7" eb="9">
      <t>スイシン</t>
    </rPh>
    <rPh sb="9" eb="10">
      <t>カ</t>
    </rPh>
    <phoneticPr fontId="11"/>
  </si>
  <si>
    <t>果樹現場教室改修工事</t>
    <rPh sb="0" eb="2">
      <t>カジュ</t>
    </rPh>
    <rPh sb="2" eb="4">
      <t>ゲンバ</t>
    </rPh>
    <rPh sb="4" eb="6">
      <t>キョウシツ</t>
    </rPh>
    <rPh sb="6" eb="8">
      <t>カイシュウ</t>
    </rPh>
    <rPh sb="8" eb="10">
      <t>コウジ</t>
    </rPh>
    <phoneticPr fontId="11"/>
  </si>
  <si>
    <t>農業経営課</t>
    <rPh sb="0" eb="2">
      <t>ノウギョウ</t>
    </rPh>
    <rPh sb="2" eb="4">
      <t>ケイエイ</t>
    </rPh>
    <rPh sb="4" eb="5">
      <t>カ</t>
    </rPh>
    <phoneticPr fontId="11"/>
  </si>
  <si>
    <t>魚苗センター関事業所　２系統受変電設備工事</t>
    <rPh sb="0" eb="1">
      <t>ギョ</t>
    </rPh>
    <rPh sb="1" eb="2">
      <t>ビョウ</t>
    </rPh>
    <rPh sb="6" eb="7">
      <t>セキ</t>
    </rPh>
    <rPh sb="7" eb="10">
      <t>ジギョウショ</t>
    </rPh>
    <rPh sb="12" eb="14">
      <t>ケイトウ</t>
    </rPh>
    <rPh sb="14" eb="17">
      <t>ジュヘンデン</t>
    </rPh>
    <rPh sb="17" eb="19">
      <t>セツビ</t>
    </rPh>
    <rPh sb="19" eb="21">
      <t>コウジ</t>
    </rPh>
    <phoneticPr fontId="11"/>
  </si>
  <si>
    <t>里川振興課</t>
    <rPh sb="0" eb="2">
      <t>サトカワ</t>
    </rPh>
    <rPh sb="2" eb="4">
      <t>シンコウ</t>
    </rPh>
    <rPh sb="4" eb="5">
      <t>カ</t>
    </rPh>
    <phoneticPr fontId="11"/>
  </si>
  <si>
    <t>黒古魚道工事</t>
    <rPh sb="0" eb="2">
      <t>クロコ</t>
    </rPh>
    <rPh sb="2" eb="4">
      <t>ギョドウ</t>
    </rPh>
    <rPh sb="4" eb="6">
      <t>コウジ</t>
    </rPh>
    <phoneticPr fontId="11"/>
  </si>
  <si>
    <t>郡上農林事務所</t>
    <rPh sb="0" eb="2">
      <t>グジョウ</t>
    </rPh>
    <rPh sb="2" eb="4">
      <t>ノウリン</t>
    </rPh>
    <rPh sb="4" eb="6">
      <t>ジム</t>
    </rPh>
    <rPh sb="6" eb="7">
      <t>ショ</t>
    </rPh>
    <phoneticPr fontId="11"/>
  </si>
  <si>
    <t>14 事業用資産-工作物</t>
    <rPh sb="3" eb="6">
      <t>ジギョウヨウ</t>
    </rPh>
    <rPh sb="6" eb="8">
      <t>シサン</t>
    </rPh>
    <rPh sb="9" eb="12">
      <t>コウサクブツ</t>
    </rPh>
    <phoneticPr fontId="11"/>
  </si>
  <si>
    <t>落合魚道工事</t>
    <rPh sb="0" eb="2">
      <t>オチアイ</t>
    </rPh>
    <rPh sb="2" eb="4">
      <t>ギョドウ</t>
    </rPh>
    <rPh sb="4" eb="6">
      <t>コウジ</t>
    </rPh>
    <phoneticPr fontId="11"/>
  </si>
  <si>
    <t>岐阜県福祉友愛アリーナ駐車場整備</t>
    <rPh sb="0" eb="3">
      <t>ギフケン</t>
    </rPh>
    <rPh sb="3" eb="5">
      <t>フクシ</t>
    </rPh>
    <rPh sb="5" eb="7">
      <t>ユウアイ</t>
    </rPh>
    <rPh sb="11" eb="14">
      <t>チュウシャジョウ</t>
    </rPh>
    <rPh sb="14" eb="16">
      <t>セイビ</t>
    </rPh>
    <phoneticPr fontId="13"/>
  </si>
  <si>
    <t>障害福祉課</t>
    <rPh sb="0" eb="2">
      <t>ショウガイフ</t>
    </rPh>
    <rPh sb="2" eb="5">
      <t>フクシカ</t>
    </rPh>
    <phoneticPr fontId="13"/>
  </si>
  <si>
    <t>障害福祉課</t>
    <rPh sb="0" eb="2">
      <t>ショウガイ</t>
    </rPh>
    <rPh sb="2" eb="5">
      <t>フクシカ</t>
    </rPh>
    <phoneticPr fontId="13"/>
  </si>
  <si>
    <t>幸報苑外壁庇改修工事</t>
    <rPh sb="0" eb="3">
      <t>コウホウエン</t>
    </rPh>
    <rPh sb="3" eb="5">
      <t>ガイヘキ</t>
    </rPh>
    <rPh sb="5" eb="6">
      <t>ヒサシ</t>
    </rPh>
    <rPh sb="6" eb="8">
      <t>カイシュウ</t>
    </rPh>
    <rPh sb="8" eb="10">
      <t>コウジ</t>
    </rPh>
    <phoneticPr fontId="1"/>
  </si>
  <si>
    <t>障害福祉課</t>
    <rPh sb="0" eb="5">
      <t>ショ</t>
    </rPh>
    <phoneticPr fontId="11"/>
  </si>
  <si>
    <t>ひまわりの丘外壁等改修工事</t>
    <rPh sb="5" eb="6">
      <t>オカ</t>
    </rPh>
    <rPh sb="6" eb="8">
      <t>ガイヘキ</t>
    </rPh>
    <rPh sb="8" eb="9">
      <t>トウ</t>
    </rPh>
    <rPh sb="9" eb="11">
      <t>カイシュウ</t>
    </rPh>
    <rPh sb="11" eb="13">
      <t>コウジ</t>
    </rPh>
    <phoneticPr fontId="1"/>
  </si>
  <si>
    <t>みどり荘受変電設備改修工事</t>
  </si>
  <si>
    <t>ひまわりの丘第一・第二学園空調・衛生設備改修工事</t>
    <rPh sb="5" eb="6">
      <t>オカ</t>
    </rPh>
    <rPh sb="6" eb="7">
      <t>ダイ</t>
    </rPh>
    <rPh sb="7" eb="8">
      <t>イチ</t>
    </rPh>
    <rPh sb="9" eb="10">
      <t>ダイ</t>
    </rPh>
    <rPh sb="10" eb="11">
      <t>ニ</t>
    </rPh>
    <rPh sb="11" eb="13">
      <t>ガクエン</t>
    </rPh>
    <rPh sb="13" eb="15">
      <t>クウチョウ</t>
    </rPh>
    <rPh sb="16" eb="18">
      <t>エイセイ</t>
    </rPh>
    <rPh sb="18" eb="20">
      <t>セツビ</t>
    </rPh>
    <rPh sb="20" eb="22">
      <t>カイシュウ</t>
    </rPh>
    <rPh sb="22" eb="24">
      <t>コウジ</t>
    </rPh>
    <phoneticPr fontId="1"/>
  </si>
  <si>
    <t>ひまわりの丘第三学園作業棟便所改修工事</t>
    <rPh sb="5" eb="6">
      <t>オカ</t>
    </rPh>
    <rPh sb="6" eb="7">
      <t>ダイ</t>
    </rPh>
    <rPh sb="7" eb="8">
      <t>サン</t>
    </rPh>
    <rPh sb="8" eb="10">
      <t>ガクエン</t>
    </rPh>
    <rPh sb="10" eb="12">
      <t>サギョウ</t>
    </rPh>
    <rPh sb="12" eb="13">
      <t>トウ</t>
    </rPh>
    <rPh sb="13" eb="15">
      <t>ベンジョ</t>
    </rPh>
    <rPh sb="15" eb="17">
      <t>カイシュウ</t>
    </rPh>
    <rPh sb="17" eb="19">
      <t>コウジ</t>
    </rPh>
    <phoneticPr fontId="11"/>
  </si>
  <si>
    <t>ひまわりの丘第三学園作業棟便所改修設備工事</t>
    <rPh sb="5" eb="6">
      <t>オカ</t>
    </rPh>
    <rPh sb="6" eb="7">
      <t>ダイ</t>
    </rPh>
    <rPh sb="7" eb="8">
      <t>サン</t>
    </rPh>
    <rPh sb="8" eb="10">
      <t>ガクエン</t>
    </rPh>
    <rPh sb="10" eb="12">
      <t>サギョウ</t>
    </rPh>
    <rPh sb="12" eb="13">
      <t>トウ</t>
    </rPh>
    <rPh sb="13" eb="15">
      <t>ベンジョ</t>
    </rPh>
    <rPh sb="15" eb="17">
      <t>カイシュウ</t>
    </rPh>
    <rPh sb="17" eb="19">
      <t>セツビ</t>
    </rPh>
    <rPh sb="19" eb="21">
      <t>コウジ</t>
    </rPh>
    <phoneticPr fontId="11"/>
  </si>
  <si>
    <t>みどり荘下水切替工事</t>
    <rPh sb="4" eb="6">
      <t>ゲスイ</t>
    </rPh>
    <rPh sb="6" eb="8">
      <t>キリカエ</t>
    </rPh>
    <rPh sb="8" eb="10">
      <t>コウジ</t>
    </rPh>
    <phoneticPr fontId="11"/>
  </si>
  <si>
    <t>陽光園照明設備改修工事</t>
    <rPh sb="0" eb="1">
      <t>ヒ</t>
    </rPh>
    <rPh sb="1" eb="2">
      <t>ヒカリ</t>
    </rPh>
    <rPh sb="2" eb="3">
      <t>エン</t>
    </rPh>
    <rPh sb="3" eb="5">
      <t>ショウメイ</t>
    </rPh>
    <rPh sb="5" eb="7">
      <t>セツビ</t>
    </rPh>
    <rPh sb="7" eb="9">
      <t>カイシュウ</t>
    </rPh>
    <rPh sb="9" eb="11">
      <t>コウジ</t>
    </rPh>
    <phoneticPr fontId="11"/>
  </si>
  <si>
    <t>森林総合教育センター（仮称）建設工事</t>
    <rPh sb="0" eb="2">
      <t>シンリン</t>
    </rPh>
    <rPh sb="2" eb="4">
      <t>ソウゴウ</t>
    </rPh>
    <rPh sb="4" eb="6">
      <t>キョウイク</t>
    </rPh>
    <rPh sb="11" eb="13">
      <t>カショウ</t>
    </rPh>
    <rPh sb="14" eb="16">
      <t>ケンセツ</t>
    </rPh>
    <rPh sb="16" eb="18">
      <t>コウジ</t>
    </rPh>
    <phoneticPr fontId="11"/>
  </si>
  <si>
    <t>林政課</t>
    <rPh sb="0" eb="2">
      <t>リンセイ</t>
    </rPh>
    <rPh sb="2" eb="3">
      <t>カ</t>
    </rPh>
    <phoneticPr fontId="11"/>
  </si>
  <si>
    <t>森林文化アカデミー</t>
    <rPh sb="0" eb="2">
      <t>シンリン</t>
    </rPh>
    <rPh sb="2" eb="4">
      <t>ブンカ</t>
    </rPh>
    <phoneticPr fontId="11"/>
  </si>
  <si>
    <t>消防防災無線（国交省無線）更新工事</t>
  </si>
  <si>
    <t>防災課</t>
    <rPh sb="0" eb="3">
      <t>ボウサイカ</t>
    </rPh>
    <phoneticPr fontId="19"/>
  </si>
  <si>
    <t>岐阜県図書館外壁改修工事</t>
    <rPh sb="3" eb="6">
      <t>トショカン</t>
    </rPh>
    <rPh sb="6" eb="8">
      <t>ガイヘキ</t>
    </rPh>
    <rPh sb="8" eb="10">
      <t>カイシュウ</t>
    </rPh>
    <rPh sb="10" eb="12">
      <t>コウジ</t>
    </rPh>
    <phoneticPr fontId="11"/>
  </si>
  <si>
    <t>岐阜県図書館多目的ホール音響・照明改修工事</t>
    <rPh sb="0" eb="3">
      <t>ギフケン</t>
    </rPh>
    <rPh sb="3" eb="6">
      <t>トショカン</t>
    </rPh>
    <rPh sb="6" eb="9">
      <t>タモクテキ</t>
    </rPh>
    <rPh sb="12" eb="14">
      <t>オンキョウ</t>
    </rPh>
    <rPh sb="15" eb="17">
      <t>ショウメイ</t>
    </rPh>
    <rPh sb="17" eb="19">
      <t>カイシュウ</t>
    </rPh>
    <rPh sb="19" eb="21">
      <t>コウジ</t>
    </rPh>
    <phoneticPr fontId="11"/>
  </si>
  <si>
    <t>グリーンスタジアム付属棟建設工事</t>
  </si>
  <si>
    <t>大垣市医師会看護専門学校本館棟外壁改修工事の実施設計</t>
  </si>
  <si>
    <t>2020</t>
  </si>
  <si>
    <t>実施設計料</t>
    <rPh sb="0" eb="2">
      <t>ジッシ</t>
    </rPh>
    <rPh sb="2" eb="4">
      <t>セッケイ</t>
    </rPh>
    <rPh sb="4" eb="5">
      <t>リョウ</t>
    </rPh>
    <phoneticPr fontId="11"/>
  </si>
  <si>
    <t>工事監理費
（契約金額4,752,000円のうち、H30年度支払分（部分払））</t>
    <rPh sb="0" eb="2">
      <t>コウジ</t>
    </rPh>
    <rPh sb="2" eb="4">
      <t>カンリ</t>
    </rPh>
    <rPh sb="4" eb="5">
      <t>ヒ</t>
    </rPh>
    <rPh sb="7" eb="9">
      <t>ケイヤク</t>
    </rPh>
    <rPh sb="9" eb="11">
      <t>キンガク</t>
    </rPh>
    <rPh sb="20" eb="21">
      <t>エン</t>
    </rPh>
    <rPh sb="28" eb="30">
      <t>ネンド</t>
    </rPh>
    <rPh sb="30" eb="32">
      <t>シハラ</t>
    </rPh>
    <rPh sb="32" eb="33">
      <t>ブン</t>
    </rPh>
    <rPh sb="34" eb="36">
      <t>ブブン</t>
    </rPh>
    <rPh sb="36" eb="37">
      <t>バラ</t>
    </rPh>
    <phoneticPr fontId="11"/>
  </si>
  <si>
    <t>工事費
（契約金額195,525,360円のうち、H30年度支払分（部分払））</t>
    <rPh sb="0" eb="2">
      <t>コウジ</t>
    </rPh>
    <rPh sb="2" eb="3">
      <t>ヒ</t>
    </rPh>
    <rPh sb="5" eb="7">
      <t>ケイヤク</t>
    </rPh>
    <rPh sb="7" eb="9">
      <t>キンガク</t>
    </rPh>
    <rPh sb="20" eb="21">
      <t>エン</t>
    </rPh>
    <rPh sb="28" eb="30">
      <t>ネンド</t>
    </rPh>
    <rPh sb="30" eb="32">
      <t>シハラ</t>
    </rPh>
    <rPh sb="32" eb="33">
      <t>ブン</t>
    </rPh>
    <rPh sb="34" eb="36">
      <t>ブブン</t>
    </rPh>
    <rPh sb="36" eb="37">
      <t>バラ</t>
    </rPh>
    <phoneticPr fontId="11"/>
  </si>
  <si>
    <t>実施設計料　※完成予定年度の変更（2019年度⇒2020年度）</t>
    <rPh sb="0" eb="2">
      <t>ジッシ</t>
    </rPh>
    <rPh sb="2" eb="4">
      <t>セッケイ</t>
    </rPh>
    <rPh sb="4" eb="5">
      <t>リョウ</t>
    </rPh>
    <rPh sb="7" eb="9">
      <t>カンセイ</t>
    </rPh>
    <rPh sb="9" eb="11">
      <t>ヨテイ</t>
    </rPh>
    <rPh sb="11" eb="13">
      <t>ネンド</t>
    </rPh>
    <rPh sb="14" eb="16">
      <t>ヘンコウ</t>
    </rPh>
    <rPh sb="21" eb="23">
      <t>ネンド</t>
    </rPh>
    <rPh sb="28" eb="30">
      <t>ネンド</t>
    </rPh>
    <phoneticPr fontId="11"/>
  </si>
  <si>
    <t>工事監理費（R1部分払い）</t>
    <rPh sb="0" eb="2">
      <t>コウジ</t>
    </rPh>
    <rPh sb="2" eb="4">
      <t>カンリ</t>
    </rPh>
    <rPh sb="4" eb="5">
      <t>ヒ</t>
    </rPh>
    <rPh sb="8" eb="10">
      <t>ブブン</t>
    </rPh>
    <rPh sb="10" eb="11">
      <t>バラ</t>
    </rPh>
    <phoneticPr fontId="11"/>
  </si>
  <si>
    <t>実施設計委託料を計上。
（H29度：委託料総額233,015,400円　うち基本設計委託料分156,068,428円）</t>
    <rPh sb="0" eb="2">
      <t>ジッシ</t>
    </rPh>
    <rPh sb="2" eb="4">
      <t>セッケイ</t>
    </rPh>
    <rPh sb="4" eb="6">
      <t>イタク</t>
    </rPh>
    <rPh sb="6" eb="7">
      <t>リョウ</t>
    </rPh>
    <rPh sb="8" eb="10">
      <t>ケイジョウ</t>
    </rPh>
    <rPh sb="16" eb="17">
      <t>ド</t>
    </rPh>
    <rPh sb="18" eb="21">
      <t>イタクリョウ</t>
    </rPh>
    <rPh sb="21" eb="23">
      <t>ソウガク</t>
    </rPh>
    <rPh sb="34" eb="35">
      <t>エン</t>
    </rPh>
    <rPh sb="38" eb="40">
      <t>キホン</t>
    </rPh>
    <rPh sb="40" eb="42">
      <t>セッケイ</t>
    </rPh>
    <rPh sb="42" eb="45">
      <t>イタクリョウ</t>
    </rPh>
    <rPh sb="45" eb="46">
      <t>ブン</t>
    </rPh>
    <rPh sb="57" eb="58">
      <t>エン</t>
    </rPh>
    <phoneticPr fontId="11"/>
  </si>
  <si>
    <t>実施設計委託料を計上。
（H30度：委託料総額374,244,840円　うち基本設計委託料分9,798,800円）</t>
    <rPh sb="0" eb="2">
      <t>ジッシ</t>
    </rPh>
    <rPh sb="2" eb="4">
      <t>セッケイ</t>
    </rPh>
    <rPh sb="4" eb="6">
      <t>イタク</t>
    </rPh>
    <rPh sb="6" eb="7">
      <t>リョウ</t>
    </rPh>
    <rPh sb="8" eb="10">
      <t>ケイジョウ</t>
    </rPh>
    <rPh sb="16" eb="17">
      <t>ド</t>
    </rPh>
    <rPh sb="18" eb="21">
      <t>イタクリョウ</t>
    </rPh>
    <rPh sb="21" eb="23">
      <t>ソウガク</t>
    </rPh>
    <rPh sb="34" eb="35">
      <t>エン</t>
    </rPh>
    <rPh sb="38" eb="40">
      <t>キホン</t>
    </rPh>
    <rPh sb="40" eb="42">
      <t>セッケイ</t>
    </rPh>
    <rPh sb="42" eb="45">
      <t>イタクリョウ</t>
    </rPh>
    <rPh sb="45" eb="46">
      <t>ブン</t>
    </rPh>
    <rPh sb="55" eb="56">
      <t>エン</t>
    </rPh>
    <phoneticPr fontId="11"/>
  </si>
  <si>
    <t>県庁舎・立体駐車場にかかる土壌調査・地盤調査業務を一括発注。地盤調査委託料を計上。（委託料総額 40,824,000円）　※土壌調査業務相当額は除外</t>
    <rPh sb="0" eb="3">
      <t>ケンチョウシャ</t>
    </rPh>
    <rPh sb="4" eb="6">
      <t>リッタイ</t>
    </rPh>
    <rPh sb="6" eb="9">
      <t>チュウシャジョウ</t>
    </rPh>
    <rPh sb="13" eb="15">
      <t>ドジョウ</t>
    </rPh>
    <rPh sb="15" eb="17">
      <t>チョウサ</t>
    </rPh>
    <rPh sb="18" eb="20">
      <t>ジバン</t>
    </rPh>
    <rPh sb="20" eb="22">
      <t>チョウサ</t>
    </rPh>
    <rPh sb="22" eb="24">
      <t>ギョウム</t>
    </rPh>
    <rPh sb="25" eb="27">
      <t>イッカツ</t>
    </rPh>
    <rPh sb="27" eb="29">
      <t>ハッチュウ</t>
    </rPh>
    <rPh sb="30" eb="32">
      <t>ジバン</t>
    </rPh>
    <rPh sb="32" eb="34">
      <t>チョウサ</t>
    </rPh>
    <rPh sb="34" eb="36">
      <t>イタク</t>
    </rPh>
    <rPh sb="36" eb="37">
      <t>リョウ</t>
    </rPh>
    <rPh sb="38" eb="40">
      <t>ケイジョウ</t>
    </rPh>
    <rPh sb="42" eb="45">
      <t>イタクリョウ</t>
    </rPh>
    <rPh sb="45" eb="47">
      <t>ソウガク</t>
    </rPh>
    <rPh sb="58" eb="59">
      <t>エン</t>
    </rPh>
    <rPh sb="62" eb="64">
      <t>ドジョウ</t>
    </rPh>
    <rPh sb="64" eb="66">
      <t>チョウサ</t>
    </rPh>
    <rPh sb="66" eb="68">
      <t>ギョウム</t>
    </rPh>
    <rPh sb="68" eb="70">
      <t>ソウトウ</t>
    </rPh>
    <rPh sb="70" eb="71">
      <t>ガク</t>
    </rPh>
    <rPh sb="72" eb="74">
      <t>ジョガイ</t>
    </rPh>
    <phoneticPr fontId="11"/>
  </si>
  <si>
    <t>工事費
（契約金額27,335,000,000円のうち、R元年度支払分（前金払））</t>
    <rPh sb="0" eb="2">
      <t>コウジ</t>
    </rPh>
    <rPh sb="2" eb="3">
      <t>ヒ</t>
    </rPh>
    <rPh sb="5" eb="7">
      <t>ケイヤク</t>
    </rPh>
    <rPh sb="7" eb="9">
      <t>キンガク</t>
    </rPh>
    <rPh sb="23" eb="24">
      <t>エン</t>
    </rPh>
    <rPh sb="29" eb="30">
      <t>ガン</t>
    </rPh>
    <rPh sb="30" eb="32">
      <t>ネンド</t>
    </rPh>
    <rPh sb="32" eb="34">
      <t>シハラ</t>
    </rPh>
    <rPh sb="34" eb="35">
      <t>ブン</t>
    </rPh>
    <rPh sb="36" eb="38">
      <t>マエキン</t>
    </rPh>
    <rPh sb="38" eb="39">
      <t>バラ</t>
    </rPh>
    <phoneticPr fontId="11"/>
  </si>
  <si>
    <t>工事費
（契約金額27,335,000,000円のうち、R元年度支払分（部分払））</t>
    <rPh sb="0" eb="2">
      <t>コウジ</t>
    </rPh>
    <rPh sb="2" eb="3">
      <t>ヒ</t>
    </rPh>
    <rPh sb="5" eb="7">
      <t>ケイヤク</t>
    </rPh>
    <rPh sb="7" eb="9">
      <t>キンガク</t>
    </rPh>
    <rPh sb="23" eb="24">
      <t>エン</t>
    </rPh>
    <rPh sb="29" eb="30">
      <t>ガン</t>
    </rPh>
    <rPh sb="30" eb="32">
      <t>ネンド</t>
    </rPh>
    <rPh sb="32" eb="34">
      <t>シハラ</t>
    </rPh>
    <rPh sb="34" eb="35">
      <t>ブン</t>
    </rPh>
    <rPh sb="36" eb="38">
      <t>ブブン</t>
    </rPh>
    <rPh sb="38" eb="39">
      <t>バラ</t>
    </rPh>
    <phoneticPr fontId="11"/>
  </si>
  <si>
    <t>工事監理費
（契約金額440,574,200円のうち、R元年度支払分（部分払））</t>
    <rPh sb="0" eb="2">
      <t>コウジ</t>
    </rPh>
    <rPh sb="2" eb="4">
      <t>カンリ</t>
    </rPh>
    <rPh sb="4" eb="5">
      <t>ヒ</t>
    </rPh>
    <rPh sb="7" eb="9">
      <t>ケイヤク</t>
    </rPh>
    <rPh sb="9" eb="10">
      <t>キン</t>
    </rPh>
    <rPh sb="10" eb="11">
      <t>ガク</t>
    </rPh>
    <rPh sb="22" eb="23">
      <t>エン</t>
    </rPh>
    <rPh sb="28" eb="29">
      <t>ガン</t>
    </rPh>
    <rPh sb="29" eb="30">
      <t>ネン</t>
    </rPh>
    <rPh sb="30" eb="31">
      <t>ド</t>
    </rPh>
    <rPh sb="31" eb="33">
      <t>シハラ</t>
    </rPh>
    <rPh sb="33" eb="34">
      <t>ブン</t>
    </rPh>
    <rPh sb="35" eb="37">
      <t>ブブン</t>
    </rPh>
    <rPh sb="37" eb="38">
      <t>ハラ</t>
    </rPh>
    <phoneticPr fontId="11"/>
  </si>
  <si>
    <t>外構・敷地内道路・公園再整備にかかる実施設計委託料
（前金払）</t>
    <rPh sb="0" eb="2">
      <t>ガイコウ</t>
    </rPh>
    <rPh sb="3" eb="5">
      <t>シキチ</t>
    </rPh>
    <rPh sb="5" eb="6">
      <t>ナイ</t>
    </rPh>
    <rPh sb="6" eb="8">
      <t>ドウロ</t>
    </rPh>
    <rPh sb="9" eb="11">
      <t>コウエン</t>
    </rPh>
    <rPh sb="11" eb="14">
      <t>サイセイビ</t>
    </rPh>
    <rPh sb="18" eb="20">
      <t>ジッシ</t>
    </rPh>
    <rPh sb="20" eb="22">
      <t>セッケイ</t>
    </rPh>
    <rPh sb="22" eb="25">
      <t>イタクリョウ</t>
    </rPh>
    <rPh sb="27" eb="29">
      <t>マエキン</t>
    </rPh>
    <rPh sb="29" eb="30">
      <t>ハラ</t>
    </rPh>
    <phoneticPr fontId="11"/>
  </si>
  <si>
    <t>外構・敷地内道路・公園再整備にかかる実施設計委託料
（完成払）</t>
    <rPh sb="0" eb="2">
      <t>ガイコウ</t>
    </rPh>
    <rPh sb="3" eb="5">
      <t>シキチ</t>
    </rPh>
    <rPh sb="5" eb="6">
      <t>ナイ</t>
    </rPh>
    <rPh sb="6" eb="8">
      <t>ドウロ</t>
    </rPh>
    <rPh sb="9" eb="11">
      <t>コウエン</t>
    </rPh>
    <rPh sb="11" eb="14">
      <t>サイセイビ</t>
    </rPh>
    <rPh sb="18" eb="20">
      <t>ジッシ</t>
    </rPh>
    <rPh sb="20" eb="22">
      <t>セッケイ</t>
    </rPh>
    <rPh sb="22" eb="25">
      <t>イタクリョウ</t>
    </rPh>
    <rPh sb="27" eb="29">
      <t>カンセイ</t>
    </rPh>
    <rPh sb="29" eb="30">
      <t>バライ</t>
    </rPh>
    <rPh sb="30" eb="31">
      <t>マエバライ</t>
    </rPh>
    <phoneticPr fontId="11"/>
  </si>
  <si>
    <t>地盤調査費（契約金額15,226,200円のうち、按分額）</t>
    <rPh sb="0" eb="2">
      <t>ジバン</t>
    </rPh>
    <rPh sb="2" eb="4">
      <t>チョウサ</t>
    </rPh>
    <rPh sb="4" eb="5">
      <t>ヒ</t>
    </rPh>
    <rPh sb="6" eb="8">
      <t>ケイヤク</t>
    </rPh>
    <rPh sb="8" eb="10">
      <t>キンガク</t>
    </rPh>
    <rPh sb="20" eb="21">
      <t>エン</t>
    </rPh>
    <rPh sb="25" eb="27">
      <t>アンブン</t>
    </rPh>
    <rPh sb="27" eb="28">
      <t>ガク</t>
    </rPh>
    <phoneticPr fontId="11"/>
  </si>
  <si>
    <t>実施設計委託料（トイレ・アリーナスロープ解体を含む実施設計委託の契約額5,546,200円のうち、公園トイレ新築設計分）</t>
    <rPh sb="0" eb="2">
      <t>ジッシ</t>
    </rPh>
    <rPh sb="2" eb="4">
      <t>セッケイ</t>
    </rPh>
    <rPh sb="4" eb="7">
      <t>イタクリョウ</t>
    </rPh>
    <rPh sb="20" eb="22">
      <t>カイタイ</t>
    </rPh>
    <rPh sb="23" eb="24">
      <t>フク</t>
    </rPh>
    <rPh sb="25" eb="27">
      <t>ジッシ</t>
    </rPh>
    <rPh sb="27" eb="29">
      <t>セッケイ</t>
    </rPh>
    <rPh sb="29" eb="31">
      <t>イタク</t>
    </rPh>
    <rPh sb="32" eb="34">
      <t>ケイヤク</t>
    </rPh>
    <rPh sb="34" eb="35">
      <t>ガク</t>
    </rPh>
    <rPh sb="44" eb="45">
      <t>エン</t>
    </rPh>
    <rPh sb="49" eb="51">
      <t>コウエン</t>
    </rPh>
    <rPh sb="54" eb="56">
      <t>シンチク</t>
    </rPh>
    <rPh sb="56" eb="58">
      <t>セッケイ</t>
    </rPh>
    <rPh sb="58" eb="59">
      <t>ブン</t>
    </rPh>
    <phoneticPr fontId="11"/>
  </si>
  <si>
    <t>実施設計料　法委第元-133号</t>
    <rPh sb="0" eb="2">
      <t>ジッシ</t>
    </rPh>
    <rPh sb="2" eb="4">
      <t>セッケイ</t>
    </rPh>
    <rPh sb="4" eb="5">
      <t>リョウ</t>
    </rPh>
    <rPh sb="6" eb="7">
      <t>ホウ</t>
    </rPh>
    <rPh sb="7" eb="8">
      <t>イ</t>
    </rPh>
    <rPh sb="8" eb="9">
      <t>ダイ</t>
    </rPh>
    <rPh sb="9" eb="10">
      <t>ガン</t>
    </rPh>
    <rPh sb="14" eb="15">
      <t>ゴウ</t>
    </rPh>
    <phoneticPr fontId="11"/>
  </si>
  <si>
    <t>実施設計料　法委第元-129号</t>
    <rPh sb="0" eb="2">
      <t>ジッシ</t>
    </rPh>
    <rPh sb="2" eb="4">
      <t>セッケイ</t>
    </rPh>
    <rPh sb="4" eb="5">
      <t>リョウ</t>
    </rPh>
    <rPh sb="6" eb="7">
      <t>ホウ</t>
    </rPh>
    <rPh sb="7" eb="8">
      <t>イ</t>
    </rPh>
    <rPh sb="8" eb="9">
      <t>ダイ</t>
    </rPh>
    <rPh sb="9" eb="10">
      <t>ガン</t>
    </rPh>
    <rPh sb="14" eb="15">
      <t>ゴウ</t>
    </rPh>
    <phoneticPr fontId="11"/>
  </si>
  <si>
    <t>本館改修・宿泊棟新築基本設計策定業務</t>
  </si>
  <si>
    <t>御嶽濁河高地トレーニングセンター宿泊棟新築工事詳細設計業務委託</t>
  </si>
  <si>
    <t>御嶽濁河高地トレーニングセンター宿泊棟新築工事（前金）</t>
    <rPh sb="24" eb="26">
      <t>マエキン</t>
    </rPh>
    <phoneticPr fontId="11"/>
  </si>
  <si>
    <t>川辺漕艇場新艇庫エレベーター等設置工事詳細設計業務委託</t>
  </si>
  <si>
    <t>グリーンスタジアム付属棟建設工事に伴う地盤調査業務</t>
  </si>
  <si>
    <t>グリーンスタジアム付属棟建築工事の実施設計委託（前金）</t>
    <rPh sb="12" eb="14">
      <t>ケンチク</t>
    </rPh>
    <rPh sb="17" eb="19">
      <t>ジッシ</t>
    </rPh>
    <rPh sb="19" eb="21">
      <t>セッケイ</t>
    </rPh>
    <rPh sb="21" eb="23">
      <t>イタク</t>
    </rPh>
    <rPh sb="24" eb="26">
      <t>マエキン</t>
    </rPh>
    <phoneticPr fontId="11"/>
  </si>
  <si>
    <t>グリーンスタジアム付属棟建築工事の実施設計委託</t>
    <rPh sb="12" eb="14">
      <t>ケンチク</t>
    </rPh>
    <rPh sb="17" eb="19">
      <t>ジッシ</t>
    </rPh>
    <rPh sb="19" eb="21">
      <t>セッケイ</t>
    </rPh>
    <rPh sb="21" eb="23">
      <t>イタク</t>
    </rPh>
    <phoneticPr fontId="11"/>
  </si>
  <si>
    <t>グリーンスタジアム付属棟設備工事の実施設計委託</t>
    <rPh sb="12" eb="14">
      <t>セツビ</t>
    </rPh>
    <rPh sb="17" eb="19">
      <t>ジッシ</t>
    </rPh>
    <rPh sb="19" eb="21">
      <t>セッケイ</t>
    </rPh>
    <rPh sb="21" eb="23">
      <t>イタク</t>
    </rPh>
    <phoneticPr fontId="11"/>
  </si>
  <si>
    <t>グリーンスタジアム付属棟建設工事の工事監理委託</t>
    <rPh sb="12" eb="14">
      <t>ケンセツ</t>
    </rPh>
    <rPh sb="17" eb="19">
      <t>コウジ</t>
    </rPh>
    <rPh sb="19" eb="21">
      <t>カンリ</t>
    </rPh>
    <rPh sb="21" eb="23">
      <t>イタク</t>
    </rPh>
    <phoneticPr fontId="11"/>
  </si>
  <si>
    <t>グリーンスタジアム付属棟電気設備工事（前金）</t>
    <rPh sb="12" eb="16">
      <t>デンキセツビ</t>
    </rPh>
    <rPh sb="16" eb="18">
      <t>コウジ</t>
    </rPh>
    <rPh sb="19" eb="21">
      <t>マエキン</t>
    </rPh>
    <phoneticPr fontId="11"/>
  </si>
  <si>
    <t>グリーンスタジアム付属棟建築工事（前金）</t>
    <rPh sb="12" eb="14">
      <t>ケンチク</t>
    </rPh>
    <rPh sb="14" eb="16">
      <t>コウジ</t>
    </rPh>
    <rPh sb="17" eb="19">
      <t>マエキン</t>
    </rPh>
    <phoneticPr fontId="11"/>
  </si>
  <si>
    <t>グリーンスタジアム付属棟建築工事（部分払）</t>
    <rPh sb="12" eb="14">
      <t>ケンチク</t>
    </rPh>
    <rPh sb="14" eb="16">
      <t>コウジ</t>
    </rPh>
    <rPh sb="17" eb="19">
      <t>ブブン</t>
    </rPh>
    <rPh sb="19" eb="20">
      <t>バライ</t>
    </rPh>
    <phoneticPr fontId="11"/>
  </si>
  <si>
    <t>防災情報通信システム（大野道の駅）整備工事詳細設計業務</t>
  </si>
  <si>
    <t>実施設計委託料【完成払】</t>
    <rPh sb="0" eb="2">
      <t>ジッシ</t>
    </rPh>
    <rPh sb="2" eb="4">
      <t>セッケイ</t>
    </rPh>
    <rPh sb="4" eb="7">
      <t>イタクリョウ</t>
    </rPh>
    <rPh sb="8" eb="10">
      <t>カンセイ</t>
    </rPh>
    <rPh sb="10" eb="11">
      <t>バラ</t>
    </rPh>
    <phoneticPr fontId="11"/>
  </si>
  <si>
    <t>実施設計委託料【完成払】（報告漏れ／工事委託料）</t>
    <rPh sb="0" eb="2">
      <t>ジッシ</t>
    </rPh>
    <rPh sb="2" eb="4">
      <t>セッケイ</t>
    </rPh>
    <rPh sb="4" eb="7">
      <t>イタクリョウ</t>
    </rPh>
    <rPh sb="8" eb="10">
      <t>カンセイ</t>
    </rPh>
    <rPh sb="10" eb="11">
      <t>バラ</t>
    </rPh>
    <rPh sb="13" eb="15">
      <t>ホウコク</t>
    </rPh>
    <rPh sb="15" eb="16">
      <t>モ</t>
    </rPh>
    <rPh sb="18" eb="20">
      <t>コウジ</t>
    </rPh>
    <rPh sb="20" eb="22">
      <t>イタク</t>
    </rPh>
    <rPh sb="22" eb="23">
      <t>リョウ</t>
    </rPh>
    <phoneticPr fontId="11"/>
  </si>
  <si>
    <t>基本設計・実施設計委託料</t>
    <rPh sb="0" eb="2">
      <t>キホン</t>
    </rPh>
    <rPh sb="2" eb="4">
      <t>セッケイ</t>
    </rPh>
    <rPh sb="5" eb="7">
      <t>ジッシ</t>
    </rPh>
    <rPh sb="7" eb="9">
      <t>セッケイ</t>
    </rPh>
    <rPh sb="9" eb="12">
      <t>イタクリョウ</t>
    </rPh>
    <phoneticPr fontId="11"/>
  </si>
  <si>
    <t>建設工事・電気設備工事・機械設備工事の監督業務</t>
    <rPh sb="0" eb="2">
      <t>ケンセツ</t>
    </rPh>
    <rPh sb="2" eb="4">
      <t>コウジ</t>
    </rPh>
    <rPh sb="5" eb="7">
      <t>デンキ</t>
    </rPh>
    <rPh sb="7" eb="9">
      <t>セツビ</t>
    </rPh>
    <rPh sb="9" eb="11">
      <t>コウジ</t>
    </rPh>
    <rPh sb="12" eb="14">
      <t>キカイ</t>
    </rPh>
    <rPh sb="14" eb="16">
      <t>セツビ</t>
    </rPh>
    <rPh sb="16" eb="18">
      <t>コウジ</t>
    </rPh>
    <rPh sb="19" eb="21">
      <t>カントク</t>
    </rPh>
    <rPh sb="21" eb="23">
      <t>ギョウム</t>
    </rPh>
    <phoneticPr fontId="11"/>
  </si>
  <si>
    <t>前払い金</t>
    <rPh sb="0" eb="2">
      <t>マエバラ</t>
    </rPh>
    <rPh sb="3" eb="4">
      <t>キン</t>
    </rPh>
    <phoneticPr fontId="11"/>
  </si>
  <si>
    <t>更正</t>
    <rPh sb="0" eb="2">
      <t>コウセイ</t>
    </rPh>
    <phoneticPr fontId="11"/>
  </si>
  <si>
    <t>工事設計委託料</t>
    <rPh sb="0" eb="2">
      <t>コウジ</t>
    </rPh>
    <rPh sb="2" eb="4">
      <t>セッケイ</t>
    </rPh>
    <rPh sb="4" eb="7">
      <t>イタクリョウ</t>
    </rPh>
    <phoneticPr fontId="11"/>
  </si>
  <si>
    <t>設計意図伝達業務委託（部分払）</t>
    <rPh sb="0" eb="2">
      <t>セッケイ</t>
    </rPh>
    <rPh sb="2" eb="4">
      <t>イト</t>
    </rPh>
    <rPh sb="4" eb="6">
      <t>デンタツ</t>
    </rPh>
    <rPh sb="6" eb="8">
      <t>ギョウム</t>
    </rPh>
    <rPh sb="8" eb="10">
      <t>イタク</t>
    </rPh>
    <rPh sb="11" eb="13">
      <t>ブブン</t>
    </rPh>
    <rPh sb="13" eb="14">
      <t>バラ</t>
    </rPh>
    <phoneticPr fontId="11"/>
  </si>
  <si>
    <t>工事監理委託（部分払）</t>
    <rPh sb="0" eb="2">
      <t>コウジ</t>
    </rPh>
    <rPh sb="2" eb="4">
      <t>カンリ</t>
    </rPh>
    <rPh sb="4" eb="6">
      <t>イタク</t>
    </rPh>
    <rPh sb="7" eb="9">
      <t>ブブン</t>
    </rPh>
    <rPh sb="9" eb="10">
      <t>バラ</t>
    </rPh>
    <phoneticPr fontId="11"/>
  </si>
  <si>
    <t>建築工事（第1工区）（前金払）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マエキン</t>
    </rPh>
    <rPh sb="13" eb="14">
      <t>バラ</t>
    </rPh>
    <phoneticPr fontId="11"/>
  </si>
  <si>
    <t>建築工事（第1工区）（部分払）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ブブン</t>
    </rPh>
    <rPh sb="13" eb="14">
      <t>バラ</t>
    </rPh>
    <phoneticPr fontId="11"/>
  </si>
  <si>
    <t>建築工事（第2工区）（前金払）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マエキン</t>
    </rPh>
    <rPh sb="13" eb="14">
      <t>バラ</t>
    </rPh>
    <phoneticPr fontId="11"/>
  </si>
  <si>
    <t>建築工事（第2工区）（部分払）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ブブン</t>
    </rPh>
    <rPh sb="13" eb="14">
      <t>バラ</t>
    </rPh>
    <phoneticPr fontId="11"/>
  </si>
  <si>
    <t>ダクトを通じて相当広範囲にわたって冷暖房する「冷暖房設備」でないため、物品として計上（取得価額算定シート　Q&amp;A　Q28による）
※平成30年度調査の結果が反映されていなかったもの</t>
    <rPh sb="4" eb="5">
      <t>ツウ</t>
    </rPh>
    <rPh sb="7" eb="9">
      <t>ソウトウ</t>
    </rPh>
    <rPh sb="9" eb="10">
      <t>ヒロ</t>
    </rPh>
    <rPh sb="10" eb="12">
      <t>ハンイ</t>
    </rPh>
    <rPh sb="17" eb="20">
      <t>レイダンボウ</t>
    </rPh>
    <rPh sb="23" eb="26">
      <t>レイダンボウ</t>
    </rPh>
    <rPh sb="26" eb="28">
      <t>セツビ</t>
    </rPh>
    <rPh sb="35" eb="37">
      <t>ブッピン</t>
    </rPh>
    <rPh sb="40" eb="42">
      <t>ケイジョウ</t>
    </rPh>
    <rPh sb="43" eb="45">
      <t>シュトク</t>
    </rPh>
    <rPh sb="45" eb="47">
      <t>カガク</t>
    </rPh>
    <rPh sb="47" eb="49">
      <t>サンテイ</t>
    </rPh>
    <rPh sb="66" eb="68">
      <t>ヘイセイ</t>
    </rPh>
    <rPh sb="70" eb="72">
      <t>ネンド</t>
    </rPh>
    <rPh sb="72" eb="74">
      <t>チョウサ</t>
    </rPh>
    <rPh sb="75" eb="77">
      <t>ケッカ</t>
    </rPh>
    <rPh sb="78" eb="80">
      <t>ハンエイ</t>
    </rPh>
    <phoneticPr fontId="11"/>
  </si>
  <si>
    <t>新築工事に伴う敷地確定測量委託</t>
    <rPh sb="0" eb="2">
      <t>シンチク</t>
    </rPh>
    <rPh sb="2" eb="4">
      <t>コウジ</t>
    </rPh>
    <rPh sb="5" eb="6">
      <t>トモナ</t>
    </rPh>
    <rPh sb="7" eb="9">
      <t>シキチ</t>
    </rPh>
    <rPh sb="9" eb="11">
      <t>カクテイ</t>
    </rPh>
    <rPh sb="11" eb="13">
      <t>ソクリョウ</t>
    </rPh>
    <rPh sb="13" eb="15">
      <t>イタク</t>
    </rPh>
    <phoneticPr fontId="11"/>
  </si>
  <si>
    <t>新築工事の設計委託</t>
    <rPh sb="0" eb="2">
      <t>シンチク</t>
    </rPh>
    <rPh sb="2" eb="4">
      <t>コウジ</t>
    </rPh>
    <rPh sb="5" eb="7">
      <t>セッケイ</t>
    </rPh>
    <rPh sb="7" eb="9">
      <t>イタク</t>
    </rPh>
    <phoneticPr fontId="11"/>
  </si>
  <si>
    <t>新築工事に伴う地盤調査</t>
    <rPh sb="0" eb="2">
      <t>シンチク</t>
    </rPh>
    <rPh sb="2" eb="4">
      <t>コウジ</t>
    </rPh>
    <rPh sb="5" eb="6">
      <t>トモナ</t>
    </rPh>
    <rPh sb="7" eb="9">
      <t>ジバン</t>
    </rPh>
    <rPh sb="9" eb="11">
      <t>チョウサ</t>
    </rPh>
    <phoneticPr fontId="11"/>
  </si>
  <si>
    <t>新築工事の設計委託（単価入替等）（完成払）</t>
    <rPh sb="0" eb="2">
      <t>シンチク</t>
    </rPh>
    <rPh sb="2" eb="4">
      <t>コウジ</t>
    </rPh>
    <rPh sb="5" eb="7">
      <t>セッケイ</t>
    </rPh>
    <rPh sb="7" eb="9">
      <t>イタク</t>
    </rPh>
    <rPh sb="10" eb="12">
      <t>タンカ</t>
    </rPh>
    <rPh sb="12" eb="14">
      <t>イレカエ</t>
    </rPh>
    <rPh sb="14" eb="15">
      <t>トウ</t>
    </rPh>
    <rPh sb="17" eb="19">
      <t>カンセイ</t>
    </rPh>
    <rPh sb="19" eb="20">
      <t>ハラ</t>
    </rPh>
    <phoneticPr fontId="11"/>
  </si>
  <si>
    <t>新築工事の設計委託（変更）（完成払）</t>
    <rPh sb="0" eb="2">
      <t>シンチク</t>
    </rPh>
    <rPh sb="2" eb="4">
      <t>コウジ</t>
    </rPh>
    <rPh sb="5" eb="7">
      <t>セッケイ</t>
    </rPh>
    <rPh sb="7" eb="9">
      <t>イタク</t>
    </rPh>
    <rPh sb="10" eb="12">
      <t>ヘンコウ</t>
    </rPh>
    <rPh sb="14" eb="16">
      <t>カンセイ</t>
    </rPh>
    <rPh sb="16" eb="17">
      <t>バライ</t>
    </rPh>
    <phoneticPr fontId="11"/>
  </si>
  <si>
    <t>建設工事の設計意図伝達業務（部分払）</t>
    <rPh sb="0" eb="2">
      <t>ケンセツ</t>
    </rPh>
    <rPh sb="2" eb="4">
      <t>コウジ</t>
    </rPh>
    <rPh sb="5" eb="7">
      <t>セッケイ</t>
    </rPh>
    <rPh sb="7" eb="9">
      <t>イト</t>
    </rPh>
    <rPh sb="9" eb="11">
      <t>デンタツ</t>
    </rPh>
    <rPh sb="11" eb="13">
      <t>ギョウム</t>
    </rPh>
    <rPh sb="14" eb="16">
      <t>ブブン</t>
    </rPh>
    <rPh sb="16" eb="17">
      <t>バライ</t>
    </rPh>
    <phoneticPr fontId="11"/>
  </si>
  <si>
    <t>建設工事の工事管理委託（部分払）</t>
    <rPh sb="0" eb="2">
      <t>ケンセツ</t>
    </rPh>
    <rPh sb="2" eb="4">
      <t>コウジ</t>
    </rPh>
    <rPh sb="5" eb="7">
      <t>コウジ</t>
    </rPh>
    <rPh sb="7" eb="9">
      <t>カンリ</t>
    </rPh>
    <rPh sb="9" eb="11">
      <t>イタク</t>
    </rPh>
    <rPh sb="12" eb="14">
      <t>ブブン</t>
    </rPh>
    <rPh sb="14" eb="15">
      <t>バラ</t>
    </rPh>
    <phoneticPr fontId="11"/>
  </si>
  <si>
    <t>実施設計委託料（完成払）</t>
    <rPh sb="0" eb="2">
      <t>ジッシ</t>
    </rPh>
    <rPh sb="2" eb="4">
      <t>セッケイ</t>
    </rPh>
    <rPh sb="4" eb="7">
      <t>イタクリョウ</t>
    </rPh>
    <rPh sb="8" eb="10">
      <t>カンセイ</t>
    </rPh>
    <rPh sb="10" eb="11">
      <t>バライ</t>
    </rPh>
    <phoneticPr fontId="12"/>
  </si>
  <si>
    <t>地盤調査・土壌調査</t>
    <rPh sb="0" eb="2">
      <t>ジバン</t>
    </rPh>
    <rPh sb="2" eb="4">
      <t>チョウサ</t>
    </rPh>
    <rPh sb="5" eb="7">
      <t>ドジョウ</t>
    </rPh>
    <rPh sb="7" eb="9">
      <t>チョウサ</t>
    </rPh>
    <phoneticPr fontId="11"/>
  </si>
  <si>
    <t>本体建物設計委託</t>
    <rPh sb="0" eb="2">
      <t>ホンタイ</t>
    </rPh>
    <rPh sb="2" eb="4">
      <t>タテモノ</t>
    </rPh>
    <rPh sb="4" eb="6">
      <t>セッケイ</t>
    </rPh>
    <rPh sb="6" eb="8">
      <t>イタク</t>
    </rPh>
    <phoneticPr fontId="11"/>
  </si>
  <si>
    <t>土地造成工事</t>
    <rPh sb="0" eb="2">
      <t>トチ</t>
    </rPh>
    <rPh sb="2" eb="4">
      <t>ゾウセイ</t>
    </rPh>
    <rPh sb="4" eb="6">
      <t>コウジ</t>
    </rPh>
    <phoneticPr fontId="11"/>
  </si>
  <si>
    <t>建築工事費（前払金）</t>
    <rPh sb="0" eb="2">
      <t>ケンチク</t>
    </rPh>
    <rPh sb="2" eb="5">
      <t>コウジヒ</t>
    </rPh>
    <rPh sb="6" eb="9">
      <t>マエバライキン</t>
    </rPh>
    <phoneticPr fontId="11"/>
  </si>
  <si>
    <t>建築工事費（完成払）</t>
    <rPh sb="0" eb="2">
      <t>ケンチク</t>
    </rPh>
    <rPh sb="2" eb="5">
      <t>コウジヒ</t>
    </rPh>
    <rPh sb="6" eb="8">
      <t>カンセイ</t>
    </rPh>
    <rPh sb="8" eb="9">
      <t>バラ</t>
    </rPh>
    <phoneticPr fontId="11"/>
  </si>
  <si>
    <t>工事管理委託業務</t>
    <rPh sb="0" eb="2">
      <t>コウジ</t>
    </rPh>
    <rPh sb="2" eb="4">
      <t>カンリ</t>
    </rPh>
    <rPh sb="4" eb="6">
      <t>イタク</t>
    </rPh>
    <rPh sb="6" eb="8">
      <t>ギョウム</t>
    </rPh>
    <phoneticPr fontId="11"/>
  </si>
  <si>
    <t>意図伝達業務委託</t>
    <rPh sb="0" eb="2">
      <t>イト</t>
    </rPh>
    <rPh sb="2" eb="4">
      <t>デンタツ</t>
    </rPh>
    <rPh sb="4" eb="6">
      <t>ギョウム</t>
    </rPh>
    <rPh sb="6" eb="8">
      <t>イタク</t>
    </rPh>
    <phoneticPr fontId="11"/>
  </si>
  <si>
    <t>モノづくり拠点設計委託（完成払）</t>
    <rPh sb="5" eb="7">
      <t>キョテン</t>
    </rPh>
    <rPh sb="7" eb="9">
      <t>セッケイ</t>
    </rPh>
    <rPh sb="9" eb="11">
      <t>イタク</t>
    </rPh>
    <rPh sb="12" eb="14">
      <t>カンセイ</t>
    </rPh>
    <rPh sb="14" eb="15">
      <t>バラ</t>
    </rPh>
    <phoneticPr fontId="11"/>
  </si>
  <si>
    <t>モノづくり拠点設計委託（前金払）</t>
    <rPh sb="5" eb="7">
      <t>キョテン</t>
    </rPh>
    <rPh sb="7" eb="9">
      <t>セッケイ</t>
    </rPh>
    <rPh sb="9" eb="11">
      <t>イタク</t>
    </rPh>
    <rPh sb="12" eb="14">
      <t>マエキン</t>
    </rPh>
    <rPh sb="14" eb="15">
      <t>バラ</t>
    </rPh>
    <phoneticPr fontId="11"/>
  </si>
  <si>
    <t>排水処理設備設計</t>
    <rPh sb="0" eb="2">
      <t>ハイスイ</t>
    </rPh>
    <rPh sb="2" eb="4">
      <t>ショリ</t>
    </rPh>
    <rPh sb="4" eb="6">
      <t>セツビ</t>
    </rPh>
    <rPh sb="6" eb="8">
      <t>セッケイ</t>
    </rPh>
    <phoneticPr fontId="11"/>
  </si>
  <si>
    <t>設計変更委託</t>
    <rPh sb="0" eb="2">
      <t>セッケイ</t>
    </rPh>
    <rPh sb="2" eb="4">
      <t>ヘンコウ</t>
    </rPh>
    <rPh sb="4" eb="6">
      <t>イタク</t>
    </rPh>
    <phoneticPr fontId="11"/>
  </si>
  <si>
    <t>排水及び敷地南側設計変更委託</t>
    <rPh sb="0" eb="2">
      <t>ハイスイ</t>
    </rPh>
    <rPh sb="2" eb="3">
      <t>オヨ</t>
    </rPh>
    <rPh sb="4" eb="6">
      <t>シキチ</t>
    </rPh>
    <rPh sb="6" eb="8">
      <t>ミナミガワ</t>
    </rPh>
    <rPh sb="8" eb="10">
      <t>セッケイ</t>
    </rPh>
    <rPh sb="10" eb="12">
      <t>ヘンコウ</t>
    </rPh>
    <rPh sb="12" eb="14">
      <t>イタク</t>
    </rPh>
    <phoneticPr fontId="11"/>
  </si>
  <si>
    <t>新棟工事監理業務委託</t>
    <rPh sb="0" eb="2">
      <t>シントウ</t>
    </rPh>
    <rPh sb="2" eb="4">
      <t>コウジ</t>
    </rPh>
    <rPh sb="4" eb="6">
      <t>カンリ</t>
    </rPh>
    <rPh sb="6" eb="8">
      <t>ギョウム</t>
    </rPh>
    <rPh sb="8" eb="10">
      <t>イタク</t>
    </rPh>
    <phoneticPr fontId="11"/>
  </si>
  <si>
    <t>新棟意図伝業務委託</t>
    <rPh sb="0" eb="2">
      <t>シントウ</t>
    </rPh>
    <rPh sb="2" eb="4">
      <t>イト</t>
    </rPh>
    <rPh sb="4" eb="5">
      <t>デン</t>
    </rPh>
    <rPh sb="5" eb="7">
      <t>ギョウム</t>
    </rPh>
    <rPh sb="7" eb="9">
      <t>イタク</t>
    </rPh>
    <phoneticPr fontId="11"/>
  </si>
  <si>
    <t>土地造成工事(契約額全体について土地造成工事分を按分)</t>
    <rPh sb="0" eb="2">
      <t>トチ</t>
    </rPh>
    <rPh sb="2" eb="4">
      <t>ゾウセイ</t>
    </rPh>
    <rPh sb="4" eb="6">
      <t>コウジ</t>
    </rPh>
    <rPh sb="7" eb="9">
      <t>ケイヤク</t>
    </rPh>
    <rPh sb="9" eb="10">
      <t>ガク</t>
    </rPh>
    <rPh sb="10" eb="12">
      <t>ゼンタイ</t>
    </rPh>
    <rPh sb="16" eb="18">
      <t>トチ</t>
    </rPh>
    <rPh sb="18" eb="20">
      <t>ゾウセイ</t>
    </rPh>
    <rPh sb="20" eb="22">
      <t>コウジ</t>
    </rPh>
    <rPh sb="22" eb="23">
      <t>ブン</t>
    </rPh>
    <rPh sb="24" eb="26">
      <t>アンブン</t>
    </rPh>
    <phoneticPr fontId="11"/>
  </si>
  <si>
    <t>土地造成工事工事監理費（契約額を土地造成工事費について按分）</t>
    <rPh sb="0" eb="2">
      <t>トチ</t>
    </rPh>
    <rPh sb="2" eb="4">
      <t>ゾウセイ</t>
    </rPh>
    <rPh sb="4" eb="6">
      <t>コウジ</t>
    </rPh>
    <rPh sb="6" eb="8">
      <t>コウジ</t>
    </rPh>
    <rPh sb="8" eb="10">
      <t>カンリ</t>
    </rPh>
    <rPh sb="10" eb="11">
      <t>ヒ</t>
    </rPh>
    <rPh sb="12" eb="14">
      <t>ケイヤク</t>
    </rPh>
    <rPh sb="14" eb="15">
      <t>ガク</t>
    </rPh>
    <rPh sb="16" eb="18">
      <t>トチ</t>
    </rPh>
    <rPh sb="18" eb="20">
      <t>ゾウセイ</t>
    </rPh>
    <rPh sb="20" eb="22">
      <t>コウジ</t>
    </rPh>
    <rPh sb="22" eb="23">
      <t>ヒ</t>
    </rPh>
    <rPh sb="27" eb="29">
      <t>アンブン</t>
    </rPh>
    <phoneticPr fontId="11"/>
  </si>
  <si>
    <t>新棟設計変更業務委託</t>
    <rPh sb="0" eb="2">
      <t>シントウ</t>
    </rPh>
    <rPh sb="2" eb="4">
      <t>セッケイ</t>
    </rPh>
    <rPh sb="4" eb="6">
      <t>ヘンコウ</t>
    </rPh>
    <rPh sb="6" eb="8">
      <t>ギョウム</t>
    </rPh>
    <rPh sb="8" eb="10">
      <t>イタク</t>
    </rPh>
    <phoneticPr fontId="11"/>
  </si>
  <si>
    <t>特許出願に係る手数料及び印紙代</t>
    <rPh sb="0" eb="2">
      <t>トッキョ</t>
    </rPh>
    <rPh sb="2" eb="4">
      <t>シュツガン</t>
    </rPh>
    <rPh sb="5" eb="6">
      <t>カカワ</t>
    </rPh>
    <rPh sb="7" eb="10">
      <t>テスウリョウ</t>
    </rPh>
    <rPh sb="10" eb="11">
      <t>オヨ</t>
    </rPh>
    <rPh sb="12" eb="14">
      <t>インシ</t>
    </rPh>
    <rPh sb="14" eb="15">
      <t>ダイ</t>
    </rPh>
    <phoneticPr fontId="11"/>
  </si>
  <si>
    <t>出願に係る手数料及び印紙代</t>
    <rPh sb="0" eb="2">
      <t>シュツガン</t>
    </rPh>
    <rPh sb="3" eb="4">
      <t>カカワ</t>
    </rPh>
    <rPh sb="5" eb="8">
      <t>テスウリョウ</t>
    </rPh>
    <rPh sb="8" eb="9">
      <t>オヨ</t>
    </rPh>
    <rPh sb="10" eb="12">
      <t>インシ</t>
    </rPh>
    <rPh sb="12" eb="13">
      <t>ダイ</t>
    </rPh>
    <phoneticPr fontId="11"/>
  </si>
  <si>
    <t>今後の対応に係るコメント作成料</t>
    <rPh sb="0" eb="2">
      <t>コンゴ</t>
    </rPh>
    <rPh sb="3" eb="5">
      <t>タイオウ</t>
    </rPh>
    <rPh sb="6" eb="7">
      <t>カカワ</t>
    </rPh>
    <rPh sb="12" eb="14">
      <t>サクセイ</t>
    </rPh>
    <rPh sb="14" eb="15">
      <t>リョウ</t>
    </rPh>
    <phoneticPr fontId="11"/>
  </si>
  <si>
    <t>拒絶理由通知書対応に係る支払い</t>
    <rPh sb="0" eb="2">
      <t>キョゼツ</t>
    </rPh>
    <rPh sb="2" eb="4">
      <t>リユウ</t>
    </rPh>
    <rPh sb="4" eb="7">
      <t>ツウチショ</t>
    </rPh>
    <rPh sb="7" eb="9">
      <t>タイオウ</t>
    </rPh>
    <rPh sb="10" eb="11">
      <t>カカワ</t>
    </rPh>
    <rPh sb="12" eb="14">
      <t>シハライ</t>
    </rPh>
    <phoneticPr fontId="11"/>
  </si>
  <si>
    <t>特許料及び成功報酬</t>
    <rPh sb="0" eb="3">
      <t>トッキョリョウ</t>
    </rPh>
    <rPh sb="3" eb="4">
      <t>オヨ</t>
    </rPh>
    <rPh sb="5" eb="7">
      <t>セイコウ</t>
    </rPh>
    <rPh sb="7" eb="9">
      <t>ホウシュウ</t>
    </rPh>
    <phoneticPr fontId="11"/>
  </si>
  <si>
    <t>関ケ原古戦場ビジターセンター（仮称）新築等工事の設計委託　観委第２８－２０号</t>
    <rPh sb="0" eb="3">
      <t>セキガハラ</t>
    </rPh>
    <phoneticPr fontId="11"/>
  </si>
  <si>
    <t>関ケ原古戦場ビジターセンター（仮称）新築等工事に伴う地盤調査　観委第２９－２５号</t>
    <rPh sb="0" eb="3">
      <t>セキガハラ</t>
    </rPh>
    <rPh sb="24" eb="25">
      <t>トモナ</t>
    </rPh>
    <rPh sb="26" eb="28">
      <t>ジバン</t>
    </rPh>
    <rPh sb="28" eb="30">
      <t>チョウサ</t>
    </rPh>
    <phoneticPr fontId="11"/>
  </si>
  <si>
    <t>関ケ原古戦場ビジターセンター（仮称）新築等工事の設計委託（部分払）　観委第２８－２０号</t>
    <rPh sb="0" eb="3">
      <t>セキガハラ</t>
    </rPh>
    <rPh sb="29" eb="31">
      <t>ブブン</t>
    </rPh>
    <rPh sb="31" eb="32">
      <t>バラ</t>
    </rPh>
    <phoneticPr fontId="11"/>
  </si>
  <si>
    <t>関ケ原古戦場ビジターセンター（仮称）新築等工事の設計委託（完成払）　観委第２８－２０号</t>
    <rPh sb="0" eb="3">
      <t>セキガハラ</t>
    </rPh>
    <rPh sb="29" eb="31">
      <t>カンセイ</t>
    </rPh>
    <rPh sb="31" eb="32">
      <t>バラ</t>
    </rPh>
    <phoneticPr fontId="11"/>
  </si>
  <si>
    <t>関ケ原古戦場ビジターセンター（仮称）建築工事（前金払）　関工第３０－９３号</t>
    <rPh sb="0" eb="3">
      <t>セキガハラ</t>
    </rPh>
    <rPh sb="18" eb="20">
      <t>ケンチク</t>
    </rPh>
    <rPh sb="20" eb="22">
      <t>コウジ</t>
    </rPh>
    <rPh sb="23" eb="25">
      <t>マエキン</t>
    </rPh>
    <rPh sb="25" eb="26">
      <t>バライ</t>
    </rPh>
    <rPh sb="28" eb="29">
      <t>セキ</t>
    </rPh>
    <rPh sb="29" eb="30">
      <t>コウ</t>
    </rPh>
    <phoneticPr fontId="11"/>
  </si>
  <si>
    <t>関ケ原古戦場ビジターセンター（仮称）建築工事（部分払）　関工第３０－９３号</t>
    <rPh sb="0" eb="3">
      <t>セキガハラ</t>
    </rPh>
    <rPh sb="18" eb="20">
      <t>ケンチク</t>
    </rPh>
    <rPh sb="20" eb="22">
      <t>コウジ</t>
    </rPh>
    <rPh sb="23" eb="25">
      <t>ブブン</t>
    </rPh>
    <rPh sb="25" eb="26">
      <t>バラ</t>
    </rPh>
    <rPh sb="28" eb="29">
      <t>セキ</t>
    </rPh>
    <rPh sb="29" eb="30">
      <t>コウ</t>
    </rPh>
    <phoneticPr fontId="11"/>
  </si>
  <si>
    <t>関ケ原古戦場ビジターセンター（仮称）建築工事の工事監理委託（部分払）　関委第３０－１３３号</t>
    <rPh sb="0" eb="3">
      <t>セキガハラ</t>
    </rPh>
    <rPh sb="18" eb="20">
      <t>ケンチク</t>
    </rPh>
    <rPh sb="20" eb="22">
      <t>コウジ</t>
    </rPh>
    <rPh sb="23" eb="25">
      <t>コウジ</t>
    </rPh>
    <rPh sb="25" eb="27">
      <t>カンリ</t>
    </rPh>
    <rPh sb="27" eb="29">
      <t>イタク</t>
    </rPh>
    <rPh sb="30" eb="32">
      <t>ブブン</t>
    </rPh>
    <rPh sb="32" eb="33">
      <t>バラ</t>
    </rPh>
    <rPh sb="35" eb="36">
      <t>セキ</t>
    </rPh>
    <rPh sb="36" eb="37">
      <t>イ</t>
    </rPh>
    <phoneticPr fontId="11"/>
  </si>
  <si>
    <t>関ケ原古戦場ビジターセンター（仮称）商業棟新築等工事の実施設計委託（完成払）　関委第３０－１３４号</t>
    <rPh sb="0" eb="3">
      <t>セキガハラ</t>
    </rPh>
    <rPh sb="18" eb="20">
      <t>ショウギョウ</t>
    </rPh>
    <rPh sb="20" eb="21">
      <t>トウ</t>
    </rPh>
    <rPh sb="27" eb="29">
      <t>ジッシ</t>
    </rPh>
    <rPh sb="34" eb="36">
      <t>カンセイ</t>
    </rPh>
    <rPh sb="36" eb="37">
      <t>バラ</t>
    </rPh>
    <rPh sb="39" eb="40">
      <t>セキ</t>
    </rPh>
    <phoneticPr fontId="11"/>
  </si>
  <si>
    <t>関ケ原古戦場ビジターセンター（仮称）実施設計委託業務</t>
    <rPh sb="0" eb="3">
      <t>セキガハラ</t>
    </rPh>
    <rPh sb="18" eb="20">
      <t>ジッシ</t>
    </rPh>
    <rPh sb="20" eb="22">
      <t>セッケイ</t>
    </rPh>
    <rPh sb="22" eb="24">
      <t>イタク</t>
    </rPh>
    <rPh sb="24" eb="26">
      <t>ギョウム</t>
    </rPh>
    <phoneticPr fontId="11"/>
  </si>
  <si>
    <t>関ケ原古戦場環境整備委託</t>
    <rPh sb="0" eb="3">
      <t>セキガハラ</t>
    </rPh>
    <rPh sb="6" eb="8">
      <t>カンキョウ</t>
    </rPh>
    <rPh sb="8" eb="10">
      <t>セイビ</t>
    </rPh>
    <rPh sb="10" eb="12">
      <t>イタク</t>
    </rPh>
    <phoneticPr fontId="11"/>
  </si>
  <si>
    <t>関ケ原古戦場ビジターセンター駐車場設計委託道調３前払</t>
    <rPh sb="0" eb="3">
      <t>セキガハラ</t>
    </rPh>
    <rPh sb="3" eb="6">
      <t>コセンジョウ</t>
    </rPh>
    <rPh sb="14" eb="17">
      <t>チュウシャジョウ</t>
    </rPh>
    <rPh sb="17" eb="19">
      <t>セッケイ</t>
    </rPh>
    <rPh sb="19" eb="21">
      <t>イタク</t>
    </rPh>
    <rPh sb="21" eb="22">
      <t>ミチ</t>
    </rPh>
    <rPh sb="22" eb="23">
      <t>シラベ</t>
    </rPh>
    <rPh sb="24" eb="26">
      <t>マエバラ</t>
    </rPh>
    <phoneticPr fontId="11"/>
  </si>
  <si>
    <t>関ケ原古戦場ビジターセンター駐車場設計委託道調３完了払</t>
    <rPh sb="0" eb="3">
      <t>セキガハラ</t>
    </rPh>
    <rPh sb="3" eb="6">
      <t>コセンジョウ</t>
    </rPh>
    <rPh sb="14" eb="17">
      <t>チュウシャジョウ</t>
    </rPh>
    <rPh sb="17" eb="19">
      <t>セッケイ</t>
    </rPh>
    <rPh sb="19" eb="21">
      <t>イタク</t>
    </rPh>
    <rPh sb="21" eb="22">
      <t>ドウ</t>
    </rPh>
    <rPh sb="22" eb="23">
      <t>シラベ</t>
    </rPh>
    <rPh sb="24" eb="26">
      <t>カンリョウ</t>
    </rPh>
    <rPh sb="26" eb="27">
      <t>バラ</t>
    </rPh>
    <phoneticPr fontId="11"/>
  </si>
  <si>
    <t>岐阜関ケ原古ビジターセンタ（仮称）電気設備工事関工第３０－１３１号（前払）</t>
    <rPh sb="34" eb="36">
      <t>マエバライ</t>
    </rPh>
    <phoneticPr fontId="11"/>
  </si>
  <si>
    <t>岐阜関ケ原古ビジターセンタ（仮称）電気設備工事関工第３０－１３１号（部分払）</t>
    <rPh sb="34" eb="36">
      <t>ブブン</t>
    </rPh>
    <rPh sb="36" eb="37">
      <t>バライ</t>
    </rPh>
    <phoneticPr fontId="11"/>
  </si>
  <si>
    <t>関ケ原古戦場ビジターセンター（仮称）建築工事（前払）　関工第３０－９３号</t>
    <rPh sb="0" eb="3">
      <t>セキガハラ</t>
    </rPh>
    <rPh sb="18" eb="20">
      <t>ケンチク</t>
    </rPh>
    <rPh sb="20" eb="22">
      <t>コウジ</t>
    </rPh>
    <rPh sb="23" eb="25">
      <t>マエバライ</t>
    </rPh>
    <rPh sb="27" eb="28">
      <t>セキ</t>
    </rPh>
    <rPh sb="28" eb="29">
      <t>コウ</t>
    </rPh>
    <phoneticPr fontId="11"/>
  </si>
  <si>
    <t>岐阜関ケ原古戦場記念館商業棟建築工事（前払）　関工第元－４８号</t>
    <rPh sb="0" eb="2">
      <t>ギフ</t>
    </rPh>
    <rPh sb="2" eb="11">
      <t>セキガハラコセンジョウキネンカン</t>
    </rPh>
    <rPh sb="11" eb="13">
      <t>ショウギョウ</t>
    </rPh>
    <rPh sb="13" eb="14">
      <t>トウ</t>
    </rPh>
    <rPh sb="14" eb="16">
      <t>ケンチク</t>
    </rPh>
    <rPh sb="16" eb="18">
      <t>コウジ</t>
    </rPh>
    <rPh sb="19" eb="21">
      <t>マエバライ</t>
    </rPh>
    <rPh sb="23" eb="24">
      <t>セキ</t>
    </rPh>
    <rPh sb="24" eb="25">
      <t>コウ</t>
    </rPh>
    <rPh sb="25" eb="26">
      <t>ダイ</t>
    </rPh>
    <rPh sb="26" eb="27">
      <t>ガン</t>
    </rPh>
    <rPh sb="30" eb="31">
      <t>ゴウ</t>
    </rPh>
    <phoneticPr fontId="11"/>
  </si>
  <si>
    <t>岐阜関ケ原古戦場記念館商業棟建築工事（部分払）　関工第元－４８号</t>
    <rPh sb="0" eb="2">
      <t>ギフ</t>
    </rPh>
    <rPh sb="2" eb="11">
      <t>セキガハラコセンジョウキネンカン</t>
    </rPh>
    <rPh sb="11" eb="13">
      <t>ショウギョウ</t>
    </rPh>
    <rPh sb="13" eb="14">
      <t>トウ</t>
    </rPh>
    <rPh sb="14" eb="16">
      <t>ケンチク</t>
    </rPh>
    <rPh sb="16" eb="18">
      <t>コウジ</t>
    </rPh>
    <rPh sb="19" eb="21">
      <t>ブブン</t>
    </rPh>
    <rPh sb="21" eb="22">
      <t>バライ</t>
    </rPh>
    <rPh sb="24" eb="25">
      <t>セキ</t>
    </rPh>
    <rPh sb="25" eb="26">
      <t>コウ</t>
    </rPh>
    <rPh sb="26" eb="27">
      <t>ダイ</t>
    </rPh>
    <rPh sb="27" eb="28">
      <t>ガン</t>
    </rPh>
    <rPh sb="31" eb="32">
      <t>ゴウ</t>
    </rPh>
    <phoneticPr fontId="11"/>
  </si>
  <si>
    <t>関委第３０－１３３号　関ケ原ビジターセンター（仮称）建設工事の工事管理委託（部分払）</t>
    <rPh sb="0" eb="1">
      <t>セキ</t>
    </rPh>
    <rPh sb="1" eb="2">
      <t>イ</t>
    </rPh>
    <rPh sb="2" eb="3">
      <t>ダイ</t>
    </rPh>
    <rPh sb="9" eb="10">
      <t>ゴウ</t>
    </rPh>
    <rPh sb="11" eb="14">
      <t>セキガハラ</t>
    </rPh>
    <rPh sb="23" eb="25">
      <t>カショウ</t>
    </rPh>
    <rPh sb="26" eb="28">
      <t>ケンセツ</t>
    </rPh>
    <rPh sb="28" eb="30">
      <t>コウジ</t>
    </rPh>
    <rPh sb="31" eb="33">
      <t>コウジ</t>
    </rPh>
    <rPh sb="33" eb="35">
      <t>カンリ</t>
    </rPh>
    <rPh sb="35" eb="37">
      <t>イタク</t>
    </rPh>
    <rPh sb="38" eb="40">
      <t>ブブン</t>
    </rPh>
    <rPh sb="40" eb="41">
      <t>バライ</t>
    </rPh>
    <phoneticPr fontId="11"/>
  </si>
  <si>
    <t>関工第３０－１３２号　岐阜関ケ原古戦場ビジターセンター（仮称）機械設備工事（部分払）</t>
    <rPh sb="0" eb="1">
      <t>セキ</t>
    </rPh>
    <rPh sb="1" eb="2">
      <t>コウ</t>
    </rPh>
    <rPh sb="2" eb="3">
      <t>ダイ</t>
    </rPh>
    <rPh sb="9" eb="10">
      <t>ゴウ</t>
    </rPh>
    <rPh sb="11" eb="13">
      <t>ギフ</t>
    </rPh>
    <rPh sb="13" eb="16">
      <t>セキガハラ</t>
    </rPh>
    <rPh sb="16" eb="19">
      <t>コセンジョウ</t>
    </rPh>
    <rPh sb="28" eb="30">
      <t>カショウ</t>
    </rPh>
    <rPh sb="31" eb="33">
      <t>キカイ</t>
    </rPh>
    <rPh sb="33" eb="35">
      <t>セツビ</t>
    </rPh>
    <rPh sb="35" eb="37">
      <t>コウジ</t>
    </rPh>
    <rPh sb="38" eb="40">
      <t>ブブン</t>
    </rPh>
    <rPh sb="40" eb="41">
      <t>バライ</t>
    </rPh>
    <phoneticPr fontId="11"/>
  </si>
  <si>
    <t>実施設計委託料を計上</t>
    <rPh sb="0" eb="2">
      <t>ジッシ</t>
    </rPh>
    <rPh sb="2" eb="4">
      <t>セッケイ</t>
    </rPh>
    <rPh sb="4" eb="7">
      <t>イタクリョウ</t>
    </rPh>
    <rPh sb="8" eb="10">
      <t>ケイジョウ</t>
    </rPh>
    <phoneticPr fontId="11"/>
  </si>
  <si>
    <t>土地造成用地</t>
    <rPh sb="0" eb="2">
      <t>トチ</t>
    </rPh>
    <rPh sb="2" eb="4">
      <t>ゾウセイ</t>
    </rPh>
    <rPh sb="4" eb="6">
      <t>ヨウチ</t>
    </rPh>
    <phoneticPr fontId="11"/>
  </si>
  <si>
    <t>出願料</t>
    <rPh sb="0" eb="2">
      <t>シュツガン</t>
    </rPh>
    <rPh sb="2" eb="3">
      <t>リョウ</t>
    </rPh>
    <phoneticPr fontId="11"/>
  </si>
  <si>
    <t>畜産研究所養豚養鶏研究部地歴調査業務委託費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チレキ</t>
    </rPh>
    <rPh sb="14" eb="16">
      <t>チョウサ</t>
    </rPh>
    <rPh sb="16" eb="18">
      <t>ギョウム</t>
    </rPh>
    <rPh sb="18" eb="20">
      <t>イタク</t>
    </rPh>
    <rPh sb="20" eb="21">
      <t>ヒ</t>
    </rPh>
    <phoneticPr fontId="11"/>
  </si>
  <si>
    <t>畜産研究所養豚養鶏研究部調査測量設計業務（前金払）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チョウサ</t>
    </rPh>
    <rPh sb="14" eb="16">
      <t>ソクリョウ</t>
    </rPh>
    <rPh sb="16" eb="18">
      <t>セッケイ</t>
    </rPh>
    <rPh sb="18" eb="20">
      <t>ギョウム</t>
    </rPh>
    <rPh sb="21" eb="23">
      <t>マエキン</t>
    </rPh>
    <rPh sb="23" eb="24">
      <t>ハラ</t>
    </rPh>
    <phoneticPr fontId="11"/>
  </si>
  <si>
    <t>畜産研究所養豚養鶏研究部調査測量設計業務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チョウサ</t>
    </rPh>
    <rPh sb="14" eb="16">
      <t>ソクリョウ</t>
    </rPh>
    <rPh sb="16" eb="18">
      <t>セッケイ</t>
    </rPh>
    <rPh sb="18" eb="20">
      <t>ギョウム</t>
    </rPh>
    <phoneticPr fontId="11"/>
  </si>
  <si>
    <t>畜産研究所養豚養鶏研究部土壌汚染調査委託費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ドジョウ</t>
    </rPh>
    <rPh sb="14" eb="16">
      <t>オセン</t>
    </rPh>
    <rPh sb="16" eb="18">
      <t>チョウサ</t>
    </rPh>
    <rPh sb="18" eb="20">
      <t>イタク</t>
    </rPh>
    <rPh sb="20" eb="21">
      <t>ヒ</t>
    </rPh>
    <phoneticPr fontId="11"/>
  </si>
  <si>
    <t>畜産研究所養豚養鶏研究部環境調査委託費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カンキョウ</t>
    </rPh>
    <rPh sb="14" eb="16">
      <t>チョウサ</t>
    </rPh>
    <rPh sb="16" eb="18">
      <t>イタク</t>
    </rPh>
    <rPh sb="18" eb="19">
      <t>ヒ</t>
    </rPh>
    <phoneticPr fontId="11"/>
  </si>
  <si>
    <t>畜産研究所養豚養鶏研究部再編整備事業　水源地調査業務</t>
  </si>
  <si>
    <t>畜産研究所養豚養鶏研究部再編整備事業排水路改修工事（前金払）</t>
  </si>
  <si>
    <t>畜産研究所養豚養鶏研究部再編整備事業　第１期建築設計業務</t>
    <rPh sb="0" eb="5">
      <t>チクサンケンキュウショ</t>
    </rPh>
    <rPh sb="5" eb="18">
      <t>ヨウトンヨウケイケンキュウブサイヘンセイビジギョウ</t>
    </rPh>
    <rPh sb="19" eb="20">
      <t>ダイ</t>
    </rPh>
    <rPh sb="21" eb="22">
      <t>キ</t>
    </rPh>
    <rPh sb="22" eb="24">
      <t>ケンチク</t>
    </rPh>
    <rPh sb="24" eb="26">
      <t>セッケイ</t>
    </rPh>
    <rPh sb="26" eb="28">
      <t>ギョウム</t>
    </rPh>
    <phoneticPr fontId="11"/>
  </si>
  <si>
    <t>畜産研究所養豚養鶏研究部再編整備事業　地質調査業務</t>
    <rPh sb="0" eb="5">
      <t>チクサンケンキュウショ</t>
    </rPh>
    <rPh sb="5" eb="18">
      <t>ヨウトンヨウケイケンキュウブサイヘンセイビジギョウ</t>
    </rPh>
    <rPh sb="19" eb="21">
      <t>チシツ</t>
    </rPh>
    <rPh sb="21" eb="23">
      <t>チョウサ</t>
    </rPh>
    <rPh sb="23" eb="25">
      <t>ギョウム</t>
    </rPh>
    <phoneticPr fontId="11"/>
  </si>
  <si>
    <t>畜産研究所養豚養鶏研究部再編整備事業　敷地造成第１期工事（前払金）</t>
    <rPh sb="29" eb="31">
      <t>マエバラ</t>
    </rPh>
    <rPh sb="31" eb="32">
      <t>キン</t>
    </rPh>
    <phoneticPr fontId="11"/>
  </si>
  <si>
    <t>畜産研究所養豚・養鶏研究部事務研究棟建築工事の実施設計委託</t>
    <rPh sb="0" eb="5">
      <t>チクサンケンキュウショ</t>
    </rPh>
    <rPh sb="5" eb="7">
      <t>ヨウトン</t>
    </rPh>
    <rPh sb="8" eb="13">
      <t>ヨウケイケンキュウブ</t>
    </rPh>
    <rPh sb="13" eb="15">
      <t>ジム</t>
    </rPh>
    <rPh sb="15" eb="17">
      <t>ケンキュウ</t>
    </rPh>
    <rPh sb="17" eb="18">
      <t>トウ</t>
    </rPh>
    <rPh sb="18" eb="20">
      <t>ケンチク</t>
    </rPh>
    <rPh sb="20" eb="22">
      <t>コウジ</t>
    </rPh>
    <rPh sb="23" eb="25">
      <t>ジッシ</t>
    </rPh>
    <rPh sb="25" eb="27">
      <t>セッケイ</t>
    </rPh>
    <rPh sb="27" eb="29">
      <t>イタク</t>
    </rPh>
    <phoneticPr fontId="11"/>
  </si>
  <si>
    <t>畜産研究所養豚・養鶏研究部事務研究棟設備工事の実施設計委託</t>
    <rPh sb="18" eb="20">
      <t>セツビ</t>
    </rPh>
    <rPh sb="20" eb="22">
      <t>コウジ</t>
    </rPh>
    <rPh sb="23" eb="25">
      <t>ジッシ</t>
    </rPh>
    <rPh sb="25" eb="27">
      <t>セッケイ</t>
    </rPh>
    <rPh sb="27" eb="29">
      <t>イタク</t>
    </rPh>
    <phoneticPr fontId="11"/>
  </si>
  <si>
    <t>建築工事（前払金）　　 R元5月完成</t>
    <rPh sb="0" eb="2">
      <t>ケンチク</t>
    </rPh>
    <rPh sb="2" eb="4">
      <t>コウジ</t>
    </rPh>
    <rPh sb="5" eb="7">
      <t>マエバラ</t>
    </rPh>
    <rPh sb="7" eb="8">
      <t>キン</t>
    </rPh>
    <rPh sb="13" eb="14">
      <t>ガン</t>
    </rPh>
    <rPh sb="15" eb="16">
      <t>ガツ</t>
    </rPh>
    <rPh sb="16" eb="18">
      <t>カンセイ</t>
    </rPh>
    <phoneticPr fontId="11"/>
  </si>
  <si>
    <t>建築工事（前払金）　　 R3.3月完成</t>
    <rPh sb="0" eb="2">
      <t>ケンチク</t>
    </rPh>
    <rPh sb="2" eb="4">
      <t>コウジ</t>
    </rPh>
    <rPh sb="5" eb="7">
      <t>マエバラ</t>
    </rPh>
    <rPh sb="7" eb="8">
      <t>キン</t>
    </rPh>
    <rPh sb="16" eb="17">
      <t>ガツ</t>
    </rPh>
    <rPh sb="17" eb="19">
      <t>カンセイ</t>
    </rPh>
    <phoneticPr fontId="11"/>
  </si>
  <si>
    <t>測量設計委託</t>
    <rPh sb="0" eb="4">
      <t>ソクリョウセッケイ</t>
    </rPh>
    <rPh sb="4" eb="6">
      <t>イタク</t>
    </rPh>
    <phoneticPr fontId="11"/>
  </si>
  <si>
    <t>用地測量及び物件調査委託</t>
    <rPh sb="0" eb="5">
      <t>ヨウチソクリョウオヨ</t>
    </rPh>
    <rPh sb="10" eb="12">
      <t>イタク</t>
    </rPh>
    <phoneticPr fontId="11"/>
  </si>
  <si>
    <t>建築確認申請図書作成委託</t>
    <rPh sb="0" eb="6">
      <t>ケンチクカクニンシンセイ</t>
    </rPh>
    <rPh sb="6" eb="8">
      <t>ズショ</t>
    </rPh>
    <rPh sb="8" eb="10">
      <t>サクセイ</t>
    </rPh>
    <rPh sb="10" eb="12">
      <t>イタク</t>
    </rPh>
    <phoneticPr fontId="11"/>
  </si>
  <si>
    <t>災害時応急対策用資材備蓄拠点整備工事（前払金）</t>
    <rPh sb="16" eb="18">
      <t>コウジ</t>
    </rPh>
    <rPh sb="19" eb="22">
      <t>マエバライキン</t>
    </rPh>
    <phoneticPr fontId="11"/>
  </si>
  <si>
    <t>土砂災害警戒情報システム基本設計委託</t>
    <rPh sb="0" eb="8">
      <t>ドシャサイガイケイカイジョウホウ</t>
    </rPh>
    <rPh sb="12" eb="14">
      <t>キホン</t>
    </rPh>
    <rPh sb="14" eb="16">
      <t>セッケイ</t>
    </rPh>
    <rPh sb="16" eb="18">
      <t>イタク</t>
    </rPh>
    <phoneticPr fontId="11"/>
  </si>
  <si>
    <t>実施設計委託料　Ｒ２以降取得予定</t>
    <rPh sb="0" eb="2">
      <t>ジッシ</t>
    </rPh>
    <rPh sb="2" eb="4">
      <t>セッケイ</t>
    </rPh>
    <rPh sb="4" eb="7">
      <t>イタクリョウ</t>
    </rPh>
    <rPh sb="10" eb="12">
      <t>イコウ</t>
    </rPh>
    <phoneticPr fontId="12"/>
  </si>
  <si>
    <t>実施設計委託料　Ｒ２以降取得予定</t>
    <rPh sb="0" eb="2">
      <t>ジッシ</t>
    </rPh>
    <rPh sb="2" eb="4">
      <t>セッケイ</t>
    </rPh>
    <rPh sb="4" eb="7">
      <t>イタクリョウ</t>
    </rPh>
    <phoneticPr fontId="12"/>
  </si>
  <si>
    <t>実施設計委託料　Ｒ元取得予定</t>
    <rPh sb="0" eb="4">
      <t>ジッシセッケイ</t>
    </rPh>
    <rPh sb="4" eb="7">
      <t>イタクリョウ</t>
    </rPh>
    <rPh sb="9" eb="10">
      <t>ガン</t>
    </rPh>
    <rPh sb="10" eb="12">
      <t>シュトク</t>
    </rPh>
    <rPh sb="12" eb="14">
      <t>ヨテイ</t>
    </rPh>
    <phoneticPr fontId="11"/>
  </si>
  <si>
    <t>実施設計委託料　Ｒ２取得予定</t>
    <rPh sb="0" eb="2">
      <t>ジッシ</t>
    </rPh>
    <rPh sb="2" eb="4">
      <t>セッケイ</t>
    </rPh>
    <rPh sb="4" eb="7">
      <t>イタクリョウ</t>
    </rPh>
    <rPh sb="10" eb="12">
      <t>シュトク</t>
    </rPh>
    <rPh sb="12" eb="14">
      <t>ヨテイ</t>
    </rPh>
    <phoneticPr fontId="11"/>
  </si>
  <si>
    <t>地盤調査委託料　Ｒ２以降取得予定</t>
    <rPh sb="0" eb="4">
      <t>ジバンチョウサ</t>
    </rPh>
    <rPh sb="4" eb="7">
      <t>イタクリョウ</t>
    </rPh>
    <rPh sb="10" eb="12">
      <t>イコウ</t>
    </rPh>
    <rPh sb="12" eb="14">
      <t>シュトク</t>
    </rPh>
    <rPh sb="14" eb="16">
      <t>ヨテイ</t>
    </rPh>
    <phoneticPr fontId="11"/>
  </si>
  <si>
    <t>地盤調査委託料　Ｒ２以降取得予定</t>
    <rPh sb="0" eb="2">
      <t>ジバン</t>
    </rPh>
    <rPh sb="2" eb="4">
      <t>チョウサ</t>
    </rPh>
    <rPh sb="4" eb="7">
      <t>イタクリョウ</t>
    </rPh>
    <phoneticPr fontId="12"/>
  </si>
  <si>
    <t>工事請負費　Ｒ２取得</t>
    <rPh sb="0" eb="2">
      <t>コウジ</t>
    </rPh>
    <rPh sb="2" eb="4">
      <t>ウケオイ</t>
    </rPh>
    <rPh sb="4" eb="5">
      <t>ヒ</t>
    </rPh>
    <rPh sb="8" eb="10">
      <t>シュトク</t>
    </rPh>
    <phoneticPr fontId="11"/>
  </si>
  <si>
    <t>建築工事（第１期）</t>
    <rPh sb="0" eb="2">
      <t>ケンチク</t>
    </rPh>
    <rPh sb="2" eb="4">
      <t>コウジ</t>
    </rPh>
    <rPh sb="5" eb="6">
      <t>ダイ</t>
    </rPh>
    <rPh sb="7" eb="8">
      <t>キ</t>
    </rPh>
    <phoneticPr fontId="11"/>
  </si>
  <si>
    <t>工事監理委託料</t>
    <rPh sb="0" eb="2">
      <t>コウジ</t>
    </rPh>
    <rPh sb="2" eb="4">
      <t>カンリ</t>
    </rPh>
    <rPh sb="4" eb="7">
      <t>イタクリョウ</t>
    </rPh>
    <phoneticPr fontId="11"/>
  </si>
  <si>
    <t>設計意図伝達業務委託料</t>
    <rPh sb="0" eb="2">
      <t>セッケイ</t>
    </rPh>
    <rPh sb="2" eb="4">
      <t>イト</t>
    </rPh>
    <rPh sb="4" eb="6">
      <t>デンタツ</t>
    </rPh>
    <rPh sb="6" eb="8">
      <t>ギョウム</t>
    </rPh>
    <rPh sb="8" eb="11">
      <t>イタクリョウ</t>
    </rPh>
    <phoneticPr fontId="11"/>
  </si>
  <si>
    <t>ぎふ木遊館建設予定地の地質調査</t>
    <rPh sb="2" eb="3">
      <t>モク</t>
    </rPh>
    <rPh sb="3" eb="4">
      <t>ユウ</t>
    </rPh>
    <rPh sb="4" eb="5">
      <t>カン</t>
    </rPh>
    <rPh sb="5" eb="7">
      <t>ケンセツ</t>
    </rPh>
    <rPh sb="7" eb="10">
      <t>ヨテイチ</t>
    </rPh>
    <rPh sb="11" eb="13">
      <t>チシツ</t>
    </rPh>
    <rPh sb="13" eb="15">
      <t>チョウサ</t>
    </rPh>
    <phoneticPr fontId="11"/>
  </si>
  <si>
    <t>実施設計委託料</t>
  </si>
  <si>
    <t>実施設計料
R2に工事実施</t>
    <rPh sb="0" eb="2">
      <t>ジッシ</t>
    </rPh>
    <rPh sb="2" eb="4">
      <t>セッケイ</t>
    </rPh>
    <rPh sb="4" eb="5">
      <t>リョウ</t>
    </rPh>
    <rPh sb="9" eb="11">
      <t>コウジ</t>
    </rPh>
    <rPh sb="11" eb="13">
      <t>ジッシ</t>
    </rPh>
    <phoneticPr fontId="11"/>
  </si>
  <si>
    <t>工事費
（契約金額24,838,000円のうち、R1年度支払分（前金払））</t>
    <rPh sb="0" eb="3">
      <t>コウジヒ</t>
    </rPh>
    <rPh sb="5" eb="7">
      <t>ケイヤク</t>
    </rPh>
    <rPh sb="7" eb="9">
      <t>キンガク</t>
    </rPh>
    <rPh sb="19" eb="20">
      <t>エン</t>
    </rPh>
    <rPh sb="26" eb="28">
      <t>ネンド</t>
    </rPh>
    <rPh sb="28" eb="30">
      <t>シハラ</t>
    </rPh>
    <rPh sb="30" eb="31">
      <t>ブン</t>
    </rPh>
    <rPh sb="32" eb="34">
      <t>マエキン</t>
    </rPh>
    <rPh sb="34" eb="35">
      <t>バラ</t>
    </rPh>
    <phoneticPr fontId="11"/>
  </si>
  <si>
    <t>工事費
（契約金額30,121,300円のうち、R1年度支払分（前金払））</t>
    <rPh sb="0" eb="3">
      <t>コウジヒ</t>
    </rPh>
    <rPh sb="5" eb="7">
      <t>ケイヤク</t>
    </rPh>
    <rPh sb="7" eb="9">
      <t>キンガク</t>
    </rPh>
    <rPh sb="19" eb="20">
      <t>エン</t>
    </rPh>
    <rPh sb="26" eb="28">
      <t>ネンド</t>
    </rPh>
    <rPh sb="28" eb="30">
      <t>シハラ</t>
    </rPh>
    <rPh sb="30" eb="31">
      <t>ブン</t>
    </rPh>
    <rPh sb="32" eb="34">
      <t>マエキン</t>
    </rPh>
    <rPh sb="34" eb="35">
      <t>バラ</t>
    </rPh>
    <phoneticPr fontId="11"/>
  </si>
  <si>
    <t>再設計</t>
    <rPh sb="0" eb="3">
      <t>サイセッケイ</t>
    </rPh>
    <phoneticPr fontId="13"/>
  </si>
  <si>
    <t>積算</t>
    <rPh sb="0" eb="2">
      <t>セキサン</t>
    </rPh>
    <phoneticPr fontId="13"/>
  </si>
  <si>
    <t>実施設計委託</t>
  </si>
  <si>
    <t>実施設計委託料を計上。</t>
    <rPh sb="8" eb="10">
      <t>ケイジョウ</t>
    </rPh>
    <phoneticPr fontId="11"/>
  </si>
  <si>
    <t>消防防災無線（国交省無線）更新工事詳細設計業務</t>
    <rPh sb="17" eb="19">
      <t>ショウサイ</t>
    </rPh>
    <rPh sb="19" eb="21">
      <t>セッケイ</t>
    </rPh>
    <rPh sb="21" eb="23">
      <t>ギョウム</t>
    </rPh>
    <phoneticPr fontId="11"/>
  </si>
  <si>
    <t>グリーンスタジアム人工芝更新工事詳細設計業務委託</t>
    <rPh sb="9" eb="14">
      <t>ジンコウシバコウシン</t>
    </rPh>
    <rPh sb="14" eb="16">
      <t>コウジ</t>
    </rPh>
    <rPh sb="16" eb="20">
      <t>ショウサイセッケイ</t>
    </rPh>
    <rPh sb="20" eb="22">
      <t>ギョウム</t>
    </rPh>
    <rPh sb="22" eb="24">
      <t>イタク</t>
    </rPh>
    <phoneticPr fontId="11"/>
  </si>
  <si>
    <t>グリーンスタジアム人工芝更新工事（前金）</t>
    <rPh sb="9" eb="14">
      <t>ジンコウシバコウシン</t>
    </rPh>
    <rPh sb="14" eb="16">
      <t>コウジ</t>
    </rPh>
    <rPh sb="17" eb="19">
      <t>マエキン</t>
    </rPh>
    <phoneticPr fontId="11"/>
  </si>
  <si>
    <t>前払金</t>
    <rPh sb="0" eb="2">
      <t>マエバラ</t>
    </rPh>
    <rPh sb="2" eb="3">
      <t>キン</t>
    </rPh>
    <phoneticPr fontId="11"/>
  </si>
  <si>
    <t>福祉農業会館屋根外壁エレベーター改修工事の実施設計委託（完成払）</t>
    <rPh sb="28" eb="30">
      <t>カンセイ</t>
    </rPh>
    <phoneticPr fontId="11"/>
  </si>
  <si>
    <t>部分払</t>
    <rPh sb="0" eb="2">
      <t>ブブン</t>
    </rPh>
    <rPh sb="2" eb="3">
      <t>バラ</t>
    </rPh>
    <phoneticPr fontId="11"/>
  </si>
  <si>
    <t>衛生専門学校北棟・南棟外壁等改修設備工事の実施設計委託</t>
    <rPh sb="25" eb="27">
      <t>イタク</t>
    </rPh>
    <phoneticPr fontId="11"/>
  </si>
  <si>
    <t>衛生専門学校北棟・南棟屋上外壁等改修工事の実施設計委託</t>
    <rPh sb="25" eb="27">
      <t>イタク</t>
    </rPh>
    <phoneticPr fontId="11"/>
  </si>
  <si>
    <t>商標登録業務　出願料</t>
    <rPh sb="0" eb="2">
      <t>ショウヒョウ</t>
    </rPh>
    <rPh sb="2" eb="4">
      <t>トウロク</t>
    </rPh>
    <rPh sb="4" eb="6">
      <t>ギョウム</t>
    </rPh>
    <rPh sb="7" eb="9">
      <t>シュツガン</t>
    </rPh>
    <rPh sb="9" eb="10">
      <t>リョウ</t>
    </rPh>
    <phoneticPr fontId="11"/>
  </si>
  <si>
    <t>商標登録業務　登録料</t>
    <rPh sb="0" eb="2">
      <t>ショウヒョウ</t>
    </rPh>
    <rPh sb="2" eb="4">
      <t>トウロク</t>
    </rPh>
    <rPh sb="4" eb="6">
      <t>ギョウム</t>
    </rPh>
    <rPh sb="7" eb="9">
      <t>トウロク</t>
    </rPh>
    <rPh sb="9" eb="10">
      <t>リョウ</t>
    </rPh>
    <phoneticPr fontId="11"/>
  </si>
  <si>
    <t>ボーリング調査費　</t>
    <rPh sb="5" eb="7">
      <t>チョウサ</t>
    </rPh>
    <rPh sb="7" eb="8">
      <t>ヒ</t>
    </rPh>
    <phoneticPr fontId="11"/>
  </si>
  <si>
    <t>事業の施工主体は愛知県（Ｈ２３～）
※開始後は完成（予定）年度以外は要記載。執行年度毎に行を追加すること。</t>
    <rPh sb="0" eb="2">
      <t>ジギョウ</t>
    </rPh>
    <rPh sb="3" eb="5">
      <t>セコウ</t>
    </rPh>
    <rPh sb="5" eb="7">
      <t>シュタイ</t>
    </rPh>
    <rPh sb="8" eb="11">
      <t>アイチケン</t>
    </rPh>
    <rPh sb="19" eb="22">
      <t>カイシゴ</t>
    </rPh>
    <rPh sb="23" eb="25">
      <t>カンセイ</t>
    </rPh>
    <rPh sb="26" eb="28">
      <t>ヨテイ</t>
    </rPh>
    <rPh sb="29" eb="31">
      <t>ネンド</t>
    </rPh>
    <rPh sb="31" eb="33">
      <t>イガイ</t>
    </rPh>
    <rPh sb="34" eb="35">
      <t>ヨウ</t>
    </rPh>
    <rPh sb="35" eb="37">
      <t>キサイ</t>
    </rPh>
    <phoneticPr fontId="11"/>
  </si>
  <si>
    <t>事業の施工主体は国土交通省（Ｈ２５～）
※開始後は完成（予定）年度以外は要記載。執行年度毎に行を追加すること。</t>
    <rPh sb="3" eb="5">
      <t>セコウ</t>
    </rPh>
    <rPh sb="5" eb="7">
      <t>シュタイ</t>
    </rPh>
    <rPh sb="8" eb="10">
      <t>コクド</t>
    </rPh>
    <rPh sb="10" eb="13">
      <t>コウツウショウ</t>
    </rPh>
    <rPh sb="40" eb="42">
      <t>シッコウ</t>
    </rPh>
    <rPh sb="42" eb="44">
      <t>ネンド</t>
    </rPh>
    <rPh sb="44" eb="45">
      <t>ゴト</t>
    </rPh>
    <rPh sb="46" eb="47">
      <t>ギョウ</t>
    </rPh>
    <rPh sb="48" eb="50">
      <t>ツイカ</t>
    </rPh>
    <phoneticPr fontId="11"/>
  </si>
  <si>
    <t>事業の施工主体は国土交通省（Ｈ２６～）
※開始後は完成（予定）年度以外は要記載。執行年度毎に行を追加すること。</t>
    <rPh sb="3" eb="5">
      <t>セコウ</t>
    </rPh>
    <rPh sb="5" eb="7">
      <t>シュタイ</t>
    </rPh>
    <rPh sb="8" eb="10">
      <t>コクド</t>
    </rPh>
    <rPh sb="10" eb="13">
      <t>コウツウショウ</t>
    </rPh>
    <phoneticPr fontId="11"/>
  </si>
  <si>
    <t>事業の施工主体は土地区画整理組合（Ｈ２８～）
※開始後は完成（予定）年度以外は要記載。執行年度毎に行を追加すること。</t>
    <rPh sb="3" eb="5">
      <t>セコウ</t>
    </rPh>
    <rPh sb="5" eb="7">
      <t>シュタイ</t>
    </rPh>
    <rPh sb="8" eb="10">
      <t>トチ</t>
    </rPh>
    <rPh sb="10" eb="12">
      <t>クカク</t>
    </rPh>
    <rPh sb="12" eb="14">
      <t>セイリ</t>
    </rPh>
    <rPh sb="14" eb="16">
      <t>クミアイ</t>
    </rPh>
    <phoneticPr fontId="11"/>
  </si>
  <si>
    <t>実施設計委託料　Ｒ元取得</t>
    <rPh sb="0" eb="4">
      <t>ジッシセッケイ</t>
    </rPh>
    <rPh sb="4" eb="7">
      <t>イタクリョウ</t>
    </rPh>
    <rPh sb="9" eb="10">
      <t>ガン</t>
    </rPh>
    <rPh sb="10" eb="12">
      <t>シュトク</t>
    </rPh>
    <phoneticPr fontId="11"/>
  </si>
  <si>
    <t>改修設計委託</t>
    <rPh sb="0" eb="2">
      <t>カイシュウ</t>
    </rPh>
    <rPh sb="2" eb="4">
      <t>セッケイ</t>
    </rPh>
    <rPh sb="4" eb="6">
      <t>イタク</t>
    </rPh>
    <phoneticPr fontId="11"/>
  </si>
  <si>
    <t>2018
2020</t>
    <phoneticPr fontId="10"/>
  </si>
  <si>
    <t>本資産への振替額－費用に振り替わる分</t>
    <rPh sb="0" eb="2">
      <t>ホンシサン</t>
    </rPh>
    <rPh sb="4" eb="5">
      <t>フ</t>
    </rPh>
    <rPh sb="5" eb="6">
      <t>カ</t>
    </rPh>
    <rPh sb="6" eb="7">
      <t>ガク</t>
    </rPh>
    <rPh sb="9" eb="11">
      <t>ヒヨウ</t>
    </rPh>
    <rPh sb="11" eb="12">
      <t>フ</t>
    </rPh>
    <rPh sb="13" eb="14">
      <t>カ</t>
    </rPh>
    <rPh sb="16" eb="17">
      <t>ブン</t>
    </rPh>
    <phoneticPr fontId="10"/>
  </si>
  <si>
    <t>13 事業用資産-建物</t>
    <phoneticPr fontId="10"/>
  </si>
  <si>
    <t>岐阜関ケ原古戦場記念館新築工事</t>
    <rPh sb="0" eb="2">
      <t>ギフ</t>
    </rPh>
    <rPh sb="2" eb="5">
      <t>セキガハラ</t>
    </rPh>
    <rPh sb="8" eb="11">
      <t>キネンカン</t>
    </rPh>
    <phoneticPr fontId="11"/>
  </si>
  <si>
    <t>岐阜関ケ原古戦場記念館実地設計委託業務</t>
    <rPh sb="0" eb="2">
      <t>ギフ</t>
    </rPh>
    <rPh sb="2" eb="5">
      <t>セキガハラ</t>
    </rPh>
    <rPh sb="8" eb="11">
      <t>キネンカン</t>
    </rPh>
    <rPh sb="11" eb="13">
      <t>ジッチ</t>
    </rPh>
    <rPh sb="13" eb="15">
      <t>セッケイ</t>
    </rPh>
    <rPh sb="15" eb="17">
      <t>イタク</t>
    </rPh>
    <rPh sb="17" eb="19">
      <t>ギョウム</t>
    </rPh>
    <phoneticPr fontId="11"/>
  </si>
  <si>
    <t>岐阜関ケ原古戦場記念館周辺整備事業</t>
    <rPh sb="0" eb="2">
      <t>ギフ</t>
    </rPh>
    <rPh sb="2" eb="5">
      <t>セキガハラ</t>
    </rPh>
    <rPh sb="8" eb="11">
      <t>キネンカン</t>
    </rPh>
    <rPh sb="11" eb="13">
      <t>シュウヘン</t>
    </rPh>
    <rPh sb="13" eb="15">
      <t>セイビ</t>
    </rPh>
    <rPh sb="15" eb="17">
      <t>ジギョウ</t>
    </rPh>
    <phoneticPr fontId="11"/>
  </si>
  <si>
    <t>岐阜関ケ原古戦場記念館展示制作業務</t>
    <rPh sb="0" eb="2">
      <t>ギフ</t>
    </rPh>
    <rPh sb="2" eb="5">
      <t>セキガハラ</t>
    </rPh>
    <rPh sb="8" eb="11">
      <t>キネンカン</t>
    </rPh>
    <rPh sb="11" eb="13">
      <t>テンジ</t>
    </rPh>
    <rPh sb="13" eb="15">
      <t>セイサク</t>
    </rPh>
    <rPh sb="15" eb="17">
      <t>ギョウム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</si>
</sst>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_ "/>
    <numFmt numFmtId="178" formatCode="#,##0;&quot;▲ &quot;#,##0"/>
  </numFmts>
  <fonts count="5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0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Fill="0" applyBorder="0" applyAlignment="0"/>
    <xf numFmtId="0" fontId="23" fillId="0" borderId="14" applyNumberFormat="0" applyAlignment="0" applyProtection="0">
      <alignment horizontal="left" vertical="center"/>
    </xf>
    <xf numFmtId="0" fontId="23" fillId="0" borderId="13">
      <alignment horizontal="left" vertical="center"/>
    </xf>
    <xf numFmtId="0" fontId="14" fillId="0" borderId="0">
      <alignment vertical="center"/>
    </xf>
    <xf numFmtId="0" fontId="24" fillId="0" borderId="0"/>
    <xf numFmtId="0" fontId="25" fillId="0" borderId="0"/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0" fillId="8" borderId="11" applyNumberFormat="0" applyFont="0" applyAlignment="0" applyProtection="0">
      <alignment vertical="center"/>
    </xf>
    <xf numFmtId="0" fontId="30" fillId="8" borderId="11" applyNumberFormat="0" applyFont="0" applyAlignment="0" applyProtection="0">
      <alignment vertical="center"/>
    </xf>
    <xf numFmtId="0" fontId="30" fillId="8" borderId="11" applyNumberFormat="0" applyFon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/>
    <xf numFmtId="0" fontId="41" fillId="5" borderId="7" applyNumberFormat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40" fillId="0" borderId="0"/>
    <xf numFmtId="0" fontId="4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9">
    <xf numFmtId="0" fontId="0" fillId="0" borderId="0" xfId="0"/>
    <xf numFmtId="49" fontId="18" fillId="0" borderId="1" xfId="6" applyNumberFormat="1" applyFont="1" applyFill="1" applyBorder="1">
      <alignment vertical="center"/>
    </xf>
    <xf numFmtId="0" fontId="18" fillId="0" borderId="1" xfId="6" applyNumberFormat="1" applyFont="1" applyFill="1" applyBorder="1" applyAlignment="1">
      <alignment vertical="center"/>
    </xf>
    <xf numFmtId="0" fontId="18" fillId="0" borderId="1" xfId="6" applyNumberFormat="1" applyFont="1" applyFill="1" applyBorder="1" applyAlignment="1">
      <alignment vertical="center" shrinkToFit="1"/>
    </xf>
    <xf numFmtId="0" fontId="18" fillId="0" borderId="1" xfId="6" applyFont="1" applyFill="1" applyBorder="1">
      <alignment vertical="center"/>
    </xf>
    <xf numFmtId="0" fontId="18" fillId="0" borderId="1" xfId="6" applyNumberFormat="1" applyFont="1" applyFill="1" applyBorder="1">
      <alignment vertical="center"/>
    </xf>
    <xf numFmtId="0" fontId="18" fillId="0" borderId="0" xfId="6" applyFont="1" applyFill="1">
      <alignment vertical="center"/>
    </xf>
    <xf numFmtId="0" fontId="18" fillId="0" borderId="0" xfId="6" applyNumberFormat="1" applyFont="1" applyFill="1">
      <alignment vertical="center"/>
    </xf>
    <xf numFmtId="0" fontId="18" fillId="0" borderId="0" xfId="6" applyFont="1" applyFill="1" applyAlignment="1">
      <alignment horizontal="left" vertical="center"/>
    </xf>
    <xf numFmtId="38" fontId="18" fillId="0" borderId="0" xfId="4" applyFont="1" applyFill="1">
      <alignment vertical="center"/>
    </xf>
    <xf numFmtId="0" fontId="18" fillId="0" borderId="0" xfId="6" applyFont="1" applyFill="1" applyAlignment="1">
      <alignment vertical="center" textRotation="255"/>
    </xf>
    <xf numFmtId="49" fontId="18" fillId="0" borderId="1" xfId="6" applyNumberFormat="1" applyFont="1" applyFill="1" applyBorder="1" applyAlignment="1">
      <alignment horizontal="left" vertical="center"/>
    </xf>
    <xf numFmtId="176" fontId="18" fillId="0" borderId="1" xfId="6" applyNumberFormat="1" applyFont="1" applyFill="1" applyBorder="1" applyAlignment="1">
      <alignment horizontal="left" vertical="center"/>
    </xf>
    <xf numFmtId="49" fontId="18" fillId="0" borderId="1" xfId="6" applyNumberFormat="1" applyFont="1" applyFill="1" applyBorder="1" applyAlignment="1">
      <alignment horizontal="left" vertical="center" shrinkToFit="1"/>
    </xf>
    <xf numFmtId="0" fontId="43" fillId="0" borderId="0" xfId="6" applyFont="1" applyFill="1">
      <alignment vertical="center"/>
    </xf>
    <xf numFmtId="49" fontId="18" fillId="0" borderId="3" xfId="6" applyNumberFormat="1" applyFont="1" applyFill="1" applyBorder="1">
      <alignment vertical="center"/>
    </xf>
    <xf numFmtId="49" fontId="18" fillId="0" borderId="3" xfId="6" applyNumberFormat="1" applyFont="1" applyFill="1" applyBorder="1" applyAlignment="1">
      <alignment horizontal="left" vertical="center"/>
    </xf>
    <xf numFmtId="0" fontId="18" fillId="0" borderId="1" xfId="6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vertical="center" shrinkToFit="1"/>
    </xf>
    <xf numFmtId="49" fontId="18" fillId="0" borderId="1" xfId="0" applyNumberFormat="1" applyFont="1" applyFill="1" applyBorder="1" applyAlignment="1">
      <alignment horizontal="left" vertical="center"/>
    </xf>
    <xf numFmtId="0" fontId="18" fillId="0" borderId="0" xfId="6" applyFont="1" applyFill="1" applyAlignment="1">
      <alignment horizontal="right" vertical="center"/>
    </xf>
    <xf numFmtId="49" fontId="18" fillId="0" borderId="1" xfId="6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vertical="center"/>
    </xf>
    <xf numFmtId="0" fontId="18" fillId="0" borderId="0" xfId="6" applyFont="1" applyFill="1" applyAlignment="1">
      <alignment horizontal="center" vertical="center"/>
    </xf>
    <xf numFmtId="0" fontId="18" fillId="0" borderId="0" xfId="6" applyNumberFormat="1" applyFont="1" applyFill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49" fontId="18" fillId="0" borderId="1" xfId="6" applyNumberFormat="1" applyFont="1" applyFill="1" applyBorder="1" applyAlignment="1">
      <alignment horizontal="center" vertical="center" shrinkToFit="1"/>
    </xf>
    <xf numFmtId="177" fontId="18" fillId="0" borderId="1" xfId="6" applyNumberFormat="1" applyFont="1" applyFill="1" applyBorder="1" applyAlignment="1">
      <alignment horizontal="center" vertical="center"/>
    </xf>
    <xf numFmtId="0" fontId="18" fillId="0" borderId="1" xfId="6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shrinkToFit="1"/>
    </xf>
    <xf numFmtId="49" fontId="18" fillId="0" borderId="1" xfId="6" applyNumberFormat="1" applyFont="1" applyFill="1" applyBorder="1" applyAlignment="1">
      <alignment horizontal="center" vertical="center"/>
    </xf>
    <xf numFmtId="177" fontId="18" fillId="0" borderId="3" xfId="6" applyNumberFormat="1" applyFont="1" applyFill="1" applyBorder="1" applyAlignment="1">
      <alignment horizontal="center" vertical="center"/>
    </xf>
    <xf numFmtId="49" fontId="18" fillId="0" borderId="3" xfId="6" applyNumberFormat="1" applyFont="1" applyFill="1" applyBorder="1" applyAlignment="1">
      <alignment horizontal="center" vertical="center" shrinkToFit="1"/>
    </xf>
    <xf numFmtId="0" fontId="18" fillId="0" borderId="1" xfId="6" quotePrefix="1" applyFont="1" applyFill="1" applyBorder="1" applyAlignment="1">
      <alignment horizontal="center" vertical="center"/>
    </xf>
    <xf numFmtId="38" fontId="18" fillId="0" borderId="2" xfId="4" applyFont="1" applyFill="1" applyBorder="1" applyAlignment="1">
      <alignment vertical="center" textRotation="255" wrapText="1"/>
    </xf>
    <xf numFmtId="0" fontId="44" fillId="0" borderId="0" xfId="6" applyFont="1" applyFill="1">
      <alignment vertical="center"/>
    </xf>
    <xf numFmtId="0" fontId="18" fillId="0" borderId="1" xfId="6" applyNumberFormat="1" applyFont="1" applyFill="1" applyBorder="1" applyAlignment="1">
      <alignment vertical="center" wrapText="1" shrinkToFit="1"/>
    </xf>
    <xf numFmtId="177" fontId="18" fillId="0" borderId="1" xfId="6" applyNumberFormat="1" applyFont="1" applyFill="1" applyBorder="1" applyAlignment="1">
      <alignment horizontal="center" vertical="center" wrapText="1"/>
    </xf>
    <xf numFmtId="49" fontId="18" fillId="0" borderId="1" xfId="6" applyNumberFormat="1" applyFont="1" applyFill="1" applyBorder="1" applyAlignment="1">
      <alignment horizontal="center" vertical="center" wrapText="1" shrinkToFit="1"/>
    </xf>
    <xf numFmtId="0" fontId="18" fillId="0" borderId="1" xfId="6" applyNumberFormat="1" applyFont="1" applyFill="1" applyBorder="1" applyAlignment="1">
      <alignment vertical="center" wrapText="1"/>
    </xf>
    <xf numFmtId="49" fontId="18" fillId="0" borderId="1" xfId="6" applyNumberFormat="1" applyFont="1" applyFill="1" applyBorder="1" applyAlignment="1">
      <alignment horizontal="left" vertical="center" wrapText="1"/>
    </xf>
    <xf numFmtId="49" fontId="13" fillId="0" borderId="1" xfId="6" applyNumberFormat="1" applyFont="1" applyFill="1" applyBorder="1" applyAlignment="1">
      <alignment vertical="center" wrapText="1"/>
    </xf>
    <xf numFmtId="0" fontId="13" fillId="0" borderId="1" xfId="6" applyNumberFormat="1" applyFont="1" applyFill="1" applyBorder="1" applyAlignment="1">
      <alignment vertical="center" wrapText="1" shrinkToFit="1"/>
    </xf>
    <xf numFmtId="0" fontId="13" fillId="0" borderId="1" xfId="6" applyNumberFormat="1" applyFont="1" applyFill="1" applyBorder="1" applyAlignment="1">
      <alignment vertical="center" wrapText="1"/>
    </xf>
    <xf numFmtId="49" fontId="13" fillId="0" borderId="1" xfId="6" applyNumberFormat="1" applyFont="1" applyFill="1" applyBorder="1" applyAlignment="1">
      <alignment horizontal="left" vertical="center" wrapText="1"/>
    </xf>
    <xf numFmtId="0" fontId="18" fillId="0" borderId="1" xfId="6" applyNumberFormat="1" applyFont="1" applyFill="1" applyBorder="1" applyAlignment="1">
      <alignment horizontal="right" vertical="center"/>
    </xf>
    <xf numFmtId="0" fontId="18" fillId="0" borderId="3" xfId="6" applyNumberFormat="1" applyFont="1" applyFill="1" applyBorder="1" applyAlignment="1">
      <alignment vertical="center"/>
    </xf>
    <xf numFmtId="0" fontId="45" fillId="0" borderId="0" xfId="6" applyFont="1" applyFill="1">
      <alignment vertical="center"/>
    </xf>
    <xf numFmtId="0" fontId="18" fillId="0" borderId="15" xfId="6" applyFont="1" applyFill="1" applyBorder="1" applyAlignment="1">
      <alignment vertical="center" wrapText="1"/>
    </xf>
    <xf numFmtId="0" fontId="18" fillId="0" borderId="15" xfId="6" applyFont="1" applyFill="1" applyBorder="1" applyAlignment="1">
      <alignment vertical="center" wrapText="1" shrinkToFit="1"/>
    </xf>
    <xf numFmtId="0" fontId="18" fillId="0" borderId="15" xfId="6" applyFont="1" applyFill="1" applyBorder="1">
      <alignment vertical="center"/>
    </xf>
    <xf numFmtId="0" fontId="18" fillId="0" borderId="15" xfId="0" applyFont="1" applyFill="1" applyBorder="1" applyAlignment="1">
      <alignment vertical="center" wrapText="1"/>
    </xf>
    <xf numFmtId="0" fontId="20" fillId="0" borderId="15" xfId="6" applyFont="1" applyFill="1" applyBorder="1" applyAlignment="1">
      <alignment vertical="center" wrapText="1"/>
    </xf>
    <xf numFmtId="0" fontId="13" fillId="0" borderId="15" xfId="6" applyFont="1" applyFill="1" applyBorder="1" applyAlignment="1">
      <alignment vertical="center" wrapText="1"/>
    </xf>
    <xf numFmtId="0" fontId="18" fillId="0" borderId="18" xfId="6" applyFont="1" applyFill="1" applyBorder="1" applyAlignment="1">
      <alignment vertical="center" wrapText="1"/>
    </xf>
    <xf numFmtId="0" fontId="18" fillId="0" borderId="3" xfId="6" applyNumberFormat="1" applyFont="1" applyFill="1" applyBorder="1" applyAlignment="1">
      <alignment vertical="center" wrapText="1" shrinkToFit="1"/>
    </xf>
    <xf numFmtId="178" fontId="18" fillId="0" borderId="1" xfId="4" applyNumberFormat="1" applyFont="1" applyFill="1" applyBorder="1">
      <alignment vertical="center"/>
    </xf>
    <xf numFmtId="178" fontId="18" fillId="0" borderId="2" xfId="4" applyNumberFormat="1" applyFont="1" applyFill="1" applyBorder="1">
      <alignment vertical="center"/>
    </xf>
    <xf numFmtId="178" fontId="18" fillId="0" borderId="1" xfId="6" applyNumberFormat="1" applyFont="1" applyFill="1" applyBorder="1">
      <alignment vertical="center"/>
    </xf>
    <xf numFmtId="178" fontId="18" fillId="0" borderId="1" xfId="6" applyNumberFormat="1" applyFont="1" applyFill="1" applyBorder="1" applyAlignment="1">
      <alignment vertical="center"/>
    </xf>
    <xf numFmtId="178" fontId="18" fillId="0" borderId="1" xfId="4" applyNumberFormat="1" applyFont="1" applyFill="1" applyBorder="1" applyAlignment="1">
      <alignment vertical="center"/>
    </xf>
    <xf numFmtId="178" fontId="18" fillId="0" borderId="1" xfId="4" applyNumberFormat="1" applyFont="1" applyFill="1" applyBorder="1" applyAlignment="1">
      <alignment vertical="center" wrapText="1"/>
    </xf>
    <xf numFmtId="178" fontId="18" fillId="0" borderId="2" xfId="4" applyNumberFormat="1" applyFont="1" applyFill="1" applyBorder="1" applyAlignment="1">
      <alignment vertical="center" wrapText="1"/>
    </xf>
    <xf numFmtId="178" fontId="13" fillId="0" borderId="1" xfId="4" applyNumberFormat="1" applyFont="1" applyFill="1" applyBorder="1" applyAlignment="1">
      <alignment vertical="center" wrapText="1"/>
    </xf>
    <xf numFmtId="178" fontId="13" fillId="0" borderId="2" xfId="4" applyNumberFormat="1" applyFont="1" applyFill="1" applyBorder="1" applyAlignment="1">
      <alignment vertical="center" wrapText="1"/>
    </xf>
    <xf numFmtId="178" fontId="13" fillId="0" borderId="1" xfId="0" applyNumberFormat="1" applyFont="1" applyFill="1" applyBorder="1" applyAlignment="1">
      <alignment vertical="center"/>
    </xf>
    <xf numFmtId="178" fontId="18" fillId="0" borderId="3" xfId="4" applyNumberFormat="1" applyFont="1" applyFill="1" applyBorder="1">
      <alignment vertical="center"/>
    </xf>
    <xf numFmtId="178" fontId="46" fillId="0" borderId="1" xfId="4" applyNumberFormat="1" applyFont="1" applyFill="1" applyBorder="1">
      <alignment vertical="center"/>
    </xf>
    <xf numFmtId="178" fontId="46" fillId="0" borderId="1" xfId="6" applyNumberFormat="1" applyFont="1" applyFill="1" applyBorder="1">
      <alignment vertical="center"/>
    </xf>
    <xf numFmtId="0" fontId="18" fillId="0" borderId="13" xfId="6" applyNumberFormat="1" applyFont="1" applyFill="1" applyBorder="1" applyAlignment="1">
      <alignment horizontal="center" vertical="center"/>
    </xf>
    <xf numFmtId="49" fontId="46" fillId="0" borderId="1" xfId="6" applyNumberFormat="1" applyFont="1" applyFill="1" applyBorder="1">
      <alignment vertical="center"/>
    </xf>
    <xf numFmtId="178" fontId="46" fillId="0" borderId="1" xfId="4" applyNumberFormat="1" applyFont="1" applyFill="1" applyBorder="1" applyAlignment="1">
      <alignment vertical="center" wrapText="1"/>
    </xf>
    <xf numFmtId="178" fontId="46" fillId="0" borderId="1" xfId="4" applyNumberFormat="1" applyFont="1" applyFill="1" applyBorder="1" applyAlignment="1">
      <alignment vertical="center"/>
    </xf>
    <xf numFmtId="0" fontId="47" fillId="0" borderId="1" xfId="6" quotePrefix="1" applyFont="1" applyFill="1" applyBorder="1" applyAlignment="1">
      <alignment horizontal="center" vertical="center"/>
    </xf>
    <xf numFmtId="0" fontId="47" fillId="0" borderId="13" xfId="6" applyNumberFormat="1" applyFont="1" applyFill="1" applyBorder="1" applyAlignment="1">
      <alignment horizontal="center" vertical="center"/>
    </xf>
    <xf numFmtId="38" fontId="47" fillId="0" borderId="2" xfId="4" applyFont="1" applyFill="1" applyBorder="1" applyAlignment="1">
      <alignment vertical="center" textRotation="255" wrapText="1"/>
    </xf>
    <xf numFmtId="0" fontId="47" fillId="0" borderId="1" xfId="6" applyFont="1" applyFill="1" applyBorder="1">
      <alignment vertical="center"/>
    </xf>
    <xf numFmtId="49" fontId="47" fillId="0" borderId="1" xfId="6" applyNumberFormat="1" applyFont="1" applyFill="1" applyBorder="1">
      <alignment vertical="center"/>
    </xf>
    <xf numFmtId="0" fontId="47" fillId="0" borderId="1" xfId="6" applyNumberFormat="1" applyFont="1" applyFill="1" applyBorder="1" applyAlignment="1">
      <alignment vertical="center" shrinkToFit="1"/>
    </xf>
    <xf numFmtId="0" fontId="47" fillId="0" borderId="1" xfId="6" applyNumberFormat="1" applyFont="1" applyFill="1" applyBorder="1" applyAlignment="1">
      <alignment vertical="center" wrapText="1" shrinkToFit="1"/>
    </xf>
    <xf numFmtId="177" fontId="47" fillId="0" borderId="1" xfId="6" applyNumberFormat="1" applyFont="1" applyFill="1" applyBorder="1" applyAlignment="1">
      <alignment horizontal="center" vertical="center"/>
    </xf>
    <xf numFmtId="49" fontId="47" fillId="0" borderId="1" xfId="6" applyNumberFormat="1" applyFont="1" applyFill="1" applyBorder="1" applyAlignment="1">
      <alignment horizontal="center" vertical="center" shrinkToFit="1"/>
    </xf>
    <xf numFmtId="0" fontId="47" fillId="0" borderId="1" xfId="6" applyNumberFormat="1" applyFont="1" applyFill="1" applyBorder="1" applyAlignment="1">
      <alignment vertical="center"/>
    </xf>
    <xf numFmtId="49" fontId="47" fillId="0" borderId="1" xfId="6" applyNumberFormat="1" applyFont="1" applyFill="1" applyBorder="1" applyAlignment="1">
      <alignment horizontal="left" vertical="center"/>
    </xf>
    <xf numFmtId="178" fontId="47" fillId="0" borderId="1" xfId="4" applyNumberFormat="1" applyFont="1" applyFill="1" applyBorder="1">
      <alignment vertical="center"/>
    </xf>
    <xf numFmtId="178" fontId="47" fillId="0" borderId="2" xfId="4" applyNumberFormat="1" applyFont="1" applyFill="1" applyBorder="1">
      <alignment vertical="center"/>
    </xf>
    <xf numFmtId="0" fontId="47" fillId="0" borderId="15" xfId="6" applyFont="1" applyFill="1" applyBorder="1" applyAlignment="1">
      <alignment vertical="center" wrapText="1"/>
    </xf>
    <xf numFmtId="178" fontId="47" fillId="0" borderId="1" xfId="4" applyNumberFormat="1" applyFont="1" applyFill="1" applyBorder="1" applyAlignment="1">
      <alignment vertical="center"/>
    </xf>
    <xf numFmtId="0" fontId="47" fillId="0" borderId="1" xfId="6" applyNumberFormat="1" applyFont="1" applyFill="1" applyBorder="1">
      <alignment vertical="center"/>
    </xf>
    <xf numFmtId="0" fontId="47" fillId="0" borderId="1" xfId="6" applyFont="1" applyFill="1" applyBorder="1" applyAlignment="1">
      <alignment horizontal="center" vertical="center"/>
    </xf>
    <xf numFmtId="0" fontId="47" fillId="0" borderId="1" xfId="6" applyFont="1" applyFill="1" applyBorder="1" applyAlignment="1">
      <alignment horizontal="left" vertical="center"/>
    </xf>
    <xf numFmtId="0" fontId="47" fillId="0" borderId="15" xfId="6" applyFont="1" applyFill="1" applyBorder="1" applyAlignment="1">
      <alignment vertical="center" wrapText="1" shrinkToFit="1"/>
    </xf>
    <xf numFmtId="0" fontId="47" fillId="0" borderId="1" xfId="6" applyNumberFormat="1" applyFont="1" applyFill="1" applyBorder="1" applyAlignment="1">
      <alignment horizontal="center" vertical="center"/>
    </xf>
    <xf numFmtId="178" fontId="47" fillId="0" borderId="1" xfId="6" applyNumberFormat="1" applyFont="1" applyFill="1" applyBorder="1">
      <alignment vertical="center"/>
    </xf>
    <xf numFmtId="178" fontId="47" fillId="0" borderId="1" xfId="6" applyNumberFormat="1" applyFont="1" applyFill="1" applyBorder="1" applyAlignment="1">
      <alignment vertical="center"/>
    </xf>
    <xf numFmtId="0" fontId="47" fillId="0" borderId="15" xfId="6" applyFont="1" applyFill="1" applyBorder="1">
      <alignment vertical="center"/>
    </xf>
    <xf numFmtId="49" fontId="47" fillId="0" borderId="1" xfId="0" applyNumberFormat="1" applyFont="1" applyFill="1" applyBorder="1" applyAlignment="1">
      <alignment vertical="center"/>
    </xf>
    <xf numFmtId="0" fontId="47" fillId="0" borderId="1" xfId="0" applyNumberFormat="1" applyFont="1" applyFill="1" applyBorder="1" applyAlignment="1">
      <alignment vertical="center" shrinkToFit="1"/>
    </xf>
    <xf numFmtId="177" fontId="47" fillId="0" borderId="1" xfId="0" applyNumberFormat="1" applyFont="1" applyFill="1" applyBorder="1" applyAlignment="1">
      <alignment horizontal="center" vertical="center"/>
    </xf>
    <xf numFmtId="49" fontId="47" fillId="0" borderId="1" xfId="0" applyNumberFormat="1" applyFont="1" applyFill="1" applyBorder="1" applyAlignment="1">
      <alignment horizontal="center" vertical="center" shrinkToFit="1"/>
    </xf>
    <xf numFmtId="0" fontId="47" fillId="0" borderId="1" xfId="0" applyNumberFormat="1" applyFont="1" applyFill="1" applyBorder="1" applyAlignment="1">
      <alignment vertical="center"/>
    </xf>
    <xf numFmtId="49" fontId="47" fillId="0" borderId="1" xfId="0" applyNumberFormat="1" applyFont="1" applyFill="1" applyBorder="1" applyAlignment="1">
      <alignment horizontal="left" vertical="center"/>
    </xf>
    <xf numFmtId="0" fontId="47" fillId="0" borderId="15" xfId="0" applyFont="1" applyFill="1" applyBorder="1" applyAlignment="1">
      <alignment vertical="center" wrapText="1"/>
    </xf>
    <xf numFmtId="0" fontId="48" fillId="0" borderId="15" xfId="6" applyFont="1" applyFill="1" applyBorder="1" applyAlignment="1">
      <alignment vertical="center" wrapText="1"/>
    </xf>
    <xf numFmtId="0" fontId="47" fillId="0" borderId="1" xfId="6" applyNumberFormat="1" applyFont="1" applyFill="1" applyBorder="1" applyAlignment="1">
      <alignment vertical="center" wrapText="1"/>
    </xf>
    <xf numFmtId="178" fontId="47" fillId="0" borderId="1" xfId="4" applyNumberFormat="1" applyFont="1" applyFill="1" applyBorder="1" applyAlignment="1">
      <alignment vertical="center" wrapText="1"/>
    </xf>
    <xf numFmtId="49" fontId="47" fillId="0" borderId="1" xfId="6" applyNumberFormat="1" applyFont="1" applyFill="1" applyBorder="1" applyAlignment="1">
      <alignment vertical="center" wrapText="1"/>
    </xf>
    <xf numFmtId="177" fontId="47" fillId="0" borderId="1" xfId="6" applyNumberFormat="1" applyFont="1" applyFill="1" applyBorder="1" applyAlignment="1">
      <alignment horizontal="center" vertical="center" wrapText="1"/>
    </xf>
    <xf numFmtId="49" fontId="47" fillId="0" borderId="1" xfId="6" applyNumberFormat="1" applyFont="1" applyFill="1" applyBorder="1" applyAlignment="1">
      <alignment horizontal="center" vertical="center" wrapText="1" shrinkToFit="1"/>
    </xf>
    <xf numFmtId="49" fontId="47" fillId="0" borderId="1" xfId="6" applyNumberFormat="1" applyFont="1" applyFill="1" applyBorder="1" applyAlignment="1">
      <alignment horizontal="left" vertical="center" wrapText="1"/>
    </xf>
    <xf numFmtId="178" fontId="47" fillId="0" borderId="2" xfId="4" applyNumberFormat="1" applyFont="1" applyFill="1" applyBorder="1" applyAlignment="1">
      <alignment vertical="center" wrapText="1"/>
    </xf>
    <xf numFmtId="49" fontId="49" fillId="0" borderId="1" xfId="6" applyNumberFormat="1" applyFont="1" applyFill="1" applyBorder="1" applyAlignment="1">
      <alignment vertical="center" wrapText="1"/>
    </xf>
    <xf numFmtId="0" fontId="49" fillId="0" borderId="1" xfId="6" applyNumberFormat="1" applyFont="1" applyFill="1" applyBorder="1" applyAlignment="1">
      <alignment vertical="center" wrapText="1" shrinkToFit="1"/>
    </xf>
    <xf numFmtId="0" fontId="49" fillId="0" borderId="1" xfId="6" applyNumberFormat="1" applyFont="1" applyFill="1" applyBorder="1" applyAlignment="1">
      <alignment vertical="center" wrapText="1"/>
    </xf>
    <xf numFmtId="49" fontId="49" fillId="0" borderId="1" xfId="6" applyNumberFormat="1" applyFont="1" applyFill="1" applyBorder="1" applyAlignment="1">
      <alignment horizontal="left" vertical="center" wrapText="1"/>
    </xf>
    <xf numFmtId="178" fontId="49" fillId="0" borderId="1" xfId="4" applyNumberFormat="1" applyFont="1" applyFill="1" applyBorder="1" applyAlignment="1">
      <alignment vertical="center" wrapText="1"/>
    </xf>
    <xf numFmtId="178" fontId="49" fillId="0" borderId="2" xfId="4" applyNumberFormat="1" applyFont="1" applyFill="1" applyBorder="1" applyAlignment="1">
      <alignment vertical="center" wrapText="1"/>
    </xf>
    <xf numFmtId="0" fontId="49" fillId="0" borderId="15" xfId="6" applyFont="1" applyFill="1" applyBorder="1" applyAlignment="1">
      <alignment vertical="center" wrapText="1"/>
    </xf>
    <xf numFmtId="49" fontId="47" fillId="0" borderId="1" xfId="6" applyNumberFormat="1" applyFont="1" applyFill="1" applyBorder="1" applyAlignment="1">
      <alignment horizontal="center" vertical="center"/>
    </xf>
    <xf numFmtId="0" fontId="47" fillId="0" borderId="1" xfId="6" applyNumberFormat="1" applyFont="1" applyFill="1" applyBorder="1" applyAlignment="1">
      <alignment horizontal="right" vertical="center"/>
    </xf>
    <xf numFmtId="176" fontId="47" fillId="0" borderId="1" xfId="6" applyNumberFormat="1" applyFont="1" applyFill="1" applyBorder="1" applyAlignment="1">
      <alignment horizontal="left" vertical="center"/>
    </xf>
    <xf numFmtId="49" fontId="47" fillId="0" borderId="1" xfId="6" applyNumberFormat="1" applyFont="1" applyFill="1" applyBorder="1" applyAlignment="1">
      <alignment horizontal="left" vertical="center" shrinkToFit="1"/>
    </xf>
    <xf numFmtId="178" fontId="49" fillId="0" borderId="1" xfId="0" applyNumberFormat="1" applyFont="1" applyFill="1" applyBorder="1" applyAlignment="1">
      <alignment vertical="center"/>
    </xf>
    <xf numFmtId="49" fontId="47" fillId="0" borderId="3" xfId="6" applyNumberFormat="1" applyFont="1" applyFill="1" applyBorder="1">
      <alignment vertical="center"/>
    </xf>
    <xf numFmtId="0" fontId="47" fillId="0" borderId="3" xfId="6" applyNumberFormat="1" applyFont="1" applyFill="1" applyBorder="1" applyAlignment="1">
      <alignment vertical="center" wrapText="1" shrinkToFit="1"/>
    </xf>
    <xf numFmtId="177" fontId="47" fillId="0" borderId="3" xfId="6" applyNumberFormat="1" applyFont="1" applyFill="1" applyBorder="1" applyAlignment="1">
      <alignment horizontal="center" vertical="center"/>
    </xf>
    <xf numFmtId="49" fontId="47" fillId="0" borderId="3" xfId="6" applyNumberFormat="1" applyFont="1" applyFill="1" applyBorder="1" applyAlignment="1">
      <alignment horizontal="center" vertical="center" shrinkToFit="1"/>
    </xf>
    <xf numFmtId="0" fontId="47" fillId="0" borderId="3" xfId="6" applyNumberFormat="1" applyFont="1" applyFill="1" applyBorder="1" applyAlignment="1">
      <alignment vertical="center"/>
    </xf>
    <xf numFmtId="49" fontId="47" fillId="0" borderId="3" xfId="6" applyNumberFormat="1" applyFont="1" applyFill="1" applyBorder="1" applyAlignment="1">
      <alignment horizontal="left" vertical="center"/>
    </xf>
    <xf numFmtId="178" fontId="47" fillId="0" borderId="3" xfId="4" applyNumberFormat="1" applyFont="1" applyFill="1" applyBorder="1">
      <alignment vertical="center"/>
    </xf>
    <xf numFmtId="0" fontId="47" fillId="0" borderId="18" xfId="6" applyFont="1" applyFill="1" applyBorder="1" applyAlignment="1">
      <alignment vertical="center" wrapText="1"/>
    </xf>
    <xf numFmtId="0" fontId="47" fillId="0" borderId="2" xfId="6" quotePrefix="1" applyFont="1" applyFill="1" applyBorder="1" applyAlignment="1">
      <alignment horizontal="center" vertical="center"/>
    </xf>
    <xf numFmtId="0" fontId="47" fillId="0" borderId="13" xfId="6" quotePrefix="1" applyFont="1" applyFill="1" applyBorder="1" applyAlignment="1">
      <alignment horizontal="center" vertical="center"/>
    </xf>
    <xf numFmtId="0" fontId="47" fillId="0" borderId="15" xfId="6" quotePrefix="1" applyFont="1" applyFill="1" applyBorder="1" applyAlignment="1">
      <alignment horizontal="center" vertical="center"/>
    </xf>
    <xf numFmtId="0" fontId="47" fillId="0" borderId="16" xfId="6" applyFont="1" applyFill="1" applyBorder="1" applyAlignment="1">
      <alignment horizontal="center" vertical="center" textRotation="255"/>
    </xf>
    <xf numFmtId="0" fontId="47" fillId="0" borderId="17" xfId="6" applyFont="1" applyFill="1" applyBorder="1" applyAlignment="1">
      <alignment horizontal="center" vertical="center" textRotation="255"/>
    </xf>
    <xf numFmtId="0" fontId="47" fillId="0" borderId="3" xfId="6" applyFont="1" applyFill="1" applyBorder="1" applyAlignment="1">
      <alignment horizontal="center" vertical="center" textRotation="255"/>
    </xf>
    <xf numFmtId="38" fontId="47" fillId="0" borderId="19" xfId="4" applyFont="1" applyFill="1" applyBorder="1" applyAlignment="1">
      <alignment horizontal="center" vertical="center" textRotation="255" wrapText="1"/>
    </xf>
    <xf numFmtId="38" fontId="47" fillId="0" borderId="0" xfId="4" applyFont="1" applyFill="1" applyBorder="1" applyAlignment="1">
      <alignment horizontal="center" vertical="center" textRotation="255" wrapText="1"/>
    </xf>
    <xf numFmtId="38" fontId="47" fillId="0" borderId="18" xfId="4" applyFont="1" applyFill="1" applyBorder="1" applyAlignment="1">
      <alignment horizontal="center" vertical="center" textRotation="255" wrapText="1"/>
    </xf>
    <xf numFmtId="38" fontId="47" fillId="0" borderId="1" xfId="4" applyFont="1" applyFill="1" applyBorder="1" applyAlignment="1">
      <alignment horizontal="center" vertical="center" textRotation="255"/>
    </xf>
    <xf numFmtId="0" fontId="47" fillId="0" borderId="1" xfId="6" applyFont="1" applyFill="1" applyBorder="1" applyAlignment="1">
      <alignment horizontal="center" vertical="center" textRotation="255"/>
    </xf>
    <xf numFmtId="0" fontId="47" fillId="0" borderId="1" xfId="6" applyNumberFormat="1" applyFont="1" applyFill="1" applyBorder="1" applyAlignment="1">
      <alignment horizontal="center" vertical="center" textRotation="255"/>
    </xf>
    <xf numFmtId="38" fontId="47" fillId="0" borderId="1" xfId="4" applyFont="1" applyFill="1" applyBorder="1" applyAlignment="1">
      <alignment horizontal="center" vertical="center" textRotation="255" wrapText="1"/>
    </xf>
    <xf numFmtId="0" fontId="47" fillId="0" borderId="15" xfId="6" applyFont="1" applyFill="1" applyBorder="1" applyAlignment="1">
      <alignment horizontal="center" vertical="center" textRotation="255"/>
    </xf>
    <xf numFmtId="0" fontId="47" fillId="0" borderId="1" xfId="6" applyFont="1" applyFill="1" applyBorder="1" applyAlignment="1">
      <alignment horizontal="center" vertical="center" textRotation="255" wrapText="1"/>
    </xf>
    <xf numFmtId="0" fontId="47" fillId="0" borderId="2" xfId="6" applyNumberFormat="1" applyFont="1" applyFill="1" applyBorder="1" applyAlignment="1">
      <alignment horizontal="center" vertical="center"/>
    </xf>
    <xf numFmtId="0" fontId="47" fillId="0" borderId="13" xfId="6" applyNumberFormat="1" applyFont="1" applyFill="1" applyBorder="1" applyAlignment="1">
      <alignment horizontal="center" vertical="center"/>
    </xf>
    <xf numFmtId="38" fontId="18" fillId="0" borderId="1" xfId="4" applyFont="1" applyFill="1" applyBorder="1" applyAlignment="1">
      <alignment horizontal="center" vertical="center" textRotation="255" wrapText="1"/>
    </xf>
    <xf numFmtId="38" fontId="18" fillId="0" borderId="19" xfId="4" applyFont="1" applyFill="1" applyBorder="1" applyAlignment="1">
      <alignment horizontal="center" vertical="center" textRotation="255" wrapText="1"/>
    </xf>
    <xf numFmtId="38" fontId="18" fillId="0" borderId="0" xfId="4" applyFont="1" applyFill="1" applyBorder="1" applyAlignment="1">
      <alignment horizontal="center" vertical="center" textRotation="255" wrapText="1"/>
    </xf>
    <xf numFmtId="38" fontId="18" fillId="0" borderId="18" xfId="4" applyFont="1" applyFill="1" applyBorder="1" applyAlignment="1">
      <alignment horizontal="center" vertical="center" textRotation="255" wrapText="1"/>
    </xf>
    <xf numFmtId="38" fontId="18" fillId="0" borderId="1" xfId="4" applyFont="1" applyFill="1" applyBorder="1" applyAlignment="1">
      <alignment horizontal="center" vertical="center" textRotation="255"/>
    </xf>
    <xf numFmtId="0" fontId="18" fillId="0" borderId="1" xfId="6" applyFont="1" applyFill="1" applyBorder="1" applyAlignment="1">
      <alignment horizontal="center" vertical="center" textRotation="255"/>
    </xf>
    <xf numFmtId="0" fontId="18" fillId="0" borderId="2" xfId="6" applyNumberFormat="1" applyFont="1" applyFill="1" applyBorder="1" applyAlignment="1">
      <alignment horizontal="center" vertical="center"/>
    </xf>
    <xf numFmtId="0" fontId="18" fillId="0" borderId="13" xfId="6" applyNumberFormat="1" applyFont="1" applyFill="1" applyBorder="1" applyAlignment="1">
      <alignment horizontal="center" vertical="center"/>
    </xf>
    <xf numFmtId="0" fontId="18" fillId="33" borderId="16" xfId="6" quotePrefix="1" applyFont="1" applyFill="1" applyBorder="1" applyAlignment="1">
      <alignment horizontal="center" vertical="center" wrapText="1"/>
    </xf>
    <xf numFmtId="0" fontId="18" fillId="33" borderId="17" xfId="6" quotePrefix="1" applyFont="1" applyFill="1" applyBorder="1" applyAlignment="1">
      <alignment horizontal="center" vertical="center" wrapText="1"/>
    </xf>
    <xf numFmtId="0" fontId="18" fillId="33" borderId="3" xfId="6" quotePrefix="1" applyFont="1" applyFill="1" applyBorder="1" applyAlignment="1">
      <alignment horizontal="center" vertical="center" wrapText="1"/>
    </xf>
    <xf numFmtId="0" fontId="18" fillId="0" borderId="2" xfId="6" quotePrefix="1" applyFont="1" applyFill="1" applyBorder="1" applyAlignment="1">
      <alignment horizontal="center" vertical="center"/>
    </xf>
    <xf numFmtId="0" fontId="18" fillId="0" borderId="13" xfId="6" quotePrefix="1" applyFont="1" applyFill="1" applyBorder="1" applyAlignment="1">
      <alignment horizontal="center" vertical="center"/>
    </xf>
    <xf numFmtId="0" fontId="18" fillId="0" borderId="1" xfId="6" applyNumberFormat="1" applyFont="1" applyFill="1" applyBorder="1" applyAlignment="1">
      <alignment horizontal="center" vertical="center" textRotation="255"/>
    </xf>
    <xf numFmtId="0" fontId="18" fillId="0" borderId="1" xfId="6" applyFont="1" applyFill="1" applyBorder="1" applyAlignment="1">
      <alignment horizontal="center" vertical="center" textRotation="255" wrapText="1"/>
    </xf>
    <xf numFmtId="0" fontId="18" fillId="0" borderId="16" xfId="6" applyFont="1" applyFill="1" applyBorder="1" applyAlignment="1">
      <alignment horizontal="center" vertical="center" textRotation="255"/>
    </xf>
    <xf numFmtId="0" fontId="18" fillId="0" borderId="17" xfId="6" applyFont="1" applyFill="1" applyBorder="1" applyAlignment="1">
      <alignment horizontal="center" vertical="center" textRotation="255"/>
    </xf>
    <xf numFmtId="0" fontId="18" fillId="0" borderId="3" xfId="6" applyFont="1" applyFill="1" applyBorder="1" applyAlignment="1">
      <alignment horizontal="center" vertical="center" textRotation="255"/>
    </xf>
    <xf numFmtId="0" fontId="18" fillId="0" borderId="15" xfId="6" applyFont="1" applyFill="1" applyBorder="1" applyAlignment="1">
      <alignment horizontal="center" vertical="center" textRotation="255"/>
    </xf>
  </cellXfs>
  <cellStyles count="110">
    <cellStyle name="20% - アクセント 1 2" xfId="32"/>
    <cellStyle name="20% - アクセント 2 2" xfId="33"/>
    <cellStyle name="20% - アクセント 3 2" xfId="34"/>
    <cellStyle name="20% - アクセント 4 2" xfId="35"/>
    <cellStyle name="20% - アクセント 5 2" xfId="36"/>
    <cellStyle name="20% - アクセント 6 2" xfId="37"/>
    <cellStyle name="40% - アクセント 1 2" xfId="38"/>
    <cellStyle name="40% - アクセント 2 2" xfId="39"/>
    <cellStyle name="40% - アクセント 3 2" xfId="40"/>
    <cellStyle name="40% - アクセント 4 2" xfId="41"/>
    <cellStyle name="40% - アクセント 5 2" xfId="42"/>
    <cellStyle name="40% - アクセント 6 2" xfId="43"/>
    <cellStyle name="60% - アクセント 1 2" xfId="44"/>
    <cellStyle name="60% - アクセント 2 2" xfId="45"/>
    <cellStyle name="60% - アクセント 3 2" xfId="46"/>
    <cellStyle name="60% - アクセント 4 2" xfId="47"/>
    <cellStyle name="60% - アクセント 5 2" xfId="48"/>
    <cellStyle name="60% - アクセント 6 2" xfId="49"/>
    <cellStyle name="Calc Currency (0)" xfId="50"/>
    <cellStyle name="Header1" xfId="51"/>
    <cellStyle name="Header2" xfId="52"/>
    <cellStyle name="ＭＳ" xfId="53"/>
    <cellStyle name="Normal_#18-Internet" xfId="54"/>
    <cellStyle name="subhead" xfId="55"/>
    <cellStyle name="アクセント 1 2" xfId="56"/>
    <cellStyle name="アクセント 2 2" xfId="57"/>
    <cellStyle name="アクセント 3 2" xfId="58"/>
    <cellStyle name="アクセント 4 2" xfId="59"/>
    <cellStyle name="アクセント 5 2" xfId="60"/>
    <cellStyle name="アクセント 6 2" xfId="61"/>
    <cellStyle name="タイトル 2" xfId="62"/>
    <cellStyle name="チェック セル 2" xfId="63"/>
    <cellStyle name="どちらでもない 2" xfId="64"/>
    <cellStyle name="パーセント 2" xfId="65"/>
    <cellStyle name="パーセント 3" xfId="66"/>
    <cellStyle name="ハイパーリンク 2" xfId="67"/>
    <cellStyle name="メモ 2" xfId="68"/>
    <cellStyle name="メモ 2 2" xfId="69"/>
    <cellStyle name="メモ 3" xfId="70"/>
    <cellStyle name="リンク セル 2" xfId="71"/>
    <cellStyle name="悪い 2" xfId="72"/>
    <cellStyle name="計算 2" xfId="73"/>
    <cellStyle name="警告文 2" xfId="74"/>
    <cellStyle name="桁区切り 2" xfId="1"/>
    <cellStyle name="桁区切り 2 2" xfId="75"/>
    <cellStyle name="桁区切り 2 2 2" xfId="76"/>
    <cellStyle name="桁区切り 3" xfId="2"/>
    <cellStyle name="桁区切り 4" xfId="3"/>
    <cellStyle name="桁区切り 4 2" xfId="4"/>
    <cellStyle name="桁区切り 4 3" xfId="19"/>
    <cellStyle name="桁区切り 4 3 2" xfId="29"/>
    <cellStyle name="桁区切り 4 3 3" xfId="98"/>
    <cellStyle name="桁区切り 4 3 4" xfId="107"/>
    <cellStyle name="桁区切り 4 4" xfId="23"/>
    <cellStyle name="桁区切り 4 5" xfId="92"/>
    <cellStyle name="桁区切り 4 6" xfId="101"/>
    <cellStyle name="桁区切り 5" xfId="5"/>
    <cellStyle name="見出し 1 2" xfId="77"/>
    <cellStyle name="見出し 2 2" xfId="78"/>
    <cellStyle name="見出し 3 2" xfId="79"/>
    <cellStyle name="見出し 4 2" xfId="80"/>
    <cellStyle name="集計 2" xfId="81"/>
    <cellStyle name="出力 2" xfId="82"/>
    <cellStyle name="説明文 2" xfId="83"/>
    <cellStyle name="内訳明細書" xfId="84"/>
    <cellStyle name="入力 2" xfId="85"/>
    <cellStyle name="標準" xfId="0" builtinId="0"/>
    <cellStyle name="標準 10" xfId="6"/>
    <cellStyle name="標準 11" xfId="20"/>
    <cellStyle name="標準 11 2" xfId="30"/>
    <cellStyle name="標準 11 3" xfId="99"/>
    <cellStyle name="標準 11 4" xfId="108"/>
    <cellStyle name="標準 12" xfId="21"/>
    <cellStyle name="標準 12 2" xfId="31"/>
    <cellStyle name="標準 12 3" xfId="100"/>
    <cellStyle name="標準 12 4" xfId="109"/>
    <cellStyle name="標準 13" xfId="22"/>
    <cellStyle name="標準 13 2" xfId="91"/>
    <cellStyle name="標準 14" xfId="90"/>
    <cellStyle name="標準 2" xfId="7"/>
    <cellStyle name="標準 2 2" xfId="8"/>
    <cellStyle name="標準 2 2 2" xfId="9"/>
    <cellStyle name="標準 2 3" xfId="86"/>
    <cellStyle name="標準 3" xfId="10"/>
    <cellStyle name="標準 3 2" xfId="87"/>
    <cellStyle name="標準 4" xfId="11"/>
    <cellStyle name="標準 4 2" xfId="12"/>
    <cellStyle name="標準 5" xfId="13"/>
    <cellStyle name="標準 5 2" xfId="14"/>
    <cellStyle name="標準 5 2 2" xfId="25"/>
    <cellStyle name="標準 5 2 3" xfId="94"/>
    <cellStyle name="標準 5 2 4" xfId="103"/>
    <cellStyle name="標準 5 3" xfId="24"/>
    <cellStyle name="標準 5 4" xfId="93"/>
    <cellStyle name="標準 5 5" xfId="102"/>
    <cellStyle name="標準 6" xfId="15"/>
    <cellStyle name="標準 6 2" xfId="26"/>
    <cellStyle name="標準 6 3" xfId="95"/>
    <cellStyle name="標準 6 4" xfId="104"/>
    <cellStyle name="標準 7" xfId="16"/>
    <cellStyle name="標準 8" xfId="17"/>
    <cellStyle name="標準 8 2" xfId="27"/>
    <cellStyle name="標準 8 3" xfId="96"/>
    <cellStyle name="標準 8 4" xfId="105"/>
    <cellStyle name="標準 9" xfId="18"/>
    <cellStyle name="標準 9 2" xfId="28"/>
    <cellStyle name="標準 9 3" xfId="97"/>
    <cellStyle name="標準 9 4" xfId="106"/>
    <cellStyle name="未定義" xfId="88"/>
    <cellStyle name="良い 2" xfId="89"/>
  </cellStyles>
  <dxfs count="0"/>
  <tableStyles count="0" defaultTableStyle="TableStyleMedium2" defaultPivotStyle="PivotStyleLight16"/>
  <colors>
    <mruColors>
      <color rgb="FF0000FF"/>
      <color rgb="FFFF99CC"/>
      <color rgb="FFCCFF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1</xdr:row>
      <xdr:rowOff>123264</xdr:rowOff>
    </xdr:from>
    <xdr:to>
      <xdr:col>15</xdr:col>
      <xdr:colOff>437030</xdr:colOff>
      <xdr:row>5</xdr:row>
      <xdr:rowOff>1210235</xdr:rowOff>
    </xdr:to>
    <xdr:sp macro="" textlink="">
      <xdr:nvSpPr>
        <xdr:cNvPr id="2" name="テキスト ボックス 1"/>
        <xdr:cNvSpPr txBox="1"/>
      </xdr:nvSpPr>
      <xdr:spPr>
        <a:xfrm>
          <a:off x="10062883" y="347382"/>
          <a:ext cx="5143500" cy="1804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3/2</a:t>
          </a:r>
          <a:r>
            <a:rPr kumimoji="1" lang="ja-JP" altLang="en-US" sz="1100"/>
            <a:t>　項番</a:t>
          </a:r>
          <a:r>
            <a:rPr kumimoji="1" lang="en-US" altLang="ja-JP" sz="1100"/>
            <a:t>111~117</a:t>
          </a:r>
          <a:r>
            <a:rPr kumimoji="1" lang="ja-JP" altLang="en-US" sz="1100"/>
            <a:t>、</a:t>
          </a:r>
          <a:r>
            <a:rPr kumimoji="1" lang="en-US" altLang="ja-JP" sz="1100"/>
            <a:t>278</a:t>
          </a:r>
          <a:r>
            <a:rPr kumimoji="1" lang="ja-JP" altLang="en-US" sz="1100"/>
            <a:t>、</a:t>
          </a:r>
          <a:r>
            <a:rPr kumimoji="1" lang="en-US" altLang="ja-JP" sz="1100"/>
            <a:t>279</a:t>
          </a:r>
          <a:r>
            <a:rPr kumimoji="1" lang="ja-JP" altLang="en-US" sz="1100"/>
            <a:t>を修正</a:t>
          </a:r>
          <a:endParaRPr kumimoji="1" lang="en-US" altLang="ja-JP" sz="1100"/>
        </a:p>
        <a:p>
          <a:r>
            <a:rPr kumimoji="1" lang="en-US" altLang="ja-JP" sz="1100"/>
            <a:t>3/8</a:t>
          </a:r>
          <a:r>
            <a:rPr kumimoji="1" lang="ja-JP" altLang="en-US" sz="1100"/>
            <a:t>　項番</a:t>
          </a:r>
          <a:r>
            <a:rPr kumimoji="1" lang="en-US" altLang="ja-JP" sz="1100"/>
            <a:t>52</a:t>
          </a:r>
          <a:r>
            <a:rPr kumimoji="1" lang="ja-JP" altLang="en-US" sz="1100"/>
            <a:t>、</a:t>
          </a:r>
          <a:r>
            <a:rPr kumimoji="1" lang="en-US" altLang="ja-JP" sz="1100"/>
            <a:t>53</a:t>
          </a:r>
          <a:r>
            <a:rPr kumimoji="1" lang="ja-JP" altLang="en-US" sz="1100"/>
            <a:t>の完成後勘定科目を修正</a:t>
          </a:r>
          <a:endParaRPr kumimoji="1" lang="en-US" altLang="ja-JP" sz="1100"/>
        </a:p>
        <a:p>
          <a:r>
            <a:rPr kumimoji="1" lang="ja-JP" altLang="en-US" sz="1100"/>
            <a:t>　　　項番</a:t>
          </a:r>
          <a:r>
            <a:rPr kumimoji="1" lang="en-US" altLang="ja-JP" sz="1100"/>
            <a:t>3</a:t>
          </a:r>
          <a:r>
            <a:rPr kumimoji="1" lang="ja-JP" altLang="en-US" sz="1100"/>
            <a:t>、</a:t>
          </a:r>
          <a:r>
            <a:rPr kumimoji="1" lang="en-US" altLang="ja-JP" sz="1100"/>
            <a:t>4</a:t>
          </a:r>
          <a:r>
            <a:rPr kumimoji="1" lang="ja-JP" altLang="en-US" sz="1100"/>
            <a:t>、</a:t>
          </a:r>
          <a:r>
            <a:rPr kumimoji="1" lang="en-US" altLang="ja-JP" sz="1100"/>
            <a:t>5</a:t>
          </a:r>
          <a:r>
            <a:rPr kumimoji="1" lang="ja-JP" altLang="en-US" sz="1100"/>
            <a:t>、</a:t>
          </a:r>
          <a:r>
            <a:rPr kumimoji="1" lang="en-US" altLang="ja-JP" sz="1100"/>
            <a:t>8</a:t>
          </a:r>
          <a:r>
            <a:rPr kumimoji="1" lang="ja-JP" altLang="en-US" sz="1100"/>
            <a:t>、</a:t>
          </a:r>
          <a:r>
            <a:rPr kumimoji="1" lang="en-US" altLang="ja-JP" sz="1100"/>
            <a:t>9</a:t>
          </a:r>
          <a:r>
            <a:rPr kumimoji="1" lang="ja-JP" altLang="en-US" sz="1100"/>
            <a:t>、</a:t>
          </a:r>
          <a:r>
            <a:rPr kumimoji="1" lang="en-US" altLang="ja-JP" sz="1100"/>
            <a:t>10</a:t>
          </a:r>
          <a:r>
            <a:rPr kumimoji="1" lang="ja-JP" altLang="en-US" sz="1100"/>
            <a:t>、</a:t>
          </a:r>
          <a:r>
            <a:rPr kumimoji="1" lang="en-US" altLang="ja-JP" sz="1100"/>
            <a:t>11</a:t>
          </a:r>
          <a:r>
            <a:rPr kumimoji="1" lang="ja-JP" altLang="en-US" sz="1100"/>
            <a:t>、</a:t>
          </a:r>
          <a:r>
            <a:rPr kumimoji="1" lang="en-US" altLang="ja-JP" sz="1100"/>
            <a:t>252</a:t>
          </a:r>
          <a:r>
            <a:rPr kumimoji="1" lang="ja-JP" altLang="en-US" sz="1100"/>
            <a:t>、</a:t>
          </a:r>
          <a:r>
            <a:rPr kumimoji="1" lang="en-US" altLang="ja-JP" sz="1100"/>
            <a:t>254</a:t>
          </a:r>
          <a:r>
            <a:rPr kumimoji="1" lang="ja-JP" altLang="en-US" sz="1100"/>
            <a:t>、</a:t>
          </a:r>
          <a:r>
            <a:rPr kumimoji="1" lang="en-US" altLang="ja-JP" sz="1100"/>
            <a:t>256</a:t>
          </a:r>
          <a:r>
            <a:rPr kumimoji="1" lang="ja-JP" altLang="en-US" sz="1100"/>
            <a:t>～</a:t>
          </a:r>
          <a:r>
            <a:rPr kumimoji="1" lang="en-US" altLang="ja-JP" sz="1100"/>
            <a:t>260</a:t>
          </a:r>
          <a:r>
            <a:rPr kumimoji="1" lang="ja-JP" altLang="en-US" sz="1100"/>
            <a:t>を修正</a:t>
          </a:r>
          <a:endParaRPr kumimoji="1" lang="en-US" altLang="ja-JP" sz="1100"/>
        </a:p>
        <a:p>
          <a:r>
            <a:rPr kumimoji="1" lang="ja-JP" altLang="en-US" sz="1100"/>
            <a:t>　　　（いずれも本資産への振替額に費用に振り替わる分を加算</a:t>
          </a:r>
          <a:endParaRPr kumimoji="1" lang="en-US" altLang="ja-JP" sz="1100"/>
        </a:p>
        <a:p>
          <a:r>
            <a:rPr kumimoji="1" lang="en-US" altLang="ja-JP" sz="1100" baseline="0"/>
            <a:t>          ※</a:t>
          </a:r>
          <a:r>
            <a:rPr kumimoji="1" lang="ja-JP" altLang="en-US" sz="1100" baseline="0"/>
            <a:t>項番</a:t>
          </a:r>
          <a:r>
            <a:rPr kumimoji="1" lang="en-US" altLang="ja-JP" sz="1100" baseline="0"/>
            <a:t>10</a:t>
          </a:r>
          <a:r>
            <a:rPr kumimoji="1" lang="ja-JP" altLang="en-US" sz="1100" baseline="0"/>
            <a:t>は物件費を追記）</a:t>
          </a:r>
          <a:endParaRPr kumimoji="1" lang="en-US" altLang="ja-JP" sz="1100" baseline="0"/>
        </a:p>
        <a:p>
          <a:r>
            <a:rPr kumimoji="1" lang="ja-JP" altLang="en-US" sz="1100" baseline="0"/>
            <a:t>　　　項番</a:t>
          </a:r>
          <a:r>
            <a:rPr kumimoji="1" lang="en-US" altLang="ja-JP" sz="1100" baseline="0"/>
            <a:t>40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41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42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43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52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53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63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65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66</a:t>
          </a:r>
          <a:r>
            <a:rPr kumimoji="1" lang="ja-JP" altLang="en-US" sz="1100" baseline="0"/>
            <a:t>を修正</a:t>
          </a:r>
          <a:endParaRPr kumimoji="1" lang="en-US" altLang="ja-JP" sz="1100" baseline="0"/>
        </a:p>
        <a:p>
          <a:r>
            <a:rPr kumimoji="1" lang="ja-JP" altLang="en-US" sz="1100" baseline="0"/>
            <a:t>　　　（取得価額算定シートを元に費用に振り替わる分を修正）</a:t>
          </a:r>
          <a:endParaRPr kumimoji="1" lang="en-US" altLang="ja-JP" sz="1100"/>
        </a:p>
        <a:p>
          <a:r>
            <a:rPr kumimoji="1" lang="ja-JP" altLang="en-US" sz="1100"/>
            <a:t>　　　項番</a:t>
          </a:r>
          <a:r>
            <a:rPr kumimoji="1" lang="en-US" altLang="ja-JP" sz="1100"/>
            <a:t>58</a:t>
          </a:r>
          <a:r>
            <a:rPr kumimoji="1" lang="ja-JP" altLang="en-US" sz="1100"/>
            <a:t>、</a:t>
          </a:r>
          <a:r>
            <a:rPr kumimoji="1" lang="en-US" altLang="ja-JP" sz="1100"/>
            <a:t>59</a:t>
          </a:r>
          <a:r>
            <a:rPr kumimoji="1" lang="ja-JP" altLang="en-US" sz="1100"/>
            <a:t>、</a:t>
          </a:r>
          <a:r>
            <a:rPr kumimoji="1" lang="en-US" altLang="ja-JP" sz="1100"/>
            <a:t>60</a:t>
          </a:r>
          <a:r>
            <a:rPr kumimoji="1" lang="ja-JP" altLang="en-US" sz="1100"/>
            <a:t>、</a:t>
          </a:r>
          <a:r>
            <a:rPr kumimoji="1" lang="en-US" altLang="ja-JP" sz="1100"/>
            <a:t>64</a:t>
          </a:r>
          <a:r>
            <a:rPr kumimoji="1" lang="ja-JP" altLang="en-US" sz="1100"/>
            <a:t>、</a:t>
          </a:r>
          <a:r>
            <a:rPr kumimoji="1" lang="en-US" altLang="ja-JP" sz="1100"/>
            <a:t>93</a:t>
          </a:r>
          <a:r>
            <a:rPr kumimoji="1" lang="ja-JP" altLang="en-US" sz="1100"/>
            <a:t>、</a:t>
          </a:r>
          <a:r>
            <a:rPr kumimoji="1" lang="en-US" altLang="ja-JP" sz="1100"/>
            <a:t>94</a:t>
          </a:r>
          <a:r>
            <a:rPr kumimoji="1" lang="ja-JP" altLang="en-US" sz="1100"/>
            <a:t>、</a:t>
          </a:r>
          <a:r>
            <a:rPr kumimoji="1" lang="en-US" altLang="ja-JP" sz="1100"/>
            <a:t>95</a:t>
          </a:r>
          <a:r>
            <a:rPr kumimoji="1" lang="ja-JP" altLang="en-US" sz="1100"/>
            <a:t>、</a:t>
          </a:r>
          <a:r>
            <a:rPr kumimoji="1" lang="en-US" altLang="ja-JP" sz="1100"/>
            <a:t>96</a:t>
          </a:r>
          <a:r>
            <a:rPr kumimoji="1" lang="ja-JP" altLang="en-US" sz="1100"/>
            <a:t>、</a:t>
          </a:r>
          <a:r>
            <a:rPr kumimoji="1" lang="en-US" altLang="ja-JP" sz="1100"/>
            <a:t>97</a:t>
          </a:r>
          <a:r>
            <a:rPr kumimoji="1" lang="ja-JP" altLang="en-US" sz="1100"/>
            <a:t>、</a:t>
          </a:r>
          <a:r>
            <a:rPr kumimoji="1" lang="en-US" altLang="ja-JP" sz="1100"/>
            <a:t>201</a:t>
          </a:r>
        </a:p>
        <a:p>
          <a:r>
            <a:rPr kumimoji="1" lang="ja-JP" altLang="en-US" sz="1100"/>
            <a:t>　　　（取得価額算定シートを元に本資産への振替額、費用に振り替わる分を修正）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201101714\F\30\E17642533\92%20&#21442;&#32771;&#36039;&#26009;\&#22856;&#33391;&#24066;\270223&#22266;&#23450;&#36039;&#29987;WG&#20633;&#21697;&#32654;&#34899;&#21697;&#35519;&#26619;&#31080;\&#26032;&#26085;&#26412;&#36865;&#20184;&#29992;\&#32784;&#29992;&#24180;&#2596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201101714\F\30\E17642533\92%20&#21442;&#32771;&#36039;&#26009;\&#22856;&#33391;&#24066;\270223&#22266;&#23450;&#36039;&#29987;WG&#20633;&#21697;&#32654;&#34899;&#21697;&#35519;&#26619;&#31080;\&#26032;&#26085;&#26412;&#36865;&#20184;&#29992;\0207&#20633;&#21697;&#21488;&#24115;&#12289;&#32654;&#34899;&#21697;&#21488;&#24115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耐用年数マスタ"/>
      <sheetName val="Sheet2"/>
      <sheetName val="調査票添付耐用年数表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品台帳"/>
      <sheetName val="調査票にはないが保有する備品"/>
      <sheetName val="美術品台帳"/>
      <sheetName val="調査票にはないが保有する美術品"/>
      <sheetName val="耐用年数マスタ"/>
    </sheetNames>
    <sheetDataSet>
      <sheetData sheetId="0"/>
      <sheetData sheetId="1"/>
      <sheetData sheetId="2"/>
      <sheetData sheetId="3"/>
      <sheetData sheetId="4">
        <row r="3">
          <cell r="B3" t="str">
            <v>建物</v>
          </cell>
          <cell r="C3" t="str">
            <v>建物附属設備</v>
          </cell>
          <cell r="D3" t="str">
            <v>構築物</v>
          </cell>
          <cell r="E3" t="str">
            <v>機械装置</v>
          </cell>
          <cell r="F3" t="str">
            <v>車両運搬具</v>
          </cell>
          <cell r="G3" t="str">
            <v>工具器具備品</v>
          </cell>
          <cell r="H3" t="str">
            <v>船舶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95"/>
  <sheetViews>
    <sheetView tabSelected="1" view="pageBreakPreview" zoomScale="85" zoomScaleNormal="80" zoomScaleSheetLayoutView="85" workbookViewId="0">
      <pane xSplit="3" ySplit="6" topLeftCell="M7" activePane="bottomRight" state="frozen"/>
      <selection pane="topRight" activeCell="D1" sqref="D1"/>
      <selection pane="bottomLeft" activeCell="A6" sqref="A6"/>
      <selection pane="bottomRight" activeCell="B172" sqref="B172"/>
    </sheetView>
  </sheetViews>
  <sheetFormatPr defaultColWidth="9" defaultRowHeight="12" x14ac:dyDescent="0.15"/>
  <cols>
    <col min="1" max="1" width="3.875" style="6" customWidth="1"/>
    <col min="2" max="2" width="45.375" style="6" customWidth="1"/>
    <col min="3" max="4" width="10.75" style="7" customWidth="1"/>
    <col min="5" max="5" width="5.625" style="24" customWidth="1"/>
    <col min="6" max="6" width="3.875" style="25" customWidth="1"/>
    <col min="7" max="7" width="4.5" style="6" customWidth="1"/>
    <col min="8" max="8" width="24.875" style="6" customWidth="1"/>
    <col min="9" max="9" width="9.5" style="8" customWidth="1"/>
    <col min="10" max="11" width="12.875" style="9" bestFit="1" customWidth="1"/>
    <col min="12" max="16" width="12.25" style="7" customWidth="1"/>
    <col min="17" max="17" width="11.875" style="7" customWidth="1"/>
    <col min="18" max="18" width="62.625" style="6" customWidth="1"/>
    <col min="19" max="16384" width="9" style="6"/>
  </cols>
  <sheetData>
    <row r="1" spans="1:18" ht="18" customHeight="1" x14ac:dyDescent="0.15">
      <c r="B1" s="37"/>
      <c r="R1" s="21"/>
    </row>
    <row r="2" spans="1:18" ht="17.25" x14ac:dyDescent="0.15">
      <c r="A2" s="49" t="s">
        <v>47</v>
      </c>
      <c r="Q2" s="9"/>
      <c r="R2" s="21" t="s">
        <v>31</v>
      </c>
    </row>
    <row r="3" spans="1:18" x14ac:dyDescent="0.15">
      <c r="A3" s="75" t="s">
        <v>19</v>
      </c>
      <c r="B3" s="75" t="s">
        <v>20</v>
      </c>
      <c r="C3" s="75" t="s">
        <v>21</v>
      </c>
      <c r="D3" s="75" t="s">
        <v>22</v>
      </c>
      <c r="E3" s="75" t="s">
        <v>23</v>
      </c>
      <c r="F3" s="75" t="s">
        <v>24</v>
      </c>
      <c r="G3" s="75" t="s">
        <v>25</v>
      </c>
      <c r="H3" s="75" t="s">
        <v>26</v>
      </c>
      <c r="I3" s="75" t="s">
        <v>27</v>
      </c>
      <c r="J3" s="75" t="s">
        <v>28</v>
      </c>
      <c r="K3" s="75" t="s">
        <v>29</v>
      </c>
      <c r="L3" s="75" t="s">
        <v>30</v>
      </c>
      <c r="M3" s="133" t="s">
        <v>43</v>
      </c>
      <c r="N3" s="134"/>
      <c r="O3" s="134"/>
      <c r="P3" s="135"/>
      <c r="Q3" s="75" t="s">
        <v>45</v>
      </c>
      <c r="R3" s="75" t="s">
        <v>46</v>
      </c>
    </row>
    <row r="4" spans="1:18" ht="13.5" customHeight="1" x14ac:dyDescent="0.15">
      <c r="A4" s="136" t="s">
        <v>42</v>
      </c>
      <c r="B4" s="143" t="s">
        <v>3</v>
      </c>
      <c r="C4" s="144" t="s">
        <v>4</v>
      </c>
      <c r="D4" s="144" t="s">
        <v>39</v>
      </c>
      <c r="E4" s="146" t="s">
        <v>14</v>
      </c>
      <c r="F4" s="144" t="s">
        <v>1</v>
      </c>
      <c r="G4" s="147" t="s">
        <v>0</v>
      </c>
      <c r="H4" s="147" t="s">
        <v>5</v>
      </c>
      <c r="I4" s="143" t="s">
        <v>17</v>
      </c>
      <c r="J4" s="145" t="s">
        <v>48</v>
      </c>
      <c r="K4" s="145" t="s">
        <v>49</v>
      </c>
      <c r="L4" s="139" t="s">
        <v>18</v>
      </c>
      <c r="M4" s="76"/>
      <c r="N4" s="76"/>
      <c r="O4" s="76"/>
      <c r="P4" s="76"/>
      <c r="Q4" s="142" t="s">
        <v>13</v>
      </c>
      <c r="R4" s="143" t="s">
        <v>40</v>
      </c>
    </row>
    <row r="5" spans="1:18" ht="13.5" customHeight="1" x14ac:dyDescent="0.15">
      <c r="A5" s="137"/>
      <c r="B5" s="143"/>
      <c r="C5" s="144"/>
      <c r="D5" s="144"/>
      <c r="E5" s="146"/>
      <c r="F5" s="144"/>
      <c r="G5" s="147"/>
      <c r="H5" s="147"/>
      <c r="I5" s="143"/>
      <c r="J5" s="145"/>
      <c r="K5" s="145"/>
      <c r="L5" s="140"/>
      <c r="M5" s="148" t="s">
        <v>44</v>
      </c>
      <c r="N5" s="149"/>
      <c r="O5" s="149"/>
      <c r="P5" s="149"/>
      <c r="Q5" s="142"/>
      <c r="R5" s="143"/>
    </row>
    <row r="6" spans="1:18" s="10" customFormat="1" ht="117" customHeight="1" x14ac:dyDescent="0.15">
      <c r="A6" s="138"/>
      <c r="B6" s="143"/>
      <c r="C6" s="144"/>
      <c r="D6" s="144"/>
      <c r="E6" s="146"/>
      <c r="F6" s="144"/>
      <c r="G6" s="147"/>
      <c r="H6" s="147"/>
      <c r="I6" s="143"/>
      <c r="J6" s="145"/>
      <c r="K6" s="145"/>
      <c r="L6" s="141"/>
      <c r="M6" s="77" t="s">
        <v>41</v>
      </c>
      <c r="N6" s="77" t="s">
        <v>15</v>
      </c>
      <c r="O6" s="77" t="s">
        <v>50</v>
      </c>
      <c r="P6" s="77" t="s">
        <v>16</v>
      </c>
      <c r="Q6" s="142"/>
      <c r="R6" s="143"/>
    </row>
    <row r="7" spans="1:18" ht="24.6" customHeight="1" x14ac:dyDescent="0.15">
      <c r="A7" s="78">
        <v>1</v>
      </c>
      <c r="B7" s="79" t="s">
        <v>83</v>
      </c>
      <c r="C7" s="80" t="s">
        <v>84</v>
      </c>
      <c r="D7" s="80" t="s">
        <v>57</v>
      </c>
      <c r="E7" s="82">
        <v>2020</v>
      </c>
      <c r="F7" s="83">
        <v>10</v>
      </c>
      <c r="G7" s="84">
        <v>7</v>
      </c>
      <c r="H7" s="79" t="s">
        <v>6</v>
      </c>
      <c r="I7" s="85">
        <v>2019</v>
      </c>
      <c r="J7" s="86">
        <v>0</v>
      </c>
      <c r="K7" s="87">
        <v>3905000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  <c r="Q7" s="86">
        <v>3905000</v>
      </c>
      <c r="R7" s="88" t="s">
        <v>284</v>
      </c>
    </row>
    <row r="8" spans="1:18" ht="24.6" customHeight="1" x14ac:dyDescent="0.15">
      <c r="A8" s="78">
        <v>2</v>
      </c>
      <c r="B8" s="79" t="s">
        <v>85</v>
      </c>
      <c r="C8" s="80" t="s">
        <v>84</v>
      </c>
      <c r="D8" s="80" t="s">
        <v>57</v>
      </c>
      <c r="E8" s="82">
        <v>2020</v>
      </c>
      <c r="F8" s="83">
        <v>10</v>
      </c>
      <c r="G8" s="84">
        <v>7</v>
      </c>
      <c r="H8" s="79" t="s">
        <v>6</v>
      </c>
      <c r="I8" s="85">
        <v>2019</v>
      </c>
      <c r="J8" s="86">
        <v>0</v>
      </c>
      <c r="K8" s="87">
        <v>1452000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1452000</v>
      </c>
      <c r="R8" s="88" t="s">
        <v>285</v>
      </c>
    </row>
    <row r="9" spans="1:18" ht="24.6" customHeight="1" x14ac:dyDescent="0.15">
      <c r="A9" s="78">
        <v>3</v>
      </c>
      <c r="B9" s="78" t="s">
        <v>51</v>
      </c>
      <c r="C9" s="90" t="s">
        <v>52</v>
      </c>
      <c r="D9" s="90" t="s">
        <v>52</v>
      </c>
      <c r="E9" s="91">
        <v>2019</v>
      </c>
      <c r="F9" s="83" t="s">
        <v>2</v>
      </c>
      <c r="G9" s="78">
        <v>7</v>
      </c>
      <c r="H9" s="79" t="s">
        <v>6</v>
      </c>
      <c r="I9" s="92" t="s">
        <v>53</v>
      </c>
      <c r="J9" s="86">
        <v>5821200</v>
      </c>
      <c r="K9" s="87">
        <v>0</v>
      </c>
      <c r="L9" s="86">
        <f>5659487+M9+P9</f>
        <v>5821200</v>
      </c>
      <c r="M9" s="86">
        <v>15365</v>
      </c>
      <c r="N9" s="86">
        <v>0</v>
      </c>
      <c r="O9" s="86">
        <v>0</v>
      </c>
      <c r="P9" s="86">
        <v>146348</v>
      </c>
      <c r="Q9" s="86">
        <f>J9-L9</f>
        <v>0</v>
      </c>
      <c r="R9" s="88" t="s">
        <v>269</v>
      </c>
    </row>
    <row r="10" spans="1:18" ht="24.6" customHeight="1" x14ac:dyDescent="0.15">
      <c r="A10" s="78">
        <v>4</v>
      </c>
      <c r="B10" s="78" t="s">
        <v>51</v>
      </c>
      <c r="C10" s="90" t="s">
        <v>52</v>
      </c>
      <c r="D10" s="90" t="s">
        <v>52</v>
      </c>
      <c r="E10" s="91">
        <v>2019</v>
      </c>
      <c r="F10" s="83" t="s">
        <v>2</v>
      </c>
      <c r="G10" s="78">
        <v>7</v>
      </c>
      <c r="H10" s="79" t="s">
        <v>6</v>
      </c>
      <c r="I10" s="92" t="s">
        <v>54</v>
      </c>
      <c r="J10" s="86">
        <v>2318000</v>
      </c>
      <c r="K10" s="87">
        <v>0</v>
      </c>
      <c r="L10" s="86">
        <f>2253606+M10+P10</f>
        <v>2318000</v>
      </c>
      <c r="M10" s="86">
        <v>6118</v>
      </c>
      <c r="N10" s="86">
        <v>0</v>
      </c>
      <c r="O10" s="86">
        <v>0</v>
      </c>
      <c r="P10" s="86">
        <v>58276</v>
      </c>
      <c r="Q10" s="86">
        <f>J10-L10</f>
        <v>0</v>
      </c>
      <c r="R10" s="88" t="s">
        <v>270</v>
      </c>
    </row>
    <row r="11" spans="1:18" ht="24.6" customHeight="1" x14ac:dyDescent="0.15">
      <c r="A11" s="78">
        <v>5</v>
      </c>
      <c r="B11" s="78" t="s">
        <v>51</v>
      </c>
      <c r="C11" s="90" t="s">
        <v>52</v>
      </c>
      <c r="D11" s="90" t="s">
        <v>52</v>
      </c>
      <c r="E11" s="91">
        <v>2019</v>
      </c>
      <c r="F11" s="83" t="s">
        <v>2</v>
      </c>
      <c r="G11" s="78">
        <v>7</v>
      </c>
      <c r="H11" s="79" t="s">
        <v>6</v>
      </c>
      <c r="I11" s="92" t="s">
        <v>54</v>
      </c>
      <c r="J11" s="86">
        <v>32525360</v>
      </c>
      <c r="K11" s="87">
        <v>0</v>
      </c>
      <c r="L11" s="86">
        <f>31621778+M11+P11</f>
        <v>32525360</v>
      </c>
      <c r="M11" s="86">
        <v>85854</v>
      </c>
      <c r="N11" s="86">
        <v>0</v>
      </c>
      <c r="O11" s="86">
        <v>0</v>
      </c>
      <c r="P11" s="86">
        <v>817728</v>
      </c>
      <c r="Q11" s="86">
        <f>J11-L11</f>
        <v>0</v>
      </c>
      <c r="R11" s="88" t="s">
        <v>271</v>
      </c>
    </row>
    <row r="12" spans="1:18" ht="24.6" customHeight="1" x14ac:dyDescent="0.15">
      <c r="A12" s="78">
        <v>6</v>
      </c>
      <c r="B12" s="78" t="s">
        <v>55</v>
      </c>
      <c r="C12" s="90" t="s">
        <v>52</v>
      </c>
      <c r="D12" s="90" t="s">
        <v>52</v>
      </c>
      <c r="E12" s="91">
        <v>2020</v>
      </c>
      <c r="F12" s="83" t="s">
        <v>2</v>
      </c>
      <c r="G12" s="78">
        <v>7</v>
      </c>
      <c r="H12" s="79" t="s">
        <v>6</v>
      </c>
      <c r="I12" s="92" t="s">
        <v>54</v>
      </c>
      <c r="J12" s="86">
        <v>6501600</v>
      </c>
      <c r="K12" s="87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6501600</v>
      </c>
      <c r="R12" s="88" t="s">
        <v>272</v>
      </c>
    </row>
    <row r="13" spans="1:18" ht="24.6" customHeight="1" x14ac:dyDescent="0.15">
      <c r="A13" s="78">
        <v>7</v>
      </c>
      <c r="B13" s="79" t="s">
        <v>55</v>
      </c>
      <c r="C13" s="80" t="s">
        <v>52</v>
      </c>
      <c r="D13" s="80" t="s">
        <v>52</v>
      </c>
      <c r="E13" s="82">
        <v>2020</v>
      </c>
      <c r="F13" s="83" t="s">
        <v>2</v>
      </c>
      <c r="G13" s="84">
        <v>7</v>
      </c>
      <c r="H13" s="79" t="s">
        <v>6</v>
      </c>
      <c r="I13" s="85" t="s">
        <v>77</v>
      </c>
      <c r="J13" s="86">
        <v>0</v>
      </c>
      <c r="K13" s="87">
        <v>900264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900264</v>
      </c>
      <c r="R13" s="88" t="s">
        <v>273</v>
      </c>
    </row>
    <row r="14" spans="1:18" ht="24.6" customHeight="1" x14ac:dyDescent="0.15">
      <c r="A14" s="78">
        <v>8</v>
      </c>
      <c r="B14" s="79" t="s">
        <v>56</v>
      </c>
      <c r="C14" s="80" t="s">
        <v>52</v>
      </c>
      <c r="D14" s="80" t="s">
        <v>57</v>
      </c>
      <c r="E14" s="82">
        <v>2019</v>
      </c>
      <c r="F14" s="83" t="s">
        <v>2</v>
      </c>
      <c r="G14" s="84">
        <v>7</v>
      </c>
      <c r="H14" s="79" t="s">
        <v>6</v>
      </c>
      <c r="I14" s="85" t="s">
        <v>54</v>
      </c>
      <c r="J14" s="86">
        <v>2786400</v>
      </c>
      <c r="K14" s="87">
        <v>0</v>
      </c>
      <c r="L14" s="86">
        <f>1909571+M14+P14</f>
        <v>2786400</v>
      </c>
      <c r="M14" s="86">
        <v>394532</v>
      </c>
      <c r="N14" s="86">
        <v>0</v>
      </c>
      <c r="O14" s="86">
        <v>0</v>
      </c>
      <c r="P14" s="86">
        <v>482297</v>
      </c>
      <c r="Q14" s="86">
        <f>J14-L14</f>
        <v>0</v>
      </c>
      <c r="R14" s="88" t="s">
        <v>269</v>
      </c>
    </row>
    <row r="15" spans="1:18" ht="24.6" customHeight="1" x14ac:dyDescent="0.15">
      <c r="A15" s="78">
        <v>9</v>
      </c>
      <c r="B15" s="79" t="s">
        <v>58</v>
      </c>
      <c r="C15" s="80" t="s">
        <v>52</v>
      </c>
      <c r="D15" s="80" t="s">
        <v>52</v>
      </c>
      <c r="E15" s="82">
        <v>2019</v>
      </c>
      <c r="F15" s="83" t="s">
        <v>2</v>
      </c>
      <c r="G15" s="84">
        <v>7</v>
      </c>
      <c r="H15" s="79" t="s">
        <v>8</v>
      </c>
      <c r="I15" s="85" t="s">
        <v>54</v>
      </c>
      <c r="J15" s="86">
        <v>2052000</v>
      </c>
      <c r="K15" s="87">
        <v>0</v>
      </c>
      <c r="L15" s="86">
        <f>1636429+P15</f>
        <v>2052000</v>
      </c>
      <c r="M15" s="86">
        <v>0</v>
      </c>
      <c r="N15" s="86">
        <v>0</v>
      </c>
      <c r="O15" s="86">
        <v>0</v>
      </c>
      <c r="P15" s="86">
        <v>415571</v>
      </c>
      <c r="Q15" s="86">
        <f>J15-L15</f>
        <v>0</v>
      </c>
      <c r="R15" s="88" t="s">
        <v>269</v>
      </c>
    </row>
    <row r="16" spans="1:18" ht="24.6" customHeight="1" x14ac:dyDescent="0.15">
      <c r="A16" s="78">
        <v>10</v>
      </c>
      <c r="B16" s="79" t="s">
        <v>59</v>
      </c>
      <c r="C16" s="80" t="s">
        <v>52</v>
      </c>
      <c r="D16" s="80" t="s">
        <v>52</v>
      </c>
      <c r="E16" s="82">
        <v>2019</v>
      </c>
      <c r="F16" s="83" t="s">
        <v>2</v>
      </c>
      <c r="G16" s="84">
        <v>7</v>
      </c>
      <c r="H16" s="79" t="s">
        <v>6</v>
      </c>
      <c r="I16" s="85" t="s">
        <v>54</v>
      </c>
      <c r="J16" s="86">
        <v>2736720</v>
      </c>
      <c r="K16" s="87">
        <v>0</v>
      </c>
      <c r="L16" s="86">
        <v>2736720</v>
      </c>
      <c r="M16" s="86">
        <v>121065</v>
      </c>
      <c r="N16" s="86">
        <v>0</v>
      </c>
      <c r="O16" s="86">
        <v>0</v>
      </c>
      <c r="P16" s="86">
        <v>2498</v>
      </c>
      <c r="Q16" s="86">
        <f>J16-L16</f>
        <v>0</v>
      </c>
      <c r="R16" s="93" t="s">
        <v>269</v>
      </c>
    </row>
    <row r="17" spans="1:18" ht="24.6" customHeight="1" x14ac:dyDescent="0.15">
      <c r="A17" s="78">
        <v>11</v>
      </c>
      <c r="B17" s="78" t="s">
        <v>60</v>
      </c>
      <c r="C17" s="90" t="s">
        <v>52</v>
      </c>
      <c r="D17" s="90" t="s">
        <v>52</v>
      </c>
      <c r="E17" s="91">
        <v>2019</v>
      </c>
      <c r="F17" s="94" t="s">
        <v>2</v>
      </c>
      <c r="G17" s="78">
        <v>7</v>
      </c>
      <c r="H17" s="79" t="s">
        <v>6</v>
      </c>
      <c r="I17" s="92" t="s">
        <v>54</v>
      </c>
      <c r="J17" s="86">
        <v>2473200</v>
      </c>
      <c r="K17" s="87">
        <v>0</v>
      </c>
      <c r="L17" s="95">
        <f>2039524+M17+N17</f>
        <v>2473200</v>
      </c>
      <c r="M17" s="95">
        <v>212065</v>
      </c>
      <c r="N17" s="95">
        <v>221611</v>
      </c>
      <c r="O17" s="95">
        <v>0</v>
      </c>
      <c r="P17" s="96">
        <v>0</v>
      </c>
      <c r="Q17" s="86">
        <f>J17-L17</f>
        <v>0</v>
      </c>
      <c r="R17" s="97" t="s">
        <v>269</v>
      </c>
    </row>
    <row r="18" spans="1:18" ht="24.6" customHeight="1" x14ac:dyDescent="0.15">
      <c r="A18" s="78">
        <v>12</v>
      </c>
      <c r="B18" s="78" t="s">
        <v>61</v>
      </c>
      <c r="C18" s="90" t="s">
        <v>52</v>
      </c>
      <c r="D18" s="90" t="s">
        <v>52</v>
      </c>
      <c r="E18" s="91">
        <v>2020</v>
      </c>
      <c r="F18" s="94" t="s">
        <v>2</v>
      </c>
      <c r="G18" s="78">
        <v>7</v>
      </c>
      <c r="H18" s="79" t="s">
        <v>6</v>
      </c>
      <c r="I18" s="92" t="s">
        <v>77</v>
      </c>
      <c r="J18" s="86">
        <v>0</v>
      </c>
      <c r="K18" s="87">
        <v>7810000</v>
      </c>
      <c r="L18" s="95">
        <v>0</v>
      </c>
      <c r="M18" s="95">
        <v>0</v>
      </c>
      <c r="N18" s="95">
        <v>0</v>
      </c>
      <c r="O18" s="95">
        <v>0</v>
      </c>
      <c r="P18" s="96">
        <v>0</v>
      </c>
      <c r="Q18" s="86">
        <v>7810000</v>
      </c>
      <c r="R18" s="97" t="s">
        <v>269</v>
      </c>
    </row>
    <row r="19" spans="1:18" ht="24.6" customHeight="1" x14ac:dyDescent="0.15">
      <c r="A19" s="78">
        <v>13</v>
      </c>
      <c r="B19" s="78" t="s">
        <v>62</v>
      </c>
      <c r="C19" s="90" t="s">
        <v>52</v>
      </c>
      <c r="D19" s="90" t="s">
        <v>52</v>
      </c>
      <c r="E19" s="91">
        <v>2020</v>
      </c>
      <c r="F19" s="94" t="s">
        <v>2</v>
      </c>
      <c r="G19" s="78">
        <v>7</v>
      </c>
      <c r="H19" s="79" t="s">
        <v>6</v>
      </c>
      <c r="I19" s="92" t="s">
        <v>77</v>
      </c>
      <c r="J19" s="86">
        <v>0</v>
      </c>
      <c r="K19" s="87">
        <v>2024000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86">
        <v>2024000</v>
      </c>
      <c r="R19" s="97" t="s">
        <v>269</v>
      </c>
    </row>
    <row r="20" spans="1:18" ht="24.6" customHeight="1" x14ac:dyDescent="0.15">
      <c r="A20" s="78">
        <v>14</v>
      </c>
      <c r="B20" s="78" t="s">
        <v>63</v>
      </c>
      <c r="C20" s="90" t="s">
        <v>52</v>
      </c>
      <c r="D20" s="90" t="s">
        <v>57</v>
      </c>
      <c r="E20" s="91">
        <v>2020</v>
      </c>
      <c r="F20" s="94" t="s">
        <v>2</v>
      </c>
      <c r="G20" s="78">
        <v>7</v>
      </c>
      <c r="H20" s="79" t="s">
        <v>6</v>
      </c>
      <c r="I20" s="92" t="s">
        <v>77</v>
      </c>
      <c r="J20" s="86">
        <v>0</v>
      </c>
      <c r="K20" s="87">
        <v>3575000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86">
        <v>3575000</v>
      </c>
      <c r="R20" s="97" t="s">
        <v>269</v>
      </c>
    </row>
    <row r="21" spans="1:18" ht="24.6" customHeight="1" x14ac:dyDescent="0.15">
      <c r="A21" s="78">
        <v>15</v>
      </c>
      <c r="B21" s="78" t="s">
        <v>64</v>
      </c>
      <c r="C21" s="90" t="s">
        <v>52</v>
      </c>
      <c r="D21" s="90" t="s">
        <v>57</v>
      </c>
      <c r="E21" s="91">
        <v>2020</v>
      </c>
      <c r="F21" s="94" t="s">
        <v>2</v>
      </c>
      <c r="G21" s="78">
        <v>7</v>
      </c>
      <c r="H21" s="79" t="s">
        <v>6</v>
      </c>
      <c r="I21" s="92" t="s">
        <v>77</v>
      </c>
      <c r="J21" s="86">
        <v>0</v>
      </c>
      <c r="K21" s="87">
        <v>3278000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86">
        <v>3278000</v>
      </c>
      <c r="R21" s="97" t="s">
        <v>269</v>
      </c>
    </row>
    <row r="22" spans="1:18" ht="24.6" customHeight="1" x14ac:dyDescent="0.15">
      <c r="A22" s="78">
        <v>16</v>
      </c>
      <c r="B22" s="78" t="s">
        <v>65</v>
      </c>
      <c r="C22" s="90" t="s">
        <v>52</v>
      </c>
      <c r="D22" s="90" t="s">
        <v>52</v>
      </c>
      <c r="E22" s="91">
        <v>2020</v>
      </c>
      <c r="F22" s="94" t="s">
        <v>2</v>
      </c>
      <c r="G22" s="78">
        <v>7</v>
      </c>
      <c r="H22" s="79" t="s">
        <v>8</v>
      </c>
      <c r="I22" s="92" t="s">
        <v>77</v>
      </c>
      <c r="J22" s="86">
        <v>0</v>
      </c>
      <c r="K22" s="87">
        <v>990000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86">
        <v>990000</v>
      </c>
      <c r="R22" s="97" t="s">
        <v>269</v>
      </c>
    </row>
    <row r="23" spans="1:18" ht="24.6" customHeight="1" x14ac:dyDescent="0.15">
      <c r="A23" s="78">
        <v>17</v>
      </c>
      <c r="B23" s="78" t="s">
        <v>66</v>
      </c>
      <c r="C23" s="90" t="s">
        <v>52</v>
      </c>
      <c r="D23" s="90" t="s">
        <v>52</v>
      </c>
      <c r="E23" s="91">
        <v>2020</v>
      </c>
      <c r="F23" s="94" t="s">
        <v>2</v>
      </c>
      <c r="G23" s="78">
        <v>7</v>
      </c>
      <c r="H23" s="79" t="s">
        <v>6</v>
      </c>
      <c r="I23" s="92" t="s">
        <v>77</v>
      </c>
      <c r="J23" s="86">
        <v>0</v>
      </c>
      <c r="K23" s="87">
        <v>396000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86">
        <v>396000</v>
      </c>
      <c r="R23" s="97" t="s">
        <v>269</v>
      </c>
    </row>
    <row r="24" spans="1:18" ht="24.6" customHeight="1" x14ac:dyDescent="0.15">
      <c r="A24" s="78">
        <v>18</v>
      </c>
      <c r="B24" s="78" t="s">
        <v>67</v>
      </c>
      <c r="C24" s="90" t="s">
        <v>52</v>
      </c>
      <c r="D24" s="90" t="s">
        <v>52</v>
      </c>
      <c r="E24" s="91">
        <v>2020</v>
      </c>
      <c r="F24" s="94" t="s">
        <v>2</v>
      </c>
      <c r="G24" s="78">
        <v>7</v>
      </c>
      <c r="H24" s="79" t="s">
        <v>6</v>
      </c>
      <c r="I24" s="92" t="s">
        <v>77</v>
      </c>
      <c r="J24" s="86">
        <v>0</v>
      </c>
      <c r="K24" s="87">
        <v>9130000</v>
      </c>
      <c r="L24" s="95">
        <v>0</v>
      </c>
      <c r="M24" s="95">
        <v>0</v>
      </c>
      <c r="N24" s="95">
        <v>0</v>
      </c>
      <c r="O24" s="95">
        <v>0</v>
      </c>
      <c r="P24" s="95">
        <v>0</v>
      </c>
      <c r="Q24" s="86">
        <v>9130000</v>
      </c>
      <c r="R24" s="97" t="s">
        <v>269</v>
      </c>
    </row>
    <row r="25" spans="1:18" ht="24.6" customHeight="1" x14ac:dyDescent="0.15">
      <c r="A25" s="78">
        <v>19</v>
      </c>
      <c r="B25" s="78" t="s">
        <v>68</v>
      </c>
      <c r="C25" s="90" t="s">
        <v>52</v>
      </c>
      <c r="D25" s="90" t="s">
        <v>52</v>
      </c>
      <c r="E25" s="91">
        <v>2020</v>
      </c>
      <c r="F25" s="94" t="s">
        <v>2</v>
      </c>
      <c r="G25" s="78">
        <v>7</v>
      </c>
      <c r="H25" s="79" t="s">
        <v>6</v>
      </c>
      <c r="I25" s="92" t="s">
        <v>77</v>
      </c>
      <c r="J25" s="86">
        <v>0</v>
      </c>
      <c r="K25" s="87">
        <v>2508000</v>
      </c>
      <c r="L25" s="95">
        <v>0</v>
      </c>
      <c r="M25" s="95">
        <v>0</v>
      </c>
      <c r="N25" s="95">
        <v>0</v>
      </c>
      <c r="O25" s="95">
        <v>0</v>
      </c>
      <c r="P25" s="95">
        <v>0</v>
      </c>
      <c r="Q25" s="86">
        <v>2508000</v>
      </c>
      <c r="R25" s="97" t="s">
        <v>269</v>
      </c>
    </row>
    <row r="26" spans="1:18" ht="24.6" customHeight="1" x14ac:dyDescent="0.15">
      <c r="A26" s="78">
        <v>20</v>
      </c>
      <c r="B26" s="78" t="s">
        <v>69</v>
      </c>
      <c r="C26" s="90" t="s">
        <v>52</v>
      </c>
      <c r="D26" s="90" t="s">
        <v>52</v>
      </c>
      <c r="E26" s="91">
        <v>2020</v>
      </c>
      <c r="F26" s="94" t="s">
        <v>2</v>
      </c>
      <c r="G26" s="78">
        <v>7</v>
      </c>
      <c r="H26" s="79" t="s">
        <v>6</v>
      </c>
      <c r="I26" s="92" t="s">
        <v>77</v>
      </c>
      <c r="J26" s="86">
        <v>0</v>
      </c>
      <c r="K26" s="87">
        <v>3191100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86">
        <v>3191100</v>
      </c>
      <c r="R26" s="97" t="s">
        <v>269</v>
      </c>
    </row>
    <row r="27" spans="1:18" ht="24.6" customHeight="1" x14ac:dyDescent="0.15">
      <c r="A27" s="78">
        <v>21</v>
      </c>
      <c r="B27" s="78" t="s">
        <v>70</v>
      </c>
      <c r="C27" s="90" t="s">
        <v>52</v>
      </c>
      <c r="D27" s="90" t="s">
        <v>52</v>
      </c>
      <c r="E27" s="91">
        <v>2020</v>
      </c>
      <c r="F27" s="94" t="s">
        <v>2</v>
      </c>
      <c r="G27" s="78">
        <v>7</v>
      </c>
      <c r="H27" s="79" t="s">
        <v>6</v>
      </c>
      <c r="I27" s="92" t="s">
        <v>77</v>
      </c>
      <c r="J27" s="86">
        <v>0</v>
      </c>
      <c r="K27" s="87">
        <v>2310000</v>
      </c>
      <c r="L27" s="95">
        <v>0</v>
      </c>
      <c r="M27" s="95">
        <v>0</v>
      </c>
      <c r="N27" s="95">
        <v>0</v>
      </c>
      <c r="O27" s="95">
        <v>0</v>
      </c>
      <c r="P27" s="95">
        <v>0</v>
      </c>
      <c r="Q27" s="86">
        <v>2310000</v>
      </c>
      <c r="R27" s="97" t="s">
        <v>269</v>
      </c>
    </row>
    <row r="28" spans="1:18" ht="24.6" customHeight="1" x14ac:dyDescent="0.15">
      <c r="A28" s="78">
        <v>22</v>
      </c>
      <c r="B28" s="98" t="s">
        <v>71</v>
      </c>
      <c r="C28" s="99" t="s">
        <v>52</v>
      </c>
      <c r="D28" s="99" t="s">
        <v>52</v>
      </c>
      <c r="E28" s="100">
        <v>2020</v>
      </c>
      <c r="F28" s="101" t="s">
        <v>2</v>
      </c>
      <c r="G28" s="102">
        <v>7</v>
      </c>
      <c r="H28" s="98" t="s">
        <v>6</v>
      </c>
      <c r="I28" s="103" t="s">
        <v>77</v>
      </c>
      <c r="J28" s="86">
        <v>0</v>
      </c>
      <c r="K28" s="87">
        <v>992200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992200</v>
      </c>
      <c r="R28" s="104" t="s">
        <v>269</v>
      </c>
    </row>
    <row r="29" spans="1:18" ht="24.6" customHeight="1" x14ac:dyDescent="0.15">
      <c r="A29" s="78">
        <v>23</v>
      </c>
      <c r="B29" s="98" t="s">
        <v>72</v>
      </c>
      <c r="C29" s="99" t="s">
        <v>52</v>
      </c>
      <c r="D29" s="99" t="s">
        <v>52</v>
      </c>
      <c r="E29" s="100">
        <v>2020</v>
      </c>
      <c r="F29" s="101" t="s">
        <v>2</v>
      </c>
      <c r="G29" s="102">
        <v>7</v>
      </c>
      <c r="H29" s="98" t="s">
        <v>6</v>
      </c>
      <c r="I29" s="103" t="s">
        <v>77</v>
      </c>
      <c r="J29" s="86">
        <v>0</v>
      </c>
      <c r="K29" s="87">
        <v>2244000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2244000</v>
      </c>
      <c r="R29" s="104" t="s">
        <v>269</v>
      </c>
    </row>
    <row r="30" spans="1:18" ht="24.6" customHeight="1" x14ac:dyDescent="0.15">
      <c r="A30" s="78">
        <v>24</v>
      </c>
      <c r="B30" s="98" t="s">
        <v>73</v>
      </c>
      <c r="C30" s="99" t="s">
        <v>52</v>
      </c>
      <c r="D30" s="99" t="s">
        <v>52</v>
      </c>
      <c r="E30" s="100">
        <v>2020</v>
      </c>
      <c r="F30" s="101" t="s">
        <v>2</v>
      </c>
      <c r="G30" s="102">
        <v>7</v>
      </c>
      <c r="H30" s="98" t="s">
        <v>6</v>
      </c>
      <c r="I30" s="103" t="s">
        <v>77</v>
      </c>
      <c r="J30" s="86">
        <v>0</v>
      </c>
      <c r="K30" s="87">
        <v>2442000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2442000</v>
      </c>
      <c r="R30" s="104" t="s">
        <v>269</v>
      </c>
    </row>
    <row r="31" spans="1:18" ht="24.6" customHeight="1" x14ac:dyDescent="0.15">
      <c r="A31" s="78">
        <v>25</v>
      </c>
      <c r="B31" s="98" t="s">
        <v>78</v>
      </c>
      <c r="C31" s="99" t="s">
        <v>79</v>
      </c>
      <c r="D31" s="99" t="s">
        <v>75</v>
      </c>
      <c r="E31" s="100">
        <v>2022</v>
      </c>
      <c r="F31" s="101" t="s">
        <v>2</v>
      </c>
      <c r="G31" s="102">
        <v>7</v>
      </c>
      <c r="H31" s="98" t="s">
        <v>12</v>
      </c>
      <c r="I31" s="103" t="s">
        <v>77</v>
      </c>
      <c r="J31" s="86">
        <v>0</v>
      </c>
      <c r="K31" s="87">
        <v>13500000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13500000</v>
      </c>
      <c r="R31" s="104" t="s">
        <v>280</v>
      </c>
    </row>
    <row r="32" spans="1:18" ht="24.6" customHeight="1" x14ac:dyDescent="0.15">
      <c r="A32" s="78">
        <v>26</v>
      </c>
      <c r="B32" s="98" t="s">
        <v>78</v>
      </c>
      <c r="C32" s="99" t="s">
        <v>79</v>
      </c>
      <c r="D32" s="99" t="s">
        <v>75</v>
      </c>
      <c r="E32" s="100">
        <v>2022</v>
      </c>
      <c r="F32" s="101" t="s">
        <v>2</v>
      </c>
      <c r="G32" s="102">
        <v>7</v>
      </c>
      <c r="H32" s="98" t="s">
        <v>12</v>
      </c>
      <c r="I32" s="103" t="s">
        <v>77</v>
      </c>
      <c r="J32" s="86">
        <v>0</v>
      </c>
      <c r="K32" s="87">
        <v>35951600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35951600</v>
      </c>
      <c r="R32" s="104" t="s">
        <v>281</v>
      </c>
    </row>
    <row r="33" spans="1:18" ht="24.6" customHeight="1" x14ac:dyDescent="0.15">
      <c r="A33" s="78">
        <v>27</v>
      </c>
      <c r="B33" s="98" t="s">
        <v>80</v>
      </c>
      <c r="C33" s="99" t="s">
        <v>79</v>
      </c>
      <c r="D33" s="99" t="s">
        <v>75</v>
      </c>
      <c r="E33" s="100">
        <v>2022</v>
      </c>
      <c r="F33" s="101" t="s">
        <v>2</v>
      </c>
      <c r="G33" s="102">
        <v>7</v>
      </c>
      <c r="H33" s="98" t="s">
        <v>12</v>
      </c>
      <c r="I33" s="103" t="s">
        <v>77</v>
      </c>
      <c r="J33" s="86">
        <v>0</v>
      </c>
      <c r="K33" s="87">
        <v>21167300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21167300</v>
      </c>
      <c r="R33" s="104" t="s">
        <v>37</v>
      </c>
    </row>
    <row r="34" spans="1:18" ht="24.6" customHeight="1" x14ac:dyDescent="0.15">
      <c r="A34" s="78">
        <v>28</v>
      </c>
      <c r="B34" s="98" t="s">
        <v>80</v>
      </c>
      <c r="C34" s="99" t="s">
        <v>79</v>
      </c>
      <c r="D34" s="99" t="s">
        <v>75</v>
      </c>
      <c r="E34" s="100">
        <v>2022</v>
      </c>
      <c r="F34" s="101" t="s">
        <v>2</v>
      </c>
      <c r="G34" s="102">
        <v>7</v>
      </c>
      <c r="H34" s="98" t="s">
        <v>12</v>
      </c>
      <c r="I34" s="103" t="s">
        <v>77</v>
      </c>
      <c r="J34" s="86">
        <v>0</v>
      </c>
      <c r="K34" s="87">
        <v>2768400</v>
      </c>
      <c r="L34" s="86">
        <v>0</v>
      </c>
      <c r="M34" s="86">
        <v>0</v>
      </c>
      <c r="N34" s="86">
        <v>0</v>
      </c>
      <c r="O34" s="86">
        <v>0</v>
      </c>
      <c r="P34" s="86">
        <v>0</v>
      </c>
      <c r="Q34" s="86">
        <v>2768400</v>
      </c>
      <c r="R34" s="104" t="s">
        <v>282</v>
      </c>
    </row>
    <row r="35" spans="1:18" ht="24.6" customHeight="1" x14ac:dyDescent="0.15">
      <c r="A35" s="78">
        <v>29</v>
      </c>
      <c r="B35" s="79" t="s">
        <v>81</v>
      </c>
      <c r="C35" s="80" t="s">
        <v>79</v>
      </c>
      <c r="D35" s="80" t="s">
        <v>75</v>
      </c>
      <c r="E35" s="82">
        <v>2021</v>
      </c>
      <c r="F35" s="83" t="s">
        <v>2</v>
      </c>
      <c r="G35" s="84">
        <v>7</v>
      </c>
      <c r="H35" s="79" t="s">
        <v>6</v>
      </c>
      <c r="I35" s="85" t="s">
        <v>77</v>
      </c>
      <c r="J35" s="86">
        <v>0</v>
      </c>
      <c r="K35" s="87">
        <v>9248602</v>
      </c>
      <c r="L35" s="86">
        <v>0</v>
      </c>
      <c r="M35" s="86">
        <v>0</v>
      </c>
      <c r="N35" s="86">
        <v>0</v>
      </c>
      <c r="O35" s="86">
        <v>0</v>
      </c>
      <c r="P35" s="86">
        <v>0</v>
      </c>
      <c r="Q35" s="86">
        <v>9248602</v>
      </c>
      <c r="R35" s="88" t="s">
        <v>37</v>
      </c>
    </row>
    <row r="36" spans="1:18" ht="24.6" customHeight="1" x14ac:dyDescent="0.15">
      <c r="A36" s="78">
        <v>30</v>
      </c>
      <c r="B36" s="79" t="s">
        <v>81</v>
      </c>
      <c r="C36" s="80" t="s">
        <v>79</v>
      </c>
      <c r="D36" s="80" t="s">
        <v>75</v>
      </c>
      <c r="E36" s="82">
        <v>2021</v>
      </c>
      <c r="F36" s="83" t="s">
        <v>2</v>
      </c>
      <c r="G36" s="84">
        <v>7</v>
      </c>
      <c r="H36" s="79" t="s">
        <v>6</v>
      </c>
      <c r="I36" s="85" t="s">
        <v>77</v>
      </c>
      <c r="J36" s="86">
        <v>0</v>
      </c>
      <c r="K36" s="87">
        <v>6921000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6921000</v>
      </c>
      <c r="R36" s="88" t="s">
        <v>282</v>
      </c>
    </row>
    <row r="37" spans="1:18" ht="24.6" customHeight="1" x14ac:dyDescent="0.15">
      <c r="A37" s="78">
        <v>31</v>
      </c>
      <c r="B37" s="79" t="s">
        <v>82</v>
      </c>
      <c r="C37" s="80" t="s">
        <v>52</v>
      </c>
      <c r="D37" s="80" t="s">
        <v>75</v>
      </c>
      <c r="E37" s="82">
        <v>2021</v>
      </c>
      <c r="F37" s="83" t="s">
        <v>2</v>
      </c>
      <c r="G37" s="84">
        <v>7</v>
      </c>
      <c r="H37" s="79" t="s">
        <v>6</v>
      </c>
      <c r="I37" s="85" t="s">
        <v>77</v>
      </c>
      <c r="J37" s="86">
        <v>0</v>
      </c>
      <c r="K37" s="87">
        <v>3105872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3105872</v>
      </c>
      <c r="R37" s="88" t="s">
        <v>283</v>
      </c>
    </row>
    <row r="38" spans="1:18" ht="24.6" customHeight="1" x14ac:dyDescent="0.15">
      <c r="A38" s="78">
        <v>32</v>
      </c>
      <c r="B38" s="79" t="s">
        <v>82</v>
      </c>
      <c r="C38" s="80" t="s">
        <v>79</v>
      </c>
      <c r="D38" s="80" t="s">
        <v>75</v>
      </c>
      <c r="E38" s="82">
        <v>2021</v>
      </c>
      <c r="F38" s="83" t="s">
        <v>2</v>
      </c>
      <c r="G38" s="84">
        <v>7</v>
      </c>
      <c r="H38" s="79" t="s">
        <v>6</v>
      </c>
      <c r="I38" s="85" t="s">
        <v>77</v>
      </c>
      <c r="J38" s="86">
        <v>0</v>
      </c>
      <c r="K38" s="87">
        <v>5536800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  <c r="Q38" s="86">
        <v>5536800</v>
      </c>
      <c r="R38" s="88" t="s">
        <v>282</v>
      </c>
    </row>
    <row r="39" spans="1:18" ht="24.6" customHeight="1" x14ac:dyDescent="0.15">
      <c r="A39" s="78">
        <v>33</v>
      </c>
      <c r="B39" s="98" t="s">
        <v>74</v>
      </c>
      <c r="C39" s="99" t="s">
        <v>75</v>
      </c>
      <c r="D39" s="99" t="s">
        <v>75</v>
      </c>
      <c r="E39" s="100">
        <v>2022</v>
      </c>
      <c r="F39" s="101" t="s">
        <v>2</v>
      </c>
      <c r="G39" s="102">
        <v>7</v>
      </c>
      <c r="H39" s="98" t="s">
        <v>6</v>
      </c>
      <c r="I39" s="103" t="s">
        <v>53</v>
      </c>
      <c r="J39" s="86">
        <v>76946972</v>
      </c>
      <c r="K39" s="87">
        <v>0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  <c r="Q39" s="86">
        <v>76946972</v>
      </c>
      <c r="R39" s="104" t="s">
        <v>274</v>
      </c>
    </row>
    <row r="40" spans="1:18" ht="24.6" customHeight="1" x14ac:dyDescent="0.15">
      <c r="A40" s="78">
        <v>34</v>
      </c>
      <c r="B40" s="98" t="s">
        <v>74</v>
      </c>
      <c r="C40" s="99" t="s">
        <v>75</v>
      </c>
      <c r="D40" s="99" t="s">
        <v>75</v>
      </c>
      <c r="E40" s="100">
        <v>2022</v>
      </c>
      <c r="F40" s="101" t="s">
        <v>2</v>
      </c>
      <c r="G40" s="102">
        <v>7</v>
      </c>
      <c r="H40" s="98" t="s">
        <v>6</v>
      </c>
      <c r="I40" s="103" t="s">
        <v>54</v>
      </c>
      <c r="J40" s="86">
        <v>364446040</v>
      </c>
      <c r="K40" s="87">
        <v>0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364446040</v>
      </c>
      <c r="R40" s="104" t="s">
        <v>275</v>
      </c>
    </row>
    <row r="41" spans="1:18" ht="24.6" customHeight="1" x14ac:dyDescent="0.15">
      <c r="A41" s="78">
        <v>35</v>
      </c>
      <c r="B41" s="98" t="s">
        <v>74</v>
      </c>
      <c r="C41" s="99" t="s">
        <v>75</v>
      </c>
      <c r="D41" s="99" t="s">
        <v>75</v>
      </c>
      <c r="E41" s="100">
        <v>2022</v>
      </c>
      <c r="F41" s="101" t="s">
        <v>2</v>
      </c>
      <c r="G41" s="102">
        <v>7</v>
      </c>
      <c r="H41" s="98" t="s">
        <v>6</v>
      </c>
      <c r="I41" s="103" t="s">
        <v>53</v>
      </c>
      <c r="J41" s="86">
        <v>28339181</v>
      </c>
      <c r="K41" s="87">
        <v>0</v>
      </c>
      <c r="L41" s="86">
        <v>0</v>
      </c>
      <c r="M41" s="86">
        <v>0</v>
      </c>
      <c r="N41" s="86">
        <v>0</v>
      </c>
      <c r="O41" s="86">
        <v>0</v>
      </c>
      <c r="P41" s="86">
        <v>0</v>
      </c>
      <c r="Q41" s="86">
        <v>28339181</v>
      </c>
      <c r="R41" s="104" t="s">
        <v>276</v>
      </c>
    </row>
    <row r="42" spans="1:18" ht="24.6" customHeight="1" x14ac:dyDescent="0.15">
      <c r="A42" s="78">
        <v>36</v>
      </c>
      <c r="B42" s="98" t="s">
        <v>76</v>
      </c>
      <c r="C42" s="99" t="s">
        <v>75</v>
      </c>
      <c r="D42" s="99" t="s">
        <v>75</v>
      </c>
      <c r="E42" s="100">
        <v>2022</v>
      </c>
      <c r="F42" s="101" t="s">
        <v>2</v>
      </c>
      <c r="G42" s="102">
        <v>7</v>
      </c>
      <c r="H42" s="98" t="s">
        <v>6</v>
      </c>
      <c r="I42" s="103" t="s">
        <v>77</v>
      </c>
      <c r="J42" s="86">
        <v>0</v>
      </c>
      <c r="K42" s="87">
        <v>536760000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86">
        <v>536760000</v>
      </c>
      <c r="R42" s="104" t="s">
        <v>277</v>
      </c>
    </row>
    <row r="43" spans="1:18" ht="24.6" customHeight="1" x14ac:dyDescent="0.15">
      <c r="A43" s="78">
        <v>37</v>
      </c>
      <c r="B43" s="98" t="s">
        <v>76</v>
      </c>
      <c r="C43" s="99" t="s">
        <v>75</v>
      </c>
      <c r="D43" s="99" t="s">
        <v>75</v>
      </c>
      <c r="E43" s="100">
        <v>2022</v>
      </c>
      <c r="F43" s="101" t="s">
        <v>2</v>
      </c>
      <c r="G43" s="102">
        <v>7</v>
      </c>
      <c r="H43" s="98" t="s">
        <v>6</v>
      </c>
      <c r="I43" s="103" t="s">
        <v>77</v>
      </c>
      <c r="J43" s="86">
        <v>0</v>
      </c>
      <c r="K43" s="87">
        <v>829990000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86">
        <v>829990000</v>
      </c>
      <c r="R43" s="104" t="s">
        <v>278</v>
      </c>
    </row>
    <row r="44" spans="1:18" ht="24.6" customHeight="1" x14ac:dyDescent="0.15">
      <c r="A44" s="78">
        <v>38</v>
      </c>
      <c r="B44" s="98" t="s">
        <v>74</v>
      </c>
      <c r="C44" s="99" t="s">
        <v>75</v>
      </c>
      <c r="D44" s="99" t="s">
        <v>75</v>
      </c>
      <c r="E44" s="100">
        <v>2022</v>
      </c>
      <c r="F44" s="101" t="s">
        <v>2</v>
      </c>
      <c r="G44" s="102">
        <v>7</v>
      </c>
      <c r="H44" s="98" t="s">
        <v>6</v>
      </c>
      <c r="I44" s="103" t="s">
        <v>77</v>
      </c>
      <c r="J44" s="86">
        <v>0</v>
      </c>
      <c r="K44" s="87">
        <v>87175000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87175000</v>
      </c>
      <c r="R44" s="104" t="s">
        <v>279</v>
      </c>
    </row>
    <row r="45" spans="1:18" ht="24.6" customHeight="1" x14ac:dyDescent="0.15">
      <c r="A45" s="78">
        <v>39</v>
      </c>
      <c r="B45" s="79" t="s">
        <v>86</v>
      </c>
      <c r="C45" s="80" t="s">
        <v>87</v>
      </c>
      <c r="D45" s="80" t="s">
        <v>57</v>
      </c>
      <c r="E45" s="82">
        <v>2017</v>
      </c>
      <c r="F45" s="83">
        <v>10</v>
      </c>
      <c r="G45" s="84">
        <v>7</v>
      </c>
      <c r="H45" s="79" t="s">
        <v>88</v>
      </c>
      <c r="I45" s="85">
        <v>2016</v>
      </c>
      <c r="J45" s="86">
        <v>259204320</v>
      </c>
      <c r="K45" s="87">
        <v>0</v>
      </c>
      <c r="L45" s="86">
        <v>0</v>
      </c>
      <c r="M45" s="86">
        <v>0</v>
      </c>
      <c r="N45" s="86">
        <v>0</v>
      </c>
      <c r="O45" s="86">
        <v>0</v>
      </c>
      <c r="P45" s="86">
        <v>0</v>
      </c>
      <c r="Q45" s="86">
        <v>259204320</v>
      </c>
      <c r="R45" s="88"/>
    </row>
    <row r="46" spans="1:18" ht="24.6" customHeight="1" x14ac:dyDescent="0.15">
      <c r="A46" s="78">
        <v>40</v>
      </c>
      <c r="B46" s="79" t="s">
        <v>89</v>
      </c>
      <c r="C46" s="80" t="s">
        <v>87</v>
      </c>
      <c r="D46" s="80" t="s">
        <v>87</v>
      </c>
      <c r="E46" s="82">
        <v>2019</v>
      </c>
      <c r="F46" s="83">
        <v>10</v>
      </c>
      <c r="G46" s="84">
        <v>7</v>
      </c>
      <c r="H46" s="79" t="s">
        <v>6</v>
      </c>
      <c r="I46" s="85">
        <v>2017</v>
      </c>
      <c r="J46" s="86">
        <v>7149600</v>
      </c>
      <c r="K46" s="87">
        <v>0</v>
      </c>
      <c r="L46" s="86">
        <v>7149600</v>
      </c>
      <c r="M46" s="86">
        <v>0</v>
      </c>
      <c r="N46" s="86">
        <v>0</v>
      </c>
      <c r="O46" s="86">
        <v>0</v>
      </c>
      <c r="P46" s="86">
        <v>15893.58124419488</v>
      </c>
      <c r="Q46" s="86">
        <v>0</v>
      </c>
      <c r="R46" s="88" t="s">
        <v>286</v>
      </c>
    </row>
    <row r="47" spans="1:18" ht="24.6" customHeight="1" x14ac:dyDescent="0.15">
      <c r="A47" s="78">
        <v>41</v>
      </c>
      <c r="B47" s="79" t="s">
        <v>89</v>
      </c>
      <c r="C47" s="80" t="s">
        <v>87</v>
      </c>
      <c r="D47" s="80" t="s">
        <v>87</v>
      </c>
      <c r="E47" s="82">
        <v>2019</v>
      </c>
      <c r="F47" s="83">
        <v>10</v>
      </c>
      <c r="G47" s="84">
        <v>7</v>
      </c>
      <c r="H47" s="79" t="s">
        <v>6</v>
      </c>
      <c r="I47" s="85" t="s">
        <v>54</v>
      </c>
      <c r="J47" s="86">
        <v>6921180</v>
      </c>
      <c r="K47" s="87">
        <v>0</v>
      </c>
      <c r="L47" s="86">
        <v>6921180</v>
      </c>
      <c r="M47" s="86">
        <v>0</v>
      </c>
      <c r="N47" s="86">
        <v>0</v>
      </c>
      <c r="O47" s="86">
        <v>0</v>
      </c>
      <c r="P47" s="86">
        <v>15385.802931031212</v>
      </c>
      <c r="Q47" s="86">
        <v>0</v>
      </c>
      <c r="R47" s="88" t="s">
        <v>287</v>
      </c>
    </row>
    <row r="48" spans="1:18" ht="24.6" customHeight="1" x14ac:dyDescent="0.15">
      <c r="A48" s="78">
        <v>42</v>
      </c>
      <c r="B48" s="79" t="s">
        <v>89</v>
      </c>
      <c r="C48" s="80" t="s">
        <v>87</v>
      </c>
      <c r="D48" s="80" t="s">
        <v>87</v>
      </c>
      <c r="E48" s="82">
        <v>2019</v>
      </c>
      <c r="F48" s="83">
        <v>10</v>
      </c>
      <c r="G48" s="84">
        <v>7</v>
      </c>
      <c r="H48" s="79" t="s">
        <v>6</v>
      </c>
      <c r="I48" s="85" t="s">
        <v>54</v>
      </c>
      <c r="J48" s="86">
        <v>37580000</v>
      </c>
      <c r="K48" s="87">
        <v>0</v>
      </c>
      <c r="L48" s="86">
        <v>37580000</v>
      </c>
      <c r="M48" s="86">
        <v>0</v>
      </c>
      <c r="N48" s="86">
        <v>0</v>
      </c>
      <c r="O48" s="86">
        <v>0</v>
      </c>
      <c r="P48" s="86">
        <v>83540.447459556162</v>
      </c>
      <c r="Q48" s="86">
        <v>0</v>
      </c>
      <c r="R48" s="105" t="s">
        <v>288</v>
      </c>
    </row>
    <row r="49" spans="1:18" ht="24.6" customHeight="1" x14ac:dyDescent="0.15">
      <c r="A49" s="78">
        <v>43</v>
      </c>
      <c r="B49" s="79" t="s">
        <v>90</v>
      </c>
      <c r="C49" s="80" t="s">
        <v>87</v>
      </c>
      <c r="D49" s="80" t="s">
        <v>87</v>
      </c>
      <c r="E49" s="82">
        <v>2019</v>
      </c>
      <c r="F49" s="83">
        <v>10</v>
      </c>
      <c r="G49" s="84">
        <v>7</v>
      </c>
      <c r="H49" s="79" t="s">
        <v>6</v>
      </c>
      <c r="I49" s="85" t="s">
        <v>54</v>
      </c>
      <c r="J49" s="86">
        <v>5643000</v>
      </c>
      <c r="K49" s="87">
        <v>0</v>
      </c>
      <c r="L49" s="86">
        <v>5643000</v>
      </c>
      <c r="M49" s="86">
        <v>0</v>
      </c>
      <c r="N49" s="86">
        <v>0</v>
      </c>
      <c r="O49" s="86">
        <v>0</v>
      </c>
      <c r="P49" s="86">
        <v>296070.40090945736</v>
      </c>
      <c r="Q49" s="86">
        <v>0</v>
      </c>
      <c r="R49" s="88" t="s">
        <v>289</v>
      </c>
    </row>
    <row r="50" spans="1:18" ht="24.6" customHeight="1" x14ac:dyDescent="0.15">
      <c r="A50" s="78">
        <v>44</v>
      </c>
      <c r="B50" s="79" t="s">
        <v>266</v>
      </c>
      <c r="C50" s="80" t="s">
        <v>87</v>
      </c>
      <c r="D50" s="80" t="s">
        <v>57</v>
      </c>
      <c r="E50" s="82">
        <v>2020</v>
      </c>
      <c r="F50" s="83">
        <v>10</v>
      </c>
      <c r="G50" s="84">
        <v>7</v>
      </c>
      <c r="H50" s="79" t="s">
        <v>6</v>
      </c>
      <c r="I50" s="85" t="s">
        <v>54</v>
      </c>
      <c r="J50" s="86">
        <v>4586760</v>
      </c>
      <c r="K50" s="87">
        <v>0</v>
      </c>
      <c r="L50" s="86">
        <v>0</v>
      </c>
      <c r="M50" s="86">
        <v>0</v>
      </c>
      <c r="N50" s="86">
        <v>0</v>
      </c>
      <c r="O50" s="86">
        <v>0</v>
      </c>
      <c r="P50" s="86">
        <v>0</v>
      </c>
      <c r="Q50" s="86">
        <v>4586760</v>
      </c>
      <c r="R50" s="88" t="s">
        <v>290</v>
      </c>
    </row>
    <row r="51" spans="1:18" ht="24.6" customHeight="1" x14ac:dyDescent="0.15">
      <c r="A51" s="78">
        <v>45</v>
      </c>
      <c r="B51" s="79" t="s">
        <v>266</v>
      </c>
      <c r="C51" s="80" t="s">
        <v>87</v>
      </c>
      <c r="D51" s="80" t="s">
        <v>57</v>
      </c>
      <c r="E51" s="82">
        <v>2020</v>
      </c>
      <c r="F51" s="83">
        <v>10</v>
      </c>
      <c r="G51" s="84">
        <v>7</v>
      </c>
      <c r="H51" s="79" t="s">
        <v>6</v>
      </c>
      <c r="I51" s="85" t="s">
        <v>54</v>
      </c>
      <c r="J51" s="86">
        <v>3000000</v>
      </c>
      <c r="K51" s="87">
        <v>0</v>
      </c>
      <c r="L51" s="86">
        <v>0</v>
      </c>
      <c r="M51" s="86">
        <v>0</v>
      </c>
      <c r="N51" s="86">
        <v>0</v>
      </c>
      <c r="O51" s="86">
        <v>0</v>
      </c>
      <c r="P51" s="86">
        <v>0</v>
      </c>
      <c r="Q51" s="86">
        <v>3000000</v>
      </c>
      <c r="R51" s="88" t="s">
        <v>291</v>
      </c>
    </row>
    <row r="52" spans="1:18" ht="24.6" customHeight="1" x14ac:dyDescent="0.15">
      <c r="A52" s="78">
        <v>46</v>
      </c>
      <c r="B52" s="79" t="s">
        <v>266</v>
      </c>
      <c r="C52" s="80" t="s">
        <v>87</v>
      </c>
      <c r="D52" s="80" t="s">
        <v>57</v>
      </c>
      <c r="E52" s="82">
        <v>2020</v>
      </c>
      <c r="F52" s="83">
        <v>10</v>
      </c>
      <c r="G52" s="84">
        <v>7</v>
      </c>
      <c r="H52" s="79" t="s">
        <v>6</v>
      </c>
      <c r="I52" s="85" t="s">
        <v>54</v>
      </c>
      <c r="J52" s="86">
        <v>7312650</v>
      </c>
      <c r="K52" s="87">
        <v>0</v>
      </c>
      <c r="L52" s="86">
        <v>0</v>
      </c>
      <c r="M52" s="86">
        <v>0</v>
      </c>
      <c r="N52" s="86">
        <v>0</v>
      </c>
      <c r="O52" s="86">
        <v>0</v>
      </c>
      <c r="P52" s="86">
        <v>0</v>
      </c>
      <c r="Q52" s="86">
        <v>7312650</v>
      </c>
      <c r="R52" s="88" t="s">
        <v>292</v>
      </c>
    </row>
    <row r="53" spans="1:18" ht="24.6" customHeight="1" x14ac:dyDescent="0.15">
      <c r="A53" s="78">
        <v>47</v>
      </c>
      <c r="B53" s="79" t="s">
        <v>266</v>
      </c>
      <c r="C53" s="80" t="s">
        <v>87</v>
      </c>
      <c r="D53" s="80" t="s">
        <v>57</v>
      </c>
      <c r="E53" s="82">
        <v>2020</v>
      </c>
      <c r="F53" s="83">
        <v>10</v>
      </c>
      <c r="G53" s="84">
        <v>7</v>
      </c>
      <c r="H53" s="79" t="s">
        <v>6</v>
      </c>
      <c r="I53" s="85" t="s">
        <v>54</v>
      </c>
      <c r="J53" s="86">
        <v>3637440</v>
      </c>
      <c r="K53" s="87">
        <v>0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3637440</v>
      </c>
      <c r="R53" s="88" t="s">
        <v>293</v>
      </c>
    </row>
    <row r="54" spans="1:18" ht="24.6" customHeight="1" x14ac:dyDescent="0.15">
      <c r="A54" s="78">
        <v>48</v>
      </c>
      <c r="B54" s="79" t="s">
        <v>266</v>
      </c>
      <c r="C54" s="80" t="s">
        <v>87</v>
      </c>
      <c r="D54" s="80" t="s">
        <v>57</v>
      </c>
      <c r="E54" s="82">
        <v>2020</v>
      </c>
      <c r="F54" s="83">
        <v>10</v>
      </c>
      <c r="G54" s="84">
        <v>7</v>
      </c>
      <c r="H54" s="79" t="s">
        <v>6</v>
      </c>
      <c r="I54" s="85" t="s">
        <v>77</v>
      </c>
      <c r="J54" s="86">
        <v>0</v>
      </c>
      <c r="K54" s="87">
        <v>4484700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4484700</v>
      </c>
      <c r="R54" s="88" t="s">
        <v>294</v>
      </c>
    </row>
    <row r="55" spans="1:18" ht="24.6" customHeight="1" x14ac:dyDescent="0.15">
      <c r="A55" s="78">
        <v>49</v>
      </c>
      <c r="B55" s="79" t="s">
        <v>266</v>
      </c>
      <c r="C55" s="80" t="s">
        <v>87</v>
      </c>
      <c r="D55" s="80" t="s">
        <v>57</v>
      </c>
      <c r="E55" s="82">
        <v>2020</v>
      </c>
      <c r="F55" s="83">
        <v>10</v>
      </c>
      <c r="G55" s="84">
        <v>7</v>
      </c>
      <c r="H55" s="79" t="s">
        <v>6</v>
      </c>
      <c r="I55" s="85" t="s">
        <v>77</v>
      </c>
      <c r="J55" s="86">
        <v>0</v>
      </c>
      <c r="K55" s="87">
        <v>2880000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2880000</v>
      </c>
      <c r="R55" s="88" t="s">
        <v>295</v>
      </c>
    </row>
    <row r="56" spans="1:18" ht="24.6" customHeight="1" x14ac:dyDescent="0.15">
      <c r="A56" s="78">
        <v>50</v>
      </c>
      <c r="B56" s="79" t="s">
        <v>266</v>
      </c>
      <c r="C56" s="80" t="s">
        <v>87</v>
      </c>
      <c r="D56" s="80" t="s">
        <v>57</v>
      </c>
      <c r="E56" s="82">
        <v>2020</v>
      </c>
      <c r="F56" s="83">
        <v>10</v>
      </c>
      <c r="G56" s="84">
        <v>7</v>
      </c>
      <c r="H56" s="79" t="s">
        <v>6</v>
      </c>
      <c r="I56" s="85" t="s">
        <v>77</v>
      </c>
      <c r="J56" s="86">
        <v>0</v>
      </c>
      <c r="K56" s="87">
        <v>71870000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71870000</v>
      </c>
      <c r="R56" s="88" t="s">
        <v>296</v>
      </c>
    </row>
    <row r="57" spans="1:18" ht="24.6" customHeight="1" x14ac:dyDescent="0.15">
      <c r="A57" s="78">
        <v>51</v>
      </c>
      <c r="B57" s="79" t="s">
        <v>266</v>
      </c>
      <c r="C57" s="80" t="s">
        <v>87</v>
      </c>
      <c r="D57" s="80" t="s">
        <v>57</v>
      </c>
      <c r="E57" s="82">
        <v>2020</v>
      </c>
      <c r="F57" s="83">
        <v>10</v>
      </c>
      <c r="G57" s="84">
        <v>7</v>
      </c>
      <c r="H57" s="79" t="s">
        <v>6</v>
      </c>
      <c r="I57" s="85" t="s">
        <v>77</v>
      </c>
      <c r="J57" s="86">
        <v>0</v>
      </c>
      <c r="K57" s="87">
        <v>92539300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92539300</v>
      </c>
      <c r="R57" s="88" t="s">
        <v>297</v>
      </c>
    </row>
    <row r="58" spans="1:18" ht="24.6" customHeight="1" x14ac:dyDescent="0.15">
      <c r="A58" s="78">
        <v>52</v>
      </c>
      <c r="B58" s="79" t="s">
        <v>91</v>
      </c>
      <c r="C58" s="80" t="s">
        <v>87</v>
      </c>
      <c r="D58" s="80" t="s">
        <v>87</v>
      </c>
      <c r="E58" s="82">
        <v>2019</v>
      </c>
      <c r="F58" s="83">
        <v>10</v>
      </c>
      <c r="G58" s="84">
        <v>7</v>
      </c>
      <c r="H58" s="79" t="s">
        <v>6</v>
      </c>
      <c r="I58" s="85" t="s">
        <v>54</v>
      </c>
      <c r="J58" s="86">
        <v>248400000</v>
      </c>
      <c r="K58" s="87">
        <v>0</v>
      </c>
      <c r="L58" s="86">
        <v>248400000</v>
      </c>
      <c r="M58" s="86">
        <v>0</v>
      </c>
      <c r="N58" s="86">
        <v>0</v>
      </c>
      <c r="O58" s="86">
        <v>0</v>
      </c>
      <c r="P58" s="89">
        <v>13386426.06629318</v>
      </c>
      <c r="Q58" s="86">
        <v>0</v>
      </c>
      <c r="R58" s="88" t="s">
        <v>405</v>
      </c>
    </row>
    <row r="59" spans="1:18" ht="24.6" customHeight="1" x14ac:dyDescent="0.15">
      <c r="A59" s="78">
        <v>53</v>
      </c>
      <c r="B59" s="79" t="s">
        <v>91</v>
      </c>
      <c r="C59" s="80" t="s">
        <v>87</v>
      </c>
      <c r="D59" s="80" t="s">
        <v>87</v>
      </c>
      <c r="E59" s="82">
        <v>2019</v>
      </c>
      <c r="F59" s="83">
        <v>10</v>
      </c>
      <c r="G59" s="84">
        <v>7</v>
      </c>
      <c r="H59" s="79" t="s">
        <v>6</v>
      </c>
      <c r="I59" s="85" t="s">
        <v>54</v>
      </c>
      <c r="J59" s="86">
        <v>1652400</v>
      </c>
      <c r="K59" s="87">
        <v>0</v>
      </c>
      <c r="L59" s="86">
        <v>1652400</v>
      </c>
      <c r="M59" s="86">
        <v>0</v>
      </c>
      <c r="N59" s="86">
        <v>0</v>
      </c>
      <c r="O59" s="86">
        <v>0</v>
      </c>
      <c r="P59" s="89">
        <v>89048.834267080529</v>
      </c>
      <c r="Q59" s="86">
        <v>0</v>
      </c>
      <c r="R59" s="88" t="s">
        <v>404</v>
      </c>
    </row>
    <row r="60" spans="1:18" ht="24.6" customHeight="1" x14ac:dyDescent="0.15">
      <c r="A60" s="78">
        <v>54</v>
      </c>
      <c r="B60" s="79" t="s">
        <v>92</v>
      </c>
      <c r="C60" s="80" t="s">
        <v>93</v>
      </c>
      <c r="D60" s="80" t="s">
        <v>93</v>
      </c>
      <c r="E60" s="82">
        <v>2018</v>
      </c>
      <c r="F60" s="83" t="s">
        <v>2</v>
      </c>
      <c r="G60" s="84">
        <v>7</v>
      </c>
      <c r="H60" s="79" t="s">
        <v>8</v>
      </c>
      <c r="I60" s="85" t="s">
        <v>53</v>
      </c>
      <c r="J60" s="86">
        <v>975024</v>
      </c>
      <c r="K60" s="87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975024</v>
      </c>
      <c r="R60" s="88" t="s">
        <v>298</v>
      </c>
    </row>
    <row r="61" spans="1:18" ht="24.6" customHeight="1" x14ac:dyDescent="0.15">
      <c r="A61" s="78">
        <v>55</v>
      </c>
      <c r="B61" s="78" t="s">
        <v>262</v>
      </c>
      <c r="C61" s="90" t="s">
        <v>263</v>
      </c>
      <c r="D61" s="106" t="s">
        <v>93</v>
      </c>
      <c r="E61" s="91">
        <v>2019</v>
      </c>
      <c r="F61" s="94" t="s">
        <v>2</v>
      </c>
      <c r="G61" s="78">
        <v>7</v>
      </c>
      <c r="H61" s="78" t="s">
        <v>8</v>
      </c>
      <c r="I61" s="92">
        <v>2018</v>
      </c>
      <c r="J61" s="86">
        <v>1846800</v>
      </c>
      <c r="K61" s="86">
        <v>0</v>
      </c>
      <c r="L61" s="95">
        <v>1846800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  <c r="R61" s="78" t="s">
        <v>403</v>
      </c>
    </row>
    <row r="62" spans="1:18" ht="24.6" customHeight="1" x14ac:dyDescent="0.15">
      <c r="A62" s="78">
        <v>56</v>
      </c>
      <c r="B62" s="79" t="s">
        <v>94</v>
      </c>
      <c r="C62" s="80" t="s">
        <v>95</v>
      </c>
      <c r="D62" s="80" t="s">
        <v>57</v>
      </c>
      <c r="E62" s="82">
        <v>2019</v>
      </c>
      <c r="F62" s="83" t="s">
        <v>2</v>
      </c>
      <c r="G62" s="84">
        <v>7</v>
      </c>
      <c r="H62" s="79" t="s">
        <v>6</v>
      </c>
      <c r="I62" s="85" t="s">
        <v>54</v>
      </c>
      <c r="J62" s="86">
        <v>1467720</v>
      </c>
      <c r="K62" s="87">
        <v>0</v>
      </c>
      <c r="L62" s="86">
        <v>0</v>
      </c>
      <c r="M62" s="86">
        <v>0</v>
      </c>
      <c r="N62" s="86">
        <v>0</v>
      </c>
      <c r="O62" s="86">
        <v>0</v>
      </c>
      <c r="P62" s="86">
        <v>0</v>
      </c>
      <c r="Q62" s="86">
        <v>1467720</v>
      </c>
      <c r="R62" s="88" t="s">
        <v>299</v>
      </c>
    </row>
    <row r="63" spans="1:18" ht="24.6" customHeight="1" x14ac:dyDescent="0.15">
      <c r="A63" s="78">
        <v>57</v>
      </c>
      <c r="B63" s="79" t="s">
        <v>96</v>
      </c>
      <c r="C63" s="80" t="s">
        <v>95</v>
      </c>
      <c r="D63" s="80" t="s">
        <v>57</v>
      </c>
      <c r="E63" s="82">
        <v>2018</v>
      </c>
      <c r="F63" s="83" t="s">
        <v>2</v>
      </c>
      <c r="G63" s="84">
        <v>7</v>
      </c>
      <c r="H63" s="79" t="s">
        <v>6</v>
      </c>
      <c r="I63" s="85" t="s">
        <v>53</v>
      </c>
      <c r="J63" s="86">
        <v>3281</v>
      </c>
      <c r="K63" s="87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3281</v>
      </c>
      <c r="R63" s="88" t="s">
        <v>300</v>
      </c>
    </row>
    <row r="64" spans="1:18" ht="24.6" customHeight="1" x14ac:dyDescent="0.15">
      <c r="A64" s="78">
        <v>58</v>
      </c>
      <c r="B64" s="79" t="s">
        <v>97</v>
      </c>
      <c r="C64" s="80" t="s">
        <v>98</v>
      </c>
      <c r="D64" s="80" t="s">
        <v>99</v>
      </c>
      <c r="E64" s="82">
        <v>2019</v>
      </c>
      <c r="F64" s="83" t="s">
        <v>2</v>
      </c>
      <c r="G64" s="84">
        <v>2</v>
      </c>
      <c r="H64" s="79" t="s">
        <v>6</v>
      </c>
      <c r="I64" s="85" t="s">
        <v>53</v>
      </c>
      <c r="J64" s="86">
        <v>96660000</v>
      </c>
      <c r="K64" s="87">
        <v>0</v>
      </c>
      <c r="L64" s="86">
        <v>96660000</v>
      </c>
      <c r="M64" s="86">
        <v>0</v>
      </c>
      <c r="N64" s="86">
        <v>0</v>
      </c>
      <c r="O64" s="86">
        <v>0</v>
      </c>
      <c r="P64" s="86">
        <v>12901570</v>
      </c>
      <c r="Q64" s="107">
        <f t="shared" ref="Q64:Q65" si="0">J64-L64</f>
        <v>0</v>
      </c>
      <c r="R64" s="88" t="s">
        <v>301</v>
      </c>
    </row>
    <row r="65" spans="1:18" ht="24.6" customHeight="1" x14ac:dyDescent="0.15">
      <c r="A65" s="78">
        <v>59</v>
      </c>
      <c r="B65" s="79" t="s">
        <v>100</v>
      </c>
      <c r="C65" s="80" t="s">
        <v>98</v>
      </c>
      <c r="D65" s="80" t="s">
        <v>99</v>
      </c>
      <c r="E65" s="82">
        <v>2019</v>
      </c>
      <c r="F65" s="83" t="s">
        <v>2</v>
      </c>
      <c r="G65" s="84">
        <v>2</v>
      </c>
      <c r="H65" s="79" t="s">
        <v>6</v>
      </c>
      <c r="I65" s="85" t="s">
        <v>54</v>
      </c>
      <c r="J65" s="86">
        <v>28318680</v>
      </c>
      <c r="K65" s="87">
        <v>0</v>
      </c>
      <c r="L65" s="86">
        <v>28318680</v>
      </c>
      <c r="M65" s="86">
        <v>0</v>
      </c>
      <c r="N65" s="86">
        <v>0</v>
      </c>
      <c r="O65" s="86">
        <v>0</v>
      </c>
      <c r="P65" s="86">
        <v>3779799</v>
      </c>
      <c r="Q65" s="107">
        <f t="shared" si="0"/>
        <v>0</v>
      </c>
      <c r="R65" s="88" t="s">
        <v>302</v>
      </c>
    </row>
    <row r="66" spans="1:18" ht="24.6" customHeight="1" x14ac:dyDescent="0.15">
      <c r="A66" s="78">
        <v>60</v>
      </c>
      <c r="B66" s="79" t="s">
        <v>101</v>
      </c>
      <c r="C66" s="80" t="s">
        <v>98</v>
      </c>
      <c r="D66" s="80" t="s">
        <v>98</v>
      </c>
      <c r="E66" s="82">
        <v>2019</v>
      </c>
      <c r="F66" s="83">
        <v>10</v>
      </c>
      <c r="G66" s="84">
        <v>2</v>
      </c>
      <c r="H66" s="79" t="s">
        <v>6</v>
      </c>
      <c r="I66" s="85">
        <v>2018</v>
      </c>
      <c r="J66" s="86">
        <v>33858000</v>
      </c>
      <c r="K66" s="87">
        <v>0</v>
      </c>
      <c r="L66" s="86">
        <v>33858000</v>
      </c>
      <c r="M66" s="86">
        <v>0</v>
      </c>
      <c r="N66" s="86">
        <v>0</v>
      </c>
      <c r="O66" s="86">
        <v>0</v>
      </c>
      <c r="P66" s="86">
        <v>5345999</v>
      </c>
      <c r="Q66" s="107">
        <f>J66-L66</f>
        <v>0</v>
      </c>
      <c r="R66" s="88" t="s">
        <v>303</v>
      </c>
    </row>
    <row r="67" spans="1:18" ht="24.6" customHeight="1" x14ac:dyDescent="0.15">
      <c r="A67" s="78">
        <v>61</v>
      </c>
      <c r="B67" s="78" t="s">
        <v>264</v>
      </c>
      <c r="C67" s="90" t="s">
        <v>98</v>
      </c>
      <c r="D67" s="90" t="s">
        <v>127</v>
      </c>
      <c r="E67" s="91" t="s">
        <v>268</v>
      </c>
      <c r="F67" s="94">
        <v>10</v>
      </c>
      <c r="G67" s="78">
        <v>2</v>
      </c>
      <c r="H67" s="78" t="s">
        <v>422</v>
      </c>
      <c r="I67" s="92" t="s">
        <v>77</v>
      </c>
      <c r="J67" s="86">
        <v>0</v>
      </c>
      <c r="K67" s="86">
        <v>2871000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95">
        <v>2871000</v>
      </c>
      <c r="R67" s="78" t="s">
        <v>269</v>
      </c>
    </row>
    <row r="68" spans="1:18" ht="24.6" customHeight="1" x14ac:dyDescent="0.15">
      <c r="A68" s="78">
        <v>62</v>
      </c>
      <c r="B68" s="78" t="s">
        <v>265</v>
      </c>
      <c r="C68" s="90" t="s">
        <v>98</v>
      </c>
      <c r="D68" s="90" t="s">
        <v>127</v>
      </c>
      <c r="E68" s="91" t="s">
        <v>77</v>
      </c>
      <c r="F68" s="94">
        <v>10</v>
      </c>
      <c r="G68" s="78">
        <v>2</v>
      </c>
      <c r="H68" s="78" t="s">
        <v>422</v>
      </c>
      <c r="I68" s="92" t="s">
        <v>54</v>
      </c>
      <c r="J68" s="86">
        <v>4428000</v>
      </c>
      <c r="K68" s="86">
        <v>0</v>
      </c>
      <c r="L68" s="95">
        <v>4428000</v>
      </c>
      <c r="M68" s="95">
        <v>45387</v>
      </c>
      <c r="N68" s="95">
        <v>0</v>
      </c>
      <c r="O68" s="95">
        <v>0</v>
      </c>
      <c r="P68" s="95">
        <v>125135</v>
      </c>
      <c r="Q68" s="95">
        <v>0</v>
      </c>
      <c r="R68" s="78" t="s">
        <v>419</v>
      </c>
    </row>
    <row r="69" spans="1:18" ht="24.6" customHeight="1" x14ac:dyDescent="0.15">
      <c r="A69" s="78">
        <v>63</v>
      </c>
      <c r="B69" s="108" t="s">
        <v>102</v>
      </c>
      <c r="C69" s="81" t="s">
        <v>103</v>
      </c>
      <c r="D69" s="81" t="s">
        <v>57</v>
      </c>
      <c r="E69" s="109" t="s">
        <v>77</v>
      </c>
      <c r="F69" s="110" t="s">
        <v>2</v>
      </c>
      <c r="G69" s="106">
        <v>3</v>
      </c>
      <c r="H69" s="108" t="s">
        <v>6</v>
      </c>
      <c r="I69" s="111" t="s">
        <v>53</v>
      </c>
      <c r="J69" s="107">
        <v>1720000</v>
      </c>
      <c r="K69" s="112">
        <v>0</v>
      </c>
      <c r="L69" s="107">
        <v>1720000</v>
      </c>
      <c r="M69" s="107">
        <v>1484737</v>
      </c>
      <c r="N69" s="107">
        <v>0</v>
      </c>
      <c r="O69" s="107">
        <v>0</v>
      </c>
      <c r="P69" s="107">
        <v>10614</v>
      </c>
      <c r="Q69" s="107">
        <v>0</v>
      </c>
      <c r="R69" s="88" t="s">
        <v>406</v>
      </c>
    </row>
    <row r="70" spans="1:18" ht="24.6" customHeight="1" x14ac:dyDescent="0.15">
      <c r="A70" s="78">
        <v>64</v>
      </c>
      <c r="B70" s="108" t="s">
        <v>102</v>
      </c>
      <c r="C70" s="81" t="s">
        <v>103</v>
      </c>
      <c r="D70" s="81" t="s">
        <v>57</v>
      </c>
      <c r="E70" s="109">
        <v>2019</v>
      </c>
      <c r="F70" s="110" t="s">
        <v>2</v>
      </c>
      <c r="G70" s="106">
        <v>3</v>
      </c>
      <c r="H70" s="108" t="s">
        <v>6</v>
      </c>
      <c r="I70" s="111" t="s">
        <v>53</v>
      </c>
      <c r="J70" s="107">
        <v>4020740</v>
      </c>
      <c r="K70" s="112">
        <v>0</v>
      </c>
      <c r="L70" s="107">
        <v>4020740</v>
      </c>
      <c r="M70" s="107">
        <v>3470778</v>
      </c>
      <c r="N70" s="107">
        <v>0</v>
      </c>
      <c r="O70" s="107">
        <v>0</v>
      </c>
      <c r="P70" s="107">
        <v>24813</v>
      </c>
      <c r="Q70" s="107">
        <f>J70-L70</f>
        <v>0</v>
      </c>
      <c r="R70" s="88" t="s">
        <v>407</v>
      </c>
    </row>
    <row r="71" spans="1:18" ht="24.6" customHeight="1" x14ac:dyDescent="0.15">
      <c r="A71" s="78">
        <v>65</v>
      </c>
      <c r="B71" s="108" t="s">
        <v>102</v>
      </c>
      <c r="C71" s="81" t="s">
        <v>103</v>
      </c>
      <c r="D71" s="81" t="s">
        <v>57</v>
      </c>
      <c r="E71" s="109">
        <v>2019</v>
      </c>
      <c r="F71" s="110" t="s">
        <v>2</v>
      </c>
      <c r="G71" s="106">
        <v>3</v>
      </c>
      <c r="H71" s="108" t="s">
        <v>422</v>
      </c>
      <c r="I71" s="111" t="s">
        <v>54</v>
      </c>
      <c r="J71" s="107">
        <v>49240000</v>
      </c>
      <c r="K71" s="112">
        <v>0</v>
      </c>
      <c r="L71" s="107">
        <v>49240000</v>
      </c>
      <c r="M71" s="107">
        <v>42187937</v>
      </c>
      <c r="N71" s="107">
        <v>0</v>
      </c>
      <c r="O71" s="107">
        <v>0</v>
      </c>
      <c r="P71" s="107">
        <v>301602</v>
      </c>
      <c r="Q71" s="107">
        <v>0</v>
      </c>
      <c r="R71" s="88" t="s">
        <v>406</v>
      </c>
    </row>
    <row r="72" spans="1:18" ht="24.6" customHeight="1" x14ac:dyDescent="0.15">
      <c r="A72" s="78">
        <v>66</v>
      </c>
      <c r="B72" s="108" t="s">
        <v>102</v>
      </c>
      <c r="C72" s="81" t="s">
        <v>103</v>
      </c>
      <c r="D72" s="81" t="s">
        <v>57</v>
      </c>
      <c r="E72" s="109">
        <v>2019</v>
      </c>
      <c r="F72" s="110" t="s">
        <v>2</v>
      </c>
      <c r="G72" s="106">
        <v>3</v>
      </c>
      <c r="H72" s="108" t="s">
        <v>422</v>
      </c>
      <c r="I72" s="111" t="s">
        <v>54</v>
      </c>
      <c r="J72" s="107">
        <v>87528554</v>
      </c>
      <c r="K72" s="112">
        <v>0</v>
      </c>
      <c r="L72" s="107">
        <v>87528554</v>
      </c>
      <c r="M72" s="107">
        <v>74992872</v>
      </c>
      <c r="N72" s="107">
        <v>0</v>
      </c>
      <c r="O72" s="107">
        <v>0</v>
      </c>
      <c r="P72" s="107">
        <v>536125</v>
      </c>
      <c r="Q72" s="107">
        <v>0</v>
      </c>
      <c r="R72" s="88" t="s">
        <v>408</v>
      </c>
    </row>
    <row r="73" spans="1:18" ht="24.6" customHeight="1" x14ac:dyDescent="0.15">
      <c r="A73" s="78">
        <v>67</v>
      </c>
      <c r="B73" s="108" t="s">
        <v>106</v>
      </c>
      <c r="C73" s="81" t="s">
        <v>107</v>
      </c>
      <c r="D73" s="81" t="s">
        <v>57</v>
      </c>
      <c r="E73" s="109">
        <v>2019</v>
      </c>
      <c r="F73" s="110" t="s">
        <v>2</v>
      </c>
      <c r="G73" s="106">
        <v>7</v>
      </c>
      <c r="H73" s="108" t="s">
        <v>6</v>
      </c>
      <c r="I73" s="111" t="s">
        <v>53</v>
      </c>
      <c r="J73" s="107">
        <v>2397600</v>
      </c>
      <c r="K73" s="112">
        <v>0</v>
      </c>
      <c r="L73" s="107">
        <v>0</v>
      </c>
      <c r="M73" s="107">
        <v>0</v>
      </c>
      <c r="N73" s="107">
        <v>0</v>
      </c>
      <c r="O73" s="107">
        <v>0</v>
      </c>
      <c r="P73" s="107">
        <v>0</v>
      </c>
      <c r="Q73" s="107">
        <v>2397600</v>
      </c>
      <c r="R73" s="88" t="s">
        <v>409</v>
      </c>
    </row>
    <row r="74" spans="1:18" ht="24.6" customHeight="1" x14ac:dyDescent="0.15">
      <c r="A74" s="78">
        <v>68</v>
      </c>
      <c r="B74" s="108" t="s">
        <v>108</v>
      </c>
      <c r="C74" s="81" t="s">
        <v>107</v>
      </c>
      <c r="D74" s="81" t="s">
        <v>57</v>
      </c>
      <c r="E74" s="109">
        <v>2019</v>
      </c>
      <c r="F74" s="110" t="s">
        <v>2</v>
      </c>
      <c r="G74" s="106">
        <v>7</v>
      </c>
      <c r="H74" s="108" t="s">
        <v>6</v>
      </c>
      <c r="I74" s="111" t="s">
        <v>54</v>
      </c>
      <c r="J74" s="107">
        <v>30100000</v>
      </c>
      <c r="K74" s="112">
        <v>0</v>
      </c>
      <c r="L74" s="107">
        <v>0</v>
      </c>
      <c r="M74" s="107">
        <v>0</v>
      </c>
      <c r="N74" s="107">
        <v>0</v>
      </c>
      <c r="O74" s="107">
        <v>0</v>
      </c>
      <c r="P74" s="107">
        <v>0</v>
      </c>
      <c r="Q74" s="107">
        <v>30100000</v>
      </c>
      <c r="R74" s="88"/>
    </row>
    <row r="75" spans="1:18" ht="24.6" customHeight="1" x14ac:dyDescent="0.15">
      <c r="A75" s="78">
        <v>69</v>
      </c>
      <c r="B75" s="108" t="s">
        <v>108</v>
      </c>
      <c r="C75" s="81" t="s">
        <v>107</v>
      </c>
      <c r="D75" s="81" t="s">
        <v>57</v>
      </c>
      <c r="E75" s="109">
        <v>2019</v>
      </c>
      <c r="F75" s="110" t="s">
        <v>2</v>
      </c>
      <c r="G75" s="106">
        <v>7</v>
      </c>
      <c r="H75" s="108" t="s">
        <v>6</v>
      </c>
      <c r="I75" s="111" t="s">
        <v>54</v>
      </c>
      <c r="J75" s="107">
        <v>8900000</v>
      </c>
      <c r="K75" s="112">
        <v>0</v>
      </c>
      <c r="L75" s="107">
        <v>0</v>
      </c>
      <c r="M75" s="107">
        <v>0</v>
      </c>
      <c r="N75" s="107">
        <v>0</v>
      </c>
      <c r="O75" s="107">
        <v>0</v>
      </c>
      <c r="P75" s="107">
        <v>0</v>
      </c>
      <c r="Q75" s="107">
        <v>8900000</v>
      </c>
      <c r="R75" s="88"/>
    </row>
    <row r="76" spans="1:18" ht="24.6" customHeight="1" x14ac:dyDescent="0.15">
      <c r="A76" s="78">
        <v>70</v>
      </c>
      <c r="B76" s="108" t="s">
        <v>108</v>
      </c>
      <c r="C76" s="81" t="s">
        <v>107</v>
      </c>
      <c r="D76" s="81" t="s">
        <v>57</v>
      </c>
      <c r="E76" s="109">
        <v>2019</v>
      </c>
      <c r="F76" s="110" t="s">
        <v>2</v>
      </c>
      <c r="G76" s="106">
        <v>7</v>
      </c>
      <c r="H76" s="108" t="s">
        <v>6</v>
      </c>
      <c r="I76" s="111" t="s">
        <v>54</v>
      </c>
      <c r="J76" s="107">
        <v>50077040</v>
      </c>
      <c r="K76" s="112">
        <v>0</v>
      </c>
      <c r="L76" s="107">
        <v>0</v>
      </c>
      <c r="M76" s="107">
        <v>0</v>
      </c>
      <c r="N76" s="107">
        <v>0</v>
      </c>
      <c r="O76" s="107">
        <v>0</v>
      </c>
      <c r="P76" s="107">
        <v>0</v>
      </c>
      <c r="Q76" s="107">
        <v>50077040</v>
      </c>
      <c r="R76" s="88"/>
    </row>
    <row r="77" spans="1:18" ht="24.6" customHeight="1" x14ac:dyDescent="0.15">
      <c r="A77" s="78">
        <v>71</v>
      </c>
      <c r="B77" s="113" t="s">
        <v>108</v>
      </c>
      <c r="C77" s="81" t="s">
        <v>107</v>
      </c>
      <c r="D77" s="114" t="s">
        <v>57</v>
      </c>
      <c r="E77" s="109">
        <v>2019</v>
      </c>
      <c r="F77" s="110" t="s">
        <v>2</v>
      </c>
      <c r="G77" s="115">
        <v>7</v>
      </c>
      <c r="H77" s="113" t="s">
        <v>6</v>
      </c>
      <c r="I77" s="116" t="s">
        <v>54</v>
      </c>
      <c r="J77" s="117">
        <v>1836000</v>
      </c>
      <c r="K77" s="118">
        <v>0</v>
      </c>
      <c r="L77" s="117">
        <v>0</v>
      </c>
      <c r="M77" s="117">
        <v>0</v>
      </c>
      <c r="N77" s="117">
        <v>0</v>
      </c>
      <c r="O77" s="117">
        <v>0</v>
      </c>
      <c r="P77" s="117">
        <v>0</v>
      </c>
      <c r="Q77" s="117">
        <v>1836000</v>
      </c>
      <c r="R77" s="119"/>
    </row>
    <row r="78" spans="1:18" ht="24.6" customHeight="1" x14ac:dyDescent="0.15">
      <c r="A78" s="78">
        <v>72</v>
      </c>
      <c r="B78" s="113" t="s">
        <v>108</v>
      </c>
      <c r="C78" s="81" t="s">
        <v>107</v>
      </c>
      <c r="D78" s="114" t="s">
        <v>57</v>
      </c>
      <c r="E78" s="109">
        <v>2019</v>
      </c>
      <c r="F78" s="110" t="s">
        <v>2</v>
      </c>
      <c r="G78" s="115">
        <v>7</v>
      </c>
      <c r="H78" s="113" t="s">
        <v>6</v>
      </c>
      <c r="I78" s="116" t="s">
        <v>77</v>
      </c>
      <c r="J78" s="117">
        <v>0</v>
      </c>
      <c r="K78" s="118">
        <v>248400</v>
      </c>
      <c r="L78" s="117">
        <v>0</v>
      </c>
      <c r="M78" s="117">
        <v>0</v>
      </c>
      <c r="N78" s="117">
        <v>0</v>
      </c>
      <c r="O78" s="117">
        <v>0</v>
      </c>
      <c r="P78" s="117">
        <v>0</v>
      </c>
      <c r="Q78" s="117">
        <v>248400</v>
      </c>
      <c r="R78" s="119"/>
    </row>
    <row r="79" spans="1:18" ht="24.6" customHeight="1" x14ac:dyDescent="0.15">
      <c r="A79" s="78">
        <v>73</v>
      </c>
      <c r="B79" s="113" t="s">
        <v>108</v>
      </c>
      <c r="C79" s="81" t="s">
        <v>107</v>
      </c>
      <c r="D79" s="114" t="s">
        <v>57</v>
      </c>
      <c r="E79" s="109">
        <v>2019</v>
      </c>
      <c r="F79" s="110" t="s">
        <v>2</v>
      </c>
      <c r="G79" s="115">
        <v>7</v>
      </c>
      <c r="H79" s="113" t="s">
        <v>6</v>
      </c>
      <c r="I79" s="116" t="s">
        <v>77</v>
      </c>
      <c r="J79" s="117">
        <v>0</v>
      </c>
      <c r="K79" s="118">
        <v>-124800</v>
      </c>
      <c r="L79" s="117">
        <v>0</v>
      </c>
      <c r="M79" s="117">
        <v>0</v>
      </c>
      <c r="N79" s="117">
        <v>0</v>
      </c>
      <c r="O79" s="117">
        <v>0</v>
      </c>
      <c r="P79" s="117">
        <v>0</v>
      </c>
      <c r="Q79" s="117">
        <v>-124800</v>
      </c>
      <c r="R79" s="119" t="s">
        <v>304</v>
      </c>
    </row>
    <row r="80" spans="1:18" ht="24.6" customHeight="1" x14ac:dyDescent="0.15">
      <c r="A80" s="78">
        <v>74</v>
      </c>
      <c r="B80" s="113" t="s">
        <v>109</v>
      </c>
      <c r="C80" s="81" t="s">
        <v>107</v>
      </c>
      <c r="D80" s="114" t="s">
        <v>57</v>
      </c>
      <c r="E80" s="109">
        <v>2019</v>
      </c>
      <c r="F80" s="110" t="s">
        <v>2</v>
      </c>
      <c r="G80" s="115">
        <v>7</v>
      </c>
      <c r="H80" s="113" t="s">
        <v>6</v>
      </c>
      <c r="I80" s="116" t="s">
        <v>53</v>
      </c>
      <c r="J80" s="117">
        <v>4860000</v>
      </c>
      <c r="K80" s="118">
        <v>0</v>
      </c>
      <c r="L80" s="117">
        <v>0</v>
      </c>
      <c r="M80" s="117">
        <v>0</v>
      </c>
      <c r="N80" s="117">
        <v>0</v>
      </c>
      <c r="O80" s="117">
        <v>0</v>
      </c>
      <c r="P80" s="117">
        <v>0</v>
      </c>
      <c r="Q80" s="117">
        <v>4860000</v>
      </c>
      <c r="R80" s="119" t="s">
        <v>410</v>
      </c>
    </row>
    <row r="81" spans="1:18" ht="24.6" customHeight="1" x14ac:dyDescent="0.15">
      <c r="A81" s="78">
        <v>75</v>
      </c>
      <c r="B81" s="113" t="s">
        <v>110</v>
      </c>
      <c r="C81" s="81" t="s">
        <v>107</v>
      </c>
      <c r="D81" s="114" t="s">
        <v>57</v>
      </c>
      <c r="E81" s="109">
        <v>2019</v>
      </c>
      <c r="F81" s="110" t="s">
        <v>2</v>
      </c>
      <c r="G81" s="115">
        <v>7</v>
      </c>
      <c r="H81" s="113" t="s">
        <v>6</v>
      </c>
      <c r="I81" s="116" t="s">
        <v>54</v>
      </c>
      <c r="J81" s="117">
        <v>13935520</v>
      </c>
      <c r="K81" s="118">
        <v>0</v>
      </c>
      <c r="L81" s="117">
        <v>0</v>
      </c>
      <c r="M81" s="117">
        <v>0</v>
      </c>
      <c r="N81" s="117">
        <v>0</v>
      </c>
      <c r="O81" s="117">
        <v>0</v>
      </c>
      <c r="P81" s="117">
        <v>0</v>
      </c>
      <c r="Q81" s="117">
        <v>13935520</v>
      </c>
      <c r="R81" s="119"/>
    </row>
    <row r="82" spans="1:18" ht="24.6" customHeight="1" x14ac:dyDescent="0.15">
      <c r="A82" s="78">
        <v>76</v>
      </c>
      <c r="B82" s="79" t="s">
        <v>110</v>
      </c>
      <c r="C82" s="81" t="s">
        <v>107</v>
      </c>
      <c r="D82" s="80" t="s">
        <v>57</v>
      </c>
      <c r="E82" s="82">
        <v>2019</v>
      </c>
      <c r="F82" s="83" t="s">
        <v>2</v>
      </c>
      <c r="G82" s="84">
        <v>7</v>
      </c>
      <c r="H82" s="79" t="s">
        <v>6</v>
      </c>
      <c r="I82" s="111" t="s">
        <v>77</v>
      </c>
      <c r="J82" s="86">
        <v>0</v>
      </c>
      <c r="K82" s="87">
        <v>1969000</v>
      </c>
      <c r="L82" s="86">
        <v>0</v>
      </c>
      <c r="M82" s="86">
        <v>0</v>
      </c>
      <c r="N82" s="86">
        <v>0</v>
      </c>
      <c r="O82" s="86">
        <v>0</v>
      </c>
      <c r="P82" s="86">
        <v>0</v>
      </c>
      <c r="Q82" s="86">
        <v>1969000</v>
      </c>
      <c r="R82" s="88"/>
    </row>
    <row r="83" spans="1:18" ht="24.6" customHeight="1" x14ac:dyDescent="0.15">
      <c r="A83" s="78">
        <v>77</v>
      </c>
      <c r="B83" s="79" t="s">
        <v>110</v>
      </c>
      <c r="C83" s="81" t="s">
        <v>107</v>
      </c>
      <c r="D83" s="80" t="s">
        <v>57</v>
      </c>
      <c r="E83" s="82">
        <v>2019</v>
      </c>
      <c r="F83" s="83" t="s">
        <v>2</v>
      </c>
      <c r="G83" s="84">
        <v>7</v>
      </c>
      <c r="H83" s="79" t="s">
        <v>6</v>
      </c>
      <c r="I83" s="85" t="s">
        <v>77</v>
      </c>
      <c r="J83" s="86">
        <v>0</v>
      </c>
      <c r="K83" s="87">
        <v>-989200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86">
        <v>-989200</v>
      </c>
      <c r="R83" s="88" t="s">
        <v>304</v>
      </c>
    </row>
    <row r="84" spans="1:18" ht="24.6" customHeight="1" x14ac:dyDescent="0.15">
      <c r="A84" s="78">
        <v>78</v>
      </c>
      <c r="B84" s="108" t="s">
        <v>110</v>
      </c>
      <c r="C84" s="81" t="s">
        <v>107</v>
      </c>
      <c r="D84" s="80" t="s">
        <v>57</v>
      </c>
      <c r="E84" s="82">
        <v>2019</v>
      </c>
      <c r="F84" s="83" t="s">
        <v>2</v>
      </c>
      <c r="G84" s="84">
        <v>7</v>
      </c>
      <c r="H84" s="79" t="s">
        <v>6</v>
      </c>
      <c r="I84" s="85" t="s">
        <v>77</v>
      </c>
      <c r="J84" s="86">
        <v>0</v>
      </c>
      <c r="K84" s="87">
        <v>32134600</v>
      </c>
      <c r="L84" s="86">
        <v>0</v>
      </c>
      <c r="M84" s="86">
        <v>0</v>
      </c>
      <c r="N84" s="86">
        <v>0</v>
      </c>
      <c r="O84" s="86">
        <v>0</v>
      </c>
      <c r="P84" s="86">
        <v>0</v>
      </c>
      <c r="Q84" s="86">
        <v>32134600</v>
      </c>
      <c r="R84" s="88" t="s">
        <v>304</v>
      </c>
    </row>
    <row r="85" spans="1:18" ht="24.6" customHeight="1" x14ac:dyDescent="0.15">
      <c r="A85" s="78">
        <v>79</v>
      </c>
      <c r="B85" s="79" t="s">
        <v>111</v>
      </c>
      <c r="C85" s="81" t="s">
        <v>107</v>
      </c>
      <c r="D85" s="80" t="s">
        <v>57</v>
      </c>
      <c r="E85" s="82">
        <v>2019</v>
      </c>
      <c r="F85" s="83" t="s">
        <v>2</v>
      </c>
      <c r="G85" s="84">
        <v>7</v>
      </c>
      <c r="H85" s="79" t="s">
        <v>6</v>
      </c>
      <c r="I85" s="85" t="s">
        <v>77</v>
      </c>
      <c r="J85" s="86">
        <v>0</v>
      </c>
      <c r="K85" s="87">
        <v>748000</v>
      </c>
      <c r="L85" s="86">
        <v>0</v>
      </c>
      <c r="M85" s="86">
        <v>0</v>
      </c>
      <c r="N85" s="86">
        <v>0</v>
      </c>
      <c r="O85" s="86">
        <v>0</v>
      </c>
      <c r="P85" s="86">
        <v>0</v>
      </c>
      <c r="Q85" s="86">
        <v>748000</v>
      </c>
      <c r="R85" s="88"/>
    </row>
    <row r="86" spans="1:18" ht="24.6" customHeight="1" x14ac:dyDescent="0.15">
      <c r="A86" s="78">
        <v>80</v>
      </c>
      <c r="B86" s="79" t="s">
        <v>112</v>
      </c>
      <c r="C86" s="81" t="s">
        <v>107</v>
      </c>
      <c r="D86" s="80" t="s">
        <v>57</v>
      </c>
      <c r="E86" s="82">
        <v>2019</v>
      </c>
      <c r="F86" s="83" t="s">
        <v>2</v>
      </c>
      <c r="G86" s="84">
        <v>7</v>
      </c>
      <c r="H86" s="79" t="s">
        <v>6</v>
      </c>
      <c r="I86" s="85" t="s">
        <v>54</v>
      </c>
      <c r="J86" s="86">
        <v>1803600</v>
      </c>
      <c r="K86" s="87">
        <v>0</v>
      </c>
      <c r="L86" s="86">
        <v>0</v>
      </c>
      <c r="M86" s="86">
        <v>0</v>
      </c>
      <c r="N86" s="86">
        <v>0</v>
      </c>
      <c r="O86" s="86">
        <v>0</v>
      </c>
      <c r="P86" s="86">
        <v>0</v>
      </c>
      <c r="Q86" s="86">
        <v>1803600</v>
      </c>
      <c r="R86" s="88"/>
    </row>
    <row r="87" spans="1:18" ht="24.6" customHeight="1" x14ac:dyDescent="0.15">
      <c r="A87" s="78">
        <v>81</v>
      </c>
      <c r="B87" s="79" t="s">
        <v>113</v>
      </c>
      <c r="C87" s="81" t="s">
        <v>107</v>
      </c>
      <c r="D87" s="80" t="s">
        <v>57</v>
      </c>
      <c r="E87" s="120">
        <v>2019</v>
      </c>
      <c r="F87" s="83" t="s">
        <v>2</v>
      </c>
      <c r="G87" s="84">
        <v>7</v>
      </c>
      <c r="H87" s="79" t="s">
        <v>6</v>
      </c>
      <c r="I87" s="85" t="s">
        <v>77</v>
      </c>
      <c r="J87" s="86">
        <v>0</v>
      </c>
      <c r="K87" s="87">
        <v>10200000</v>
      </c>
      <c r="L87" s="86">
        <v>0</v>
      </c>
      <c r="M87" s="89">
        <v>0</v>
      </c>
      <c r="N87" s="89">
        <v>0</v>
      </c>
      <c r="O87" s="89">
        <v>0</v>
      </c>
      <c r="P87" s="89">
        <v>0</v>
      </c>
      <c r="Q87" s="86">
        <v>10200000</v>
      </c>
      <c r="R87" s="88"/>
    </row>
    <row r="88" spans="1:18" ht="24.6" customHeight="1" x14ac:dyDescent="0.15">
      <c r="A88" s="78">
        <v>82</v>
      </c>
      <c r="B88" s="79" t="s">
        <v>113</v>
      </c>
      <c r="C88" s="81" t="s">
        <v>107</v>
      </c>
      <c r="D88" s="80" t="s">
        <v>57</v>
      </c>
      <c r="E88" s="120">
        <v>2019</v>
      </c>
      <c r="F88" s="83" t="s">
        <v>2</v>
      </c>
      <c r="G88" s="84">
        <v>7</v>
      </c>
      <c r="H88" s="79" t="s">
        <v>6</v>
      </c>
      <c r="I88" s="85" t="s">
        <v>77</v>
      </c>
      <c r="J88" s="86">
        <v>0</v>
      </c>
      <c r="K88" s="87">
        <v>7860000</v>
      </c>
      <c r="L88" s="86">
        <v>0</v>
      </c>
      <c r="M88" s="89">
        <v>0</v>
      </c>
      <c r="N88" s="89">
        <v>0</v>
      </c>
      <c r="O88" s="89">
        <v>0</v>
      </c>
      <c r="P88" s="89">
        <v>0</v>
      </c>
      <c r="Q88" s="86">
        <v>7860000</v>
      </c>
      <c r="R88" s="88"/>
    </row>
    <row r="89" spans="1:18" ht="24.6" customHeight="1" x14ac:dyDescent="0.15">
      <c r="A89" s="78">
        <v>83</v>
      </c>
      <c r="B89" s="79" t="s">
        <v>113</v>
      </c>
      <c r="C89" s="81" t="s">
        <v>107</v>
      </c>
      <c r="D89" s="80" t="s">
        <v>57</v>
      </c>
      <c r="E89" s="120">
        <v>2019</v>
      </c>
      <c r="F89" s="83" t="s">
        <v>2</v>
      </c>
      <c r="G89" s="84">
        <v>7</v>
      </c>
      <c r="H89" s="79" t="s">
        <v>6</v>
      </c>
      <c r="I89" s="85" t="s">
        <v>77</v>
      </c>
      <c r="J89" s="86">
        <v>0</v>
      </c>
      <c r="K89" s="87">
        <v>12217200</v>
      </c>
      <c r="L89" s="86">
        <v>0</v>
      </c>
      <c r="M89" s="89">
        <v>0</v>
      </c>
      <c r="N89" s="89">
        <v>0</v>
      </c>
      <c r="O89" s="89">
        <v>0</v>
      </c>
      <c r="P89" s="89">
        <v>0</v>
      </c>
      <c r="Q89" s="86">
        <v>12217200</v>
      </c>
      <c r="R89" s="88"/>
    </row>
    <row r="90" spans="1:18" ht="24.6" customHeight="1" x14ac:dyDescent="0.15">
      <c r="A90" s="78">
        <v>84</v>
      </c>
      <c r="B90" s="79" t="s">
        <v>113</v>
      </c>
      <c r="C90" s="81" t="s">
        <v>107</v>
      </c>
      <c r="D90" s="80" t="s">
        <v>57</v>
      </c>
      <c r="E90" s="120">
        <v>2019</v>
      </c>
      <c r="F90" s="83" t="s">
        <v>2</v>
      </c>
      <c r="G90" s="84">
        <v>7</v>
      </c>
      <c r="H90" s="79" t="s">
        <v>6</v>
      </c>
      <c r="I90" s="85" t="s">
        <v>77</v>
      </c>
      <c r="J90" s="86">
        <v>0</v>
      </c>
      <c r="K90" s="87">
        <v>15964080</v>
      </c>
      <c r="L90" s="86">
        <v>0</v>
      </c>
      <c r="M90" s="89">
        <v>0</v>
      </c>
      <c r="N90" s="89">
        <v>0</v>
      </c>
      <c r="O90" s="89">
        <v>0</v>
      </c>
      <c r="P90" s="89">
        <v>0</v>
      </c>
      <c r="Q90" s="86">
        <v>15964080</v>
      </c>
      <c r="R90" s="88"/>
    </row>
    <row r="91" spans="1:18" ht="24.6" customHeight="1" x14ac:dyDescent="0.15">
      <c r="A91" s="78">
        <v>85</v>
      </c>
      <c r="B91" s="79" t="s">
        <v>114</v>
      </c>
      <c r="C91" s="81" t="s">
        <v>107</v>
      </c>
      <c r="D91" s="80" t="s">
        <v>57</v>
      </c>
      <c r="E91" s="120">
        <v>2019</v>
      </c>
      <c r="F91" s="83" t="s">
        <v>2</v>
      </c>
      <c r="G91" s="84">
        <v>7</v>
      </c>
      <c r="H91" s="79" t="s">
        <v>6</v>
      </c>
      <c r="I91" s="85" t="s">
        <v>77</v>
      </c>
      <c r="J91" s="86">
        <v>0</v>
      </c>
      <c r="K91" s="87">
        <v>3023900</v>
      </c>
      <c r="L91" s="86">
        <v>0</v>
      </c>
      <c r="M91" s="86">
        <v>0</v>
      </c>
      <c r="N91" s="86">
        <v>0</v>
      </c>
      <c r="O91" s="86">
        <v>0</v>
      </c>
      <c r="P91" s="86">
        <v>0</v>
      </c>
      <c r="Q91" s="86">
        <v>3023900</v>
      </c>
      <c r="R91" s="88"/>
    </row>
    <row r="92" spans="1:18" ht="24.6" customHeight="1" x14ac:dyDescent="0.15">
      <c r="A92" s="78">
        <v>86</v>
      </c>
      <c r="B92" s="79" t="s">
        <v>267</v>
      </c>
      <c r="C92" s="81" t="s">
        <v>107</v>
      </c>
      <c r="D92" s="80" t="s">
        <v>57</v>
      </c>
      <c r="E92" s="120">
        <v>2019</v>
      </c>
      <c r="F92" s="83" t="s">
        <v>2</v>
      </c>
      <c r="G92" s="84">
        <v>7</v>
      </c>
      <c r="H92" s="79" t="s">
        <v>6</v>
      </c>
      <c r="I92" s="85" t="s">
        <v>77</v>
      </c>
      <c r="J92" s="86">
        <v>0</v>
      </c>
      <c r="K92" s="87">
        <v>1001000</v>
      </c>
      <c r="L92" s="86">
        <v>0</v>
      </c>
      <c r="M92" s="86">
        <v>0</v>
      </c>
      <c r="N92" s="86">
        <v>0</v>
      </c>
      <c r="O92" s="86">
        <v>0</v>
      </c>
      <c r="P92" s="86">
        <v>0</v>
      </c>
      <c r="Q92" s="86">
        <v>1001000</v>
      </c>
      <c r="R92" s="88"/>
    </row>
    <row r="93" spans="1:18" ht="24.6" customHeight="1" x14ac:dyDescent="0.15">
      <c r="A93" s="78">
        <v>87</v>
      </c>
      <c r="B93" s="79" t="s">
        <v>117</v>
      </c>
      <c r="C93" s="81" t="s">
        <v>118</v>
      </c>
      <c r="D93" s="80" t="s">
        <v>57</v>
      </c>
      <c r="E93" s="120">
        <v>2018</v>
      </c>
      <c r="F93" s="83" t="s">
        <v>2</v>
      </c>
      <c r="G93" s="84">
        <v>4</v>
      </c>
      <c r="H93" s="79" t="s">
        <v>8</v>
      </c>
      <c r="I93" s="85" t="s">
        <v>53</v>
      </c>
      <c r="J93" s="86">
        <v>2211840</v>
      </c>
      <c r="K93" s="87">
        <v>0</v>
      </c>
      <c r="L93" s="86">
        <v>0</v>
      </c>
      <c r="M93" s="86">
        <v>0</v>
      </c>
      <c r="N93" s="86">
        <v>0</v>
      </c>
      <c r="O93" s="86">
        <v>0</v>
      </c>
      <c r="P93" s="86">
        <v>0</v>
      </c>
      <c r="Q93" s="86">
        <v>2211840</v>
      </c>
      <c r="R93" s="88" t="s">
        <v>312</v>
      </c>
    </row>
    <row r="94" spans="1:18" ht="24.6" customHeight="1" x14ac:dyDescent="0.15">
      <c r="A94" s="78">
        <v>88</v>
      </c>
      <c r="B94" s="79" t="s">
        <v>122</v>
      </c>
      <c r="C94" s="81" t="s">
        <v>123</v>
      </c>
      <c r="D94" s="81" t="s">
        <v>123</v>
      </c>
      <c r="E94" s="82">
        <v>2020</v>
      </c>
      <c r="F94" s="83" t="s">
        <v>2</v>
      </c>
      <c r="G94" s="84">
        <v>4</v>
      </c>
      <c r="H94" s="79" t="s">
        <v>8</v>
      </c>
      <c r="I94" s="85">
        <v>2019</v>
      </c>
      <c r="J94" s="86">
        <v>23468289</v>
      </c>
      <c r="K94" s="87">
        <v>15606000</v>
      </c>
      <c r="L94" s="86">
        <v>0</v>
      </c>
      <c r="M94" s="86">
        <v>0</v>
      </c>
      <c r="N94" s="86">
        <v>0</v>
      </c>
      <c r="O94" s="86">
        <v>0</v>
      </c>
      <c r="P94" s="86">
        <v>0</v>
      </c>
      <c r="Q94" s="86">
        <v>39074289</v>
      </c>
      <c r="R94" s="88"/>
    </row>
    <row r="95" spans="1:18" ht="24.6" customHeight="1" x14ac:dyDescent="0.15">
      <c r="A95" s="78">
        <v>89</v>
      </c>
      <c r="B95" s="79" t="s">
        <v>119</v>
      </c>
      <c r="C95" s="80" t="s">
        <v>120</v>
      </c>
      <c r="D95" s="80" t="s">
        <v>120</v>
      </c>
      <c r="E95" s="82">
        <v>2019</v>
      </c>
      <c r="F95" s="83" t="s">
        <v>2</v>
      </c>
      <c r="G95" s="84">
        <v>3</v>
      </c>
      <c r="H95" s="79" t="s">
        <v>33</v>
      </c>
      <c r="I95" s="85" t="s">
        <v>54</v>
      </c>
      <c r="J95" s="86">
        <v>120716</v>
      </c>
      <c r="K95" s="87">
        <v>0</v>
      </c>
      <c r="L95" s="86">
        <v>120716</v>
      </c>
      <c r="M95" s="86">
        <v>0</v>
      </c>
      <c r="N95" s="86">
        <v>0</v>
      </c>
      <c r="O95" s="86">
        <v>0</v>
      </c>
      <c r="P95" s="86">
        <v>0</v>
      </c>
      <c r="Q95" s="86">
        <v>0</v>
      </c>
      <c r="R95" s="88" t="s">
        <v>411</v>
      </c>
    </row>
    <row r="96" spans="1:18" ht="24.6" customHeight="1" x14ac:dyDescent="0.15">
      <c r="A96" s="78">
        <v>90</v>
      </c>
      <c r="B96" s="79" t="s">
        <v>119</v>
      </c>
      <c r="C96" s="80" t="s">
        <v>120</v>
      </c>
      <c r="D96" s="80" t="s">
        <v>120</v>
      </c>
      <c r="E96" s="82">
        <v>2019</v>
      </c>
      <c r="F96" s="83" t="s">
        <v>2</v>
      </c>
      <c r="G96" s="121">
        <v>3</v>
      </c>
      <c r="H96" s="79" t="s">
        <v>33</v>
      </c>
      <c r="I96" s="85" t="s">
        <v>54</v>
      </c>
      <c r="J96" s="86">
        <v>140424</v>
      </c>
      <c r="K96" s="87">
        <v>0</v>
      </c>
      <c r="L96" s="86">
        <v>140424</v>
      </c>
      <c r="M96" s="86">
        <v>0</v>
      </c>
      <c r="N96" s="86">
        <v>0</v>
      </c>
      <c r="O96" s="86">
        <v>0</v>
      </c>
      <c r="P96" s="86">
        <v>0</v>
      </c>
      <c r="Q96" s="86">
        <v>0</v>
      </c>
      <c r="R96" s="88" t="s">
        <v>412</v>
      </c>
    </row>
    <row r="97" spans="1:18" ht="24.6" customHeight="1" x14ac:dyDescent="0.15">
      <c r="A97" s="78">
        <v>91</v>
      </c>
      <c r="B97" s="79" t="s">
        <v>121</v>
      </c>
      <c r="C97" s="80" t="s">
        <v>120</v>
      </c>
      <c r="D97" s="80" t="s">
        <v>120</v>
      </c>
      <c r="E97" s="82">
        <v>2019</v>
      </c>
      <c r="F97" s="83" t="s">
        <v>2</v>
      </c>
      <c r="G97" s="121">
        <v>3</v>
      </c>
      <c r="H97" s="79" t="s">
        <v>33</v>
      </c>
      <c r="I97" s="85" t="s">
        <v>54</v>
      </c>
      <c r="J97" s="86">
        <v>133676</v>
      </c>
      <c r="K97" s="87">
        <v>0</v>
      </c>
      <c r="L97" s="86">
        <v>133676</v>
      </c>
      <c r="M97" s="86">
        <v>0</v>
      </c>
      <c r="N97" s="86">
        <v>0</v>
      </c>
      <c r="O97" s="86">
        <v>0</v>
      </c>
      <c r="P97" s="86">
        <v>0</v>
      </c>
      <c r="Q97" s="86">
        <v>0</v>
      </c>
      <c r="R97" s="88" t="s">
        <v>411</v>
      </c>
    </row>
    <row r="98" spans="1:18" ht="24.6" customHeight="1" x14ac:dyDescent="0.15">
      <c r="A98" s="78">
        <v>92</v>
      </c>
      <c r="B98" s="79" t="s">
        <v>121</v>
      </c>
      <c r="C98" s="80" t="s">
        <v>120</v>
      </c>
      <c r="D98" s="80" t="s">
        <v>120</v>
      </c>
      <c r="E98" s="82">
        <v>2019</v>
      </c>
      <c r="F98" s="83" t="s">
        <v>2</v>
      </c>
      <c r="G98" s="121">
        <v>3</v>
      </c>
      <c r="H98" s="79" t="s">
        <v>33</v>
      </c>
      <c r="I98" s="85" t="s">
        <v>54</v>
      </c>
      <c r="J98" s="86">
        <v>153384</v>
      </c>
      <c r="K98" s="87">
        <v>0</v>
      </c>
      <c r="L98" s="86">
        <v>153384</v>
      </c>
      <c r="M98" s="86">
        <v>0</v>
      </c>
      <c r="N98" s="86">
        <v>0</v>
      </c>
      <c r="O98" s="86">
        <v>0</v>
      </c>
      <c r="P98" s="86">
        <v>0</v>
      </c>
      <c r="Q98" s="86">
        <v>0</v>
      </c>
      <c r="R98" s="88" t="s">
        <v>412</v>
      </c>
    </row>
    <row r="99" spans="1:18" ht="24.6" customHeight="1" x14ac:dyDescent="0.15">
      <c r="A99" s="78">
        <v>93</v>
      </c>
      <c r="B99" s="78" t="s">
        <v>247</v>
      </c>
      <c r="C99" s="90" t="s">
        <v>248</v>
      </c>
      <c r="D99" s="90" t="s">
        <v>249</v>
      </c>
      <c r="E99" s="91" t="s">
        <v>77</v>
      </c>
      <c r="F99" s="94" t="s">
        <v>2</v>
      </c>
      <c r="G99" s="78">
        <v>3</v>
      </c>
      <c r="H99" s="78" t="s">
        <v>12</v>
      </c>
      <c r="I99" s="92" t="s">
        <v>54</v>
      </c>
      <c r="J99" s="86">
        <v>416880</v>
      </c>
      <c r="K99" s="86">
        <v>0</v>
      </c>
      <c r="L99" s="95">
        <v>416880</v>
      </c>
      <c r="M99" s="95">
        <v>0</v>
      </c>
      <c r="N99" s="95">
        <v>0</v>
      </c>
      <c r="O99" s="95">
        <v>0</v>
      </c>
      <c r="P99" s="95">
        <v>5666</v>
      </c>
      <c r="Q99" s="95">
        <f>J99-L99</f>
        <v>0</v>
      </c>
      <c r="R99" s="78" t="s">
        <v>399</v>
      </c>
    </row>
    <row r="100" spans="1:18" ht="24.6" customHeight="1" x14ac:dyDescent="0.15">
      <c r="A100" s="78">
        <v>94</v>
      </c>
      <c r="B100" s="78" t="s">
        <v>247</v>
      </c>
      <c r="C100" s="90" t="s">
        <v>249</v>
      </c>
      <c r="D100" s="90" t="s">
        <v>249</v>
      </c>
      <c r="E100" s="91" t="s">
        <v>77</v>
      </c>
      <c r="F100" s="94" t="s">
        <v>2</v>
      </c>
      <c r="G100" s="78">
        <v>3</v>
      </c>
      <c r="H100" s="78" t="s">
        <v>12</v>
      </c>
      <c r="I100" s="92" t="s">
        <v>54</v>
      </c>
      <c r="J100" s="86">
        <v>498960</v>
      </c>
      <c r="K100" s="86">
        <v>0</v>
      </c>
      <c r="L100" s="95">
        <v>498960</v>
      </c>
      <c r="M100" s="95">
        <v>0</v>
      </c>
      <c r="N100" s="95">
        <v>0</v>
      </c>
      <c r="O100" s="95">
        <v>0</v>
      </c>
      <c r="P100" s="95">
        <v>6781</v>
      </c>
      <c r="Q100" s="95">
        <f>J100-L100</f>
        <v>0</v>
      </c>
      <c r="R100" s="78" t="s">
        <v>400</v>
      </c>
    </row>
    <row r="101" spans="1:18" ht="24.6" customHeight="1" x14ac:dyDescent="0.15">
      <c r="A101" s="78">
        <v>95</v>
      </c>
      <c r="B101" s="78" t="s">
        <v>250</v>
      </c>
      <c r="C101" s="90" t="s">
        <v>251</v>
      </c>
      <c r="D101" s="90" t="s">
        <v>57</v>
      </c>
      <c r="E101" s="91">
        <v>2019</v>
      </c>
      <c r="F101" s="94" t="s">
        <v>2</v>
      </c>
      <c r="G101" s="78">
        <v>3</v>
      </c>
      <c r="H101" s="78" t="s">
        <v>6</v>
      </c>
      <c r="I101" s="92" t="s">
        <v>54</v>
      </c>
      <c r="J101" s="86">
        <v>1879200</v>
      </c>
      <c r="K101" s="86">
        <v>0</v>
      </c>
      <c r="L101" s="95">
        <v>1879200</v>
      </c>
      <c r="M101" s="95">
        <v>1639427</v>
      </c>
      <c r="N101" s="95">
        <v>0</v>
      </c>
      <c r="O101" s="95">
        <v>0</v>
      </c>
      <c r="P101" s="95">
        <v>16086</v>
      </c>
      <c r="Q101" s="95">
        <f>J101-L101</f>
        <v>0</v>
      </c>
      <c r="R101" s="78" t="s">
        <v>401</v>
      </c>
    </row>
    <row r="102" spans="1:18" ht="24.6" customHeight="1" x14ac:dyDescent="0.15">
      <c r="A102" s="78">
        <v>96</v>
      </c>
      <c r="B102" s="78" t="s">
        <v>252</v>
      </c>
      <c r="C102" s="90" t="s">
        <v>251</v>
      </c>
      <c r="D102" s="90" t="s">
        <v>57</v>
      </c>
      <c r="E102" s="91">
        <v>2019</v>
      </c>
      <c r="F102" s="94" t="s">
        <v>2</v>
      </c>
      <c r="G102" s="78">
        <v>3</v>
      </c>
      <c r="H102" s="78" t="s">
        <v>6</v>
      </c>
      <c r="I102" s="92" t="s">
        <v>54</v>
      </c>
      <c r="J102" s="86">
        <v>3996000</v>
      </c>
      <c r="K102" s="86">
        <v>0</v>
      </c>
      <c r="L102" s="95">
        <v>3996000</v>
      </c>
      <c r="M102" s="95">
        <v>3714456</v>
      </c>
      <c r="N102" s="95">
        <v>0</v>
      </c>
      <c r="O102" s="95">
        <v>0</v>
      </c>
      <c r="P102" s="95">
        <v>0</v>
      </c>
      <c r="Q102" s="95">
        <f>J102-L102</f>
        <v>0</v>
      </c>
      <c r="R102" s="78" t="s">
        <v>401</v>
      </c>
    </row>
    <row r="103" spans="1:18" ht="24.6" customHeight="1" x14ac:dyDescent="0.15">
      <c r="A103" s="78">
        <v>97</v>
      </c>
      <c r="B103" s="78" t="s">
        <v>253</v>
      </c>
      <c r="C103" s="90" t="s">
        <v>251</v>
      </c>
      <c r="D103" s="90" t="s">
        <v>57</v>
      </c>
      <c r="E103" s="91">
        <v>2019</v>
      </c>
      <c r="F103" s="94" t="s">
        <v>2</v>
      </c>
      <c r="G103" s="78">
        <v>3</v>
      </c>
      <c r="H103" s="78" t="s">
        <v>6</v>
      </c>
      <c r="I103" s="92" t="s">
        <v>54</v>
      </c>
      <c r="J103" s="86">
        <v>1026000</v>
      </c>
      <c r="K103" s="86">
        <v>0</v>
      </c>
      <c r="L103" s="95">
        <v>1026000</v>
      </c>
      <c r="M103" s="95">
        <v>0</v>
      </c>
      <c r="N103" s="95">
        <v>0</v>
      </c>
      <c r="O103" s="95">
        <v>0</v>
      </c>
      <c r="P103" s="95">
        <v>63130</v>
      </c>
      <c r="Q103" s="95">
        <f>J103-L103</f>
        <v>0</v>
      </c>
      <c r="R103" s="78" t="s">
        <v>401</v>
      </c>
    </row>
    <row r="104" spans="1:18" ht="24.6" customHeight="1" x14ac:dyDescent="0.15">
      <c r="A104" s="78">
        <v>98</v>
      </c>
      <c r="B104" s="78" t="s">
        <v>254</v>
      </c>
      <c r="C104" s="90" t="s">
        <v>251</v>
      </c>
      <c r="D104" s="90" t="s">
        <v>57</v>
      </c>
      <c r="E104" s="91">
        <v>2021</v>
      </c>
      <c r="F104" s="94" t="s">
        <v>2</v>
      </c>
      <c r="G104" s="78">
        <v>3</v>
      </c>
      <c r="H104" s="78" t="s">
        <v>6</v>
      </c>
      <c r="I104" s="92">
        <v>2019</v>
      </c>
      <c r="J104" s="86">
        <v>0</v>
      </c>
      <c r="K104" s="86">
        <v>8580000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8580000</v>
      </c>
      <c r="R104" s="78" t="s">
        <v>401</v>
      </c>
    </row>
    <row r="105" spans="1:18" ht="24.6" customHeight="1" x14ac:dyDescent="0.15">
      <c r="A105" s="78">
        <v>99</v>
      </c>
      <c r="B105" s="78" t="s">
        <v>255</v>
      </c>
      <c r="C105" s="90" t="s">
        <v>251</v>
      </c>
      <c r="D105" s="90" t="s">
        <v>57</v>
      </c>
      <c r="E105" s="91">
        <v>2020</v>
      </c>
      <c r="F105" s="94" t="s">
        <v>2</v>
      </c>
      <c r="G105" s="78">
        <v>3</v>
      </c>
      <c r="H105" s="78" t="s">
        <v>6</v>
      </c>
      <c r="I105" s="92">
        <v>2019</v>
      </c>
      <c r="J105" s="86">
        <v>0</v>
      </c>
      <c r="K105" s="86">
        <v>935000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935000</v>
      </c>
      <c r="R105" s="78" t="s">
        <v>401</v>
      </c>
    </row>
    <row r="106" spans="1:18" ht="24.6" customHeight="1" x14ac:dyDescent="0.15">
      <c r="A106" s="78">
        <v>100</v>
      </c>
      <c r="B106" s="78" t="s">
        <v>256</v>
      </c>
      <c r="C106" s="90" t="s">
        <v>251</v>
      </c>
      <c r="D106" s="90" t="s">
        <v>57</v>
      </c>
      <c r="E106" s="91">
        <v>2020</v>
      </c>
      <c r="F106" s="94" t="s">
        <v>2</v>
      </c>
      <c r="G106" s="78">
        <v>3</v>
      </c>
      <c r="H106" s="78" t="s">
        <v>6</v>
      </c>
      <c r="I106" s="92">
        <v>2019</v>
      </c>
      <c r="J106" s="86">
        <v>0</v>
      </c>
      <c r="K106" s="86">
        <v>1430000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1430000</v>
      </c>
      <c r="R106" s="78" t="s">
        <v>401</v>
      </c>
    </row>
    <row r="107" spans="1:18" ht="24.6" customHeight="1" x14ac:dyDescent="0.15">
      <c r="A107" s="78">
        <v>101</v>
      </c>
      <c r="B107" s="78" t="s">
        <v>257</v>
      </c>
      <c r="C107" s="90" t="s">
        <v>251</v>
      </c>
      <c r="D107" s="90" t="s">
        <v>57</v>
      </c>
      <c r="E107" s="91">
        <v>2020</v>
      </c>
      <c r="F107" s="94" t="s">
        <v>2</v>
      </c>
      <c r="G107" s="78">
        <v>3</v>
      </c>
      <c r="H107" s="78" t="s">
        <v>6</v>
      </c>
      <c r="I107" s="92">
        <v>2019</v>
      </c>
      <c r="J107" s="86">
        <v>0</v>
      </c>
      <c r="K107" s="86">
        <v>1751728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1751728</v>
      </c>
      <c r="R107" s="78" t="s">
        <v>401</v>
      </c>
    </row>
    <row r="108" spans="1:18" ht="24.6" customHeight="1" x14ac:dyDescent="0.15">
      <c r="A108" s="78">
        <v>102</v>
      </c>
      <c r="B108" s="78" t="s">
        <v>258</v>
      </c>
      <c r="C108" s="90" t="s">
        <v>251</v>
      </c>
      <c r="D108" s="90" t="s">
        <v>57</v>
      </c>
      <c r="E108" s="91">
        <v>2020</v>
      </c>
      <c r="F108" s="94" t="s">
        <v>2</v>
      </c>
      <c r="G108" s="78">
        <v>3</v>
      </c>
      <c r="H108" s="78" t="s">
        <v>6</v>
      </c>
      <c r="I108" s="92">
        <v>2019</v>
      </c>
      <c r="J108" s="86">
        <v>0</v>
      </c>
      <c r="K108" s="86">
        <v>1243000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1243000</v>
      </c>
      <c r="R108" s="78" t="s">
        <v>401</v>
      </c>
    </row>
    <row r="109" spans="1:18" ht="24.6" customHeight="1" x14ac:dyDescent="0.15">
      <c r="A109" s="78">
        <v>103</v>
      </c>
      <c r="B109" s="79" t="s">
        <v>115</v>
      </c>
      <c r="C109" s="80" t="s">
        <v>116</v>
      </c>
      <c r="D109" s="80" t="s">
        <v>57</v>
      </c>
      <c r="E109" s="120">
        <v>2018</v>
      </c>
      <c r="F109" s="83" t="s">
        <v>2</v>
      </c>
      <c r="G109" s="84">
        <v>3</v>
      </c>
      <c r="H109" s="79" t="s">
        <v>6</v>
      </c>
      <c r="I109" s="85" t="s">
        <v>35</v>
      </c>
      <c r="J109" s="86">
        <v>41800287</v>
      </c>
      <c r="K109" s="87">
        <v>0</v>
      </c>
      <c r="L109" s="86">
        <v>0</v>
      </c>
      <c r="M109" s="86">
        <v>0</v>
      </c>
      <c r="N109" s="86">
        <v>0</v>
      </c>
      <c r="O109" s="86">
        <v>0</v>
      </c>
      <c r="P109" s="86">
        <v>0</v>
      </c>
      <c r="Q109" s="86">
        <v>41800287</v>
      </c>
      <c r="R109" s="88" t="s">
        <v>305</v>
      </c>
    </row>
    <row r="110" spans="1:18" ht="24.6" customHeight="1" x14ac:dyDescent="0.15">
      <c r="A110" s="78">
        <v>104</v>
      </c>
      <c r="B110" s="79" t="s">
        <v>115</v>
      </c>
      <c r="C110" s="80" t="s">
        <v>116</v>
      </c>
      <c r="D110" s="80" t="s">
        <v>57</v>
      </c>
      <c r="E110" s="120">
        <v>2018</v>
      </c>
      <c r="F110" s="83" t="s">
        <v>2</v>
      </c>
      <c r="G110" s="84">
        <v>3</v>
      </c>
      <c r="H110" s="79" t="s">
        <v>6</v>
      </c>
      <c r="I110" s="85" t="s">
        <v>35</v>
      </c>
      <c r="J110" s="86">
        <v>4190400</v>
      </c>
      <c r="K110" s="87">
        <v>0</v>
      </c>
      <c r="L110" s="86">
        <v>0</v>
      </c>
      <c r="M110" s="86">
        <v>0</v>
      </c>
      <c r="N110" s="86">
        <v>0</v>
      </c>
      <c r="O110" s="86">
        <v>0</v>
      </c>
      <c r="P110" s="86">
        <v>0</v>
      </c>
      <c r="Q110" s="86">
        <v>4190400</v>
      </c>
      <c r="R110" s="88" t="s">
        <v>38</v>
      </c>
    </row>
    <row r="111" spans="1:18" ht="24.6" customHeight="1" x14ac:dyDescent="0.15">
      <c r="A111" s="78">
        <v>105</v>
      </c>
      <c r="B111" s="79" t="s">
        <v>115</v>
      </c>
      <c r="C111" s="80" t="s">
        <v>116</v>
      </c>
      <c r="D111" s="80" t="s">
        <v>57</v>
      </c>
      <c r="E111" s="120">
        <v>2018</v>
      </c>
      <c r="F111" s="83" t="s">
        <v>2</v>
      </c>
      <c r="G111" s="84">
        <v>3</v>
      </c>
      <c r="H111" s="79" t="s">
        <v>6</v>
      </c>
      <c r="I111" s="85" t="s">
        <v>53</v>
      </c>
      <c r="J111" s="86">
        <v>1223640</v>
      </c>
      <c r="K111" s="87">
        <v>0</v>
      </c>
      <c r="L111" s="86">
        <v>0</v>
      </c>
      <c r="M111" s="86">
        <v>0</v>
      </c>
      <c r="N111" s="86">
        <v>0</v>
      </c>
      <c r="O111" s="86">
        <v>0</v>
      </c>
      <c r="P111" s="86">
        <v>0</v>
      </c>
      <c r="Q111" s="86">
        <v>1223640</v>
      </c>
      <c r="R111" s="88" t="s">
        <v>306</v>
      </c>
    </row>
    <row r="112" spans="1:18" ht="24.6" customHeight="1" x14ac:dyDescent="0.15">
      <c r="A112" s="78">
        <v>106</v>
      </c>
      <c r="B112" s="79" t="s">
        <v>115</v>
      </c>
      <c r="C112" s="80" t="s">
        <v>116</v>
      </c>
      <c r="D112" s="80" t="s">
        <v>57</v>
      </c>
      <c r="E112" s="120">
        <v>2018</v>
      </c>
      <c r="F112" s="83" t="s">
        <v>2</v>
      </c>
      <c r="G112" s="84">
        <v>3</v>
      </c>
      <c r="H112" s="79" t="s">
        <v>6</v>
      </c>
      <c r="I112" s="85" t="s">
        <v>53</v>
      </c>
      <c r="J112" s="86">
        <v>3832920</v>
      </c>
      <c r="K112" s="87">
        <v>0</v>
      </c>
      <c r="L112" s="86">
        <v>0</v>
      </c>
      <c r="M112" s="86">
        <v>0</v>
      </c>
      <c r="N112" s="86">
        <v>0</v>
      </c>
      <c r="O112" s="86">
        <v>0</v>
      </c>
      <c r="P112" s="86">
        <v>0</v>
      </c>
      <c r="Q112" s="86">
        <v>3832920</v>
      </c>
      <c r="R112" s="88" t="s">
        <v>307</v>
      </c>
    </row>
    <row r="113" spans="1:18" ht="24.6" customHeight="1" x14ac:dyDescent="0.15">
      <c r="A113" s="78">
        <v>107</v>
      </c>
      <c r="B113" s="79" t="s">
        <v>115</v>
      </c>
      <c r="C113" s="80" t="s">
        <v>116</v>
      </c>
      <c r="D113" s="80" t="s">
        <v>57</v>
      </c>
      <c r="E113" s="120">
        <v>2018</v>
      </c>
      <c r="F113" s="83" t="s">
        <v>2</v>
      </c>
      <c r="G113" s="84">
        <v>3</v>
      </c>
      <c r="H113" s="79" t="s">
        <v>6</v>
      </c>
      <c r="I113" s="85" t="s">
        <v>53</v>
      </c>
      <c r="J113" s="86">
        <v>88120000</v>
      </c>
      <c r="K113" s="87">
        <v>0</v>
      </c>
      <c r="L113" s="86">
        <v>0</v>
      </c>
      <c r="M113" s="86">
        <v>0</v>
      </c>
      <c r="N113" s="86">
        <v>0</v>
      </c>
      <c r="O113" s="86">
        <v>0</v>
      </c>
      <c r="P113" s="86">
        <v>0</v>
      </c>
      <c r="Q113" s="86">
        <v>88120000</v>
      </c>
      <c r="R113" s="88" t="s">
        <v>308</v>
      </c>
    </row>
    <row r="114" spans="1:18" ht="24.6" customHeight="1" x14ac:dyDescent="0.15">
      <c r="A114" s="78">
        <v>108</v>
      </c>
      <c r="B114" s="79" t="s">
        <v>115</v>
      </c>
      <c r="C114" s="80" t="s">
        <v>116</v>
      </c>
      <c r="D114" s="80" t="s">
        <v>57</v>
      </c>
      <c r="E114" s="120">
        <v>2018</v>
      </c>
      <c r="F114" s="83" t="s">
        <v>2</v>
      </c>
      <c r="G114" s="84">
        <v>3</v>
      </c>
      <c r="H114" s="79" t="s">
        <v>6</v>
      </c>
      <c r="I114" s="85" t="s">
        <v>53</v>
      </c>
      <c r="J114" s="86">
        <v>132201000</v>
      </c>
      <c r="K114" s="87">
        <v>0</v>
      </c>
      <c r="L114" s="86">
        <v>0</v>
      </c>
      <c r="M114" s="86">
        <v>0</v>
      </c>
      <c r="N114" s="86">
        <v>0</v>
      </c>
      <c r="O114" s="86">
        <v>0</v>
      </c>
      <c r="P114" s="86">
        <v>0</v>
      </c>
      <c r="Q114" s="86">
        <v>132201000</v>
      </c>
      <c r="R114" s="88" t="s">
        <v>309</v>
      </c>
    </row>
    <row r="115" spans="1:18" ht="24.6" customHeight="1" x14ac:dyDescent="0.15">
      <c r="A115" s="78">
        <v>109</v>
      </c>
      <c r="B115" s="79" t="s">
        <v>115</v>
      </c>
      <c r="C115" s="80" t="s">
        <v>116</v>
      </c>
      <c r="D115" s="80" t="s">
        <v>57</v>
      </c>
      <c r="E115" s="120">
        <v>2018</v>
      </c>
      <c r="F115" s="83" t="s">
        <v>2</v>
      </c>
      <c r="G115" s="84">
        <v>3</v>
      </c>
      <c r="H115" s="79" t="s">
        <v>6</v>
      </c>
      <c r="I115" s="85" t="s">
        <v>53</v>
      </c>
      <c r="J115" s="86">
        <v>29800000</v>
      </c>
      <c r="K115" s="87">
        <v>0</v>
      </c>
      <c r="L115" s="86">
        <v>0</v>
      </c>
      <c r="M115" s="86">
        <v>0</v>
      </c>
      <c r="N115" s="86">
        <v>0</v>
      </c>
      <c r="O115" s="86">
        <v>0</v>
      </c>
      <c r="P115" s="86">
        <v>0</v>
      </c>
      <c r="Q115" s="86">
        <v>29800000</v>
      </c>
      <c r="R115" s="88" t="s">
        <v>310</v>
      </c>
    </row>
    <row r="116" spans="1:18" ht="24.6" customHeight="1" x14ac:dyDescent="0.15">
      <c r="A116" s="78">
        <v>110</v>
      </c>
      <c r="B116" s="79" t="s">
        <v>115</v>
      </c>
      <c r="C116" s="80" t="s">
        <v>116</v>
      </c>
      <c r="D116" s="80" t="s">
        <v>57</v>
      </c>
      <c r="E116" s="120">
        <v>2018</v>
      </c>
      <c r="F116" s="83" t="s">
        <v>2</v>
      </c>
      <c r="G116" s="84">
        <v>3</v>
      </c>
      <c r="H116" s="79" t="s">
        <v>6</v>
      </c>
      <c r="I116" s="85" t="s">
        <v>53</v>
      </c>
      <c r="J116" s="86">
        <v>44720000</v>
      </c>
      <c r="K116" s="87">
        <v>0</v>
      </c>
      <c r="L116" s="86">
        <v>0</v>
      </c>
      <c r="M116" s="86">
        <v>0</v>
      </c>
      <c r="N116" s="86">
        <v>0</v>
      </c>
      <c r="O116" s="86">
        <v>0</v>
      </c>
      <c r="P116" s="86">
        <v>0</v>
      </c>
      <c r="Q116" s="86">
        <v>44720000</v>
      </c>
      <c r="R116" s="88" t="s">
        <v>311</v>
      </c>
    </row>
    <row r="117" spans="1:18" ht="24.6" customHeight="1" x14ac:dyDescent="0.15">
      <c r="A117" s="78">
        <v>111</v>
      </c>
      <c r="B117" s="79" t="s">
        <v>124</v>
      </c>
      <c r="C117" s="80" t="s">
        <v>125</v>
      </c>
      <c r="D117" s="80" t="s">
        <v>125</v>
      </c>
      <c r="E117" s="82">
        <v>2020</v>
      </c>
      <c r="F117" s="83" t="s">
        <v>2</v>
      </c>
      <c r="G117" s="121">
        <v>5</v>
      </c>
      <c r="H117" s="79" t="s">
        <v>6</v>
      </c>
      <c r="I117" s="85" t="s">
        <v>35</v>
      </c>
      <c r="J117" s="86">
        <v>706320</v>
      </c>
      <c r="K117" s="87">
        <v>0</v>
      </c>
      <c r="L117" s="86">
        <v>706320</v>
      </c>
      <c r="M117" s="86">
        <v>0</v>
      </c>
      <c r="N117" s="86">
        <v>0</v>
      </c>
      <c r="O117" s="86">
        <v>0</v>
      </c>
      <c r="P117" s="86">
        <v>2142</v>
      </c>
      <c r="Q117" s="86">
        <v>0</v>
      </c>
      <c r="R117" s="88" t="s">
        <v>313</v>
      </c>
    </row>
    <row r="118" spans="1:18" ht="24.6" customHeight="1" x14ac:dyDescent="0.15">
      <c r="A118" s="78">
        <v>112</v>
      </c>
      <c r="B118" s="79" t="s">
        <v>124</v>
      </c>
      <c r="C118" s="80" t="s">
        <v>125</v>
      </c>
      <c r="D118" s="80" t="s">
        <v>57</v>
      </c>
      <c r="E118" s="82">
        <v>2020</v>
      </c>
      <c r="F118" s="83" t="s">
        <v>2</v>
      </c>
      <c r="G118" s="121">
        <v>5</v>
      </c>
      <c r="H118" s="79" t="s">
        <v>6</v>
      </c>
      <c r="I118" s="85" t="s">
        <v>35</v>
      </c>
      <c r="J118" s="86">
        <v>11200000</v>
      </c>
      <c r="K118" s="87">
        <v>0</v>
      </c>
      <c r="L118" s="86">
        <v>11200000</v>
      </c>
      <c r="M118" s="86">
        <v>0</v>
      </c>
      <c r="N118" s="86">
        <v>0</v>
      </c>
      <c r="O118" s="86">
        <v>0</v>
      </c>
      <c r="P118" s="86">
        <v>33963</v>
      </c>
      <c r="Q118" s="86">
        <v>0</v>
      </c>
      <c r="R118" s="88" t="s">
        <v>314</v>
      </c>
    </row>
    <row r="119" spans="1:18" ht="24.6" customHeight="1" x14ac:dyDescent="0.15">
      <c r="A119" s="78">
        <v>113</v>
      </c>
      <c r="B119" s="79" t="s">
        <v>124</v>
      </c>
      <c r="C119" s="80" t="s">
        <v>125</v>
      </c>
      <c r="D119" s="80" t="s">
        <v>57</v>
      </c>
      <c r="E119" s="82">
        <v>2020</v>
      </c>
      <c r="F119" s="83" t="s">
        <v>2</v>
      </c>
      <c r="G119" s="121">
        <v>5</v>
      </c>
      <c r="H119" s="79" t="s">
        <v>6</v>
      </c>
      <c r="I119" s="85" t="s">
        <v>35</v>
      </c>
      <c r="J119" s="86">
        <v>26311532</v>
      </c>
      <c r="K119" s="87">
        <v>0</v>
      </c>
      <c r="L119" s="86">
        <v>26311532</v>
      </c>
      <c r="M119" s="86">
        <v>0</v>
      </c>
      <c r="N119" s="86">
        <v>0</v>
      </c>
      <c r="O119" s="86">
        <v>0</v>
      </c>
      <c r="P119" s="86">
        <v>79789</v>
      </c>
      <c r="Q119" s="86">
        <v>0</v>
      </c>
      <c r="R119" s="88" t="s">
        <v>314</v>
      </c>
    </row>
    <row r="120" spans="1:18" ht="24.6" customHeight="1" x14ac:dyDescent="0.15">
      <c r="A120" s="78">
        <v>114</v>
      </c>
      <c r="B120" s="79" t="s">
        <v>124</v>
      </c>
      <c r="C120" s="80" t="s">
        <v>125</v>
      </c>
      <c r="D120" s="80" t="s">
        <v>57</v>
      </c>
      <c r="E120" s="82">
        <v>2020</v>
      </c>
      <c r="F120" s="83" t="s">
        <v>2</v>
      </c>
      <c r="G120" s="121">
        <v>5</v>
      </c>
      <c r="H120" s="79" t="s">
        <v>6</v>
      </c>
      <c r="I120" s="85" t="s">
        <v>35</v>
      </c>
      <c r="J120" s="86">
        <v>2862000</v>
      </c>
      <c r="K120" s="87">
        <v>0</v>
      </c>
      <c r="L120" s="86">
        <v>2862000</v>
      </c>
      <c r="M120" s="86">
        <v>0</v>
      </c>
      <c r="N120" s="86">
        <v>0</v>
      </c>
      <c r="O120" s="86">
        <v>0</v>
      </c>
      <c r="P120" s="86">
        <v>8407</v>
      </c>
      <c r="Q120" s="86">
        <v>0</v>
      </c>
      <c r="R120" s="88" t="s">
        <v>315</v>
      </c>
    </row>
    <row r="121" spans="1:18" ht="24.6" customHeight="1" x14ac:dyDescent="0.15">
      <c r="A121" s="78">
        <v>115</v>
      </c>
      <c r="B121" s="79" t="s">
        <v>124</v>
      </c>
      <c r="C121" s="80" t="s">
        <v>125</v>
      </c>
      <c r="D121" s="80" t="s">
        <v>57</v>
      </c>
      <c r="E121" s="82">
        <v>2020</v>
      </c>
      <c r="F121" s="83" t="s">
        <v>2</v>
      </c>
      <c r="G121" s="121">
        <v>5</v>
      </c>
      <c r="H121" s="79" t="s">
        <v>6</v>
      </c>
      <c r="I121" s="85" t="s">
        <v>53</v>
      </c>
      <c r="J121" s="86">
        <v>2354400</v>
      </c>
      <c r="K121" s="87">
        <v>0</v>
      </c>
      <c r="L121" s="86">
        <v>2354400</v>
      </c>
      <c r="M121" s="86">
        <v>0</v>
      </c>
      <c r="N121" s="86">
        <v>0</v>
      </c>
      <c r="O121" s="86">
        <v>0</v>
      </c>
      <c r="P121" s="86">
        <v>7137</v>
      </c>
      <c r="Q121" s="86">
        <v>0</v>
      </c>
      <c r="R121" s="88" t="s">
        <v>316</v>
      </c>
    </row>
    <row r="122" spans="1:18" ht="24.6" customHeight="1" x14ac:dyDescent="0.15">
      <c r="A122" s="78">
        <v>116</v>
      </c>
      <c r="B122" s="79" t="s">
        <v>124</v>
      </c>
      <c r="C122" s="80" t="s">
        <v>125</v>
      </c>
      <c r="D122" s="80" t="s">
        <v>57</v>
      </c>
      <c r="E122" s="82">
        <v>2020</v>
      </c>
      <c r="F122" s="83" t="s">
        <v>2</v>
      </c>
      <c r="G122" s="121">
        <v>5</v>
      </c>
      <c r="H122" s="79" t="s">
        <v>6</v>
      </c>
      <c r="I122" s="85" t="s">
        <v>54</v>
      </c>
      <c r="J122" s="86">
        <v>2635200</v>
      </c>
      <c r="K122" s="87">
        <v>0</v>
      </c>
      <c r="L122" s="86">
        <v>2635200</v>
      </c>
      <c r="M122" s="86">
        <v>0</v>
      </c>
      <c r="N122" s="86">
        <v>0</v>
      </c>
      <c r="O122" s="86">
        <v>0</v>
      </c>
      <c r="P122" s="86">
        <v>7992</v>
      </c>
      <c r="Q122" s="86">
        <v>0</v>
      </c>
      <c r="R122" s="88" t="s">
        <v>317</v>
      </c>
    </row>
    <row r="123" spans="1:18" ht="24.6" customHeight="1" x14ac:dyDescent="0.15">
      <c r="A123" s="78">
        <v>117</v>
      </c>
      <c r="B123" s="79" t="s">
        <v>124</v>
      </c>
      <c r="C123" s="80" t="s">
        <v>125</v>
      </c>
      <c r="D123" s="80" t="s">
        <v>57</v>
      </c>
      <c r="E123" s="82">
        <v>2020</v>
      </c>
      <c r="F123" s="83" t="s">
        <v>2</v>
      </c>
      <c r="G123" s="121">
        <v>5</v>
      </c>
      <c r="H123" s="79" t="s">
        <v>6</v>
      </c>
      <c r="I123" s="85" t="s">
        <v>54</v>
      </c>
      <c r="J123" s="86">
        <v>505440</v>
      </c>
      <c r="K123" s="87">
        <v>0</v>
      </c>
      <c r="L123" s="86">
        <v>505440</v>
      </c>
      <c r="M123" s="86">
        <v>0</v>
      </c>
      <c r="N123" s="86">
        <v>0</v>
      </c>
      <c r="O123" s="86">
        <v>0</v>
      </c>
      <c r="P123" s="86">
        <v>1534</v>
      </c>
      <c r="Q123" s="86">
        <v>0</v>
      </c>
      <c r="R123" s="88" t="s">
        <v>318</v>
      </c>
    </row>
    <row r="124" spans="1:18" ht="24.6" customHeight="1" x14ac:dyDescent="0.15">
      <c r="A124" s="78">
        <v>118</v>
      </c>
      <c r="B124" s="79" t="s">
        <v>124</v>
      </c>
      <c r="C124" s="80" t="s">
        <v>125</v>
      </c>
      <c r="D124" s="80" t="s">
        <v>57</v>
      </c>
      <c r="E124" s="82">
        <v>2020</v>
      </c>
      <c r="F124" s="83" t="s">
        <v>2</v>
      </c>
      <c r="G124" s="84">
        <v>5</v>
      </c>
      <c r="H124" s="79" t="s">
        <v>6</v>
      </c>
      <c r="I124" s="85" t="s">
        <v>54</v>
      </c>
      <c r="J124" s="86">
        <v>1734048</v>
      </c>
      <c r="K124" s="87">
        <v>0</v>
      </c>
      <c r="L124" s="86">
        <v>1734048</v>
      </c>
      <c r="M124" s="86">
        <v>0</v>
      </c>
      <c r="N124" s="86">
        <v>0</v>
      </c>
      <c r="O124" s="86">
        <v>0</v>
      </c>
      <c r="P124" s="86">
        <v>5259</v>
      </c>
      <c r="Q124" s="86">
        <v>0</v>
      </c>
      <c r="R124" s="88" t="s">
        <v>319</v>
      </c>
    </row>
    <row r="125" spans="1:18" ht="24.6" customHeight="1" x14ac:dyDescent="0.15">
      <c r="A125" s="78">
        <v>119</v>
      </c>
      <c r="B125" s="79" t="s">
        <v>126</v>
      </c>
      <c r="C125" s="80" t="s">
        <v>125</v>
      </c>
      <c r="D125" s="80" t="s">
        <v>57</v>
      </c>
      <c r="E125" s="82">
        <v>2019</v>
      </c>
      <c r="F125" s="83" t="s">
        <v>2</v>
      </c>
      <c r="G125" s="84">
        <v>5</v>
      </c>
      <c r="H125" s="79" t="s">
        <v>6</v>
      </c>
      <c r="I125" s="85" t="s">
        <v>54</v>
      </c>
      <c r="J125" s="86">
        <v>2106000</v>
      </c>
      <c r="K125" s="87">
        <v>0</v>
      </c>
      <c r="L125" s="86">
        <v>2106000</v>
      </c>
      <c r="M125" s="86">
        <v>0</v>
      </c>
      <c r="N125" s="86">
        <v>0</v>
      </c>
      <c r="O125" s="86">
        <v>0</v>
      </c>
      <c r="P125" s="86">
        <v>162582</v>
      </c>
      <c r="Q125" s="86">
        <v>0</v>
      </c>
      <c r="R125" s="88" t="s">
        <v>320</v>
      </c>
    </row>
    <row r="126" spans="1:18" ht="24.6" customHeight="1" x14ac:dyDescent="0.15">
      <c r="A126" s="78">
        <v>120</v>
      </c>
      <c r="B126" s="79" t="s">
        <v>128</v>
      </c>
      <c r="C126" s="80" t="s">
        <v>125</v>
      </c>
      <c r="D126" s="80" t="s">
        <v>57</v>
      </c>
      <c r="E126" s="82">
        <v>2021</v>
      </c>
      <c r="F126" s="83" t="s">
        <v>2</v>
      </c>
      <c r="G126" s="84">
        <v>5</v>
      </c>
      <c r="H126" s="79" t="s">
        <v>6</v>
      </c>
      <c r="I126" s="85" t="s">
        <v>77</v>
      </c>
      <c r="J126" s="86">
        <v>0</v>
      </c>
      <c r="K126" s="87">
        <v>3663000</v>
      </c>
      <c r="L126" s="86">
        <v>0</v>
      </c>
      <c r="M126" s="86">
        <v>0</v>
      </c>
      <c r="N126" s="86">
        <v>0</v>
      </c>
      <c r="O126" s="86">
        <v>0</v>
      </c>
      <c r="P126" s="86">
        <v>0</v>
      </c>
      <c r="Q126" s="86">
        <v>3663000</v>
      </c>
      <c r="R126" s="88" t="s">
        <v>320</v>
      </c>
    </row>
    <row r="127" spans="1:18" ht="24.6" customHeight="1" x14ac:dyDescent="0.15">
      <c r="A127" s="78">
        <v>121</v>
      </c>
      <c r="B127" s="79" t="s">
        <v>129</v>
      </c>
      <c r="C127" s="80" t="s">
        <v>125</v>
      </c>
      <c r="D127" s="80" t="s">
        <v>57</v>
      </c>
      <c r="E127" s="82">
        <v>2021</v>
      </c>
      <c r="F127" s="83" t="s">
        <v>2</v>
      </c>
      <c r="G127" s="84">
        <v>5</v>
      </c>
      <c r="H127" s="79" t="s">
        <v>6</v>
      </c>
      <c r="I127" s="85" t="s">
        <v>77</v>
      </c>
      <c r="J127" s="86">
        <v>0</v>
      </c>
      <c r="K127" s="87">
        <v>3476000</v>
      </c>
      <c r="L127" s="86">
        <v>0</v>
      </c>
      <c r="M127" s="86">
        <v>0</v>
      </c>
      <c r="N127" s="86">
        <v>0</v>
      </c>
      <c r="O127" s="86">
        <v>0</v>
      </c>
      <c r="P127" s="86">
        <v>0</v>
      </c>
      <c r="Q127" s="86">
        <v>3476000</v>
      </c>
      <c r="R127" s="88" t="s">
        <v>320</v>
      </c>
    </row>
    <row r="128" spans="1:18" ht="24.6" customHeight="1" x14ac:dyDescent="0.15">
      <c r="A128" s="78">
        <v>122</v>
      </c>
      <c r="B128" s="79" t="s">
        <v>130</v>
      </c>
      <c r="C128" s="80" t="s">
        <v>125</v>
      </c>
      <c r="D128" s="80" t="s">
        <v>57</v>
      </c>
      <c r="E128" s="82">
        <v>2021</v>
      </c>
      <c r="F128" s="83" t="s">
        <v>2</v>
      </c>
      <c r="G128" s="84">
        <v>5</v>
      </c>
      <c r="H128" s="79" t="s">
        <v>6</v>
      </c>
      <c r="I128" s="85" t="s">
        <v>77</v>
      </c>
      <c r="J128" s="86">
        <v>0</v>
      </c>
      <c r="K128" s="87">
        <v>3520000</v>
      </c>
      <c r="L128" s="86">
        <v>0</v>
      </c>
      <c r="M128" s="86">
        <v>0</v>
      </c>
      <c r="N128" s="86">
        <v>0</v>
      </c>
      <c r="O128" s="86">
        <v>0</v>
      </c>
      <c r="P128" s="86">
        <v>0</v>
      </c>
      <c r="Q128" s="86">
        <v>3520000</v>
      </c>
      <c r="R128" s="88" t="s">
        <v>320</v>
      </c>
    </row>
    <row r="129" spans="1:18" ht="24.6" customHeight="1" x14ac:dyDescent="0.15">
      <c r="A129" s="78">
        <v>123</v>
      </c>
      <c r="B129" s="79" t="s">
        <v>131</v>
      </c>
      <c r="C129" s="80" t="s">
        <v>125</v>
      </c>
      <c r="D129" s="80" t="s">
        <v>57</v>
      </c>
      <c r="E129" s="82">
        <v>2021</v>
      </c>
      <c r="F129" s="83" t="s">
        <v>2</v>
      </c>
      <c r="G129" s="84">
        <v>5</v>
      </c>
      <c r="H129" s="79" t="s">
        <v>6</v>
      </c>
      <c r="I129" s="85" t="s">
        <v>77</v>
      </c>
      <c r="J129" s="86">
        <v>0</v>
      </c>
      <c r="K129" s="87">
        <v>1672000</v>
      </c>
      <c r="L129" s="86">
        <v>0</v>
      </c>
      <c r="M129" s="86">
        <v>0</v>
      </c>
      <c r="N129" s="86">
        <v>0</v>
      </c>
      <c r="O129" s="86">
        <v>0</v>
      </c>
      <c r="P129" s="86">
        <v>0</v>
      </c>
      <c r="Q129" s="86">
        <v>1672000</v>
      </c>
      <c r="R129" s="88" t="s">
        <v>320</v>
      </c>
    </row>
    <row r="130" spans="1:18" ht="24.6" customHeight="1" x14ac:dyDescent="0.15">
      <c r="A130" s="78">
        <v>124</v>
      </c>
      <c r="B130" s="79" t="s">
        <v>132</v>
      </c>
      <c r="C130" s="80" t="s">
        <v>125</v>
      </c>
      <c r="D130" s="80" t="s">
        <v>57</v>
      </c>
      <c r="E130" s="82">
        <v>2021</v>
      </c>
      <c r="F130" s="83" t="s">
        <v>2</v>
      </c>
      <c r="G130" s="84">
        <v>5</v>
      </c>
      <c r="H130" s="79" t="s">
        <v>6</v>
      </c>
      <c r="I130" s="85" t="s">
        <v>77</v>
      </c>
      <c r="J130" s="86">
        <v>0</v>
      </c>
      <c r="K130" s="87">
        <v>803000</v>
      </c>
      <c r="L130" s="86">
        <v>0</v>
      </c>
      <c r="M130" s="86">
        <v>0</v>
      </c>
      <c r="N130" s="86">
        <v>0</v>
      </c>
      <c r="O130" s="86">
        <v>0</v>
      </c>
      <c r="P130" s="86">
        <v>0</v>
      </c>
      <c r="Q130" s="86">
        <v>803000</v>
      </c>
      <c r="R130" s="88" t="s">
        <v>320</v>
      </c>
    </row>
    <row r="131" spans="1:18" ht="24.6" customHeight="1" x14ac:dyDescent="0.15">
      <c r="A131" s="78">
        <v>125</v>
      </c>
      <c r="B131" s="79" t="s">
        <v>133</v>
      </c>
      <c r="C131" s="81" t="s">
        <v>134</v>
      </c>
      <c r="D131" s="80" t="s">
        <v>57</v>
      </c>
      <c r="E131" s="82">
        <v>2018</v>
      </c>
      <c r="F131" s="83" t="s">
        <v>2</v>
      </c>
      <c r="G131" s="84">
        <v>5</v>
      </c>
      <c r="H131" s="79" t="s">
        <v>6</v>
      </c>
      <c r="I131" s="85" t="s">
        <v>35</v>
      </c>
      <c r="J131" s="86">
        <v>16596360</v>
      </c>
      <c r="K131" s="87">
        <v>0</v>
      </c>
      <c r="L131" s="86">
        <v>0</v>
      </c>
      <c r="M131" s="86">
        <v>0</v>
      </c>
      <c r="N131" s="86">
        <v>0</v>
      </c>
      <c r="O131" s="86">
        <v>0</v>
      </c>
      <c r="P131" s="86">
        <v>0</v>
      </c>
      <c r="Q131" s="86">
        <v>16596360</v>
      </c>
      <c r="R131" s="88" t="s">
        <v>321</v>
      </c>
    </row>
    <row r="132" spans="1:18" ht="24.6" customHeight="1" x14ac:dyDescent="0.15">
      <c r="A132" s="78">
        <v>126</v>
      </c>
      <c r="B132" s="79" t="s">
        <v>133</v>
      </c>
      <c r="C132" s="80" t="s">
        <v>134</v>
      </c>
      <c r="D132" s="80" t="s">
        <v>57</v>
      </c>
      <c r="E132" s="82">
        <v>2018</v>
      </c>
      <c r="F132" s="83" t="s">
        <v>2</v>
      </c>
      <c r="G132" s="84">
        <v>5</v>
      </c>
      <c r="H132" s="79" t="s">
        <v>6</v>
      </c>
      <c r="I132" s="85" t="s">
        <v>35</v>
      </c>
      <c r="J132" s="86">
        <v>38883514</v>
      </c>
      <c r="K132" s="87">
        <v>0</v>
      </c>
      <c r="L132" s="86">
        <v>0</v>
      </c>
      <c r="M132" s="86">
        <v>0</v>
      </c>
      <c r="N132" s="86">
        <v>0</v>
      </c>
      <c r="O132" s="86">
        <v>0</v>
      </c>
      <c r="P132" s="86">
        <v>0</v>
      </c>
      <c r="Q132" s="86">
        <v>38883514</v>
      </c>
      <c r="R132" s="88" t="s">
        <v>322</v>
      </c>
    </row>
    <row r="133" spans="1:18" ht="24.6" customHeight="1" x14ac:dyDescent="0.15">
      <c r="A133" s="78">
        <v>127</v>
      </c>
      <c r="B133" s="79" t="s">
        <v>133</v>
      </c>
      <c r="C133" s="80" t="s">
        <v>134</v>
      </c>
      <c r="D133" s="80" t="s">
        <v>134</v>
      </c>
      <c r="E133" s="82">
        <v>2018</v>
      </c>
      <c r="F133" s="83" t="s">
        <v>2</v>
      </c>
      <c r="G133" s="84">
        <v>5</v>
      </c>
      <c r="H133" s="79" t="s">
        <v>6</v>
      </c>
      <c r="I133" s="85" t="s">
        <v>53</v>
      </c>
      <c r="J133" s="86">
        <v>7038360</v>
      </c>
      <c r="K133" s="87">
        <v>0</v>
      </c>
      <c r="L133" s="86">
        <v>0</v>
      </c>
      <c r="M133" s="86">
        <v>0</v>
      </c>
      <c r="N133" s="86">
        <v>0</v>
      </c>
      <c r="O133" s="86">
        <v>0</v>
      </c>
      <c r="P133" s="86">
        <v>0</v>
      </c>
      <c r="Q133" s="86">
        <v>7038360</v>
      </c>
      <c r="R133" s="88" t="s">
        <v>323</v>
      </c>
    </row>
    <row r="134" spans="1:18" ht="24.6" customHeight="1" x14ac:dyDescent="0.15">
      <c r="A134" s="78">
        <v>128</v>
      </c>
      <c r="B134" s="79" t="s">
        <v>133</v>
      </c>
      <c r="C134" s="80" t="s">
        <v>134</v>
      </c>
      <c r="D134" s="80" t="s">
        <v>57</v>
      </c>
      <c r="E134" s="82">
        <v>2018</v>
      </c>
      <c r="F134" s="83" t="s">
        <v>2</v>
      </c>
      <c r="G134" s="84">
        <v>5</v>
      </c>
      <c r="H134" s="79" t="s">
        <v>6</v>
      </c>
      <c r="I134" s="85" t="s">
        <v>53</v>
      </c>
      <c r="J134" s="86">
        <v>51160000</v>
      </c>
      <c r="K134" s="87">
        <v>0</v>
      </c>
      <c r="L134" s="86">
        <v>0</v>
      </c>
      <c r="M134" s="86">
        <v>0</v>
      </c>
      <c r="N134" s="86">
        <v>0</v>
      </c>
      <c r="O134" s="86">
        <v>0</v>
      </c>
      <c r="P134" s="86">
        <v>0</v>
      </c>
      <c r="Q134" s="86">
        <v>51160000</v>
      </c>
      <c r="R134" s="88" t="s">
        <v>324</v>
      </c>
    </row>
    <row r="135" spans="1:18" ht="24.6" customHeight="1" x14ac:dyDescent="0.15">
      <c r="A135" s="78">
        <v>129</v>
      </c>
      <c r="B135" s="79" t="s">
        <v>133</v>
      </c>
      <c r="C135" s="80" t="s">
        <v>134</v>
      </c>
      <c r="D135" s="80" t="s">
        <v>57</v>
      </c>
      <c r="E135" s="82">
        <v>2019</v>
      </c>
      <c r="F135" s="83" t="s">
        <v>36</v>
      </c>
      <c r="G135" s="84">
        <v>5</v>
      </c>
      <c r="H135" s="79" t="s">
        <v>6</v>
      </c>
      <c r="I135" s="85" t="s">
        <v>54</v>
      </c>
      <c r="J135" s="86">
        <v>76755200</v>
      </c>
      <c r="K135" s="87">
        <v>0</v>
      </c>
      <c r="L135" s="86">
        <v>0</v>
      </c>
      <c r="M135" s="86">
        <v>0</v>
      </c>
      <c r="N135" s="86">
        <v>0</v>
      </c>
      <c r="O135" s="86">
        <v>0</v>
      </c>
      <c r="P135" s="86">
        <v>0</v>
      </c>
      <c r="Q135" s="86">
        <v>76755200</v>
      </c>
      <c r="R135" s="88" t="s">
        <v>325</v>
      </c>
    </row>
    <row r="136" spans="1:18" ht="24.6" customHeight="1" x14ac:dyDescent="0.15">
      <c r="A136" s="78">
        <v>130</v>
      </c>
      <c r="B136" s="79" t="s">
        <v>133</v>
      </c>
      <c r="C136" s="80" t="s">
        <v>134</v>
      </c>
      <c r="D136" s="80" t="s">
        <v>57</v>
      </c>
      <c r="E136" s="82">
        <v>2018</v>
      </c>
      <c r="F136" s="83" t="s">
        <v>2</v>
      </c>
      <c r="G136" s="84">
        <v>5</v>
      </c>
      <c r="H136" s="79" t="s">
        <v>6</v>
      </c>
      <c r="I136" s="85" t="s">
        <v>53</v>
      </c>
      <c r="J136" s="86">
        <v>4778673</v>
      </c>
      <c r="K136" s="87">
        <v>0</v>
      </c>
      <c r="L136" s="86">
        <v>0</v>
      </c>
      <c r="M136" s="86">
        <v>0</v>
      </c>
      <c r="N136" s="86">
        <v>0</v>
      </c>
      <c r="O136" s="86">
        <v>0</v>
      </c>
      <c r="P136" s="86">
        <v>0</v>
      </c>
      <c r="Q136" s="86">
        <v>4778673</v>
      </c>
      <c r="R136" s="88" t="s">
        <v>326</v>
      </c>
    </row>
    <row r="137" spans="1:18" ht="24.6" customHeight="1" x14ac:dyDescent="0.15">
      <c r="A137" s="78">
        <v>131</v>
      </c>
      <c r="B137" s="79" t="s">
        <v>133</v>
      </c>
      <c r="C137" s="80" t="s">
        <v>134</v>
      </c>
      <c r="D137" s="80" t="s">
        <v>57</v>
      </c>
      <c r="E137" s="82">
        <v>2018</v>
      </c>
      <c r="F137" s="83" t="s">
        <v>2</v>
      </c>
      <c r="G137" s="84">
        <v>5</v>
      </c>
      <c r="H137" s="79" t="s">
        <v>6</v>
      </c>
      <c r="I137" s="85" t="s">
        <v>53</v>
      </c>
      <c r="J137" s="86">
        <v>763776</v>
      </c>
      <c r="K137" s="87">
        <v>0</v>
      </c>
      <c r="L137" s="86">
        <v>0</v>
      </c>
      <c r="M137" s="86">
        <v>0</v>
      </c>
      <c r="N137" s="86">
        <v>0</v>
      </c>
      <c r="O137" s="86">
        <v>0</v>
      </c>
      <c r="P137" s="86">
        <v>0</v>
      </c>
      <c r="Q137" s="86">
        <v>763776</v>
      </c>
      <c r="R137" s="88" t="s">
        <v>327</v>
      </c>
    </row>
    <row r="138" spans="1:18" ht="24.6" customHeight="1" x14ac:dyDescent="0.15">
      <c r="A138" s="78">
        <v>132</v>
      </c>
      <c r="B138" s="79" t="s">
        <v>135</v>
      </c>
      <c r="C138" s="80" t="s">
        <v>134</v>
      </c>
      <c r="D138" s="80" t="s">
        <v>57</v>
      </c>
      <c r="E138" s="82">
        <v>2019</v>
      </c>
      <c r="F138" s="83" t="s">
        <v>2</v>
      </c>
      <c r="G138" s="84">
        <v>5</v>
      </c>
      <c r="H138" s="79" t="s">
        <v>6</v>
      </c>
      <c r="I138" s="85" t="s">
        <v>32</v>
      </c>
      <c r="J138" s="86">
        <v>31584840</v>
      </c>
      <c r="K138" s="87">
        <v>0</v>
      </c>
      <c r="L138" s="86">
        <v>0</v>
      </c>
      <c r="M138" s="86">
        <v>0</v>
      </c>
      <c r="N138" s="86">
        <v>0</v>
      </c>
      <c r="O138" s="86">
        <v>0</v>
      </c>
      <c r="P138" s="86">
        <v>0</v>
      </c>
      <c r="Q138" s="86">
        <v>31584840</v>
      </c>
      <c r="R138" s="88" t="s">
        <v>328</v>
      </c>
    </row>
    <row r="139" spans="1:18" ht="24.6" customHeight="1" x14ac:dyDescent="0.15">
      <c r="A139" s="78">
        <v>133</v>
      </c>
      <c r="B139" s="79" t="s">
        <v>135</v>
      </c>
      <c r="C139" s="80" t="s">
        <v>134</v>
      </c>
      <c r="D139" s="80" t="s">
        <v>57</v>
      </c>
      <c r="E139" s="82">
        <v>2019</v>
      </c>
      <c r="F139" s="83" t="s">
        <v>36</v>
      </c>
      <c r="G139" s="84">
        <v>5</v>
      </c>
      <c r="H139" s="79" t="s">
        <v>6</v>
      </c>
      <c r="I139" s="85" t="s">
        <v>32</v>
      </c>
      <c r="J139" s="86">
        <v>13530000</v>
      </c>
      <c r="K139" s="87">
        <v>0</v>
      </c>
      <c r="L139" s="86">
        <v>0</v>
      </c>
      <c r="M139" s="86">
        <v>0</v>
      </c>
      <c r="N139" s="86">
        <v>0</v>
      </c>
      <c r="O139" s="86">
        <v>0</v>
      </c>
      <c r="P139" s="86">
        <v>0</v>
      </c>
      <c r="Q139" s="86">
        <v>13530000</v>
      </c>
      <c r="R139" s="88" t="s">
        <v>329</v>
      </c>
    </row>
    <row r="140" spans="1:18" ht="24.6" customHeight="1" x14ac:dyDescent="0.15">
      <c r="A140" s="78">
        <v>134</v>
      </c>
      <c r="B140" s="79" t="s">
        <v>135</v>
      </c>
      <c r="C140" s="80" t="s">
        <v>134</v>
      </c>
      <c r="D140" s="80" t="s">
        <v>57</v>
      </c>
      <c r="E140" s="82">
        <v>2019</v>
      </c>
      <c r="F140" s="83" t="s">
        <v>2</v>
      </c>
      <c r="G140" s="84">
        <v>5</v>
      </c>
      <c r="H140" s="79" t="s">
        <v>6</v>
      </c>
      <c r="I140" s="85" t="s">
        <v>32</v>
      </c>
      <c r="J140" s="86">
        <v>5140800</v>
      </c>
      <c r="K140" s="87">
        <v>0</v>
      </c>
      <c r="L140" s="86">
        <v>0</v>
      </c>
      <c r="M140" s="86">
        <v>0</v>
      </c>
      <c r="N140" s="86">
        <v>0</v>
      </c>
      <c r="O140" s="86">
        <v>0</v>
      </c>
      <c r="P140" s="86">
        <v>0</v>
      </c>
      <c r="Q140" s="86">
        <v>5140800</v>
      </c>
      <c r="R140" s="88" t="s">
        <v>413</v>
      </c>
    </row>
    <row r="141" spans="1:18" ht="24.6" customHeight="1" x14ac:dyDescent="0.15">
      <c r="A141" s="78">
        <v>135</v>
      </c>
      <c r="B141" s="79" t="s">
        <v>135</v>
      </c>
      <c r="C141" s="80" t="s">
        <v>134</v>
      </c>
      <c r="D141" s="80" t="s">
        <v>136</v>
      </c>
      <c r="E141" s="82">
        <v>2019</v>
      </c>
      <c r="F141" s="83" t="s">
        <v>2</v>
      </c>
      <c r="G141" s="84">
        <v>5</v>
      </c>
      <c r="H141" s="79" t="s">
        <v>6</v>
      </c>
      <c r="I141" s="85" t="s">
        <v>32</v>
      </c>
      <c r="J141" s="86">
        <v>1998000</v>
      </c>
      <c r="K141" s="87">
        <v>0</v>
      </c>
      <c r="L141" s="86">
        <v>0</v>
      </c>
      <c r="M141" s="86">
        <v>0</v>
      </c>
      <c r="N141" s="86">
        <v>0</v>
      </c>
      <c r="O141" s="86">
        <v>0</v>
      </c>
      <c r="P141" s="86">
        <v>0</v>
      </c>
      <c r="Q141" s="86">
        <v>1998000</v>
      </c>
      <c r="R141" s="88" t="s">
        <v>330</v>
      </c>
    </row>
    <row r="142" spans="1:18" ht="24.6" customHeight="1" x14ac:dyDescent="0.15">
      <c r="A142" s="78">
        <v>136</v>
      </c>
      <c r="B142" s="79" t="s">
        <v>135</v>
      </c>
      <c r="C142" s="80" t="s">
        <v>134</v>
      </c>
      <c r="D142" s="80" t="s">
        <v>136</v>
      </c>
      <c r="E142" s="82">
        <v>2019</v>
      </c>
      <c r="F142" s="83" t="s">
        <v>2</v>
      </c>
      <c r="G142" s="84">
        <v>5</v>
      </c>
      <c r="H142" s="79" t="s">
        <v>6</v>
      </c>
      <c r="I142" s="85" t="s">
        <v>35</v>
      </c>
      <c r="J142" s="86">
        <v>2263788</v>
      </c>
      <c r="K142" s="87">
        <v>0</v>
      </c>
      <c r="L142" s="86">
        <v>0</v>
      </c>
      <c r="M142" s="86">
        <v>0</v>
      </c>
      <c r="N142" s="86">
        <v>0</v>
      </c>
      <c r="O142" s="86">
        <v>0</v>
      </c>
      <c r="P142" s="86">
        <v>0</v>
      </c>
      <c r="Q142" s="86">
        <v>2263788</v>
      </c>
      <c r="R142" s="88" t="s">
        <v>331</v>
      </c>
    </row>
    <row r="143" spans="1:18" ht="24.6" customHeight="1" x14ac:dyDescent="0.15">
      <c r="A143" s="78">
        <v>137</v>
      </c>
      <c r="B143" s="79" t="s">
        <v>135</v>
      </c>
      <c r="C143" s="80" t="s">
        <v>134</v>
      </c>
      <c r="D143" s="80" t="s">
        <v>136</v>
      </c>
      <c r="E143" s="82">
        <v>2019</v>
      </c>
      <c r="F143" s="83" t="s">
        <v>2</v>
      </c>
      <c r="G143" s="84">
        <v>5</v>
      </c>
      <c r="H143" s="79" t="s">
        <v>6</v>
      </c>
      <c r="I143" s="85" t="s">
        <v>53</v>
      </c>
      <c r="J143" s="86">
        <v>626400</v>
      </c>
      <c r="K143" s="87">
        <v>0</v>
      </c>
      <c r="L143" s="86">
        <v>0</v>
      </c>
      <c r="M143" s="86">
        <v>0</v>
      </c>
      <c r="N143" s="86">
        <v>0</v>
      </c>
      <c r="O143" s="86">
        <v>0</v>
      </c>
      <c r="P143" s="86">
        <v>0</v>
      </c>
      <c r="Q143" s="86">
        <v>626400</v>
      </c>
      <c r="R143" s="88" t="s">
        <v>332</v>
      </c>
    </row>
    <row r="144" spans="1:18" ht="24.6" customHeight="1" x14ac:dyDescent="0.15">
      <c r="A144" s="78">
        <v>138</v>
      </c>
      <c r="B144" s="79" t="s">
        <v>135</v>
      </c>
      <c r="C144" s="80" t="s">
        <v>134</v>
      </c>
      <c r="D144" s="80" t="s">
        <v>57</v>
      </c>
      <c r="E144" s="82">
        <v>2019</v>
      </c>
      <c r="F144" s="83" t="s">
        <v>2</v>
      </c>
      <c r="G144" s="84">
        <v>5</v>
      </c>
      <c r="H144" s="79" t="s">
        <v>6</v>
      </c>
      <c r="I144" s="85" t="s">
        <v>53</v>
      </c>
      <c r="J144" s="86">
        <v>4665188</v>
      </c>
      <c r="K144" s="87">
        <v>0</v>
      </c>
      <c r="L144" s="86">
        <v>0</v>
      </c>
      <c r="M144" s="86">
        <v>0</v>
      </c>
      <c r="N144" s="86">
        <v>0</v>
      </c>
      <c r="O144" s="86">
        <v>0</v>
      </c>
      <c r="P144" s="86">
        <v>0</v>
      </c>
      <c r="Q144" s="86">
        <v>4665188</v>
      </c>
      <c r="R144" s="88" t="s">
        <v>333</v>
      </c>
    </row>
    <row r="145" spans="1:18" ht="24.6" customHeight="1" x14ac:dyDescent="0.15">
      <c r="A145" s="78">
        <v>139</v>
      </c>
      <c r="B145" s="108" t="s">
        <v>135</v>
      </c>
      <c r="C145" s="80" t="s">
        <v>134</v>
      </c>
      <c r="D145" s="80" t="s">
        <v>57</v>
      </c>
      <c r="E145" s="82">
        <v>2019</v>
      </c>
      <c r="F145" s="83" t="s">
        <v>2</v>
      </c>
      <c r="G145" s="84">
        <v>5</v>
      </c>
      <c r="H145" s="79" t="s">
        <v>6</v>
      </c>
      <c r="I145" s="122" t="s">
        <v>53</v>
      </c>
      <c r="J145" s="86">
        <v>973080</v>
      </c>
      <c r="K145" s="87">
        <v>0</v>
      </c>
      <c r="L145" s="86">
        <v>0</v>
      </c>
      <c r="M145" s="86">
        <v>0</v>
      </c>
      <c r="N145" s="86">
        <v>0</v>
      </c>
      <c r="O145" s="86">
        <v>0</v>
      </c>
      <c r="P145" s="86">
        <v>0</v>
      </c>
      <c r="Q145" s="86">
        <v>973080</v>
      </c>
      <c r="R145" s="88" t="s">
        <v>334</v>
      </c>
    </row>
    <row r="146" spans="1:18" ht="24.6" customHeight="1" x14ac:dyDescent="0.15">
      <c r="A146" s="78">
        <v>140</v>
      </c>
      <c r="B146" s="108" t="s">
        <v>135</v>
      </c>
      <c r="C146" s="80" t="s">
        <v>134</v>
      </c>
      <c r="D146" s="80" t="s">
        <v>137</v>
      </c>
      <c r="E146" s="82">
        <v>2019</v>
      </c>
      <c r="F146" s="83" t="s">
        <v>2</v>
      </c>
      <c r="G146" s="84">
        <v>5</v>
      </c>
      <c r="H146" s="79" t="s">
        <v>6</v>
      </c>
      <c r="I146" s="122" t="s">
        <v>53</v>
      </c>
      <c r="J146" s="86">
        <v>424300</v>
      </c>
      <c r="K146" s="87">
        <v>0</v>
      </c>
      <c r="L146" s="86">
        <v>0</v>
      </c>
      <c r="M146" s="86">
        <v>0</v>
      </c>
      <c r="N146" s="86">
        <v>0</v>
      </c>
      <c r="O146" s="86">
        <v>0</v>
      </c>
      <c r="P146" s="86">
        <v>0</v>
      </c>
      <c r="Q146" s="86">
        <v>424300</v>
      </c>
      <c r="R146" s="88" t="s">
        <v>335</v>
      </c>
    </row>
    <row r="147" spans="1:18" ht="24.6" customHeight="1" x14ac:dyDescent="0.15">
      <c r="A147" s="78">
        <v>141</v>
      </c>
      <c r="B147" s="108" t="s">
        <v>135</v>
      </c>
      <c r="C147" s="80" t="s">
        <v>134</v>
      </c>
      <c r="D147" s="80" t="s">
        <v>137</v>
      </c>
      <c r="E147" s="82">
        <v>2019</v>
      </c>
      <c r="F147" s="83" t="s">
        <v>2</v>
      </c>
      <c r="G147" s="84">
        <v>5</v>
      </c>
      <c r="H147" s="79" t="s">
        <v>6</v>
      </c>
      <c r="I147" s="122" t="s">
        <v>53</v>
      </c>
      <c r="J147" s="86">
        <v>3682666</v>
      </c>
      <c r="K147" s="87">
        <v>0</v>
      </c>
      <c r="L147" s="86">
        <v>0</v>
      </c>
      <c r="M147" s="86">
        <v>0</v>
      </c>
      <c r="N147" s="86">
        <v>0</v>
      </c>
      <c r="O147" s="86">
        <v>0</v>
      </c>
      <c r="P147" s="86">
        <v>0</v>
      </c>
      <c r="Q147" s="86">
        <v>3682666</v>
      </c>
      <c r="R147" s="88" t="s">
        <v>335</v>
      </c>
    </row>
    <row r="148" spans="1:18" ht="24.6" customHeight="1" x14ac:dyDescent="0.15">
      <c r="A148" s="78">
        <v>142</v>
      </c>
      <c r="B148" s="108" t="s">
        <v>135</v>
      </c>
      <c r="C148" s="80" t="s">
        <v>134</v>
      </c>
      <c r="D148" s="80" t="s">
        <v>137</v>
      </c>
      <c r="E148" s="82">
        <v>2019</v>
      </c>
      <c r="F148" s="83" t="s">
        <v>2</v>
      </c>
      <c r="G148" s="84">
        <v>5</v>
      </c>
      <c r="H148" s="79" t="s">
        <v>6</v>
      </c>
      <c r="I148" s="122" t="s">
        <v>53</v>
      </c>
      <c r="J148" s="86">
        <v>107165</v>
      </c>
      <c r="K148" s="87">
        <v>0</v>
      </c>
      <c r="L148" s="86">
        <v>0</v>
      </c>
      <c r="M148" s="86">
        <v>0</v>
      </c>
      <c r="N148" s="86">
        <v>0</v>
      </c>
      <c r="O148" s="86">
        <v>0</v>
      </c>
      <c r="P148" s="86">
        <v>0</v>
      </c>
      <c r="Q148" s="86">
        <v>107165</v>
      </c>
      <c r="R148" s="88" t="s">
        <v>336</v>
      </c>
    </row>
    <row r="149" spans="1:18" ht="24.6" customHeight="1" x14ac:dyDescent="0.15">
      <c r="A149" s="78">
        <v>143</v>
      </c>
      <c r="B149" s="108" t="s">
        <v>135</v>
      </c>
      <c r="C149" s="80" t="s">
        <v>134</v>
      </c>
      <c r="D149" s="80" t="s">
        <v>57</v>
      </c>
      <c r="E149" s="82">
        <v>2019</v>
      </c>
      <c r="F149" s="83" t="s">
        <v>2</v>
      </c>
      <c r="G149" s="84">
        <v>5</v>
      </c>
      <c r="H149" s="79" t="s">
        <v>6</v>
      </c>
      <c r="I149" s="122" t="s">
        <v>53</v>
      </c>
      <c r="J149" s="86">
        <v>5394600</v>
      </c>
      <c r="K149" s="87">
        <v>0</v>
      </c>
      <c r="L149" s="86">
        <v>0</v>
      </c>
      <c r="M149" s="86">
        <v>0</v>
      </c>
      <c r="N149" s="86">
        <v>0</v>
      </c>
      <c r="O149" s="86">
        <v>0</v>
      </c>
      <c r="P149" s="86">
        <v>0</v>
      </c>
      <c r="Q149" s="86">
        <v>5394600</v>
      </c>
      <c r="R149" s="88" t="s">
        <v>337</v>
      </c>
    </row>
    <row r="150" spans="1:18" ht="24.6" customHeight="1" x14ac:dyDescent="0.15">
      <c r="A150" s="78">
        <v>144</v>
      </c>
      <c r="B150" s="108" t="s">
        <v>138</v>
      </c>
      <c r="C150" s="80" t="s">
        <v>134</v>
      </c>
      <c r="D150" s="80" t="s">
        <v>134</v>
      </c>
      <c r="E150" s="82">
        <v>2019</v>
      </c>
      <c r="F150" s="83" t="s">
        <v>2</v>
      </c>
      <c r="G150" s="84">
        <v>5</v>
      </c>
      <c r="H150" s="79" t="s">
        <v>33</v>
      </c>
      <c r="I150" s="122" t="s">
        <v>35</v>
      </c>
      <c r="J150" s="86">
        <v>109500</v>
      </c>
      <c r="K150" s="87">
        <v>0</v>
      </c>
      <c r="L150" s="86">
        <v>0</v>
      </c>
      <c r="M150" s="86">
        <v>0</v>
      </c>
      <c r="N150" s="86">
        <v>0</v>
      </c>
      <c r="O150" s="86">
        <v>0</v>
      </c>
      <c r="P150" s="86">
        <v>0</v>
      </c>
      <c r="Q150" s="86">
        <v>109500</v>
      </c>
      <c r="R150" s="88" t="s">
        <v>338</v>
      </c>
    </row>
    <row r="151" spans="1:18" ht="24.6" customHeight="1" x14ac:dyDescent="0.15">
      <c r="A151" s="78">
        <v>145</v>
      </c>
      <c r="B151" s="108" t="s">
        <v>138</v>
      </c>
      <c r="C151" s="80" t="s">
        <v>134</v>
      </c>
      <c r="D151" s="80" t="s">
        <v>134</v>
      </c>
      <c r="E151" s="82">
        <v>2019</v>
      </c>
      <c r="F151" s="83" t="s">
        <v>2</v>
      </c>
      <c r="G151" s="84">
        <v>5</v>
      </c>
      <c r="H151" s="79" t="s">
        <v>33</v>
      </c>
      <c r="I151" s="122" t="s">
        <v>53</v>
      </c>
      <c r="J151" s="86">
        <v>170154</v>
      </c>
      <c r="K151" s="87">
        <v>0</v>
      </c>
      <c r="L151" s="86">
        <v>0</v>
      </c>
      <c r="M151" s="86">
        <v>0</v>
      </c>
      <c r="N151" s="86">
        <v>0</v>
      </c>
      <c r="O151" s="86">
        <v>0</v>
      </c>
      <c r="P151" s="86">
        <v>0</v>
      </c>
      <c r="Q151" s="86">
        <v>170154</v>
      </c>
      <c r="R151" s="88" t="s">
        <v>339</v>
      </c>
    </row>
    <row r="152" spans="1:18" ht="24.6" customHeight="1" x14ac:dyDescent="0.15">
      <c r="A152" s="78">
        <v>146</v>
      </c>
      <c r="B152" s="108" t="s">
        <v>138</v>
      </c>
      <c r="C152" s="80" t="s">
        <v>134</v>
      </c>
      <c r="D152" s="80" t="s">
        <v>134</v>
      </c>
      <c r="E152" s="82">
        <v>2019</v>
      </c>
      <c r="F152" s="83" t="s">
        <v>2</v>
      </c>
      <c r="G152" s="84">
        <v>5</v>
      </c>
      <c r="H152" s="79" t="s">
        <v>33</v>
      </c>
      <c r="I152" s="122" t="s">
        <v>53</v>
      </c>
      <c r="J152" s="86">
        <v>12960</v>
      </c>
      <c r="K152" s="87">
        <v>0</v>
      </c>
      <c r="L152" s="86">
        <v>0</v>
      </c>
      <c r="M152" s="86">
        <v>0</v>
      </c>
      <c r="N152" s="86">
        <v>0</v>
      </c>
      <c r="O152" s="86">
        <v>0</v>
      </c>
      <c r="P152" s="86">
        <v>0</v>
      </c>
      <c r="Q152" s="86">
        <v>12960</v>
      </c>
      <c r="R152" s="88" t="s">
        <v>340</v>
      </c>
    </row>
    <row r="153" spans="1:18" ht="24.6" customHeight="1" x14ac:dyDescent="0.15">
      <c r="A153" s="78">
        <v>147</v>
      </c>
      <c r="B153" s="108" t="s">
        <v>139</v>
      </c>
      <c r="C153" s="80" t="s">
        <v>134</v>
      </c>
      <c r="D153" s="80" t="s">
        <v>134</v>
      </c>
      <c r="E153" s="82">
        <v>2017</v>
      </c>
      <c r="F153" s="83" t="s">
        <v>2</v>
      </c>
      <c r="G153" s="84">
        <v>5</v>
      </c>
      <c r="H153" s="79" t="s">
        <v>33</v>
      </c>
      <c r="I153" s="122" t="s">
        <v>35</v>
      </c>
      <c r="J153" s="86">
        <v>228316</v>
      </c>
      <c r="K153" s="87">
        <v>0</v>
      </c>
      <c r="L153" s="86">
        <v>0</v>
      </c>
      <c r="M153" s="86">
        <v>0</v>
      </c>
      <c r="N153" s="86">
        <v>0</v>
      </c>
      <c r="O153" s="86">
        <v>0</v>
      </c>
      <c r="P153" s="86">
        <v>0</v>
      </c>
      <c r="Q153" s="86">
        <v>228316</v>
      </c>
      <c r="R153" s="88" t="s">
        <v>338</v>
      </c>
    </row>
    <row r="154" spans="1:18" ht="24.6" customHeight="1" x14ac:dyDescent="0.15">
      <c r="A154" s="78">
        <v>148</v>
      </c>
      <c r="B154" s="108" t="s">
        <v>139</v>
      </c>
      <c r="C154" s="80" t="s">
        <v>134</v>
      </c>
      <c r="D154" s="80" t="s">
        <v>134</v>
      </c>
      <c r="E154" s="82">
        <v>2017</v>
      </c>
      <c r="F154" s="83" t="s">
        <v>2</v>
      </c>
      <c r="G154" s="84">
        <v>5</v>
      </c>
      <c r="H154" s="79" t="s">
        <v>33</v>
      </c>
      <c r="I154" s="122" t="s">
        <v>53</v>
      </c>
      <c r="J154" s="86">
        <v>47952</v>
      </c>
      <c r="K154" s="87">
        <v>0</v>
      </c>
      <c r="L154" s="86">
        <v>0</v>
      </c>
      <c r="M154" s="86">
        <v>0</v>
      </c>
      <c r="N154" s="86">
        <v>0</v>
      </c>
      <c r="O154" s="86">
        <v>0</v>
      </c>
      <c r="P154" s="86">
        <v>0</v>
      </c>
      <c r="Q154" s="86">
        <v>47952</v>
      </c>
      <c r="R154" s="88" t="s">
        <v>341</v>
      </c>
    </row>
    <row r="155" spans="1:18" ht="24.6" customHeight="1" x14ac:dyDescent="0.15">
      <c r="A155" s="78">
        <v>149</v>
      </c>
      <c r="B155" s="108" t="s">
        <v>139</v>
      </c>
      <c r="C155" s="80" t="s">
        <v>134</v>
      </c>
      <c r="D155" s="80" t="s">
        <v>134</v>
      </c>
      <c r="E155" s="82">
        <v>2017</v>
      </c>
      <c r="F155" s="83" t="s">
        <v>2</v>
      </c>
      <c r="G155" s="84">
        <v>5</v>
      </c>
      <c r="H155" s="79" t="s">
        <v>33</v>
      </c>
      <c r="I155" s="122" t="s">
        <v>53</v>
      </c>
      <c r="J155" s="86">
        <v>84780</v>
      </c>
      <c r="K155" s="87">
        <v>0</v>
      </c>
      <c r="L155" s="86">
        <v>0</v>
      </c>
      <c r="M155" s="86">
        <v>0</v>
      </c>
      <c r="N155" s="86">
        <v>0</v>
      </c>
      <c r="O155" s="86">
        <v>0</v>
      </c>
      <c r="P155" s="86">
        <v>0</v>
      </c>
      <c r="Q155" s="86">
        <v>84780</v>
      </c>
      <c r="R155" s="88" t="s">
        <v>342</v>
      </c>
    </row>
    <row r="156" spans="1:18" ht="24.6" customHeight="1" x14ac:dyDescent="0.15">
      <c r="A156" s="78">
        <v>150</v>
      </c>
      <c r="B156" s="108" t="s">
        <v>139</v>
      </c>
      <c r="C156" s="80" t="s">
        <v>134</v>
      </c>
      <c r="D156" s="80" t="s">
        <v>134</v>
      </c>
      <c r="E156" s="82">
        <v>2017</v>
      </c>
      <c r="F156" s="83" t="s">
        <v>2</v>
      </c>
      <c r="G156" s="84">
        <v>5</v>
      </c>
      <c r="H156" s="79" t="s">
        <v>33</v>
      </c>
      <c r="I156" s="122" t="s">
        <v>53</v>
      </c>
      <c r="J156" s="86">
        <v>2610</v>
      </c>
      <c r="K156" s="87">
        <v>0</v>
      </c>
      <c r="L156" s="86">
        <v>0</v>
      </c>
      <c r="M156" s="86">
        <v>0</v>
      </c>
      <c r="N156" s="86">
        <v>0</v>
      </c>
      <c r="O156" s="86">
        <v>0</v>
      </c>
      <c r="P156" s="86">
        <v>0</v>
      </c>
      <c r="Q156" s="86">
        <v>2610</v>
      </c>
      <c r="R156" s="88" t="s">
        <v>342</v>
      </c>
    </row>
    <row r="157" spans="1:18" ht="24.6" customHeight="1" x14ac:dyDescent="0.15">
      <c r="A157" s="78">
        <v>151</v>
      </c>
      <c r="B157" s="79" t="s">
        <v>148</v>
      </c>
      <c r="C157" s="81" t="s">
        <v>149</v>
      </c>
      <c r="D157" s="81" t="s">
        <v>57</v>
      </c>
      <c r="E157" s="82">
        <v>2021</v>
      </c>
      <c r="F157" s="83" t="s">
        <v>2</v>
      </c>
      <c r="G157" s="84">
        <v>5</v>
      </c>
      <c r="H157" s="79" t="s">
        <v>6</v>
      </c>
      <c r="I157" s="85">
        <v>2018</v>
      </c>
      <c r="J157" s="86">
        <v>4644000</v>
      </c>
      <c r="K157" s="87">
        <v>0</v>
      </c>
      <c r="L157" s="86">
        <v>0</v>
      </c>
      <c r="M157" s="86">
        <v>0</v>
      </c>
      <c r="N157" s="86">
        <v>0</v>
      </c>
      <c r="O157" s="86">
        <v>0</v>
      </c>
      <c r="P157" s="86">
        <v>0</v>
      </c>
      <c r="Q157" s="86">
        <v>4644000</v>
      </c>
      <c r="R157" s="88"/>
    </row>
    <row r="158" spans="1:18" ht="24.6" customHeight="1" x14ac:dyDescent="0.15">
      <c r="A158" s="78">
        <v>152</v>
      </c>
      <c r="B158" s="108" t="s">
        <v>150</v>
      </c>
      <c r="C158" s="81" t="s">
        <v>149</v>
      </c>
      <c r="D158" s="81" t="s">
        <v>57</v>
      </c>
      <c r="E158" s="82">
        <v>2021</v>
      </c>
      <c r="F158" s="83" t="s">
        <v>2</v>
      </c>
      <c r="G158" s="84">
        <v>5</v>
      </c>
      <c r="H158" s="79" t="s">
        <v>6</v>
      </c>
      <c r="I158" s="85">
        <v>2019</v>
      </c>
      <c r="J158" s="86">
        <v>0</v>
      </c>
      <c r="K158" s="87">
        <v>4642000</v>
      </c>
      <c r="L158" s="86">
        <v>0</v>
      </c>
      <c r="M158" s="86">
        <v>0</v>
      </c>
      <c r="N158" s="86">
        <v>0</v>
      </c>
      <c r="O158" s="86">
        <v>0</v>
      </c>
      <c r="P158" s="86">
        <v>0</v>
      </c>
      <c r="Q158" s="86">
        <v>4642000</v>
      </c>
      <c r="R158" s="88"/>
    </row>
    <row r="159" spans="1:18" ht="24.6" customHeight="1" x14ac:dyDescent="0.15">
      <c r="A159" s="78">
        <v>153</v>
      </c>
      <c r="B159" s="79" t="s">
        <v>151</v>
      </c>
      <c r="C159" s="80" t="s">
        <v>152</v>
      </c>
      <c r="D159" s="80" t="s">
        <v>57</v>
      </c>
      <c r="E159" s="82">
        <v>2019</v>
      </c>
      <c r="F159" s="83" t="s">
        <v>2</v>
      </c>
      <c r="G159" s="84">
        <v>5</v>
      </c>
      <c r="H159" s="79" t="s">
        <v>6</v>
      </c>
      <c r="I159" s="85" t="s">
        <v>54</v>
      </c>
      <c r="J159" s="86">
        <v>2808000</v>
      </c>
      <c r="K159" s="87">
        <v>0</v>
      </c>
      <c r="L159" s="86">
        <v>2808000</v>
      </c>
      <c r="M159" s="86">
        <v>2808000</v>
      </c>
      <c r="N159" s="86">
        <v>0</v>
      </c>
      <c r="O159" s="86">
        <v>0</v>
      </c>
      <c r="P159" s="86">
        <v>0</v>
      </c>
      <c r="Q159" s="86">
        <v>0</v>
      </c>
      <c r="R159" s="88" t="s">
        <v>362</v>
      </c>
    </row>
    <row r="160" spans="1:18" ht="24.6" customHeight="1" x14ac:dyDescent="0.15">
      <c r="A160" s="78">
        <v>154</v>
      </c>
      <c r="B160" s="108" t="s">
        <v>423</v>
      </c>
      <c r="C160" s="80" t="s">
        <v>141</v>
      </c>
      <c r="D160" s="80" t="s">
        <v>57</v>
      </c>
      <c r="E160" s="82">
        <v>2020</v>
      </c>
      <c r="F160" s="83" t="s">
        <v>2</v>
      </c>
      <c r="G160" s="84">
        <v>5</v>
      </c>
      <c r="H160" s="79" t="s">
        <v>6</v>
      </c>
      <c r="I160" s="122" t="s">
        <v>35</v>
      </c>
      <c r="J160" s="86">
        <v>4487832</v>
      </c>
      <c r="K160" s="87">
        <v>0</v>
      </c>
      <c r="L160" s="86">
        <v>0</v>
      </c>
      <c r="M160" s="86">
        <v>0</v>
      </c>
      <c r="N160" s="86">
        <v>0</v>
      </c>
      <c r="O160" s="86">
        <v>0</v>
      </c>
      <c r="P160" s="86">
        <v>0</v>
      </c>
      <c r="Q160" s="86">
        <v>4487832</v>
      </c>
      <c r="R160" s="88" t="s">
        <v>343</v>
      </c>
    </row>
    <row r="161" spans="1:18" ht="24.6" customHeight="1" x14ac:dyDescent="0.15">
      <c r="A161" s="78">
        <v>155</v>
      </c>
      <c r="B161" s="108" t="s">
        <v>423</v>
      </c>
      <c r="C161" s="80" t="s">
        <v>141</v>
      </c>
      <c r="D161" s="80" t="s">
        <v>57</v>
      </c>
      <c r="E161" s="82">
        <v>2020</v>
      </c>
      <c r="F161" s="83" t="s">
        <v>2</v>
      </c>
      <c r="G161" s="84">
        <v>5</v>
      </c>
      <c r="H161" s="79" t="s">
        <v>6</v>
      </c>
      <c r="I161" s="122" t="s">
        <v>53</v>
      </c>
      <c r="J161" s="86">
        <v>4748760</v>
      </c>
      <c r="K161" s="87">
        <v>0</v>
      </c>
      <c r="L161" s="86">
        <v>0</v>
      </c>
      <c r="M161" s="86">
        <v>0</v>
      </c>
      <c r="N161" s="86">
        <v>0</v>
      </c>
      <c r="O161" s="86">
        <v>0</v>
      </c>
      <c r="P161" s="86">
        <v>0</v>
      </c>
      <c r="Q161" s="86">
        <v>4748760</v>
      </c>
      <c r="R161" s="88" t="s">
        <v>344</v>
      </c>
    </row>
    <row r="162" spans="1:18" ht="24.6" customHeight="1" x14ac:dyDescent="0.15">
      <c r="A162" s="78">
        <v>156</v>
      </c>
      <c r="B162" s="108" t="s">
        <v>423</v>
      </c>
      <c r="C162" s="80" t="s">
        <v>141</v>
      </c>
      <c r="D162" s="80" t="s">
        <v>57</v>
      </c>
      <c r="E162" s="82">
        <v>2020</v>
      </c>
      <c r="F162" s="83" t="s">
        <v>2</v>
      </c>
      <c r="G162" s="84">
        <v>5</v>
      </c>
      <c r="H162" s="79" t="s">
        <v>6</v>
      </c>
      <c r="I162" s="122" t="s">
        <v>53</v>
      </c>
      <c r="J162" s="86">
        <v>24385968</v>
      </c>
      <c r="K162" s="87">
        <v>0</v>
      </c>
      <c r="L162" s="86">
        <v>0</v>
      </c>
      <c r="M162" s="86">
        <v>0</v>
      </c>
      <c r="N162" s="86">
        <v>0</v>
      </c>
      <c r="O162" s="86">
        <v>0</v>
      </c>
      <c r="P162" s="86">
        <v>0</v>
      </c>
      <c r="Q162" s="86">
        <v>24385968</v>
      </c>
      <c r="R162" s="88" t="s">
        <v>345</v>
      </c>
    </row>
    <row r="163" spans="1:18" ht="24.6" customHeight="1" x14ac:dyDescent="0.15">
      <c r="A163" s="78">
        <v>157</v>
      </c>
      <c r="B163" s="79" t="s">
        <v>424</v>
      </c>
      <c r="C163" s="81" t="s">
        <v>141</v>
      </c>
      <c r="D163" s="81" t="s">
        <v>142</v>
      </c>
      <c r="E163" s="82">
        <v>2020</v>
      </c>
      <c r="F163" s="83" t="s">
        <v>2</v>
      </c>
      <c r="G163" s="84">
        <v>5</v>
      </c>
      <c r="H163" s="79" t="s">
        <v>6</v>
      </c>
      <c r="I163" s="85" t="s">
        <v>54</v>
      </c>
      <c r="J163" s="86">
        <v>39384360</v>
      </c>
      <c r="K163" s="87">
        <v>0</v>
      </c>
      <c r="L163" s="86">
        <v>0</v>
      </c>
      <c r="M163" s="86">
        <v>0</v>
      </c>
      <c r="N163" s="86">
        <v>0</v>
      </c>
      <c r="O163" s="86">
        <v>0</v>
      </c>
      <c r="P163" s="86">
        <v>0</v>
      </c>
      <c r="Q163" s="86">
        <v>39384360</v>
      </c>
      <c r="R163" s="88" t="s">
        <v>351</v>
      </c>
    </row>
    <row r="164" spans="1:18" ht="24.6" customHeight="1" x14ac:dyDescent="0.15">
      <c r="A164" s="78">
        <v>158</v>
      </c>
      <c r="B164" s="123" t="s">
        <v>423</v>
      </c>
      <c r="C164" s="81" t="s">
        <v>142</v>
      </c>
      <c r="D164" s="81" t="s">
        <v>57</v>
      </c>
      <c r="E164" s="82">
        <v>2020</v>
      </c>
      <c r="F164" s="83" t="s">
        <v>2</v>
      </c>
      <c r="G164" s="84">
        <v>5</v>
      </c>
      <c r="H164" s="79" t="s">
        <v>6</v>
      </c>
      <c r="I164" s="85" t="s">
        <v>54</v>
      </c>
      <c r="J164" s="86">
        <v>67600440</v>
      </c>
      <c r="K164" s="87">
        <v>0</v>
      </c>
      <c r="L164" s="86">
        <v>0</v>
      </c>
      <c r="M164" s="86">
        <v>0</v>
      </c>
      <c r="N164" s="86">
        <v>0</v>
      </c>
      <c r="O164" s="86">
        <v>0</v>
      </c>
      <c r="P164" s="86">
        <v>0</v>
      </c>
      <c r="Q164" s="86">
        <v>67600440</v>
      </c>
      <c r="R164" s="88" t="s">
        <v>346</v>
      </c>
    </row>
    <row r="165" spans="1:18" ht="24.6" customHeight="1" x14ac:dyDescent="0.15">
      <c r="A165" s="78">
        <v>159</v>
      </c>
      <c r="B165" s="79" t="s">
        <v>423</v>
      </c>
      <c r="C165" s="81" t="s">
        <v>142</v>
      </c>
      <c r="D165" s="81" t="s">
        <v>57</v>
      </c>
      <c r="E165" s="82">
        <v>2020</v>
      </c>
      <c r="F165" s="83" t="s">
        <v>2</v>
      </c>
      <c r="G165" s="84">
        <v>5</v>
      </c>
      <c r="H165" s="79" t="s">
        <v>6</v>
      </c>
      <c r="I165" s="85" t="s">
        <v>54</v>
      </c>
      <c r="J165" s="86">
        <v>8890000</v>
      </c>
      <c r="K165" s="87">
        <v>0</v>
      </c>
      <c r="L165" s="86">
        <v>0</v>
      </c>
      <c r="M165" s="86">
        <v>0</v>
      </c>
      <c r="N165" s="86">
        <v>0</v>
      </c>
      <c r="O165" s="86">
        <v>0</v>
      </c>
      <c r="P165" s="86">
        <v>0</v>
      </c>
      <c r="Q165" s="86">
        <v>8890000</v>
      </c>
      <c r="R165" s="88" t="s">
        <v>347</v>
      </c>
    </row>
    <row r="166" spans="1:18" ht="24.6" customHeight="1" x14ac:dyDescent="0.15">
      <c r="A166" s="78">
        <v>160</v>
      </c>
      <c r="B166" s="79" t="s">
        <v>423</v>
      </c>
      <c r="C166" s="81" t="s">
        <v>142</v>
      </c>
      <c r="D166" s="81" t="s">
        <v>57</v>
      </c>
      <c r="E166" s="82">
        <v>2020</v>
      </c>
      <c r="F166" s="83" t="s">
        <v>2</v>
      </c>
      <c r="G166" s="84">
        <v>5</v>
      </c>
      <c r="H166" s="79" t="s">
        <v>6</v>
      </c>
      <c r="I166" s="85" t="s">
        <v>54</v>
      </c>
      <c r="J166" s="86">
        <v>23714000</v>
      </c>
      <c r="K166" s="87">
        <v>0</v>
      </c>
      <c r="L166" s="86">
        <v>0</v>
      </c>
      <c r="M166" s="86">
        <v>0</v>
      </c>
      <c r="N166" s="86">
        <v>0</v>
      </c>
      <c r="O166" s="86">
        <v>0</v>
      </c>
      <c r="P166" s="86">
        <v>0</v>
      </c>
      <c r="Q166" s="86">
        <v>23714000</v>
      </c>
      <c r="R166" s="88" t="s">
        <v>348</v>
      </c>
    </row>
    <row r="167" spans="1:18" ht="24.6" customHeight="1" x14ac:dyDescent="0.15">
      <c r="A167" s="78">
        <v>161</v>
      </c>
      <c r="B167" s="79" t="s">
        <v>423</v>
      </c>
      <c r="C167" s="81" t="s">
        <v>142</v>
      </c>
      <c r="D167" s="81" t="s">
        <v>57</v>
      </c>
      <c r="E167" s="82">
        <v>2020</v>
      </c>
      <c r="F167" s="83" t="s">
        <v>2</v>
      </c>
      <c r="G167" s="84">
        <v>5</v>
      </c>
      <c r="H167" s="79" t="s">
        <v>6</v>
      </c>
      <c r="I167" s="85" t="s">
        <v>54</v>
      </c>
      <c r="J167" s="86">
        <v>10678500</v>
      </c>
      <c r="K167" s="87">
        <v>0</v>
      </c>
      <c r="L167" s="86">
        <v>0</v>
      </c>
      <c r="M167" s="86">
        <v>0</v>
      </c>
      <c r="N167" s="86">
        <v>0</v>
      </c>
      <c r="O167" s="86">
        <v>0</v>
      </c>
      <c r="P167" s="86">
        <v>0</v>
      </c>
      <c r="Q167" s="86">
        <v>10678500</v>
      </c>
      <c r="R167" s="88" t="s">
        <v>349</v>
      </c>
    </row>
    <row r="168" spans="1:18" ht="24.6" customHeight="1" x14ac:dyDescent="0.15">
      <c r="A168" s="78">
        <v>162</v>
      </c>
      <c r="B168" s="79" t="s">
        <v>425</v>
      </c>
      <c r="C168" s="81" t="s">
        <v>142</v>
      </c>
      <c r="D168" s="81" t="s">
        <v>57</v>
      </c>
      <c r="E168" s="82">
        <v>2020</v>
      </c>
      <c r="F168" s="83" t="s">
        <v>2</v>
      </c>
      <c r="G168" s="84">
        <v>5</v>
      </c>
      <c r="H168" s="79" t="s">
        <v>6</v>
      </c>
      <c r="I168" s="85" t="s">
        <v>54</v>
      </c>
      <c r="J168" s="86">
        <v>16740000</v>
      </c>
      <c r="K168" s="87">
        <v>0</v>
      </c>
      <c r="L168" s="86">
        <v>0</v>
      </c>
      <c r="M168" s="86">
        <v>0</v>
      </c>
      <c r="N168" s="86">
        <v>0</v>
      </c>
      <c r="O168" s="86">
        <v>0</v>
      </c>
      <c r="P168" s="86">
        <v>0</v>
      </c>
      <c r="Q168" s="86">
        <v>16740000</v>
      </c>
      <c r="R168" s="88" t="s">
        <v>350</v>
      </c>
    </row>
    <row r="169" spans="1:18" ht="24.6" customHeight="1" x14ac:dyDescent="0.15">
      <c r="A169" s="78">
        <v>163</v>
      </c>
      <c r="B169" s="79" t="s">
        <v>426</v>
      </c>
      <c r="C169" s="81" t="s">
        <v>142</v>
      </c>
      <c r="D169" s="81" t="s">
        <v>142</v>
      </c>
      <c r="E169" s="82">
        <v>2020</v>
      </c>
      <c r="F169" s="83" t="s">
        <v>2</v>
      </c>
      <c r="G169" s="84">
        <v>5</v>
      </c>
      <c r="H169" s="79" t="s">
        <v>146</v>
      </c>
      <c r="I169" s="85" t="s">
        <v>54</v>
      </c>
      <c r="J169" s="86">
        <v>13610000</v>
      </c>
      <c r="K169" s="87">
        <v>0</v>
      </c>
      <c r="L169" s="86">
        <v>0</v>
      </c>
      <c r="M169" s="86">
        <v>0</v>
      </c>
      <c r="N169" s="86">
        <v>0</v>
      </c>
      <c r="O169" s="86">
        <v>0</v>
      </c>
      <c r="P169" s="86">
        <v>0</v>
      </c>
      <c r="Q169" s="86">
        <v>13610000</v>
      </c>
      <c r="R169" s="88" t="s">
        <v>145</v>
      </c>
    </row>
    <row r="170" spans="1:18" ht="24.6" customHeight="1" x14ac:dyDescent="0.15">
      <c r="A170" s="78">
        <v>164</v>
      </c>
      <c r="B170" s="79" t="s">
        <v>425</v>
      </c>
      <c r="C170" s="81" t="s">
        <v>142</v>
      </c>
      <c r="D170" s="81" t="s">
        <v>142</v>
      </c>
      <c r="E170" s="82">
        <v>2020</v>
      </c>
      <c r="F170" s="83" t="s">
        <v>2</v>
      </c>
      <c r="G170" s="84">
        <v>5</v>
      </c>
      <c r="H170" s="79" t="s">
        <v>6</v>
      </c>
      <c r="I170" s="85" t="s">
        <v>54</v>
      </c>
      <c r="J170" s="86">
        <v>939600</v>
      </c>
      <c r="K170" s="87">
        <v>0</v>
      </c>
      <c r="L170" s="86">
        <v>0</v>
      </c>
      <c r="M170" s="86">
        <v>0</v>
      </c>
      <c r="N170" s="86">
        <v>0</v>
      </c>
      <c r="O170" s="86">
        <v>0</v>
      </c>
      <c r="P170" s="86">
        <v>0</v>
      </c>
      <c r="Q170" s="86">
        <v>939600</v>
      </c>
      <c r="R170" s="88" t="s">
        <v>352</v>
      </c>
    </row>
    <row r="171" spans="1:18" ht="24.6" customHeight="1" x14ac:dyDescent="0.15">
      <c r="A171" s="78">
        <v>165</v>
      </c>
      <c r="B171" s="79" t="s">
        <v>425</v>
      </c>
      <c r="C171" s="81" t="s">
        <v>142</v>
      </c>
      <c r="D171" s="81" t="s">
        <v>147</v>
      </c>
      <c r="E171" s="82">
        <v>2020</v>
      </c>
      <c r="F171" s="83" t="s">
        <v>2</v>
      </c>
      <c r="G171" s="84">
        <v>5</v>
      </c>
      <c r="H171" s="79" t="s">
        <v>6</v>
      </c>
      <c r="I171" s="85" t="s">
        <v>54</v>
      </c>
      <c r="J171" s="86">
        <v>5960000</v>
      </c>
      <c r="K171" s="87">
        <v>0</v>
      </c>
      <c r="L171" s="86">
        <v>0</v>
      </c>
      <c r="M171" s="86">
        <v>0</v>
      </c>
      <c r="N171" s="86">
        <v>0</v>
      </c>
      <c r="O171" s="86">
        <v>0</v>
      </c>
      <c r="P171" s="86">
        <v>0</v>
      </c>
      <c r="Q171" s="86">
        <v>5960000</v>
      </c>
      <c r="R171" s="88" t="s">
        <v>353</v>
      </c>
    </row>
    <row r="172" spans="1:18" ht="24.6" customHeight="1" x14ac:dyDescent="0.15">
      <c r="A172" s="78">
        <v>166</v>
      </c>
      <c r="B172" s="79" t="s">
        <v>425</v>
      </c>
      <c r="C172" s="81" t="s">
        <v>142</v>
      </c>
      <c r="D172" s="81" t="s">
        <v>147</v>
      </c>
      <c r="E172" s="82">
        <v>2020</v>
      </c>
      <c r="F172" s="83" t="s">
        <v>2</v>
      </c>
      <c r="G172" s="84">
        <v>5</v>
      </c>
      <c r="H172" s="79" t="s">
        <v>6</v>
      </c>
      <c r="I172" s="85" t="s">
        <v>54</v>
      </c>
      <c r="J172" s="86">
        <v>14123680</v>
      </c>
      <c r="K172" s="87">
        <v>0</v>
      </c>
      <c r="L172" s="86">
        <v>0</v>
      </c>
      <c r="M172" s="86">
        <v>0</v>
      </c>
      <c r="N172" s="86">
        <v>0</v>
      </c>
      <c r="O172" s="86">
        <v>0</v>
      </c>
      <c r="P172" s="86">
        <v>0</v>
      </c>
      <c r="Q172" s="86">
        <v>14123680</v>
      </c>
      <c r="R172" s="88" t="s">
        <v>354</v>
      </c>
    </row>
    <row r="173" spans="1:18" ht="24.6" customHeight="1" x14ac:dyDescent="0.15">
      <c r="A173" s="78">
        <v>167</v>
      </c>
      <c r="B173" s="79" t="s">
        <v>423</v>
      </c>
      <c r="C173" s="81" t="s">
        <v>142</v>
      </c>
      <c r="D173" s="81" t="s">
        <v>57</v>
      </c>
      <c r="E173" s="82">
        <v>2020</v>
      </c>
      <c r="F173" s="83" t="s">
        <v>2</v>
      </c>
      <c r="G173" s="84">
        <v>5</v>
      </c>
      <c r="H173" s="79" t="s">
        <v>6</v>
      </c>
      <c r="I173" s="85">
        <v>2019</v>
      </c>
      <c r="J173" s="86">
        <v>0</v>
      </c>
      <c r="K173" s="87">
        <v>83160000</v>
      </c>
      <c r="L173" s="86">
        <v>0</v>
      </c>
      <c r="M173" s="86">
        <v>0</v>
      </c>
      <c r="N173" s="86">
        <v>0</v>
      </c>
      <c r="O173" s="86">
        <v>0</v>
      </c>
      <c r="P173" s="86">
        <v>0</v>
      </c>
      <c r="Q173" s="86">
        <v>83160000</v>
      </c>
      <c r="R173" s="88" t="s">
        <v>355</v>
      </c>
    </row>
    <row r="174" spans="1:18" ht="24.6" customHeight="1" x14ac:dyDescent="0.15">
      <c r="A174" s="78">
        <v>168</v>
      </c>
      <c r="B174" s="79" t="s">
        <v>423</v>
      </c>
      <c r="C174" s="81" t="s">
        <v>142</v>
      </c>
      <c r="D174" s="81" t="s">
        <v>57</v>
      </c>
      <c r="E174" s="82">
        <v>2020</v>
      </c>
      <c r="F174" s="83" t="s">
        <v>2</v>
      </c>
      <c r="G174" s="84">
        <v>5</v>
      </c>
      <c r="H174" s="79" t="s">
        <v>6</v>
      </c>
      <c r="I174" s="85">
        <v>2019</v>
      </c>
      <c r="J174" s="86">
        <v>0</v>
      </c>
      <c r="K174" s="87">
        <v>133835240</v>
      </c>
      <c r="L174" s="86">
        <v>0</v>
      </c>
      <c r="M174" s="86">
        <v>0</v>
      </c>
      <c r="N174" s="86">
        <v>0</v>
      </c>
      <c r="O174" s="86">
        <v>0</v>
      </c>
      <c r="P174" s="86">
        <v>0</v>
      </c>
      <c r="Q174" s="86">
        <v>133835240</v>
      </c>
      <c r="R174" s="88" t="s">
        <v>356</v>
      </c>
    </row>
    <row r="175" spans="1:18" ht="24.6" customHeight="1" x14ac:dyDescent="0.15">
      <c r="A175" s="78">
        <v>169</v>
      </c>
      <c r="B175" s="79" t="s">
        <v>423</v>
      </c>
      <c r="C175" s="81" t="s">
        <v>142</v>
      </c>
      <c r="D175" s="81" t="s">
        <v>57</v>
      </c>
      <c r="E175" s="82">
        <v>2020</v>
      </c>
      <c r="F175" s="83" t="s">
        <v>2</v>
      </c>
      <c r="G175" s="84">
        <v>5</v>
      </c>
      <c r="H175" s="79" t="s">
        <v>6</v>
      </c>
      <c r="I175" s="85">
        <v>2019</v>
      </c>
      <c r="J175" s="86">
        <v>0</v>
      </c>
      <c r="K175" s="87">
        <v>827600000</v>
      </c>
      <c r="L175" s="86">
        <v>0</v>
      </c>
      <c r="M175" s="89">
        <v>0</v>
      </c>
      <c r="N175" s="89">
        <v>0</v>
      </c>
      <c r="O175" s="89">
        <v>0</v>
      </c>
      <c r="P175" s="89">
        <v>0</v>
      </c>
      <c r="Q175" s="86">
        <v>827600000</v>
      </c>
      <c r="R175" s="88" t="s">
        <v>357</v>
      </c>
    </row>
    <row r="176" spans="1:18" ht="24.6" customHeight="1" x14ac:dyDescent="0.15">
      <c r="A176" s="78">
        <v>170</v>
      </c>
      <c r="B176" s="79" t="s">
        <v>423</v>
      </c>
      <c r="C176" s="81" t="s">
        <v>142</v>
      </c>
      <c r="D176" s="81" t="s">
        <v>57</v>
      </c>
      <c r="E176" s="82">
        <v>2020</v>
      </c>
      <c r="F176" s="83" t="s">
        <v>2</v>
      </c>
      <c r="G176" s="84">
        <v>5</v>
      </c>
      <c r="H176" s="79" t="s">
        <v>6</v>
      </c>
      <c r="I176" s="85">
        <v>2019</v>
      </c>
      <c r="J176" s="86">
        <v>0</v>
      </c>
      <c r="K176" s="87">
        <v>830644000</v>
      </c>
      <c r="L176" s="86">
        <v>0</v>
      </c>
      <c r="M176" s="89">
        <v>0</v>
      </c>
      <c r="N176" s="89">
        <v>0</v>
      </c>
      <c r="O176" s="89">
        <v>0</v>
      </c>
      <c r="P176" s="89">
        <v>0</v>
      </c>
      <c r="Q176" s="86">
        <v>830644000</v>
      </c>
      <c r="R176" s="88" t="s">
        <v>348</v>
      </c>
    </row>
    <row r="177" spans="1:18" ht="24.6" customHeight="1" x14ac:dyDescent="0.15">
      <c r="A177" s="78">
        <v>171</v>
      </c>
      <c r="B177" s="79" t="s">
        <v>423</v>
      </c>
      <c r="C177" s="81" t="s">
        <v>142</v>
      </c>
      <c r="D177" s="81" t="s">
        <v>57</v>
      </c>
      <c r="E177" s="82">
        <v>2020</v>
      </c>
      <c r="F177" s="83" t="s">
        <v>2</v>
      </c>
      <c r="G177" s="84">
        <v>5</v>
      </c>
      <c r="H177" s="79" t="s">
        <v>6</v>
      </c>
      <c r="I177" s="85">
        <v>2019</v>
      </c>
      <c r="J177" s="86">
        <v>0</v>
      </c>
      <c r="K177" s="87">
        <v>38550000</v>
      </c>
      <c r="L177" s="86">
        <v>0</v>
      </c>
      <c r="M177" s="89">
        <v>0</v>
      </c>
      <c r="N177" s="89">
        <v>0</v>
      </c>
      <c r="O177" s="89">
        <v>0</v>
      </c>
      <c r="P177" s="89">
        <v>0</v>
      </c>
      <c r="Q177" s="86">
        <v>38550000</v>
      </c>
      <c r="R177" s="88" t="s">
        <v>358</v>
      </c>
    </row>
    <row r="178" spans="1:18" ht="24.6" customHeight="1" x14ac:dyDescent="0.15">
      <c r="A178" s="78">
        <v>172</v>
      </c>
      <c r="B178" s="79" t="s">
        <v>423</v>
      </c>
      <c r="C178" s="81" t="s">
        <v>142</v>
      </c>
      <c r="D178" s="81" t="s">
        <v>57</v>
      </c>
      <c r="E178" s="82">
        <v>2020</v>
      </c>
      <c r="F178" s="83" t="s">
        <v>2</v>
      </c>
      <c r="G178" s="84">
        <v>5</v>
      </c>
      <c r="H178" s="79" t="s">
        <v>6</v>
      </c>
      <c r="I178" s="85">
        <v>2019</v>
      </c>
      <c r="J178" s="86">
        <v>0</v>
      </c>
      <c r="K178" s="87">
        <v>59625000</v>
      </c>
      <c r="L178" s="86">
        <v>0</v>
      </c>
      <c r="M178" s="89">
        <v>0</v>
      </c>
      <c r="N178" s="89">
        <v>0</v>
      </c>
      <c r="O178" s="124">
        <v>0</v>
      </c>
      <c r="P178" s="124">
        <v>0</v>
      </c>
      <c r="Q178" s="86">
        <v>59625000</v>
      </c>
      <c r="R178" s="88" t="s">
        <v>359</v>
      </c>
    </row>
    <row r="179" spans="1:18" ht="24.6" customHeight="1" x14ac:dyDescent="0.15">
      <c r="A179" s="78">
        <v>173</v>
      </c>
      <c r="B179" s="125" t="s">
        <v>423</v>
      </c>
      <c r="C179" s="126" t="s">
        <v>142</v>
      </c>
      <c r="D179" s="126" t="s">
        <v>57</v>
      </c>
      <c r="E179" s="127">
        <v>2020</v>
      </c>
      <c r="F179" s="128" t="s">
        <v>2</v>
      </c>
      <c r="G179" s="129">
        <v>5</v>
      </c>
      <c r="H179" s="125" t="s">
        <v>6</v>
      </c>
      <c r="I179" s="130">
        <v>2019</v>
      </c>
      <c r="J179" s="131">
        <v>0</v>
      </c>
      <c r="K179" s="87">
        <v>39663000</v>
      </c>
      <c r="L179" s="86">
        <v>0</v>
      </c>
      <c r="M179" s="86">
        <v>0</v>
      </c>
      <c r="N179" s="86">
        <v>0</v>
      </c>
      <c r="O179" s="86">
        <v>0</v>
      </c>
      <c r="P179" s="86">
        <v>0</v>
      </c>
      <c r="Q179" s="86">
        <v>39663000</v>
      </c>
      <c r="R179" s="132" t="s">
        <v>360</v>
      </c>
    </row>
    <row r="180" spans="1:18" ht="24.6" customHeight="1" x14ac:dyDescent="0.15">
      <c r="A180" s="78">
        <v>174</v>
      </c>
      <c r="B180" s="79" t="s">
        <v>423</v>
      </c>
      <c r="C180" s="81" t="s">
        <v>142</v>
      </c>
      <c r="D180" s="81" t="s">
        <v>57</v>
      </c>
      <c r="E180" s="82">
        <v>2020</v>
      </c>
      <c r="F180" s="83" t="s">
        <v>2</v>
      </c>
      <c r="G180" s="84">
        <v>5</v>
      </c>
      <c r="H180" s="79" t="s">
        <v>6</v>
      </c>
      <c r="I180" s="85">
        <v>2019</v>
      </c>
      <c r="J180" s="86">
        <v>0</v>
      </c>
      <c r="K180" s="87">
        <v>278967940</v>
      </c>
      <c r="L180" s="86">
        <v>0</v>
      </c>
      <c r="M180" s="86">
        <v>0</v>
      </c>
      <c r="N180" s="86">
        <v>0</v>
      </c>
      <c r="O180" s="86">
        <v>0</v>
      </c>
      <c r="P180" s="86">
        <v>0</v>
      </c>
      <c r="Q180" s="86">
        <v>278967940</v>
      </c>
      <c r="R180" s="88" t="s">
        <v>361</v>
      </c>
    </row>
    <row r="181" spans="1:18" ht="24.6" customHeight="1" x14ac:dyDescent="0.15">
      <c r="A181" s="78">
        <v>175</v>
      </c>
      <c r="B181" s="79" t="s">
        <v>153</v>
      </c>
      <c r="C181" s="80" t="s">
        <v>154</v>
      </c>
      <c r="D181" s="80" t="s">
        <v>155</v>
      </c>
      <c r="E181" s="109" t="s">
        <v>53</v>
      </c>
      <c r="F181" s="83" t="s">
        <v>2</v>
      </c>
      <c r="G181" s="84">
        <v>5</v>
      </c>
      <c r="H181" s="79" t="s">
        <v>6</v>
      </c>
      <c r="I181" s="85" t="s">
        <v>32</v>
      </c>
      <c r="J181" s="86">
        <v>2805840</v>
      </c>
      <c r="K181" s="87">
        <v>0</v>
      </c>
      <c r="L181" s="86">
        <v>0</v>
      </c>
      <c r="M181" s="86">
        <v>0</v>
      </c>
      <c r="N181" s="86">
        <v>0</v>
      </c>
      <c r="O181" s="86">
        <v>0</v>
      </c>
      <c r="P181" s="86">
        <v>0</v>
      </c>
      <c r="Q181" s="86">
        <v>2805840</v>
      </c>
      <c r="R181" s="88"/>
    </row>
    <row r="182" spans="1:18" ht="24.6" customHeight="1" x14ac:dyDescent="0.15">
      <c r="A182" s="78">
        <v>176</v>
      </c>
      <c r="B182" s="123" t="s">
        <v>153</v>
      </c>
      <c r="C182" s="80" t="s">
        <v>154</v>
      </c>
      <c r="D182" s="80" t="s">
        <v>155</v>
      </c>
      <c r="E182" s="82" t="s">
        <v>53</v>
      </c>
      <c r="F182" s="83" t="s">
        <v>2</v>
      </c>
      <c r="G182" s="84">
        <v>5</v>
      </c>
      <c r="H182" s="79" t="s">
        <v>6</v>
      </c>
      <c r="I182" s="85" t="s">
        <v>32</v>
      </c>
      <c r="J182" s="86">
        <v>3434400</v>
      </c>
      <c r="K182" s="87">
        <v>0</v>
      </c>
      <c r="L182" s="86">
        <v>0</v>
      </c>
      <c r="M182" s="86">
        <v>0</v>
      </c>
      <c r="N182" s="86">
        <v>0</v>
      </c>
      <c r="O182" s="86">
        <v>0</v>
      </c>
      <c r="P182" s="86">
        <v>0</v>
      </c>
      <c r="Q182" s="86">
        <v>3434400</v>
      </c>
      <c r="R182" s="88"/>
    </row>
    <row r="183" spans="1:18" ht="24.6" customHeight="1" x14ac:dyDescent="0.15">
      <c r="A183" s="78">
        <v>177</v>
      </c>
      <c r="B183" s="79" t="s">
        <v>156</v>
      </c>
      <c r="C183" s="80" t="s">
        <v>154</v>
      </c>
      <c r="D183" s="80" t="s">
        <v>155</v>
      </c>
      <c r="E183" s="109" t="s">
        <v>157</v>
      </c>
      <c r="F183" s="83" t="s">
        <v>2</v>
      </c>
      <c r="G183" s="84">
        <v>5</v>
      </c>
      <c r="H183" s="79" t="s">
        <v>6</v>
      </c>
      <c r="I183" s="85" t="s">
        <v>32</v>
      </c>
      <c r="J183" s="86">
        <v>1247597</v>
      </c>
      <c r="K183" s="87">
        <v>0</v>
      </c>
      <c r="L183" s="86">
        <v>0</v>
      </c>
      <c r="M183" s="86">
        <v>0</v>
      </c>
      <c r="N183" s="86">
        <v>0</v>
      </c>
      <c r="O183" s="86">
        <v>0</v>
      </c>
      <c r="P183" s="86">
        <v>0</v>
      </c>
      <c r="Q183" s="86">
        <v>1247597</v>
      </c>
      <c r="R183" s="88"/>
    </row>
    <row r="184" spans="1:18" ht="24.6" customHeight="1" x14ac:dyDescent="0.15">
      <c r="A184" s="78">
        <v>178</v>
      </c>
      <c r="B184" s="79" t="s">
        <v>158</v>
      </c>
      <c r="C184" s="80" t="s">
        <v>154</v>
      </c>
      <c r="D184" s="81" t="s">
        <v>159</v>
      </c>
      <c r="E184" s="82">
        <v>2017</v>
      </c>
      <c r="F184" s="83" t="s">
        <v>2</v>
      </c>
      <c r="G184" s="84">
        <v>5</v>
      </c>
      <c r="H184" s="79" t="s">
        <v>6</v>
      </c>
      <c r="I184" s="85" t="s">
        <v>35</v>
      </c>
      <c r="J184" s="86">
        <v>108219</v>
      </c>
      <c r="K184" s="87">
        <v>0</v>
      </c>
      <c r="L184" s="86">
        <v>0</v>
      </c>
      <c r="M184" s="86">
        <v>0</v>
      </c>
      <c r="N184" s="86">
        <v>0</v>
      </c>
      <c r="O184" s="86">
        <v>0</v>
      </c>
      <c r="P184" s="86">
        <v>0</v>
      </c>
      <c r="Q184" s="86">
        <v>108219</v>
      </c>
      <c r="R184" s="88" t="s">
        <v>363</v>
      </c>
    </row>
    <row r="185" spans="1:18" ht="24.6" customHeight="1" x14ac:dyDescent="0.15">
      <c r="A185" s="78">
        <v>179</v>
      </c>
      <c r="B185" s="79" t="s">
        <v>161</v>
      </c>
      <c r="C185" s="80" t="s">
        <v>154</v>
      </c>
      <c r="D185" s="80" t="s">
        <v>154</v>
      </c>
      <c r="E185" s="109" t="s">
        <v>162</v>
      </c>
      <c r="F185" s="83" t="s">
        <v>2</v>
      </c>
      <c r="G185" s="84">
        <v>5</v>
      </c>
      <c r="H185" s="79" t="s">
        <v>33</v>
      </c>
      <c r="I185" s="85" t="s">
        <v>35</v>
      </c>
      <c r="J185" s="86">
        <v>47200</v>
      </c>
      <c r="K185" s="87">
        <v>0</v>
      </c>
      <c r="L185" s="86">
        <v>0</v>
      </c>
      <c r="M185" s="86">
        <v>0</v>
      </c>
      <c r="N185" s="86">
        <v>0</v>
      </c>
      <c r="O185" s="86">
        <v>0</v>
      </c>
      <c r="P185" s="86">
        <v>0</v>
      </c>
      <c r="Q185" s="86">
        <v>47200</v>
      </c>
      <c r="R185" s="88" t="s">
        <v>364</v>
      </c>
    </row>
    <row r="186" spans="1:18" ht="24.6" customHeight="1" x14ac:dyDescent="0.15">
      <c r="A186" s="78">
        <v>180</v>
      </c>
      <c r="B186" s="79" t="s">
        <v>163</v>
      </c>
      <c r="C186" s="80" t="s">
        <v>154</v>
      </c>
      <c r="D186" s="80" t="s">
        <v>154</v>
      </c>
      <c r="E186" s="109" t="s">
        <v>162</v>
      </c>
      <c r="F186" s="83" t="s">
        <v>2</v>
      </c>
      <c r="G186" s="84">
        <v>5</v>
      </c>
      <c r="H186" s="79" t="s">
        <v>33</v>
      </c>
      <c r="I186" s="85" t="s">
        <v>35</v>
      </c>
      <c r="J186" s="86">
        <v>47200</v>
      </c>
      <c r="K186" s="87">
        <v>0</v>
      </c>
      <c r="L186" s="86">
        <v>0</v>
      </c>
      <c r="M186" s="86">
        <v>0</v>
      </c>
      <c r="N186" s="86">
        <v>0</v>
      </c>
      <c r="O186" s="86">
        <v>0</v>
      </c>
      <c r="P186" s="86">
        <v>0</v>
      </c>
      <c r="Q186" s="86">
        <v>47200</v>
      </c>
      <c r="R186" s="88" t="s">
        <v>364</v>
      </c>
    </row>
    <row r="187" spans="1:18" ht="24.6" customHeight="1" x14ac:dyDescent="0.15">
      <c r="A187" s="78">
        <v>181</v>
      </c>
      <c r="B187" s="79" t="s">
        <v>164</v>
      </c>
      <c r="C187" s="80" t="s">
        <v>154</v>
      </c>
      <c r="D187" s="80" t="s">
        <v>154</v>
      </c>
      <c r="E187" s="109" t="s">
        <v>165</v>
      </c>
      <c r="F187" s="83" t="s">
        <v>2</v>
      </c>
      <c r="G187" s="84">
        <v>5</v>
      </c>
      <c r="H187" s="79" t="s">
        <v>33</v>
      </c>
      <c r="I187" s="85" t="s">
        <v>53</v>
      </c>
      <c r="J187" s="86">
        <v>47200</v>
      </c>
      <c r="K187" s="87">
        <v>0</v>
      </c>
      <c r="L187" s="86">
        <v>0</v>
      </c>
      <c r="M187" s="86">
        <v>0</v>
      </c>
      <c r="N187" s="86">
        <v>0</v>
      </c>
      <c r="O187" s="86">
        <v>0</v>
      </c>
      <c r="P187" s="86">
        <v>0</v>
      </c>
      <c r="Q187" s="86">
        <v>47200</v>
      </c>
      <c r="R187" s="88" t="s">
        <v>364</v>
      </c>
    </row>
    <row r="188" spans="1:18" ht="24.6" customHeight="1" x14ac:dyDescent="0.15">
      <c r="A188" s="78">
        <v>182</v>
      </c>
      <c r="B188" s="79" t="s">
        <v>166</v>
      </c>
      <c r="C188" s="80" t="s">
        <v>154</v>
      </c>
      <c r="D188" s="80" t="s">
        <v>154</v>
      </c>
      <c r="E188" s="109" t="s">
        <v>165</v>
      </c>
      <c r="F188" s="83" t="s">
        <v>2</v>
      </c>
      <c r="G188" s="84">
        <v>5</v>
      </c>
      <c r="H188" s="79" t="s">
        <v>33</v>
      </c>
      <c r="I188" s="85" t="s">
        <v>53</v>
      </c>
      <c r="J188" s="86">
        <v>47200</v>
      </c>
      <c r="K188" s="87">
        <v>0</v>
      </c>
      <c r="L188" s="86">
        <v>0</v>
      </c>
      <c r="M188" s="86">
        <v>0</v>
      </c>
      <c r="N188" s="86">
        <v>0</v>
      </c>
      <c r="O188" s="86">
        <v>0</v>
      </c>
      <c r="P188" s="86">
        <v>0</v>
      </c>
      <c r="Q188" s="86">
        <v>47200</v>
      </c>
      <c r="R188" s="88" t="s">
        <v>364</v>
      </c>
    </row>
    <row r="189" spans="1:18" ht="24.6" customHeight="1" x14ac:dyDescent="0.15">
      <c r="A189" s="78">
        <v>183</v>
      </c>
      <c r="B189" s="79" t="s">
        <v>167</v>
      </c>
      <c r="C189" s="80" t="s">
        <v>154</v>
      </c>
      <c r="D189" s="80" t="s">
        <v>154</v>
      </c>
      <c r="E189" s="109" t="s">
        <v>165</v>
      </c>
      <c r="F189" s="83" t="s">
        <v>2</v>
      </c>
      <c r="G189" s="84">
        <v>5</v>
      </c>
      <c r="H189" s="79" t="s">
        <v>33</v>
      </c>
      <c r="I189" s="85" t="s">
        <v>53</v>
      </c>
      <c r="J189" s="86">
        <v>23600</v>
      </c>
      <c r="K189" s="87">
        <v>0</v>
      </c>
      <c r="L189" s="86">
        <v>0</v>
      </c>
      <c r="M189" s="86">
        <v>0</v>
      </c>
      <c r="N189" s="86">
        <v>0</v>
      </c>
      <c r="O189" s="86">
        <v>0</v>
      </c>
      <c r="P189" s="86">
        <v>0</v>
      </c>
      <c r="Q189" s="86">
        <v>23600</v>
      </c>
      <c r="R189" s="88" t="s">
        <v>364</v>
      </c>
    </row>
    <row r="190" spans="1:18" ht="24.6" customHeight="1" x14ac:dyDescent="0.15">
      <c r="A190" s="78">
        <v>184</v>
      </c>
      <c r="B190" s="79" t="s">
        <v>168</v>
      </c>
      <c r="C190" s="80" t="s">
        <v>154</v>
      </c>
      <c r="D190" s="80" t="s">
        <v>154</v>
      </c>
      <c r="E190" s="109" t="s">
        <v>169</v>
      </c>
      <c r="F190" s="83" t="s">
        <v>2</v>
      </c>
      <c r="G190" s="84">
        <v>5</v>
      </c>
      <c r="H190" s="79" t="s">
        <v>6</v>
      </c>
      <c r="I190" s="85" t="s">
        <v>53</v>
      </c>
      <c r="J190" s="86">
        <v>390960</v>
      </c>
      <c r="K190" s="87">
        <v>0</v>
      </c>
      <c r="L190" s="86">
        <v>0</v>
      </c>
      <c r="M190" s="86">
        <v>0</v>
      </c>
      <c r="N190" s="86">
        <v>0</v>
      </c>
      <c r="O190" s="86">
        <v>0</v>
      </c>
      <c r="P190" s="86">
        <v>0</v>
      </c>
      <c r="Q190" s="86">
        <v>390960</v>
      </c>
      <c r="R190" s="88" t="s">
        <v>365</v>
      </c>
    </row>
    <row r="191" spans="1:18" ht="24.6" customHeight="1" x14ac:dyDescent="0.15">
      <c r="A191" s="78">
        <v>185</v>
      </c>
      <c r="B191" s="79" t="s">
        <v>168</v>
      </c>
      <c r="C191" s="80" t="s">
        <v>154</v>
      </c>
      <c r="D191" s="80" t="s">
        <v>154</v>
      </c>
      <c r="E191" s="109" t="s">
        <v>169</v>
      </c>
      <c r="F191" s="83" t="s">
        <v>2</v>
      </c>
      <c r="G191" s="84">
        <v>5</v>
      </c>
      <c r="H191" s="79" t="s">
        <v>6</v>
      </c>
      <c r="I191" s="85" t="s">
        <v>53</v>
      </c>
      <c r="J191" s="86">
        <v>8100000</v>
      </c>
      <c r="K191" s="87">
        <v>0</v>
      </c>
      <c r="L191" s="86">
        <v>0</v>
      </c>
      <c r="M191" s="86">
        <v>0</v>
      </c>
      <c r="N191" s="86">
        <v>0</v>
      </c>
      <c r="O191" s="86">
        <v>0</v>
      </c>
      <c r="P191" s="86">
        <v>0</v>
      </c>
      <c r="Q191" s="86">
        <v>8100000</v>
      </c>
      <c r="R191" s="88" t="s">
        <v>366</v>
      </c>
    </row>
    <row r="192" spans="1:18" ht="24.6" customHeight="1" x14ac:dyDescent="0.15">
      <c r="A192" s="78">
        <v>186</v>
      </c>
      <c r="B192" s="79" t="s">
        <v>168</v>
      </c>
      <c r="C192" s="80" t="s">
        <v>154</v>
      </c>
      <c r="D192" s="80" t="s">
        <v>154</v>
      </c>
      <c r="E192" s="109" t="s">
        <v>169</v>
      </c>
      <c r="F192" s="83" t="s">
        <v>2</v>
      </c>
      <c r="G192" s="84">
        <v>5</v>
      </c>
      <c r="H192" s="79" t="s">
        <v>6</v>
      </c>
      <c r="I192" s="85" t="s">
        <v>53</v>
      </c>
      <c r="J192" s="86">
        <v>22171320</v>
      </c>
      <c r="K192" s="87">
        <v>0</v>
      </c>
      <c r="L192" s="86">
        <v>0</v>
      </c>
      <c r="M192" s="86">
        <v>0</v>
      </c>
      <c r="N192" s="86">
        <v>0</v>
      </c>
      <c r="O192" s="86">
        <v>0</v>
      </c>
      <c r="P192" s="86">
        <v>0</v>
      </c>
      <c r="Q192" s="86">
        <v>22171320</v>
      </c>
      <c r="R192" s="88" t="s">
        <v>367</v>
      </c>
    </row>
    <row r="193" spans="1:18" ht="24.6" customHeight="1" x14ac:dyDescent="0.15">
      <c r="A193" s="78">
        <v>187</v>
      </c>
      <c r="B193" s="79" t="s">
        <v>168</v>
      </c>
      <c r="C193" s="80" t="s">
        <v>154</v>
      </c>
      <c r="D193" s="80" t="s">
        <v>154</v>
      </c>
      <c r="E193" s="109" t="s">
        <v>169</v>
      </c>
      <c r="F193" s="83" t="s">
        <v>2</v>
      </c>
      <c r="G193" s="84">
        <v>5</v>
      </c>
      <c r="H193" s="79" t="s">
        <v>6</v>
      </c>
      <c r="I193" s="85" t="s">
        <v>53</v>
      </c>
      <c r="J193" s="86">
        <v>2964031</v>
      </c>
      <c r="K193" s="87">
        <v>0</v>
      </c>
      <c r="L193" s="86">
        <v>0</v>
      </c>
      <c r="M193" s="86">
        <v>0</v>
      </c>
      <c r="N193" s="86">
        <v>0</v>
      </c>
      <c r="O193" s="86">
        <v>0</v>
      </c>
      <c r="P193" s="86">
        <v>0</v>
      </c>
      <c r="Q193" s="86">
        <v>2964031</v>
      </c>
      <c r="R193" s="88" t="s">
        <v>368</v>
      </c>
    </row>
    <row r="194" spans="1:18" ht="24.6" customHeight="1" x14ac:dyDescent="0.15">
      <c r="A194" s="78">
        <v>188</v>
      </c>
      <c r="B194" s="79" t="s">
        <v>168</v>
      </c>
      <c r="C194" s="80" t="s">
        <v>154</v>
      </c>
      <c r="D194" s="80" t="s">
        <v>154</v>
      </c>
      <c r="E194" s="109" t="s">
        <v>169</v>
      </c>
      <c r="F194" s="83" t="s">
        <v>2</v>
      </c>
      <c r="G194" s="84">
        <v>5</v>
      </c>
      <c r="H194" s="79" t="s">
        <v>6</v>
      </c>
      <c r="I194" s="85" t="s">
        <v>53</v>
      </c>
      <c r="J194" s="86">
        <v>669600</v>
      </c>
      <c r="K194" s="87">
        <v>0</v>
      </c>
      <c r="L194" s="86">
        <v>0</v>
      </c>
      <c r="M194" s="86">
        <v>0</v>
      </c>
      <c r="N194" s="86">
        <v>0</v>
      </c>
      <c r="O194" s="86">
        <v>0</v>
      </c>
      <c r="P194" s="86">
        <v>0</v>
      </c>
      <c r="Q194" s="86">
        <v>669600</v>
      </c>
      <c r="R194" s="88" t="s">
        <v>369</v>
      </c>
    </row>
    <row r="195" spans="1:18" ht="24.6" customHeight="1" x14ac:dyDescent="0.15">
      <c r="A195" s="78">
        <v>189</v>
      </c>
      <c r="B195" s="79" t="s">
        <v>170</v>
      </c>
      <c r="C195" s="80" t="s">
        <v>171</v>
      </c>
      <c r="D195" s="80" t="s">
        <v>171</v>
      </c>
      <c r="E195" s="109" t="s">
        <v>172</v>
      </c>
      <c r="F195" s="83" t="s">
        <v>2</v>
      </c>
      <c r="G195" s="84">
        <v>5</v>
      </c>
      <c r="H195" s="79" t="s">
        <v>6</v>
      </c>
      <c r="I195" s="85" t="s">
        <v>54</v>
      </c>
      <c r="J195" s="86">
        <v>994680</v>
      </c>
      <c r="K195" s="87">
        <v>0</v>
      </c>
      <c r="L195" s="86">
        <v>0</v>
      </c>
      <c r="M195" s="86">
        <v>0</v>
      </c>
      <c r="N195" s="86">
        <v>0</v>
      </c>
      <c r="O195" s="86">
        <v>0</v>
      </c>
      <c r="P195" s="86">
        <v>0</v>
      </c>
      <c r="Q195" s="86">
        <v>994680</v>
      </c>
      <c r="R195" s="88" t="s">
        <v>370</v>
      </c>
    </row>
    <row r="196" spans="1:18" ht="24.6" customHeight="1" x14ac:dyDescent="0.15">
      <c r="A196" s="78">
        <v>190</v>
      </c>
      <c r="B196" s="79" t="s">
        <v>170</v>
      </c>
      <c r="C196" s="80" t="s">
        <v>171</v>
      </c>
      <c r="D196" s="80" t="s">
        <v>171</v>
      </c>
      <c r="E196" s="109" t="s">
        <v>172</v>
      </c>
      <c r="F196" s="83" t="s">
        <v>2</v>
      </c>
      <c r="G196" s="84">
        <v>5</v>
      </c>
      <c r="H196" s="79" t="s">
        <v>6</v>
      </c>
      <c r="I196" s="85" t="s">
        <v>54</v>
      </c>
      <c r="J196" s="86">
        <v>12350000</v>
      </c>
      <c r="K196" s="87">
        <v>0</v>
      </c>
      <c r="L196" s="86">
        <v>0</v>
      </c>
      <c r="M196" s="86">
        <v>0</v>
      </c>
      <c r="N196" s="86">
        <v>0</v>
      </c>
      <c r="O196" s="86">
        <v>0</v>
      </c>
      <c r="P196" s="86">
        <v>0</v>
      </c>
      <c r="Q196" s="86">
        <v>12350000</v>
      </c>
      <c r="R196" s="88" t="s">
        <v>371</v>
      </c>
    </row>
    <row r="197" spans="1:18" ht="24.6" customHeight="1" x14ac:dyDescent="0.15">
      <c r="A197" s="78">
        <v>191</v>
      </c>
      <c r="B197" s="79" t="s">
        <v>170</v>
      </c>
      <c r="C197" s="80" t="s">
        <v>171</v>
      </c>
      <c r="D197" s="80" t="s">
        <v>160</v>
      </c>
      <c r="E197" s="109" t="s">
        <v>172</v>
      </c>
      <c r="F197" s="83" t="s">
        <v>2</v>
      </c>
      <c r="G197" s="84">
        <v>5</v>
      </c>
      <c r="H197" s="79" t="s">
        <v>6</v>
      </c>
      <c r="I197" s="85">
        <v>2019</v>
      </c>
      <c r="J197" s="86">
        <v>0</v>
      </c>
      <c r="K197" s="87">
        <v>45846900</v>
      </c>
      <c r="L197" s="86">
        <v>0</v>
      </c>
      <c r="M197" s="86">
        <v>0</v>
      </c>
      <c r="N197" s="86">
        <v>0</v>
      </c>
      <c r="O197" s="86">
        <v>0</v>
      </c>
      <c r="P197" s="86">
        <v>0</v>
      </c>
      <c r="Q197" s="86">
        <v>45846900</v>
      </c>
      <c r="R197" s="88" t="s">
        <v>372</v>
      </c>
    </row>
    <row r="198" spans="1:18" ht="24.6" customHeight="1" x14ac:dyDescent="0.15">
      <c r="A198" s="78">
        <v>192</v>
      </c>
      <c r="B198" s="79" t="s">
        <v>170</v>
      </c>
      <c r="C198" s="80" t="s">
        <v>171</v>
      </c>
      <c r="D198" s="80" t="s">
        <v>171</v>
      </c>
      <c r="E198" s="109" t="s">
        <v>172</v>
      </c>
      <c r="F198" s="83" t="s">
        <v>2</v>
      </c>
      <c r="G198" s="84">
        <v>5</v>
      </c>
      <c r="H198" s="79" t="s">
        <v>6</v>
      </c>
      <c r="I198" s="85">
        <v>2019</v>
      </c>
      <c r="J198" s="86">
        <v>0</v>
      </c>
      <c r="K198" s="87">
        <v>20154200</v>
      </c>
      <c r="L198" s="86">
        <v>0</v>
      </c>
      <c r="M198" s="86">
        <v>0</v>
      </c>
      <c r="N198" s="86">
        <v>0</v>
      </c>
      <c r="O198" s="86">
        <v>0</v>
      </c>
      <c r="P198" s="86">
        <v>0</v>
      </c>
      <c r="Q198" s="86">
        <v>20154200</v>
      </c>
      <c r="R198" s="88" t="s">
        <v>373</v>
      </c>
    </row>
    <row r="199" spans="1:18" ht="24.6" customHeight="1" x14ac:dyDescent="0.15">
      <c r="A199" s="78">
        <v>193</v>
      </c>
      <c r="B199" s="79" t="s">
        <v>170</v>
      </c>
      <c r="C199" s="80" t="s">
        <v>171</v>
      </c>
      <c r="D199" s="80" t="s">
        <v>171</v>
      </c>
      <c r="E199" s="109" t="s">
        <v>172</v>
      </c>
      <c r="F199" s="83" t="s">
        <v>2</v>
      </c>
      <c r="G199" s="84">
        <v>5</v>
      </c>
      <c r="H199" s="79" t="s">
        <v>6</v>
      </c>
      <c r="I199" s="85">
        <v>2019</v>
      </c>
      <c r="J199" s="86">
        <v>0</v>
      </c>
      <c r="K199" s="87">
        <v>74390000</v>
      </c>
      <c r="L199" s="86">
        <v>0</v>
      </c>
      <c r="M199" s="86">
        <v>0</v>
      </c>
      <c r="N199" s="86">
        <v>0</v>
      </c>
      <c r="O199" s="86">
        <v>0</v>
      </c>
      <c r="P199" s="86">
        <v>0</v>
      </c>
      <c r="Q199" s="86">
        <v>74390000</v>
      </c>
      <c r="R199" s="88" t="s">
        <v>374</v>
      </c>
    </row>
    <row r="200" spans="1:18" ht="24.6" customHeight="1" x14ac:dyDescent="0.15">
      <c r="A200" s="78">
        <v>194</v>
      </c>
      <c r="B200" s="79" t="s">
        <v>170</v>
      </c>
      <c r="C200" s="80" t="s">
        <v>171</v>
      </c>
      <c r="D200" s="80" t="s">
        <v>171</v>
      </c>
      <c r="E200" s="109" t="s">
        <v>172</v>
      </c>
      <c r="F200" s="83" t="s">
        <v>2</v>
      </c>
      <c r="G200" s="84">
        <v>5</v>
      </c>
      <c r="H200" s="79" t="s">
        <v>6</v>
      </c>
      <c r="I200" s="85">
        <v>2019</v>
      </c>
      <c r="J200" s="86">
        <v>0</v>
      </c>
      <c r="K200" s="87">
        <v>10512700</v>
      </c>
      <c r="L200" s="86">
        <v>0</v>
      </c>
      <c r="M200" s="86">
        <v>0</v>
      </c>
      <c r="N200" s="86">
        <v>0</v>
      </c>
      <c r="O200" s="86">
        <v>0</v>
      </c>
      <c r="P200" s="86">
        <v>0</v>
      </c>
      <c r="Q200" s="86">
        <v>10512700</v>
      </c>
      <c r="R200" s="88" t="s">
        <v>375</v>
      </c>
    </row>
    <row r="201" spans="1:18" ht="24.6" customHeight="1" x14ac:dyDescent="0.15">
      <c r="A201" s="78">
        <v>195</v>
      </c>
      <c r="B201" s="79" t="s">
        <v>170</v>
      </c>
      <c r="C201" s="80" t="s">
        <v>171</v>
      </c>
      <c r="D201" s="80" t="s">
        <v>171</v>
      </c>
      <c r="E201" s="109" t="s">
        <v>172</v>
      </c>
      <c r="F201" s="83" t="s">
        <v>2</v>
      </c>
      <c r="G201" s="84">
        <v>5</v>
      </c>
      <c r="H201" s="79" t="s">
        <v>6</v>
      </c>
      <c r="I201" s="85">
        <v>2019</v>
      </c>
      <c r="J201" s="86">
        <v>0</v>
      </c>
      <c r="K201" s="87">
        <v>3575000</v>
      </c>
      <c r="L201" s="86">
        <v>0</v>
      </c>
      <c r="M201" s="86">
        <v>0</v>
      </c>
      <c r="N201" s="86">
        <v>0</v>
      </c>
      <c r="O201" s="86">
        <v>0</v>
      </c>
      <c r="P201" s="86">
        <v>0</v>
      </c>
      <c r="Q201" s="86">
        <v>3575000</v>
      </c>
      <c r="R201" s="88" t="s">
        <v>376</v>
      </c>
    </row>
    <row r="202" spans="1:18" ht="24.6" customHeight="1" x14ac:dyDescent="0.15">
      <c r="A202" s="78">
        <v>196</v>
      </c>
      <c r="B202" s="78" t="s">
        <v>239</v>
      </c>
      <c r="C202" s="90" t="s">
        <v>240</v>
      </c>
      <c r="D202" s="90" t="s">
        <v>57</v>
      </c>
      <c r="E202" s="91">
        <v>2019</v>
      </c>
      <c r="F202" s="94">
        <v>10</v>
      </c>
      <c r="G202" s="78">
        <v>5</v>
      </c>
      <c r="H202" s="78" t="s">
        <v>6</v>
      </c>
      <c r="I202" s="92">
        <v>2018</v>
      </c>
      <c r="J202" s="86">
        <v>671877</v>
      </c>
      <c r="K202" s="86">
        <v>0</v>
      </c>
      <c r="L202" s="95">
        <v>671877</v>
      </c>
      <c r="M202" s="95">
        <v>0</v>
      </c>
      <c r="N202" s="95">
        <v>0</v>
      </c>
      <c r="O202" s="95">
        <v>0</v>
      </c>
      <c r="P202" s="95">
        <v>0</v>
      </c>
      <c r="Q202" s="95">
        <v>0</v>
      </c>
      <c r="R202" s="78" t="s">
        <v>395</v>
      </c>
    </row>
    <row r="203" spans="1:18" ht="24.6" customHeight="1" x14ac:dyDescent="0.15">
      <c r="A203" s="78">
        <v>197</v>
      </c>
      <c r="B203" s="78" t="s">
        <v>241</v>
      </c>
      <c r="C203" s="90" t="s">
        <v>242</v>
      </c>
      <c r="D203" s="90" t="s">
        <v>242</v>
      </c>
      <c r="E203" s="91">
        <v>2020</v>
      </c>
      <c r="F203" s="94" t="s">
        <v>2</v>
      </c>
      <c r="G203" s="78">
        <v>5</v>
      </c>
      <c r="H203" s="78" t="s">
        <v>6</v>
      </c>
      <c r="I203" s="92" t="s">
        <v>77</v>
      </c>
      <c r="J203" s="86">
        <v>0</v>
      </c>
      <c r="K203" s="86">
        <v>748000</v>
      </c>
      <c r="L203" s="95">
        <v>0</v>
      </c>
      <c r="M203" s="95">
        <v>0</v>
      </c>
      <c r="N203" s="95">
        <v>0</v>
      </c>
      <c r="O203" s="95">
        <v>0</v>
      </c>
      <c r="P203" s="95">
        <v>0</v>
      </c>
      <c r="Q203" s="95">
        <v>748000</v>
      </c>
      <c r="R203" s="78" t="s">
        <v>396</v>
      </c>
    </row>
    <row r="204" spans="1:18" ht="24.6" customHeight="1" x14ac:dyDescent="0.15">
      <c r="A204" s="78">
        <v>198</v>
      </c>
      <c r="B204" s="78" t="s">
        <v>243</v>
      </c>
      <c r="C204" s="90" t="s">
        <v>242</v>
      </c>
      <c r="D204" s="90" t="s">
        <v>244</v>
      </c>
      <c r="E204" s="91">
        <v>2020</v>
      </c>
      <c r="F204" s="94" t="s">
        <v>2</v>
      </c>
      <c r="G204" s="78">
        <v>5</v>
      </c>
      <c r="H204" s="78" t="s">
        <v>245</v>
      </c>
      <c r="I204" s="92" t="s">
        <v>77</v>
      </c>
      <c r="J204" s="86">
        <v>0</v>
      </c>
      <c r="K204" s="86">
        <v>9930000</v>
      </c>
      <c r="L204" s="95">
        <v>0</v>
      </c>
      <c r="M204" s="95">
        <v>0</v>
      </c>
      <c r="N204" s="95">
        <v>0</v>
      </c>
      <c r="O204" s="95">
        <v>0</v>
      </c>
      <c r="P204" s="95">
        <v>0</v>
      </c>
      <c r="Q204" s="95">
        <v>9930000</v>
      </c>
      <c r="R204" s="78" t="s">
        <v>397</v>
      </c>
    </row>
    <row r="205" spans="1:18" ht="24.6" customHeight="1" x14ac:dyDescent="0.15">
      <c r="A205" s="78">
        <v>199</v>
      </c>
      <c r="B205" s="78" t="s">
        <v>246</v>
      </c>
      <c r="C205" s="90" t="s">
        <v>242</v>
      </c>
      <c r="D205" s="90" t="s">
        <v>244</v>
      </c>
      <c r="E205" s="91">
        <v>2020</v>
      </c>
      <c r="F205" s="94" t="s">
        <v>2</v>
      </c>
      <c r="G205" s="78">
        <v>5</v>
      </c>
      <c r="H205" s="78" t="s">
        <v>245</v>
      </c>
      <c r="I205" s="92" t="s">
        <v>77</v>
      </c>
      <c r="J205" s="86">
        <v>0</v>
      </c>
      <c r="K205" s="86">
        <v>12040000</v>
      </c>
      <c r="L205" s="95">
        <v>0</v>
      </c>
      <c r="M205" s="95">
        <v>0</v>
      </c>
      <c r="N205" s="95">
        <v>0</v>
      </c>
      <c r="O205" s="95">
        <v>0</v>
      </c>
      <c r="P205" s="95">
        <v>0</v>
      </c>
      <c r="Q205" s="95">
        <v>12040000</v>
      </c>
      <c r="R205" s="78" t="s">
        <v>398</v>
      </c>
    </row>
    <row r="206" spans="1:18" ht="24.6" customHeight="1" x14ac:dyDescent="0.15">
      <c r="A206" s="78">
        <v>200</v>
      </c>
      <c r="B206" s="78" t="s">
        <v>259</v>
      </c>
      <c r="C206" s="90" t="s">
        <v>260</v>
      </c>
      <c r="D206" s="106" t="s">
        <v>261</v>
      </c>
      <c r="E206" s="91">
        <v>2019</v>
      </c>
      <c r="F206" s="94" t="s">
        <v>2</v>
      </c>
      <c r="G206" s="78">
        <v>5</v>
      </c>
      <c r="H206" s="78" t="s">
        <v>6</v>
      </c>
      <c r="I206" s="92">
        <v>2018</v>
      </c>
      <c r="J206" s="86">
        <v>4179600</v>
      </c>
      <c r="K206" s="86">
        <v>0</v>
      </c>
      <c r="L206" s="95">
        <v>3795077</v>
      </c>
      <c r="M206" s="95">
        <v>0</v>
      </c>
      <c r="N206" s="95">
        <v>42505</v>
      </c>
      <c r="O206" s="95">
        <v>0</v>
      </c>
      <c r="P206" s="95">
        <v>0</v>
      </c>
      <c r="Q206" s="95">
        <v>384523</v>
      </c>
      <c r="R206" s="78" t="s">
        <v>402</v>
      </c>
    </row>
    <row r="207" spans="1:18" ht="24.6" customHeight="1" x14ac:dyDescent="0.15">
      <c r="A207" s="78">
        <v>201</v>
      </c>
      <c r="B207" s="78" t="s">
        <v>237</v>
      </c>
      <c r="C207" s="106" t="s">
        <v>238</v>
      </c>
      <c r="D207" s="106" t="s">
        <v>238</v>
      </c>
      <c r="E207" s="91">
        <v>2019</v>
      </c>
      <c r="F207" s="94">
        <v>10</v>
      </c>
      <c r="G207" s="78">
        <v>5</v>
      </c>
      <c r="H207" s="78" t="s">
        <v>6</v>
      </c>
      <c r="I207" s="92">
        <v>2018</v>
      </c>
      <c r="J207" s="86">
        <v>4165560</v>
      </c>
      <c r="K207" s="86">
        <v>0</v>
      </c>
      <c r="L207" s="95">
        <v>4165560</v>
      </c>
      <c r="M207" s="95">
        <v>0</v>
      </c>
      <c r="N207" s="95">
        <v>0</v>
      </c>
      <c r="O207" s="95">
        <v>0</v>
      </c>
      <c r="P207" s="95">
        <v>110786</v>
      </c>
      <c r="Q207" s="95">
        <v>0</v>
      </c>
      <c r="R207" s="78" t="s">
        <v>394</v>
      </c>
    </row>
    <row r="208" spans="1:18" s="14" customFormat="1" ht="24.6" customHeight="1" x14ac:dyDescent="0.15">
      <c r="A208" s="78">
        <v>202</v>
      </c>
      <c r="B208" s="79" t="s">
        <v>180</v>
      </c>
      <c r="C208" s="80" t="s">
        <v>181</v>
      </c>
      <c r="D208" s="81" t="s">
        <v>182</v>
      </c>
      <c r="E208" s="82">
        <v>2019</v>
      </c>
      <c r="F208" s="83" t="s">
        <v>2</v>
      </c>
      <c r="G208" s="84">
        <v>1</v>
      </c>
      <c r="H208" s="79" t="s">
        <v>6</v>
      </c>
      <c r="I208" s="85">
        <v>2018</v>
      </c>
      <c r="J208" s="86">
        <v>17920000</v>
      </c>
      <c r="K208" s="87">
        <v>0</v>
      </c>
      <c r="L208" s="86">
        <v>17920000</v>
      </c>
      <c r="M208" s="86">
        <v>0</v>
      </c>
      <c r="N208" s="86">
        <v>1702191</v>
      </c>
      <c r="O208" s="86">
        <v>0</v>
      </c>
      <c r="P208" s="86">
        <v>1501049</v>
      </c>
      <c r="Q208" s="86">
        <v>0</v>
      </c>
      <c r="R208" s="88" t="s">
        <v>377</v>
      </c>
    </row>
    <row r="209" spans="1:18" s="14" customFormat="1" ht="24.6" customHeight="1" x14ac:dyDescent="0.15">
      <c r="A209" s="78">
        <v>203</v>
      </c>
      <c r="B209" s="79" t="s">
        <v>183</v>
      </c>
      <c r="C209" s="80" t="s">
        <v>181</v>
      </c>
      <c r="D209" s="81" t="s">
        <v>184</v>
      </c>
      <c r="E209" s="82">
        <v>2019</v>
      </c>
      <c r="F209" s="83" t="s">
        <v>2</v>
      </c>
      <c r="G209" s="84">
        <v>1</v>
      </c>
      <c r="H209" s="79" t="s">
        <v>6</v>
      </c>
      <c r="I209" s="85">
        <v>2018</v>
      </c>
      <c r="J209" s="86">
        <v>28000000</v>
      </c>
      <c r="K209" s="87">
        <v>0</v>
      </c>
      <c r="L209" s="86">
        <v>28000000</v>
      </c>
      <c r="M209" s="86">
        <v>0</v>
      </c>
      <c r="N209" s="86">
        <v>0</v>
      </c>
      <c r="O209" s="86">
        <v>0</v>
      </c>
      <c r="P209" s="86">
        <v>617170</v>
      </c>
      <c r="Q209" s="86">
        <v>0</v>
      </c>
      <c r="R209" s="88" t="s">
        <v>377</v>
      </c>
    </row>
    <row r="210" spans="1:18" s="14" customFormat="1" ht="24.6" customHeight="1" x14ac:dyDescent="0.15">
      <c r="A210" s="78">
        <v>204</v>
      </c>
      <c r="B210" s="79" t="s">
        <v>185</v>
      </c>
      <c r="C210" s="80" t="s">
        <v>181</v>
      </c>
      <c r="D210" s="81" t="s">
        <v>186</v>
      </c>
      <c r="E210" s="82">
        <v>2020</v>
      </c>
      <c r="F210" s="83" t="s">
        <v>2</v>
      </c>
      <c r="G210" s="84">
        <v>1</v>
      </c>
      <c r="H210" s="79" t="s">
        <v>6</v>
      </c>
      <c r="I210" s="85">
        <v>2019</v>
      </c>
      <c r="J210" s="86">
        <v>0</v>
      </c>
      <c r="K210" s="87">
        <v>41010000</v>
      </c>
      <c r="L210" s="86">
        <v>0</v>
      </c>
      <c r="M210" s="86">
        <v>0</v>
      </c>
      <c r="N210" s="86">
        <v>0</v>
      </c>
      <c r="O210" s="86">
        <v>0</v>
      </c>
      <c r="P210" s="86">
        <v>0</v>
      </c>
      <c r="Q210" s="86">
        <v>41010000</v>
      </c>
      <c r="R210" s="88" t="s">
        <v>378</v>
      </c>
    </row>
    <row r="211" spans="1:18" ht="24.6" customHeight="1" x14ac:dyDescent="0.15">
      <c r="A211" s="78">
        <v>205</v>
      </c>
      <c r="B211" s="79" t="s">
        <v>173</v>
      </c>
      <c r="C211" s="80" t="s">
        <v>174</v>
      </c>
      <c r="D211" s="81" t="s">
        <v>175</v>
      </c>
      <c r="E211" s="82"/>
      <c r="F211" s="83" t="s">
        <v>2</v>
      </c>
      <c r="G211" s="84">
        <v>1</v>
      </c>
      <c r="H211" s="79" t="s">
        <v>9</v>
      </c>
      <c r="I211" s="85" t="s">
        <v>176</v>
      </c>
      <c r="J211" s="86">
        <v>759579020</v>
      </c>
      <c r="K211" s="87">
        <v>0</v>
      </c>
      <c r="L211" s="86">
        <v>0</v>
      </c>
      <c r="M211" s="86">
        <v>0</v>
      </c>
      <c r="N211" s="86">
        <v>0</v>
      </c>
      <c r="O211" s="86">
        <v>0</v>
      </c>
      <c r="P211" s="86">
        <v>0</v>
      </c>
      <c r="Q211" s="86">
        <v>759579020</v>
      </c>
      <c r="R211" s="88" t="s">
        <v>414</v>
      </c>
    </row>
    <row r="212" spans="1:18" ht="24.6" customHeight="1" x14ac:dyDescent="0.15">
      <c r="A212" s="78">
        <v>206</v>
      </c>
      <c r="B212" s="79" t="s">
        <v>173</v>
      </c>
      <c r="C212" s="80" t="s">
        <v>174</v>
      </c>
      <c r="D212" s="81" t="s">
        <v>175</v>
      </c>
      <c r="E212" s="82"/>
      <c r="F212" s="83" t="s">
        <v>2</v>
      </c>
      <c r="G212" s="84">
        <v>1</v>
      </c>
      <c r="H212" s="79" t="s">
        <v>9</v>
      </c>
      <c r="I212" s="85" t="s">
        <v>35</v>
      </c>
      <c r="J212" s="86">
        <v>177407394</v>
      </c>
      <c r="K212" s="87">
        <v>0</v>
      </c>
      <c r="L212" s="86">
        <v>0</v>
      </c>
      <c r="M212" s="86">
        <v>0</v>
      </c>
      <c r="N212" s="86">
        <v>0</v>
      </c>
      <c r="O212" s="86">
        <v>0</v>
      </c>
      <c r="P212" s="86">
        <v>0</v>
      </c>
      <c r="Q212" s="86">
        <v>177407394</v>
      </c>
      <c r="R212" s="88"/>
    </row>
    <row r="213" spans="1:18" ht="24.6" customHeight="1" x14ac:dyDescent="0.15">
      <c r="A213" s="78">
        <v>207</v>
      </c>
      <c r="B213" s="79" t="s">
        <v>173</v>
      </c>
      <c r="C213" s="80" t="s">
        <v>174</v>
      </c>
      <c r="D213" s="81" t="s">
        <v>175</v>
      </c>
      <c r="E213" s="82"/>
      <c r="F213" s="83" t="s">
        <v>2</v>
      </c>
      <c r="G213" s="84">
        <v>1</v>
      </c>
      <c r="H213" s="79" t="s">
        <v>9</v>
      </c>
      <c r="I213" s="85" t="s">
        <v>35</v>
      </c>
      <c r="J213" s="86">
        <v>14133795</v>
      </c>
      <c r="K213" s="87">
        <v>0</v>
      </c>
      <c r="L213" s="86">
        <v>0</v>
      </c>
      <c r="M213" s="86">
        <v>0</v>
      </c>
      <c r="N213" s="86">
        <v>0</v>
      </c>
      <c r="O213" s="86">
        <v>0</v>
      </c>
      <c r="P213" s="86">
        <v>0</v>
      </c>
      <c r="Q213" s="86">
        <v>14133795</v>
      </c>
      <c r="R213" s="88"/>
    </row>
    <row r="214" spans="1:18" ht="24.6" customHeight="1" x14ac:dyDescent="0.15">
      <c r="A214" s="78">
        <v>208</v>
      </c>
      <c r="B214" s="79" t="s">
        <v>173</v>
      </c>
      <c r="C214" s="80" t="s">
        <v>174</v>
      </c>
      <c r="D214" s="81" t="s">
        <v>175</v>
      </c>
      <c r="E214" s="82"/>
      <c r="F214" s="83" t="s">
        <v>2</v>
      </c>
      <c r="G214" s="84">
        <v>1</v>
      </c>
      <c r="H214" s="79" t="s">
        <v>9</v>
      </c>
      <c r="I214" s="85" t="s">
        <v>35</v>
      </c>
      <c r="J214" s="86">
        <v>4000000</v>
      </c>
      <c r="K214" s="87">
        <v>0</v>
      </c>
      <c r="L214" s="86">
        <v>0</v>
      </c>
      <c r="M214" s="86">
        <v>0</v>
      </c>
      <c r="N214" s="86">
        <v>0</v>
      </c>
      <c r="O214" s="86">
        <v>0</v>
      </c>
      <c r="P214" s="86">
        <v>0</v>
      </c>
      <c r="Q214" s="86">
        <v>4000000</v>
      </c>
      <c r="R214" s="88"/>
    </row>
    <row r="215" spans="1:18" ht="24.6" customHeight="1" x14ac:dyDescent="0.15">
      <c r="A215" s="78">
        <v>209</v>
      </c>
      <c r="B215" s="79" t="s">
        <v>173</v>
      </c>
      <c r="C215" s="80" t="s">
        <v>174</v>
      </c>
      <c r="D215" s="81" t="s">
        <v>175</v>
      </c>
      <c r="E215" s="82"/>
      <c r="F215" s="83" t="s">
        <v>2</v>
      </c>
      <c r="G215" s="84">
        <v>1</v>
      </c>
      <c r="H215" s="79" t="s">
        <v>9</v>
      </c>
      <c r="I215" s="85" t="s">
        <v>35</v>
      </c>
      <c r="J215" s="86">
        <v>11646720</v>
      </c>
      <c r="K215" s="87">
        <v>0</v>
      </c>
      <c r="L215" s="86">
        <v>0</v>
      </c>
      <c r="M215" s="86">
        <v>0</v>
      </c>
      <c r="N215" s="86">
        <v>0</v>
      </c>
      <c r="O215" s="86">
        <v>0</v>
      </c>
      <c r="P215" s="86">
        <v>0</v>
      </c>
      <c r="Q215" s="86">
        <v>11646720</v>
      </c>
      <c r="R215" s="88"/>
    </row>
    <row r="216" spans="1:18" ht="24.6" customHeight="1" x14ac:dyDescent="0.15">
      <c r="A216" s="78">
        <v>210</v>
      </c>
      <c r="B216" s="79" t="s">
        <v>173</v>
      </c>
      <c r="C216" s="80" t="s">
        <v>174</v>
      </c>
      <c r="D216" s="81" t="s">
        <v>175</v>
      </c>
      <c r="E216" s="82"/>
      <c r="F216" s="83" t="s">
        <v>2</v>
      </c>
      <c r="G216" s="84">
        <v>1</v>
      </c>
      <c r="H216" s="79" t="s">
        <v>9</v>
      </c>
      <c r="I216" s="85" t="s">
        <v>53</v>
      </c>
      <c r="J216" s="86">
        <v>42404256</v>
      </c>
      <c r="K216" s="87">
        <v>0</v>
      </c>
      <c r="L216" s="86">
        <v>0</v>
      </c>
      <c r="M216" s="86">
        <v>0</v>
      </c>
      <c r="N216" s="86">
        <v>0</v>
      </c>
      <c r="O216" s="86">
        <v>0</v>
      </c>
      <c r="P216" s="86">
        <v>0</v>
      </c>
      <c r="Q216" s="86">
        <v>42404256</v>
      </c>
      <c r="R216" s="88"/>
    </row>
    <row r="217" spans="1:18" ht="24.6" customHeight="1" x14ac:dyDescent="0.15">
      <c r="A217" s="78">
        <v>211</v>
      </c>
      <c r="B217" s="79" t="s">
        <v>173</v>
      </c>
      <c r="C217" s="80" t="s">
        <v>174</v>
      </c>
      <c r="D217" s="81" t="s">
        <v>175</v>
      </c>
      <c r="E217" s="82"/>
      <c r="F217" s="83" t="s">
        <v>2</v>
      </c>
      <c r="G217" s="84">
        <v>1</v>
      </c>
      <c r="H217" s="79" t="s">
        <v>9</v>
      </c>
      <c r="I217" s="85" t="s">
        <v>53</v>
      </c>
      <c r="J217" s="86">
        <v>15090624</v>
      </c>
      <c r="K217" s="87">
        <v>0</v>
      </c>
      <c r="L217" s="86">
        <v>0</v>
      </c>
      <c r="M217" s="86">
        <v>0</v>
      </c>
      <c r="N217" s="86">
        <v>0</v>
      </c>
      <c r="O217" s="86">
        <v>0</v>
      </c>
      <c r="P217" s="86">
        <v>0</v>
      </c>
      <c r="Q217" s="86">
        <v>15090624</v>
      </c>
      <c r="R217" s="88"/>
    </row>
    <row r="218" spans="1:18" ht="24.6" customHeight="1" x14ac:dyDescent="0.15">
      <c r="A218" s="78">
        <v>212</v>
      </c>
      <c r="B218" s="79" t="s">
        <v>173</v>
      </c>
      <c r="C218" s="80" t="s">
        <v>174</v>
      </c>
      <c r="D218" s="81" t="s">
        <v>175</v>
      </c>
      <c r="E218" s="82"/>
      <c r="F218" s="83" t="s">
        <v>2</v>
      </c>
      <c r="G218" s="84">
        <v>1</v>
      </c>
      <c r="H218" s="79" t="s">
        <v>9</v>
      </c>
      <c r="I218" s="85">
        <v>2018</v>
      </c>
      <c r="J218" s="86">
        <v>15292800</v>
      </c>
      <c r="K218" s="87">
        <v>0</v>
      </c>
      <c r="L218" s="86">
        <v>0</v>
      </c>
      <c r="M218" s="86">
        <v>0</v>
      </c>
      <c r="N218" s="86">
        <v>0</v>
      </c>
      <c r="O218" s="86">
        <v>0</v>
      </c>
      <c r="P218" s="86">
        <v>0</v>
      </c>
      <c r="Q218" s="86">
        <v>15292800</v>
      </c>
      <c r="R218" s="88"/>
    </row>
    <row r="219" spans="1:18" ht="24.6" customHeight="1" x14ac:dyDescent="0.15">
      <c r="A219" s="78">
        <v>213</v>
      </c>
      <c r="B219" s="79" t="s">
        <v>173</v>
      </c>
      <c r="C219" s="80" t="s">
        <v>174</v>
      </c>
      <c r="D219" s="81" t="s">
        <v>175</v>
      </c>
      <c r="E219" s="82"/>
      <c r="F219" s="83" t="s">
        <v>2</v>
      </c>
      <c r="G219" s="84">
        <v>1</v>
      </c>
      <c r="H219" s="79" t="s">
        <v>9</v>
      </c>
      <c r="I219" s="85">
        <v>2018</v>
      </c>
      <c r="J219" s="86">
        <v>147815600</v>
      </c>
      <c r="K219" s="87">
        <v>0</v>
      </c>
      <c r="L219" s="86">
        <v>0</v>
      </c>
      <c r="M219" s="86">
        <v>0</v>
      </c>
      <c r="N219" s="86">
        <v>0</v>
      </c>
      <c r="O219" s="86">
        <v>0</v>
      </c>
      <c r="P219" s="86">
        <v>0</v>
      </c>
      <c r="Q219" s="86">
        <v>147815600</v>
      </c>
      <c r="R219" s="88"/>
    </row>
    <row r="220" spans="1:18" ht="24.6" customHeight="1" x14ac:dyDescent="0.15">
      <c r="A220" s="78">
        <v>214</v>
      </c>
      <c r="B220" s="79" t="s">
        <v>173</v>
      </c>
      <c r="C220" s="80" t="s">
        <v>174</v>
      </c>
      <c r="D220" s="81" t="s">
        <v>175</v>
      </c>
      <c r="E220" s="82"/>
      <c r="F220" s="83" t="s">
        <v>2</v>
      </c>
      <c r="G220" s="84">
        <v>1</v>
      </c>
      <c r="H220" s="79" t="s">
        <v>9</v>
      </c>
      <c r="I220" s="85">
        <v>2018</v>
      </c>
      <c r="J220" s="86">
        <v>8899200</v>
      </c>
      <c r="K220" s="87">
        <v>0</v>
      </c>
      <c r="L220" s="86">
        <v>0</v>
      </c>
      <c r="M220" s="86">
        <v>0</v>
      </c>
      <c r="N220" s="89">
        <v>0</v>
      </c>
      <c r="O220" s="86">
        <v>0</v>
      </c>
      <c r="P220" s="89">
        <v>0</v>
      </c>
      <c r="Q220" s="86">
        <v>8899200</v>
      </c>
      <c r="R220" s="88"/>
    </row>
    <row r="221" spans="1:18" ht="24.6" customHeight="1" x14ac:dyDescent="0.15">
      <c r="A221" s="78">
        <v>215</v>
      </c>
      <c r="B221" s="79" t="s">
        <v>177</v>
      </c>
      <c r="C221" s="80" t="s">
        <v>174</v>
      </c>
      <c r="D221" s="81" t="s">
        <v>175</v>
      </c>
      <c r="E221" s="82"/>
      <c r="F221" s="83" t="s">
        <v>2</v>
      </c>
      <c r="G221" s="84">
        <v>1</v>
      </c>
      <c r="H221" s="79" t="s">
        <v>9</v>
      </c>
      <c r="I221" s="85" t="s">
        <v>176</v>
      </c>
      <c r="J221" s="86">
        <v>592702696</v>
      </c>
      <c r="K221" s="87">
        <v>0</v>
      </c>
      <c r="L221" s="86">
        <v>0</v>
      </c>
      <c r="M221" s="86">
        <v>0</v>
      </c>
      <c r="N221" s="89">
        <v>0</v>
      </c>
      <c r="O221" s="86">
        <v>0</v>
      </c>
      <c r="P221" s="89">
        <v>0</v>
      </c>
      <c r="Q221" s="86">
        <v>592702696</v>
      </c>
      <c r="R221" s="88" t="s">
        <v>415</v>
      </c>
    </row>
    <row r="222" spans="1:18" ht="24.6" customHeight="1" x14ac:dyDescent="0.15">
      <c r="A222" s="78">
        <v>216</v>
      </c>
      <c r="B222" s="79" t="s">
        <v>177</v>
      </c>
      <c r="C222" s="80" t="s">
        <v>174</v>
      </c>
      <c r="D222" s="81" t="s">
        <v>175</v>
      </c>
      <c r="E222" s="82"/>
      <c r="F222" s="83" t="s">
        <v>2</v>
      </c>
      <c r="G222" s="84">
        <v>1</v>
      </c>
      <c r="H222" s="79" t="s">
        <v>9</v>
      </c>
      <c r="I222" s="85" t="s">
        <v>35</v>
      </c>
      <c r="J222" s="86">
        <v>107337095</v>
      </c>
      <c r="K222" s="87">
        <v>0</v>
      </c>
      <c r="L222" s="86">
        <v>0</v>
      </c>
      <c r="M222" s="86">
        <v>0</v>
      </c>
      <c r="N222" s="89">
        <v>0</v>
      </c>
      <c r="O222" s="86">
        <v>0</v>
      </c>
      <c r="P222" s="89">
        <v>0</v>
      </c>
      <c r="Q222" s="86">
        <v>107337095</v>
      </c>
      <c r="R222" s="88"/>
    </row>
    <row r="223" spans="1:18" ht="24.6" customHeight="1" x14ac:dyDescent="0.15">
      <c r="A223" s="78">
        <v>217</v>
      </c>
      <c r="B223" s="79" t="s">
        <v>177</v>
      </c>
      <c r="C223" s="80" t="s">
        <v>174</v>
      </c>
      <c r="D223" s="81" t="s">
        <v>175</v>
      </c>
      <c r="E223" s="82"/>
      <c r="F223" s="83" t="s">
        <v>2</v>
      </c>
      <c r="G223" s="84">
        <v>1</v>
      </c>
      <c r="H223" s="79" t="s">
        <v>9</v>
      </c>
      <c r="I223" s="85" t="s">
        <v>35</v>
      </c>
      <c r="J223" s="86">
        <v>81726356</v>
      </c>
      <c r="K223" s="87">
        <v>0</v>
      </c>
      <c r="L223" s="86">
        <v>0</v>
      </c>
      <c r="M223" s="86">
        <v>0</v>
      </c>
      <c r="N223" s="89">
        <v>0</v>
      </c>
      <c r="O223" s="86">
        <v>0</v>
      </c>
      <c r="P223" s="89">
        <v>0</v>
      </c>
      <c r="Q223" s="86">
        <v>81726356</v>
      </c>
      <c r="R223" s="88"/>
    </row>
    <row r="224" spans="1:18" ht="24.6" customHeight="1" x14ac:dyDescent="0.15">
      <c r="A224" s="78">
        <v>218</v>
      </c>
      <c r="B224" s="79" t="s">
        <v>177</v>
      </c>
      <c r="C224" s="80" t="s">
        <v>174</v>
      </c>
      <c r="D224" s="81" t="s">
        <v>175</v>
      </c>
      <c r="E224" s="82"/>
      <c r="F224" s="83" t="s">
        <v>2</v>
      </c>
      <c r="G224" s="84">
        <v>1</v>
      </c>
      <c r="H224" s="79" t="s">
        <v>9</v>
      </c>
      <c r="I224" s="85" t="s">
        <v>53</v>
      </c>
      <c r="J224" s="86">
        <v>114546571</v>
      </c>
      <c r="K224" s="87">
        <v>0</v>
      </c>
      <c r="L224" s="86">
        <v>0</v>
      </c>
      <c r="M224" s="86">
        <v>0</v>
      </c>
      <c r="N224" s="89">
        <v>0</v>
      </c>
      <c r="O224" s="86">
        <v>0</v>
      </c>
      <c r="P224" s="89">
        <v>0</v>
      </c>
      <c r="Q224" s="86">
        <v>114546571</v>
      </c>
      <c r="R224" s="88"/>
    </row>
    <row r="225" spans="1:18" ht="24.6" customHeight="1" x14ac:dyDescent="0.15">
      <c r="A225" s="78">
        <v>219</v>
      </c>
      <c r="B225" s="79" t="s">
        <v>177</v>
      </c>
      <c r="C225" s="80" t="s">
        <v>174</v>
      </c>
      <c r="D225" s="81" t="s">
        <v>175</v>
      </c>
      <c r="E225" s="82"/>
      <c r="F225" s="83" t="s">
        <v>2</v>
      </c>
      <c r="G225" s="84">
        <v>1</v>
      </c>
      <c r="H225" s="79" t="s">
        <v>9</v>
      </c>
      <c r="I225" s="85" t="s">
        <v>53</v>
      </c>
      <c r="J225" s="86">
        <v>114546571</v>
      </c>
      <c r="K225" s="87">
        <v>0</v>
      </c>
      <c r="L225" s="86">
        <v>0</v>
      </c>
      <c r="M225" s="86">
        <v>0</v>
      </c>
      <c r="N225" s="89">
        <v>0</v>
      </c>
      <c r="O225" s="86">
        <v>0</v>
      </c>
      <c r="P225" s="89">
        <v>0</v>
      </c>
      <c r="Q225" s="86">
        <v>114546571</v>
      </c>
      <c r="R225" s="88"/>
    </row>
    <row r="226" spans="1:18" ht="24.6" customHeight="1" x14ac:dyDescent="0.15">
      <c r="A226" s="78">
        <v>220</v>
      </c>
      <c r="B226" s="79" t="s">
        <v>177</v>
      </c>
      <c r="C226" s="80" t="s">
        <v>174</v>
      </c>
      <c r="D226" s="81" t="s">
        <v>175</v>
      </c>
      <c r="E226" s="82"/>
      <c r="F226" s="83" t="s">
        <v>2</v>
      </c>
      <c r="G226" s="84">
        <v>1</v>
      </c>
      <c r="H226" s="79" t="s">
        <v>9</v>
      </c>
      <c r="I226" s="85" t="s">
        <v>53</v>
      </c>
      <c r="J226" s="86">
        <v>57273286</v>
      </c>
      <c r="K226" s="87">
        <v>0</v>
      </c>
      <c r="L226" s="86">
        <v>0</v>
      </c>
      <c r="M226" s="86">
        <v>0</v>
      </c>
      <c r="N226" s="89">
        <v>0</v>
      </c>
      <c r="O226" s="86">
        <v>0</v>
      </c>
      <c r="P226" s="89">
        <v>0</v>
      </c>
      <c r="Q226" s="86">
        <v>57273286</v>
      </c>
      <c r="R226" s="88"/>
    </row>
    <row r="227" spans="1:18" ht="24.6" customHeight="1" x14ac:dyDescent="0.15">
      <c r="A227" s="78">
        <v>221</v>
      </c>
      <c r="B227" s="79" t="s">
        <v>177</v>
      </c>
      <c r="C227" s="80" t="s">
        <v>174</v>
      </c>
      <c r="D227" s="81" t="s">
        <v>175</v>
      </c>
      <c r="E227" s="82"/>
      <c r="F227" s="83">
        <v>10</v>
      </c>
      <c r="G227" s="84">
        <v>1</v>
      </c>
      <c r="H227" s="79" t="s">
        <v>9</v>
      </c>
      <c r="I227" s="85">
        <v>2018</v>
      </c>
      <c r="J227" s="86">
        <v>21187137</v>
      </c>
      <c r="K227" s="87">
        <v>0</v>
      </c>
      <c r="L227" s="86">
        <v>0</v>
      </c>
      <c r="M227" s="86">
        <v>0</v>
      </c>
      <c r="N227" s="89">
        <v>0</v>
      </c>
      <c r="O227" s="86">
        <v>0</v>
      </c>
      <c r="P227" s="89">
        <v>0</v>
      </c>
      <c r="Q227" s="86">
        <v>21187137</v>
      </c>
      <c r="R227" s="88"/>
    </row>
    <row r="228" spans="1:18" ht="24.6" customHeight="1" x14ac:dyDescent="0.15">
      <c r="A228" s="78">
        <v>222</v>
      </c>
      <c r="B228" s="79" t="s">
        <v>177</v>
      </c>
      <c r="C228" s="80" t="s">
        <v>174</v>
      </c>
      <c r="D228" s="81" t="s">
        <v>175</v>
      </c>
      <c r="E228" s="82"/>
      <c r="F228" s="83">
        <v>10</v>
      </c>
      <c r="G228" s="84">
        <v>1</v>
      </c>
      <c r="H228" s="79" t="s">
        <v>9</v>
      </c>
      <c r="I228" s="85">
        <v>2018</v>
      </c>
      <c r="J228" s="86">
        <v>21187137</v>
      </c>
      <c r="K228" s="87">
        <v>0</v>
      </c>
      <c r="L228" s="86">
        <v>0</v>
      </c>
      <c r="M228" s="86">
        <v>0</v>
      </c>
      <c r="N228" s="89">
        <v>0</v>
      </c>
      <c r="O228" s="86">
        <v>0</v>
      </c>
      <c r="P228" s="89">
        <v>0</v>
      </c>
      <c r="Q228" s="86">
        <v>21187137</v>
      </c>
      <c r="R228" s="88"/>
    </row>
    <row r="229" spans="1:18" ht="24.6" customHeight="1" x14ac:dyDescent="0.15">
      <c r="A229" s="78">
        <v>223</v>
      </c>
      <c r="B229" s="79" t="s">
        <v>177</v>
      </c>
      <c r="C229" s="80" t="s">
        <v>174</v>
      </c>
      <c r="D229" s="81" t="s">
        <v>175</v>
      </c>
      <c r="E229" s="82"/>
      <c r="F229" s="83">
        <v>10</v>
      </c>
      <c r="G229" s="84">
        <v>1</v>
      </c>
      <c r="H229" s="79" t="s">
        <v>9</v>
      </c>
      <c r="I229" s="85">
        <v>2018</v>
      </c>
      <c r="J229" s="86">
        <v>10593570</v>
      </c>
      <c r="K229" s="87">
        <v>0</v>
      </c>
      <c r="L229" s="86">
        <v>0</v>
      </c>
      <c r="M229" s="86">
        <v>0</v>
      </c>
      <c r="N229" s="89">
        <v>0</v>
      </c>
      <c r="O229" s="86">
        <v>0</v>
      </c>
      <c r="P229" s="89">
        <v>0</v>
      </c>
      <c r="Q229" s="86">
        <v>10593570</v>
      </c>
      <c r="R229" s="88"/>
    </row>
    <row r="230" spans="1:18" ht="24.6" customHeight="1" x14ac:dyDescent="0.15">
      <c r="A230" s="78">
        <v>224</v>
      </c>
      <c r="B230" s="79" t="s">
        <v>177</v>
      </c>
      <c r="C230" s="80" t="s">
        <v>174</v>
      </c>
      <c r="D230" s="81" t="s">
        <v>175</v>
      </c>
      <c r="E230" s="82"/>
      <c r="F230" s="83">
        <v>10</v>
      </c>
      <c r="G230" s="84">
        <v>1</v>
      </c>
      <c r="H230" s="79" t="s">
        <v>9</v>
      </c>
      <c r="I230" s="85">
        <v>2019</v>
      </c>
      <c r="J230" s="86">
        <v>0</v>
      </c>
      <c r="K230" s="87">
        <v>43792540</v>
      </c>
      <c r="L230" s="86">
        <v>0</v>
      </c>
      <c r="M230" s="86">
        <v>0</v>
      </c>
      <c r="N230" s="89">
        <v>0</v>
      </c>
      <c r="O230" s="86">
        <v>0</v>
      </c>
      <c r="P230" s="89">
        <v>0</v>
      </c>
      <c r="Q230" s="86">
        <v>43792540</v>
      </c>
      <c r="R230" s="88"/>
    </row>
    <row r="231" spans="1:18" ht="24.6" customHeight="1" x14ac:dyDescent="0.15">
      <c r="A231" s="78">
        <v>225</v>
      </c>
      <c r="B231" s="79" t="s">
        <v>177</v>
      </c>
      <c r="C231" s="80" t="s">
        <v>174</v>
      </c>
      <c r="D231" s="81" t="s">
        <v>175</v>
      </c>
      <c r="E231" s="82"/>
      <c r="F231" s="83">
        <v>10</v>
      </c>
      <c r="G231" s="84">
        <v>1</v>
      </c>
      <c r="H231" s="79" t="s">
        <v>9</v>
      </c>
      <c r="I231" s="85">
        <v>2019</v>
      </c>
      <c r="J231" s="86">
        <v>0</v>
      </c>
      <c r="K231" s="87">
        <v>61321460</v>
      </c>
      <c r="L231" s="86">
        <v>0</v>
      </c>
      <c r="M231" s="86">
        <v>0</v>
      </c>
      <c r="N231" s="89">
        <v>0</v>
      </c>
      <c r="O231" s="86">
        <v>0</v>
      </c>
      <c r="P231" s="89">
        <v>0</v>
      </c>
      <c r="Q231" s="86">
        <v>61321460</v>
      </c>
      <c r="R231" s="88"/>
    </row>
    <row r="232" spans="1:18" ht="24.6" customHeight="1" x14ac:dyDescent="0.15">
      <c r="A232" s="78">
        <v>226</v>
      </c>
      <c r="B232" s="79" t="s">
        <v>177</v>
      </c>
      <c r="C232" s="80" t="s">
        <v>174</v>
      </c>
      <c r="D232" s="81" t="s">
        <v>175</v>
      </c>
      <c r="E232" s="82"/>
      <c r="F232" s="83">
        <v>10</v>
      </c>
      <c r="G232" s="84">
        <v>1</v>
      </c>
      <c r="H232" s="79" t="s">
        <v>9</v>
      </c>
      <c r="I232" s="85">
        <v>2019</v>
      </c>
      <c r="J232" s="86">
        <v>0</v>
      </c>
      <c r="K232" s="87">
        <v>4367350</v>
      </c>
      <c r="L232" s="86">
        <v>0</v>
      </c>
      <c r="M232" s="86">
        <v>0</v>
      </c>
      <c r="N232" s="86">
        <v>0</v>
      </c>
      <c r="O232" s="86">
        <v>0</v>
      </c>
      <c r="P232" s="86">
        <v>0</v>
      </c>
      <c r="Q232" s="86">
        <v>4367350</v>
      </c>
      <c r="R232" s="88"/>
    </row>
    <row r="233" spans="1:18" ht="24.6" customHeight="1" x14ac:dyDescent="0.15">
      <c r="A233" s="78">
        <v>227</v>
      </c>
      <c r="B233" s="79" t="s">
        <v>178</v>
      </c>
      <c r="C233" s="80" t="s">
        <v>174</v>
      </c>
      <c r="D233" s="81" t="s">
        <v>179</v>
      </c>
      <c r="E233" s="82"/>
      <c r="F233" s="83" t="s">
        <v>2</v>
      </c>
      <c r="G233" s="84">
        <v>1</v>
      </c>
      <c r="H233" s="79" t="s">
        <v>9</v>
      </c>
      <c r="I233" s="85" t="s">
        <v>176</v>
      </c>
      <c r="J233" s="86">
        <v>134798055</v>
      </c>
      <c r="K233" s="87">
        <v>0</v>
      </c>
      <c r="L233" s="86">
        <v>0</v>
      </c>
      <c r="M233" s="89">
        <v>0</v>
      </c>
      <c r="N233" s="86">
        <v>0</v>
      </c>
      <c r="O233" s="86">
        <v>0</v>
      </c>
      <c r="P233" s="86">
        <v>0</v>
      </c>
      <c r="Q233" s="86">
        <v>134798055</v>
      </c>
      <c r="R233" s="88" t="s">
        <v>416</v>
      </c>
    </row>
    <row r="234" spans="1:18" ht="24.6" customHeight="1" x14ac:dyDescent="0.15">
      <c r="A234" s="78">
        <v>228</v>
      </c>
      <c r="B234" s="79" t="s">
        <v>178</v>
      </c>
      <c r="C234" s="80" t="s">
        <v>174</v>
      </c>
      <c r="D234" s="81" t="s">
        <v>179</v>
      </c>
      <c r="E234" s="82"/>
      <c r="F234" s="83" t="s">
        <v>2</v>
      </c>
      <c r="G234" s="84">
        <v>1</v>
      </c>
      <c r="H234" s="79" t="s">
        <v>9</v>
      </c>
      <c r="I234" s="85" t="s">
        <v>35</v>
      </c>
      <c r="J234" s="86">
        <v>9404603</v>
      </c>
      <c r="K234" s="87">
        <v>0</v>
      </c>
      <c r="L234" s="86">
        <v>0</v>
      </c>
      <c r="M234" s="89">
        <v>0</v>
      </c>
      <c r="N234" s="86">
        <v>0</v>
      </c>
      <c r="O234" s="86">
        <v>0</v>
      </c>
      <c r="P234" s="86">
        <v>0</v>
      </c>
      <c r="Q234" s="86">
        <v>9404603</v>
      </c>
      <c r="R234" s="88"/>
    </row>
    <row r="235" spans="1:18" ht="24.6" customHeight="1" x14ac:dyDescent="0.15">
      <c r="A235" s="78">
        <v>229</v>
      </c>
      <c r="B235" s="79" t="s">
        <v>178</v>
      </c>
      <c r="C235" s="80" t="s">
        <v>174</v>
      </c>
      <c r="D235" s="81" t="s">
        <v>179</v>
      </c>
      <c r="E235" s="82"/>
      <c r="F235" s="83" t="s">
        <v>2</v>
      </c>
      <c r="G235" s="84">
        <v>1</v>
      </c>
      <c r="H235" s="79" t="s">
        <v>9</v>
      </c>
      <c r="I235" s="85" t="s">
        <v>35</v>
      </c>
      <c r="J235" s="86">
        <v>4702301</v>
      </c>
      <c r="K235" s="87">
        <v>0</v>
      </c>
      <c r="L235" s="86">
        <v>0</v>
      </c>
      <c r="M235" s="89">
        <v>0</v>
      </c>
      <c r="N235" s="86">
        <v>0</v>
      </c>
      <c r="O235" s="86">
        <v>0</v>
      </c>
      <c r="P235" s="86">
        <v>0</v>
      </c>
      <c r="Q235" s="86">
        <v>4702301</v>
      </c>
      <c r="R235" s="88"/>
    </row>
    <row r="236" spans="1:18" ht="24.6" customHeight="1" x14ac:dyDescent="0.15">
      <c r="A236" s="78">
        <v>230</v>
      </c>
      <c r="B236" s="79" t="s">
        <v>178</v>
      </c>
      <c r="C236" s="80" t="s">
        <v>174</v>
      </c>
      <c r="D236" s="81" t="s">
        <v>179</v>
      </c>
      <c r="E236" s="82"/>
      <c r="F236" s="83" t="s">
        <v>2</v>
      </c>
      <c r="G236" s="84">
        <v>1</v>
      </c>
      <c r="H236" s="79" t="s">
        <v>9</v>
      </c>
      <c r="I236" s="85" t="s">
        <v>35</v>
      </c>
      <c r="J236" s="86">
        <v>9404603</v>
      </c>
      <c r="K236" s="87">
        <v>0</v>
      </c>
      <c r="L236" s="86">
        <v>0</v>
      </c>
      <c r="M236" s="89">
        <v>0</v>
      </c>
      <c r="N236" s="86">
        <v>0</v>
      </c>
      <c r="O236" s="86">
        <v>0</v>
      </c>
      <c r="P236" s="86">
        <v>0</v>
      </c>
      <c r="Q236" s="86">
        <v>9404603</v>
      </c>
      <c r="R236" s="88"/>
    </row>
    <row r="237" spans="1:18" ht="24.6" customHeight="1" x14ac:dyDescent="0.15">
      <c r="A237" s="78">
        <v>231</v>
      </c>
      <c r="B237" s="79" t="s">
        <v>178</v>
      </c>
      <c r="C237" s="80" t="s">
        <v>174</v>
      </c>
      <c r="D237" s="81" t="s">
        <v>179</v>
      </c>
      <c r="E237" s="82"/>
      <c r="F237" s="83" t="s">
        <v>2</v>
      </c>
      <c r="G237" s="84">
        <v>1</v>
      </c>
      <c r="H237" s="79" t="s">
        <v>9</v>
      </c>
      <c r="I237" s="85" t="s">
        <v>53</v>
      </c>
      <c r="J237" s="86">
        <v>23530521</v>
      </c>
      <c r="K237" s="87">
        <v>0</v>
      </c>
      <c r="L237" s="86">
        <v>0</v>
      </c>
      <c r="M237" s="86">
        <v>0</v>
      </c>
      <c r="N237" s="86">
        <v>0</v>
      </c>
      <c r="O237" s="86">
        <v>0</v>
      </c>
      <c r="P237" s="86">
        <v>0</v>
      </c>
      <c r="Q237" s="86">
        <v>23530521</v>
      </c>
      <c r="R237" s="88"/>
    </row>
    <row r="238" spans="1:18" ht="24.6" customHeight="1" x14ac:dyDescent="0.15">
      <c r="A238" s="78">
        <v>232</v>
      </c>
      <c r="B238" s="79" t="s">
        <v>178</v>
      </c>
      <c r="C238" s="80" t="s">
        <v>174</v>
      </c>
      <c r="D238" s="81" t="s">
        <v>179</v>
      </c>
      <c r="E238" s="82"/>
      <c r="F238" s="83" t="s">
        <v>2</v>
      </c>
      <c r="G238" s="84">
        <v>1</v>
      </c>
      <c r="H238" s="79" t="s">
        <v>9</v>
      </c>
      <c r="I238" s="85" t="s">
        <v>53</v>
      </c>
      <c r="J238" s="86">
        <v>11765261</v>
      </c>
      <c r="K238" s="87">
        <v>0</v>
      </c>
      <c r="L238" s="86">
        <v>0</v>
      </c>
      <c r="M238" s="86">
        <v>0</v>
      </c>
      <c r="N238" s="86">
        <v>0</v>
      </c>
      <c r="O238" s="86">
        <v>0</v>
      </c>
      <c r="P238" s="86">
        <v>0</v>
      </c>
      <c r="Q238" s="86">
        <v>11765261</v>
      </c>
      <c r="R238" s="88"/>
    </row>
    <row r="239" spans="1:18" ht="24.6" customHeight="1" x14ac:dyDescent="0.15">
      <c r="A239" s="78">
        <v>233</v>
      </c>
      <c r="B239" s="79" t="s">
        <v>178</v>
      </c>
      <c r="C239" s="80" t="s">
        <v>174</v>
      </c>
      <c r="D239" s="81" t="s">
        <v>179</v>
      </c>
      <c r="E239" s="82"/>
      <c r="F239" s="83" t="s">
        <v>2</v>
      </c>
      <c r="G239" s="84">
        <v>1</v>
      </c>
      <c r="H239" s="79" t="s">
        <v>9</v>
      </c>
      <c r="I239" s="85" t="s">
        <v>53</v>
      </c>
      <c r="J239" s="86">
        <v>23530522</v>
      </c>
      <c r="K239" s="87">
        <v>0</v>
      </c>
      <c r="L239" s="86">
        <v>0</v>
      </c>
      <c r="M239" s="86">
        <v>0</v>
      </c>
      <c r="N239" s="86">
        <v>0</v>
      </c>
      <c r="O239" s="86">
        <v>0</v>
      </c>
      <c r="P239" s="86">
        <v>0</v>
      </c>
      <c r="Q239" s="86">
        <v>23530522</v>
      </c>
      <c r="R239" s="88"/>
    </row>
    <row r="240" spans="1:18" ht="24.6" customHeight="1" x14ac:dyDescent="0.15">
      <c r="A240" s="78">
        <v>234</v>
      </c>
      <c r="B240" s="79" t="s">
        <v>178</v>
      </c>
      <c r="C240" s="80" t="s">
        <v>174</v>
      </c>
      <c r="D240" s="81" t="s">
        <v>179</v>
      </c>
      <c r="E240" s="82"/>
      <c r="F240" s="83" t="s">
        <v>2</v>
      </c>
      <c r="G240" s="84">
        <v>1</v>
      </c>
      <c r="H240" s="79" t="s">
        <v>9</v>
      </c>
      <c r="I240" s="85">
        <v>2018</v>
      </c>
      <c r="J240" s="86">
        <v>9470218</v>
      </c>
      <c r="K240" s="87">
        <v>0</v>
      </c>
      <c r="L240" s="86">
        <v>0</v>
      </c>
      <c r="M240" s="86">
        <v>0</v>
      </c>
      <c r="N240" s="86">
        <v>0</v>
      </c>
      <c r="O240" s="86">
        <v>0</v>
      </c>
      <c r="P240" s="86">
        <v>0</v>
      </c>
      <c r="Q240" s="86">
        <v>9470218</v>
      </c>
      <c r="R240" s="88"/>
    </row>
    <row r="241" spans="1:18" ht="24.6" customHeight="1" x14ac:dyDescent="0.15">
      <c r="A241" s="78">
        <v>235</v>
      </c>
      <c r="B241" s="79" t="s">
        <v>178</v>
      </c>
      <c r="C241" s="80" t="s">
        <v>174</v>
      </c>
      <c r="D241" s="81" t="s">
        <v>179</v>
      </c>
      <c r="E241" s="82"/>
      <c r="F241" s="83" t="s">
        <v>2</v>
      </c>
      <c r="G241" s="84">
        <v>1</v>
      </c>
      <c r="H241" s="79" t="s">
        <v>9</v>
      </c>
      <c r="I241" s="85">
        <v>2018</v>
      </c>
      <c r="J241" s="86">
        <v>4735109</v>
      </c>
      <c r="K241" s="87">
        <v>0</v>
      </c>
      <c r="L241" s="86">
        <v>0</v>
      </c>
      <c r="M241" s="86">
        <v>0</v>
      </c>
      <c r="N241" s="86">
        <v>0</v>
      </c>
      <c r="O241" s="86">
        <v>0</v>
      </c>
      <c r="P241" s="86">
        <v>0</v>
      </c>
      <c r="Q241" s="86">
        <v>4735109</v>
      </c>
      <c r="R241" s="88"/>
    </row>
    <row r="242" spans="1:18" ht="24.6" customHeight="1" x14ac:dyDescent="0.15">
      <c r="A242" s="78">
        <v>236</v>
      </c>
      <c r="B242" s="79" t="s">
        <v>178</v>
      </c>
      <c r="C242" s="80" t="s">
        <v>174</v>
      </c>
      <c r="D242" s="81" t="s">
        <v>179</v>
      </c>
      <c r="E242" s="82"/>
      <c r="F242" s="83" t="s">
        <v>2</v>
      </c>
      <c r="G242" s="84">
        <v>1</v>
      </c>
      <c r="H242" s="79" t="s">
        <v>9</v>
      </c>
      <c r="I242" s="85">
        <v>2018</v>
      </c>
      <c r="J242" s="86">
        <v>9470217</v>
      </c>
      <c r="K242" s="87">
        <v>0</v>
      </c>
      <c r="L242" s="86">
        <v>0</v>
      </c>
      <c r="M242" s="86">
        <v>0</v>
      </c>
      <c r="N242" s="86">
        <v>0</v>
      </c>
      <c r="O242" s="86">
        <v>0</v>
      </c>
      <c r="P242" s="86">
        <v>0</v>
      </c>
      <c r="Q242" s="86">
        <v>9470217</v>
      </c>
      <c r="R242" s="88"/>
    </row>
    <row r="243" spans="1:18" ht="24.6" customHeight="1" x14ac:dyDescent="0.15">
      <c r="A243" s="78">
        <v>237</v>
      </c>
      <c r="B243" s="79" t="s">
        <v>178</v>
      </c>
      <c r="C243" s="80" t="s">
        <v>174</v>
      </c>
      <c r="D243" s="81" t="s">
        <v>179</v>
      </c>
      <c r="E243" s="82"/>
      <c r="F243" s="83" t="s">
        <v>2</v>
      </c>
      <c r="G243" s="84">
        <v>1</v>
      </c>
      <c r="H243" s="79" t="s">
        <v>9</v>
      </c>
      <c r="I243" s="85">
        <v>2019</v>
      </c>
      <c r="J243" s="86">
        <v>0</v>
      </c>
      <c r="K243" s="87">
        <v>20978576</v>
      </c>
      <c r="L243" s="86">
        <v>0</v>
      </c>
      <c r="M243" s="86">
        <v>0</v>
      </c>
      <c r="N243" s="86">
        <v>0</v>
      </c>
      <c r="O243" s="86">
        <v>0</v>
      </c>
      <c r="P243" s="86">
        <v>0</v>
      </c>
      <c r="Q243" s="86">
        <v>20978576</v>
      </c>
      <c r="R243" s="88"/>
    </row>
    <row r="244" spans="1:18" ht="24.6" customHeight="1" x14ac:dyDescent="0.15">
      <c r="A244" s="78">
        <v>238</v>
      </c>
      <c r="B244" s="79" t="s">
        <v>178</v>
      </c>
      <c r="C244" s="80" t="s">
        <v>174</v>
      </c>
      <c r="D244" s="81" t="s">
        <v>179</v>
      </c>
      <c r="E244" s="82"/>
      <c r="F244" s="83" t="s">
        <v>2</v>
      </c>
      <c r="G244" s="84">
        <v>1</v>
      </c>
      <c r="H244" s="79" t="s">
        <v>9</v>
      </c>
      <c r="I244" s="85">
        <v>2019</v>
      </c>
      <c r="J244" s="86">
        <v>0</v>
      </c>
      <c r="K244" s="87">
        <v>4469768</v>
      </c>
      <c r="L244" s="86">
        <v>0</v>
      </c>
      <c r="M244" s="86">
        <v>0</v>
      </c>
      <c r="N244" s="86">
        <v>0</v>
      </c>
      <c r="O244" s="86">
        <v>0</v>
      </c>
      <c r="P244" s="86">
        <v>0</v>
      </c>
      <c r="Q244" s="86">
        <v>4469768</v>
      </c>
      <c r="R244" s="88"/>
    </row>
    <row r="245" spans="1:18" ht="24.6" customHeight="1" x14ac:dyDescent="0.15">
      <c r="A245" s="78">
        <v>239</v>
      </c>
      <c r="B245" s="79" t="s">
        <v>178</v>
      </c>
      <c r="C245" s="80" t="s">
        <v>174</v>
      </c>
      <c r="D245" s="81" t="s">
        <v>179</v>
      </c>
      <c r="E245" s="82"/>
      <c r="F245" s="83" t="s">
        <v>2</v>
      </c>
      <c r="G245" s="84">
        <v>1</v>
      </c>
      <c r="H245" s="79" t="s">
        <v>9</v>
      </c>
      <c r="I245" s="85">
        <v>2019</v>
      </c>
      <c r="J245" s="86">
        <v>0</v>
      </c>
      <c r="K245" s="87">
        <v>24208925</v>
      </c>
      <c r="L245" s="86">
        <v>0</v>
      </c>
      <c r="M245" s="86">
        <v>0</v>
      </c>
      <c r="N245" s="86">
        <v>0</v>
      </c>
      <c r="O245" s="86">
        <v>0</v>
      </c>
      <c r="P245" s="86">
        <v>0</v>
      </c>
      <c r="Q245" s="86">
        <v>24208925</v>
      </c>
      <c r="R245" s="88"/>
    </row>
    <row r="246" spans="1:18" s="14" customFormat="1" ht="24.6" customHeight="1" x14ac:dyDescent="0.15">
      <c r="A246" s="78">
        <v>240</v>
      </c>
      <c r="B246" s="79" t="s">
        <v>178</v>
      </c>
      <c r="C246" s="80" t="s">
        <v>174</v>
      </c>
      <c r="D246" s="81" t="s">
        <v>179</v>
      </c>
      <c r="E246" s="82"/>
      <c r="F246" s="83" t="s">
        <v>2</v>
      </c>
      <c r="G246" s="84">
        <v>1</v>
      </c>
      <c r="H246" s="79" t="s">
        <v>9</v>
      </c>
      <c r="I246" s="85">
        <v>2019</v>
      </c>
      <c r="J246" s="86">
        <v>0</v>
      </c>
      <c r="K246" s="87">
        <v>36313388</v>
      </c>
      <c r="L246" s="86">
        <v>0</v>
      </c>
      <c r="M246" s="86">
        <v>0</v>
      </c>
      <c r="N246" s="86">
        <v>0</v>
      </c>
      <c r="O246" s="86">
        <v>0</v>
      </c>
      <c r="P246" s="86">
        <v>0</v>
      </c>
      <c r="Q246" s="86">
        <v>36313388</v>
      </c>
      <c r="R246" s="88"/>
    </row>
    <row r="247" spans="1:18" s="14" customFormat="1" ht="24.6" customHeight="1" x14ac:dyDescent="0.15">
      <c r="A247" s="78">
        <v>241</v>
      </c>
      <c r="B247" s="79" t="s">
        <v>187</v>
      </c>
      <c r="C247" s="80" t="s">
        <v>188</v>
      </c>
      <c r="D247" s="80" t="s">
        <v>189</v>
      </c>
      <c r="E247" s="82">
        <v>2020</v>
      </c>
      <c r="F247" s="83">
        <v>10</v>
      </c>
      <c r="G247" s="84">
        <v>1</v>
      </c>
      <c r="H247" s="79" t="s">
        <v>6</v>
      </c>
      <c r="I247" s="85">
        <v>2019</v>
      </c>
      <c r="J247" s="86">
        <v>0</v>
      </c>
      <c r="K247" s="87">
        <v>3434200</v>
      </c>
      <c r="L247" s="86">
        <v>0</v>
      </c>
      <c r="M247" s="86">
        <v>0</v>
      </c>
      <c r="N247" s="86">
        <v>0</v>
      </c>
      <c r="O247" s="86">
        <v>0</v>
      </c>
      <c r="P247" s="86">
        <v>0</v>
      </c>
      <c r="Q247" s="86">
        <v>3434200</v>
      </c>
      <c r="R247" s="88" t="s">
        <v>379</v>
      </c>
    </row>
    <row r="248" spans="1:18" ht="24.6" customHeight="1" x14ac:dyDescent="0.15">
      <c r="A248" s="78">
        <v>242</v>
      </c>
      <c r="B248" s="79" t="s">
        <v>187</v>
      </c>
      <c r="C248" s="80" t="s">
        <v>188</v>
      </c>
      <c r="D248" s="80" t="s">
        <v>189</v>
      </c>
      <c r="E248" s="82">
        <v>2020</v>
      </c>
      <c r="F248" s="83">
        <v>10</v>
      </c>
      <c r="G248" s="84">
        <v>1</v>
      </c>
      <c r="H248" s="79" t="s">
        <v>34</v>
      </c>
      <c r="I248" s="85">
        <v>2019</v>
      </c>
      <c r="J248" s="86">
        <v>0</v>
      </c>
      <c r="K248" s="87">
        <v>3186700</v>
      </c>
      <c r="L248" s="86">
        <v>0</v>
      </c>
      <c r="M248" s="86">
        <v>0</v>
      </c>
      <c r="N248" s="86">
        <v>0</v>
      </c>
      <c r="O248" s="86">
        <v>0</v>
      </c>
      <c r="P248" s="86">
        <v>0</v>
      </c>
      <c r="Q248" s="86">
        <v>3186700</v>
      </c>
      <c r="R248" s="88" t="s">
        <v>380</v>
      </c>
    </row>
    <row r="249" spans="1:18" ht="24.6" customHeight="1" x14ac:dyDescent="0.15">
      <c r="A249" s="78">
        <v>243</v>
      </c>
      <c r="B249" s="79" t="s">
        <v>190</v>
      </c>
      <c r="C249" s="80" t="s">
        <v>188</v>
      </c>
      <c r="D249" s="80" t="s">
        <v>189</v>
      </c>
      <c r="E249" s="82">
        <v>2020</v>
      </c>
      <c r="F249" s="83">
        <v>10</v>
      </c>
      <c r="G249" s="84">
        <v>1</v>
      </c>
      <c r="H249" s="79" t="s">
        <v>6</v>
      </c>
      <c r="I249" s="85">
        <v>2019</v>
      </c>
      <c r="J249" s="86">
        <v>0</v>
      </c>
      <c r="K249" s="87">
        <v>863500</v>
      </c>
      <c r="L249" s="86">
        <v>0</v>
      </c>
      <c r="M249" s="86">
        <v>0</v>
      </c>
      <c r="N249" s="86">
        <v>0</v>
      </c>
      <c r="O249" s="86">
        <v>0</v>
      </c>
      <c r="P249" s="86">
        <v>0</v>
      </c>
      <c r="Q249" s="86">
        <v>863500</v>
      </c>
      <c r="R249" s="88" t="s">
        <v>381</v>
      </c>
    </row>
    <row r="250" spans="1:18" ht="24.6" customHeight="1" x14ac:dyDescent="0.15">
      <c r="A250" s="78">
        <v>244</v>
      </c>
      <c r="B250" s="79" t="s">
        <v>190</v>
      </c>
      <c r="C250" s="80" t="s">
        <v>188</v>
      </c>
      <c r="D250" s="80" t="s">
        <v>189</v>
      </c>
      <c r="E250" s="82">
        <v>2020</v>
      </c>
      <c r="F250" s="83">
        <v>10</v>
      </c>
      <c r="G250" s="84">
        <v>1</v>
      </c>
      <c r="H250" s="79" t="s">
        <v>6</v>
      </c>
      <c r="I250" s="85">
        <v>2019</v>
      </c>
      <c r="J250" s="86">
        <v>0</v>
      </c>
      <c r="K250" s="87">
        <v>2900000</v>
      </c>
      <c r="L250" s="86">
        <v>0</v>
      </c>
      <c r="M250" s="86">
        <v>0</v>
      </c>
      <c r="N250" s="86">
        <v>0</v>
      </c>
      <c r="O250" s="86">
        <v>0</v>
      </c>
      <c r="P250" s="86">
        <v>0</v>
      </c>
      <c r="Q250" s="86">
        <v>2900000</v>
      </c>
      <c r="R250" s="88" t="s">
        <v>382</v>
      </c>
    </row>
    <row r="251" spans="1:18" ht="24.6" customHeight="1" x14ac:dyDescent="0.15">
      <c r="A251" s="78">
        <v>245</v>
      </c>
      <c r="B251" s="79" t="s">
        <v>191</v>
      </c>
      <c r="C251" s="80" t="s">
        <v>188</v>
      </c>
      <c r="D251" s="80" t="s">
        <v>189</v>
      </c>
      <c r="E251" s="82">
        <v>2020</v>
      </c>
      <c r="F251" s="83">
        <v>10</v>
      </c>
      <c r="G251" s="84">
        <v>1</v>
      </c>
      <c r="H251" s="79" t="s">
        <v>11</v>
      </c>
      <c r="I251" s="85">
        <v>2018</v>
      </c>
      <c r="J251" s="86">
        <v>8586000</v>
      </c>
      <c r="K251" s="87">
        <v>0</v>
      </c>
      <c r="L251" s="86">
        <v>0</v>
      </c>
      <c r="M251" s="86">
        <v>0</v>
      </c>
      <c r="N251" s="86">
        <v>0</v>
      </c>
      <c r="O251" s="86">
        <v>0</v>
      </c>
      <c r="P251" s="86">
        <v>0</v>
      </c>
      <c r="Q251" s="86">
        <v>8586000</v>
      </c>
      <c r="R251" s="88" t="s">
        <v>383</v>
      </c>
    </row>
    <row r="252" spans="1:18" ht="24.6" customHeight="1" x14ac:dyDescent="0.15">
      <c r="A252" s="78">
        <v>246</v>
      </c>
      <c r="B252" s="79" t="s">
        <v>192</v>
      </c>
      <c r="C252" s="80" t="s">
        <v>193</v>
      </c>
      <c r="D252" s="80" t="s">
        <v>193</v>
      </c>
      <c r="E252" s="82"/>
      <c r="F252" s="83" t="s">
        <v>2</v>
      </c>
      <c r="G252" s="84">
        <v>2</v>
      </c>
      <c r="H252" s="79" t="s">
        <v>10</v>
      </c>
      <c r="I252" s="85" t="s">
        <v>35</v>
      </c>
      <c r="J252" s="86">
        <v>10000000</v>
      </c>
      <c r="K252" s="87">
        <v>0</v>
      </c>
      <c r="L252" s="86">
        <v>0</v>
      </c>
      <c r="M252" s="86">
        <v>0</v>
      </c>
      <c r="N252" s="86">
        <v>0</v>
      </c>
      <c r="O252" s="86">
        <v>0</v>
      </c>
      <c r="P252" s="86">
        <v>0</v>
      </c>
      <c r="Q252" s="86">
        <v>10000000</v>
      </c>
      <c r="R252" s="88" t="s">
        <v>417</v>
      </c>
    </row>
    <row r="253" spans="1:18" ht="24.6" customHeight="1" x14ac:dyDescent="0.15">
      <c r="A253" s="78">
        <v>247</v>
      </c>
      <c r="B253" s="79" t="s">
        <v>192</v>
      </c>
      <c r="C253" s="80" t="s">
        <v>193</v>
      </c>
      <c r="D253" s="80" t="s">
        <v>193</v>
      </c>
      <c r="E253" s="82"/>
      <c r="F253" s="83" t="s">
        <v>2</v>
      </c>
      <c r="G253" s="84">
        <v>1</v>
      </c>
      <c r="H253" s="79" t="s">
        <v>10</v>
      </c>
      <c r="I253" s="85" t="s">
        <v>53</v>
      </c>
      <c r="J253" s="86">
        <v>50004000</v>
      </c>
      <c r="K253" s="87">
        <v>0</v>
      </c>
      <c r="L253" s="86">
        <v>0</v>
      </c>
      <c r="M253" s="86">
        <v>0</v>
      </c>
      <c r="N253" s="86">
        <v>0</v>
      </c>
      <c r="O253" s="86">
        <v>0</v>
      </c>
      <c r="P253" s="86">
        <v>0</v>
      </c>
      <c r="Q253" s="86">
        <v>50004000</v>
      </c>
      <c r="R253" s="88" t="s">
        <v>417</v>
      </c>
    </row>
    <row r="254" spans="1:18" ht="24.6" customHeight="1" x14ac:dyDescent="0.15">
      <c r="A254" s="78">
        <v>248</v>
      </c>
      <c r="B254" s="79" t="s">
        <v>192</v>
      </c>
      <c r="C254" s="80" t="s">
        <v>193</v>
      </c>
      <c r="D254" s="80" t="s">
        <v>193</v>
      </c>
      <c r="E254" s="82">
        <v>2019</v>
      </c>
      <c r="F254" s="83">
        <v>10</v>
      </c>
      <c r="G254" s="84">
        <v>1</v>
      </c>
      <c r="H254" s="79" t="s">
        <v>10</v>
      </c>
      <c r="I254" s="85">
        <v>2018</v>
      </c>
      <c r="J254" s="86">
        <v>30000000</v>
      </c>
      <c r="K254" s="87">
        <v>0</v>
      </c>
      <c r="L254" s="86">
        <v>0</v>
      </c>
      <c r="M254" s="86">
        <v>0</v>
      </c>
      <c r="N254" s="86">
        <v>0</v>
      </c>
      <c r="O254" s="86">
        <v>0</v>
      </c>
      <c r="P254" s="86">
        <v>0</v>
      </c>
      <c r="Q254" s="86">
        <v>30000000</v>
      </c>
      <c r="R254" s="88" t="s">
        <v>417</v>
      </c>
    </row>
    <row r="255" spans="1:18" ht="24.6" customHeight="1" x14ac:dyDescent="0.15">
      <c r="A255" s="78">
        <v>249</v>
      </c>
      <c r="B255" s="79" t="s">
        <v>194</v>
      </c>
      <c r="C255" s="80" t="s">
        <v>195</v>
      </c>
      <c r="D255" s="80" t="s">
        <v>196</v>
      </c>
      <c r="E255" s="109" t="s">
        <v>420</v>
      </c>
      <c r="F255" s="83" t="s">
        <v>2</v>
      </c>
      <c r="G255" s="84">
        <v>2</v>
      </c>
      <c r="H255" s="79" t="s">
        <v>12</v>
      </c>
      <c r="I255" s="85" t="s">
        <v>35</v>
      </c>
      <c r="J255" s="86">
        <v>5162400</v>
      </c>
      <c r="K255" s="87">
        <v>0</v>
      </c>
      <c r="L255" s="86">
        <v>0</v>
      </c>
      <c r="M255" s="86">
        <v>0</v>
      </c>
      <c r="N255" s="86">
        <v>0</v>
      </c>
      <c r="O255" s="86">
        <v>0</v>
      </c>
      <c r="P255" s="86">
        <v>0</v>
      </c>
      <c r="Q255" s="86">
        <v>5162400</v>
      </c>
      <c r="R255" s="88" t="s">
        <v>384</v>
      </c>
    </row>
    <row r="256" spans="1:18" ht="24.6" customHeight="1" x14ac:dyDescent="0.15">
      <c r="A256" s="78">
        <v>250</v>
      </c>
      <c r="B256" s="79" t="s">
        <v>197</v>
      </c>
      <c r="C256" s="80" t="s">
        <v>195</v>
      </c>
      <c r="D256" s="80" t="s">
        <v>198</v>
      </c>
      <c r="E256" s="82">
        <v>2019</v>
      </c>
      <c r="F256" s="83" t="s">
        <v>2</v>
      </c>
      <c r="G256" s="84">
        <v>2</v>
      </c>
      <c r="H256" s="79" t="s">
        <v>6</v>
      </c>
      <c r="I256" s="85" t="s">
        <v>53</v>
      </c>
      <c r="J256" s="86">
        <v>2365200</v>
      </c>
      <c r="K256" s="87">
        <v>0</v>
      </c>
      <c r="L256" s="86">
        <v>0</v>
      </c>
      <c r="M256" s="86">
        <v>0</v>
      </c>
      <c r="N256" s="86">
        <v>0</v>
      </c>
      <c r="O256" s="86">
        <v>0</v>
      </c>
      <c r="P256" s="86">
        <v>0</v>
      </c>
      <c r="Q256" s="86">
        <v>2365200</v>
      </c>
      <c r="R256" s="88" t="s">
        <v>384</v>
      </c>
    </row>
    <row r="257" spans="1:18" ht="24.6" customHeight="1" x14ac:dyDescent="0.15">
      <c r="A257" s="78">
        <v>251</v>
      </c>
      <c r="B257" s="79" t="s">
        <v>199</v>
      </c>
      <c r="C257" s="80" t="s">
        <v>195</v>
      </c>
      <c r="D257" s="80" t="s">
        <v>200</v>
      </c>
      <c r="E257" s="82">
        <v>2019</v>
      </c>
      <c r="F257" s="83" t="s">
        <v>2</v>
      </c>
      <c r="G257" s="84">
        <v>2</v>
      </c>
      <c r="H257" s="79" t="s">
        <v>6</v>
      </c>
      <c r="I257" s="85" t="s">
        <v>53</v>
      </c>
      <c r="J257" s="86">
        <v>4266000</v>
      </c>
      <c r="K257" s="87">
        <v>0</v>
      </c>
      <c r="L257" s="86">
        <v>0</v>
      </c>
      <c r="M257" s="86">
        <v>0</v>
      </c>
      <c r="N257" s="86">
        <v>0</v>
      </c>
      <c r="O257" s="86">
        <v>0</v>
      </c>
      <c r="P257" s="86">
        <v>0</v>
      </c>
      <c r="Q257" s="86">
        <v>4266000</v>
      </c>
      <c r="R257" s="88" t="s">
        <v>385</v>
      </c>
    </row>
    <row r="258" spans="1:18" ht="24.6" customHeight="1" x14ac:dyDescent="0.15">
      <c r="A258" s="78">
        <v>252</v>
      </c>
      <c r="B258" s="79" t="s">
        <v>201</v>
      </c>
      <c r="C258" s="80" t="s">
        <v>202</v>
      </c>
      <c r="D258" s="80" t="s">
        <v>203</v>
      </c>
      <c r="E258" s="82">
        <v>2019</v>
      </c>
      <c r="F258" s="83">
        <v>10</v>
      </c>
      <c r="G258" s="84">
        <v>2</v>
      </c>
      <c r="H258" s="79" t="s">
        <v>6</v>
      </c>
      <c r="I258" s="85">
        <v>2018</v>
      </c>
      <c r="J258" s="86">
        <v>3419280</v>
      </c>
      <c r="K258" s="87">
        <v>0</v>
      </c>
      <c r="L258" s="86">
        <f>307959+M258+P258</f>
        <v>3419280</v>
      </c>
      <c r="M258" s="86">
        <v>3107477</v>
      </c>
      <c r="N258" s="86">
        <v>0</v>
      </c>
      <c r="O258" s="86">
        <v>0</v>
      </c>
      <c r="P258" s="86">
        <v>3844</v>
      </c>
      <c r="Q258" s="86">
        <f>J258-L258</f>
        <v>0</v>
      </c>
      <c r="R258" s="88" t="s">
        <v>386</v>
      </c>
    </row>
    <row r="259" spans="1:18" ht="24.6" customHeight="1" x14ac:dyDescent="0.15">
      <c r="A259" s="78">
        <v>253</v>
      </c>
      <c r="B259" s="79" t="s">
        <v>204</v>
      </c>
      <c r="C259" s="80" t="s">
        <v>202</v>
      </c>
      <c r="D259" s="80" t="s">
        <v>203</v>
      </c>
      <c r="E259" s="82">
        <v>2019</v>
      </c>
      <c r="F259" s="83">
        <v>10</v>
      </c>
      <c r="G259" s="84">
        <v>2</v>
      </c>
      <c r="H259" s="79" t="s">
        <v>6</v>
      </c>
      <c r="I259" s="85">
        <v>2018</v>
      </c>
      <c r="J259" s="86">
        <v>1652400</v>
      </c>
      <c r="K259" s="87">
        <v>0</v>
      </c>
      <c r="L259" s="86">
        <v>0</v>
      </c>
      <c r="M259" s="86">
        <v>0</v>
      </c>
      <c r="N259" s="86">
        <v>0</v>
      </c>
      <c r="O259" s="86">
        <v>0</v>
      </c>
      <c r="P259" s="86">
        <v>0</v>
      </c>
      <c r="Q259" s="86">
        <v>1652400</v>
      </c>
      <c r="R259" s="88" t="s">
        <v>386</v>
      </c>
    </row>
    <row r="260" spans="1:18" ht="24.6" customHeight="1" x14ac:dyDescent="0.15">
      <c r="A260" s="78">
        <v>254</v>
      </c>
      <c r="B260" s="79" t="s">
        <v>205</v>
      </c>
      <c r="C260" s="80" t="s">
        <v>202</v>
      </c>
      <c r="D260" s="80" t="s">
        <v>203</v>
      </c>
      <c r="E260" s="82">
        <v>2019</v>
      </c>
      <c r="F260" s="83">
        <v>10</v>
      </c>
      <c r="G260" s="84">
        <v>2</v>
      </c>
      <c r="H260" s="79" t="s">
        <v>6</v>
      </c>
      <c r="I260" s="85">
        <v>2018</v>
      </c>
      <c r="J260" s="86">
        <v>1247400</v>
      </c>
      <c r="K260" s="87">
        <v>0</v>
      </c>
      <c r="L260" s="86">
        <f>1159066+N260+P260</f>
        <v>1247400</v>
      </c>
      <c r="M260" s="86">
        <v>0</v>
      </c>
      <c r="N260" s="86">
        <v>53565</v>
      </c>
      <c r="O260" s="86">
        <v>0</v>
      </c>
      <c r="P260" s="86">
        <v>34769</v>
      </c>
      <c r="Q260" s="86">
        <f>J260-L260</f>
        <v>0</v>
      </c>
      <c r="R260" s="88" t="s">
        <v>386</v>
      </c>
    </row>
    <row r="261" spans="1:18" ht="24.6" customHeight="1" x14ac:dyDescent="0.15">
      <c r="A261" s="78">
        <v>255</v>
      </c>
      <c r="B261" s="79" t="s">
        <v>206</v>
      </c>
      <c r="C261" s="80" t="s">
        <v>202</v>
      </c>
      <c r="D261" s="80" t="s">
        <v>203</v>
      </c>
      <c r="E261" s="82">
        <v>2019</v>
      </c>
      <c r="F261" s="83">
        <v>10</v>
      </c>
      <c r="G261" s="84">
        <v>2</v>
      </c>
      <c r="H261" s="79" t="s">
        <v>6</v>
      </c>
      <c r="I261" s="85">
        <v>2018</v>
      </c>
      <c r="J261" s="86">
        <v>1879200</v>
      </c>
      <c r="K261" s="87">
        <v>0</v>
      </c>
      <c r="L261" s="86">
        <v>0</v>
      </c>
      <c r="M261" s="86">
        <v>0</v>
      </c>
      <c r="N261" s="86">
        <v>0</v>
      </c>
      <c r="O261" s="86">
        <v>0</v>
      </c>
      <c r="P261" s="86">
        <v>0</v>
      </c>
      <c r="Q261" s="86">
        <v>1879200</v>
      </c>
      <c r="R261" s="88" t="s">
        <v>386</v>
      </c>
    </row>
    <row r="262" spans="1:18" ht="24.6" customHeight="1" x14ac:dyDescent="0.15">
      <c r="A262" s="78">
        <v>256</v>
      </c>
      <c r="B262" s="79" t="s">
        <v>207</v>
      </c>
      <c r="C262" s="80" t="s">
        <v>202</v>
      </c>
      <c r="D262" s="80" t="s">
        <v>208</v>
      </c>
      <c r="E262" s="82">
        <v>2019</v>
      </c>
      <c r="F262" s="83">
        <v>10</v>
      </c>
      <c r="G262" s="84">
        <v>2</v>
      </c>
      <c r="H262" s="79" t="s">
        <v>6</v>
      </c>
      <c r="I262" s="85">
        <v>2018</v>
      </c>
      <c r="J262" s="86">
        <v>3224880</v>
      </c>
      <c r="K262" s="87">
        <v>0</v>
      </c>
      <c r="L262" s="86">
        <f>2868646+P262</f>
        <v>3224880</v>
      </c>
      <c r="M262" s="86">
        <v>0</v>
      </c>
      <c r="N262" s="86">
        <v>0</v>
      </c>
      <c r="O262" s="86">
        <v>0</v>
      </c>
      <c r="P262" s="86">
        <v>356234</v>
      </c>
      <c r="Q262" s="86">
        <f>J262-L262</f>
        <v>0</v>
      </c>
      <c r="R262" s="88" t="s">
        <v>386</v>
      </c>
    </row>
    <row r="263" spans="1:18" ht="24.6" customHeight="1" x14ac:dyDescent="0.15">
      <c r="A263" s="78">
        <v>257</v>
      </c>
      <c r="B263" s="79" t="s">
        <v>209</v>
      </c>
      <c r="C263" s="80" t="s">
        <v>195</v>
      </c>
      <c r="D263" s="80" t="s">
        <v>203</v>
      </c>
      <c r="E263" s="82">
        <v>2019</v>
      </c>
      <c r="F263" s="83">
        <v>10</v>
      </c>
      <c r="G263" s="84">
        <v>2</v>
      </c>
      <c r="H263" s="79" t="s">
        <v>6</v>
      </c>
      <c r="I263" s="85">
        <v>2017</v>
      </c>
      <c r="J263" s="86">
        <v>3240000</v>
      </c>
      <c r="K263" s="87">
        <v>0</v>
      </c>
      <c r="L263" s="86">
        <f>1630536+M263+N263+P263</f>
        <v>3240000</v>
      </c>
      <c r="M263" s="86">
        <v>1482866</v>
      </c>
      <c r="N263" s="86">
        <v>90099</v>
      </c>
      <c r="O263" s="86">
        <v>0</v>
      </c>
      <c r="P263" s="86">
        <v>36499</v>
      </c>
      <c r="Q263" s="86">
        <f>J263-L263</f>
        <v>0</v>
      </c>
      <c r="R263" s="88" t="s">
        <v>418</v>
      </c>
    </row>
    <row r="264" spans="1:18" ht="24.6" customHeight="1" x14ac:dyDescent="0.15">
      <c r="A264" s="78">
        <v>258</v>
      </c>
      <c r="B264" s="79" t="s">
        <v>210</v>
      </c>
      <c r="C264" s="80" t="s">
        <v>195</v>
      </c>
      <c r="D264" s="80" t="s">
        <v>203</v>
      </c>
      <c r="E264" s="82">
        <v>2019</v>
      </c>
      <c r="F264" s="83">
        <v>10</v>
      </c>
      <c r="G264" s="84">
        <v>2</v>
      </c>
      <c r="H264" s="79" t="s">
        <v>6</v>
      </c>
      <c r="I264" s="85">
        <v>2017</v>
      </c>
      <c r="J264" s="86">
        <v>1242000</v>
      </c>
      <c r="K264" s="87">
        <v>0</v>
      </c>
      <c r="L264" s="86">
        <f>1195327+N264+P264</f>
        <v>1242000</v>
      </c>
      <c r="M264" s="86">
        <v>0</v>
      </c>
      <c r="N264" s="86">
        <v>19056</v>
      </c>
      <c r="O264" s="86">
        <v>0</v>
      </c>
      <c r="P264" s="86">
        <v>27617</v>
      </c>
      <c r="Q264" s="86">
        <f>J264-L264</f>
        <v>0</v>
      </c>
      <c r="R264" s="88" t="s">
        <v>418</v>
      </c>
    </row>
    <row r="265" spans="1:18" ht="24.6" customHeight="1" x14ac:dyDescent="0.15">
      <c r="A265" s="78">
        <v>259</v>
      </c>
      <c r="B265" s="78" t="s">
        <v>210</v>
      </c>
      <c r="C265" s="90" t="s">
        <v>195</v>
      </c>
      <c r="D265" s="90" t="s">
        <v>203</v>
      </c>
      <c r="E265" s="91">
        <v>2019</v>
      </c>
      <c r="F265" s="94">
        <v>10</v>
      </c>
      <c r="G265" s="78">
        <v>2</v>
      </c>
      <c r="H265" s="78" t="s">
        <v>6</v>
      </c>
      <c r="I265" s="92">
        <v>2018</v>
      </c>
      <c r="J265" s="86">
        <v>3288600</v>
      </c>
      <c r="K265" s="86">
        <v>0</v>
      </c>
      <c r="L265" s="95">
        <f>3165019+N265+P265</f>
        <v>3288600</v>
      </c>
      <c r="M265" s="95">
        <v>0</v>
      </c>
      <c r="N265" s="95">
        <v>50457</v>
      </c>
      <c r="O265" s="95">
        <v>0</v>
      </c>
      <c r="P265" s="95">
        <v>73124</v>
      </c>
      <c r="Q265" s="95">
        <f>J265-L265</f>
        <v>0</v>
      </c>
      <c r="R265" s="78" t="s">
        <v>418</v>
      </c>
    </row>
    <row r="266" spans="1:18" ht="24.6" customHeight="1" x14ac:dyDescent="0.15">
      <c r="A266" s="78">
        <v>260</v>
      </c>
      <c r="B266" s="78" t="s">
        <v>211</v>
      </c>
      <c r="C266" s="90" t="s">
        <v>195</v>
      </c>
      <c r="D266" s="90" t="s">
        <v>212</v>
      </c>
      <c r="E266" s="91">
        <v>2019</v>
      </c>
      <c r="F266" s="94">
        <v>10</v>
      </c>
      <c r="G266" s="78">
        <v>2</v>
      </c>
      <c r="H266" s="78" t="s">
        <v>6</v>
      </c>
      <c r="I266" s="92">
        <v>2018</v>
      </c>
      <c r="J266" s="86">
        <v>1002240</v>
      </c>
      <c r="K266" s="86">
        <v>0</v>
      </c>
      <c r="L266" s="95">
        <f>612594+M266+P266</f>
        <v>1002240</v>
      </c>
      <c r="M266" s="95">
        <v>157258</v>
      </c>
      <c r="N266" s="95">
        <v>0</v>
      </c>
      <c r="O266" s="95">
        <v>0</v>
      </c>
      <c r="P266" s="95">
        <v>232388</v>
      </c>
      <c r="Q266" s="95">
        <f>J266-L266</f>
        <v>0</v>
      </c>
      <c r="R266" s="78" t="s">
        <v>418</v>
      </c>
    </row>
    <row r="267" spans="1:18" ht="24.6" customHeight="1" x14ac:dyDescent="0.15">
      <c r="A267" s="78">
        <v>261</v>
      </c>
      <c r="B267" s="78" t="s">
        <v>213</v>
      </c>
      <c r="C267" s="90" t="s">
        <v>195</v>
      </c>
      <c r="D267" s="90" t="s">
        <v>203</v>
      </c>
      <c r="E267" s="91">
        <v>2020</v>
      </c>
      <c r="F267" s="94">
        <v>10</v>
      </c>
      <c r="G267" s="78">
        <v>2</v>
      </c>
      <c r="H267" s="78" t="s">
        <v>6</v>
      </c>
      <c r="I267" s="92">
        <v>2019</v>
      </c>
      <c r="J267" s="86">
        <v>0</v>
      </c>
      <c r="K267" s="86">
        <v>2640000</v>
      </c>
      <c r="L267" s="95">
        <v>0</v>
      </c>
      <c r="M267" s="95">
        <v>0</v>
      </c>
      <c r="N267" s="95">
        <v>0</v>
      </c>
      <c r="O267" s="95">
        <v>0</v>
      </c>
      <c r="P267" s="95">
        <v>0</v>
      </c>
      <c r="Q267" s="95">
        <v>2640000</v>
      </c>
      <c r="R267" s="78" t="s">
        <v>387</v>
      </c>
    </row>
    <row r="268" spans="1:18" ht="24.6" customHeight="1" x14ac:dyDescent="0.15">
      <c r="A268" s="78">
        <v>262</v>
      </c>
      <c r="B268" s="78" t="s">
        <v>214</v>
      </c>
      <c r="C268" s="90" t="s">
        <v>195</v>
      </c>
      <c r="D268" s="90" t="s">
        <v>203</v>
      </c>
      <c r="E268" s="91">
        <v>2020</v>
      </c>
      <c r="F268" s="94">
        <v>10</v>
      </c>
      <c r="G268" s="78">
        <v>2</v>
      </c>
      <c r="H268" s="78" t="s">
        <v>6</v>
      </c>
      <c r="I268" s="92">
        <v>2019</v>
      </c>
      <c r="J268" s="86">
        <v>0</v>
      </c>
      <c r="K268" s="86">
        <v>2574000</v>
      </c>
      <c r="L268" s="95">
        <v>0</v>
      </c>
      <c r="M268" s="95">
        <v>0</v>
      </c>
      <c r="N268" s="95">
        <v>0</v>
      </c>
      <c r="O268" s="95">
        <v>0</v>
      </c>
      <c r="P268" s="95">
        <v>0</v>
      </c>
      <c r="Q268" s="95">
        <v>2574000</v>
      </c>
      <c r="R268" s="78" t="s">
        <v>387</v>
      </c>
    </row>
    <row r="269" spans="1:18" ht="24.6" customHeight="1" x14ac:dyDescent="0.15">
      <c r="A269" s="78">
        <v>263</v>
      </c>
      <c r="B269" s="78" t="s">
        <v>215</v>
      </c>
      <c r="C269" s="90" t="s">
        <v>195</v>
      </c>
      <c r="D269" s="90" t="s">
        <v>203</v>
      </c>
      <c r="E269" s="91">
        <v>2020</v>
      </c>
      <c r="F269" s="94">
        <v>10</v>
      </c>
      <c r="G269" s="78">
        <v>2</v>
      </c>
      <c r="H269" s="78" t="s">
        <v>6</v>
      </c>
      <c r="I269" s="92">
        <v>2019</v>
      </c>
      <c r="J269" s="86">
        <v>0</v>
      </c>
      <c r="K269" s="86">
        <v>1760000</v>
      </c>
      <c r="L269" s="95">
        <v>0</v>
      </c>
      <c r="M269" s="95">
        <v>0</v>
      </c>
      <c r="N269" s="95">
        <v>0</v>
      </c>
      <c r="O269" s="95">
        <v>0</v>
      </c>
      <c r="P269" s="95">
        <v>0</v>
      </c>
      <c r="Q269" s="95">
        <v>1760000</v>
      </c>
      <c r="R269" s="78" t="s">
        <v>387</v>
      </c>
    </row>
    <row r="270" spans="1:18" ht="24.6" customHeight="1" x14ac:dyDescent="0.15">
      <c r="A270" s="78">
        <v>264</v>
      </c>
      <c r="B270" s="78" t="s">
        <v>216</v>
      </c>
      <c r="C270" s="90" t="s">
        <v>195</v>
      </c>
      <c r="D270" s="90" t="s">
        <v>203</v>
      </c>
      <c r="E270" s="91">
        <v>2020</v>
      </c>
      <c r="F270" s="94">
        <v>10</v>
      </c>
      <c r="G270" s="78">
        <v>2</v>
      </c>
      <c r="H270" s="78" t="s">
        <v>6</v>
      </c>
      <c r="I270" s="92">
        <v>2019</v>
      </c>
      <c r="J270" s="86">
        <v>0</v>
      </c>
      <c r="K270" s="86">
        <v>2508000</v>
      </c>
      <c r="L270" s="95">
        <v>0</v>
      </c>
      <c r="M270" s="95">
        <v>0</v>
      </c>
      <c r="N270" s="95">
        <v>0</v>
      </c>
      <c r="O270" s="95">
        <v>0</v>
      </c>
      <c r="P270" s="95">
        <v>0</v>
      </c>
      <c r="Q270" s="95">
        <v>2508000</v>
      </c>
      <c r="R270" s="78" t="s">
        <v>387</v>
      </c>
    </row>
    <row r="271" spans="1:18" ht="24.6" customHeight="1" x14ac:dyDescent="0.15">
      <c r="A271" s="78">
        <v>265</v>
      </c>
      <c r="B271" s="78" t="s">
        <v>217</v>
      </c>
      <c r="C271" s="90" t="s">
        <v>195</v>
      </c>
      <c r="D271" s="90" t="s">
        <v>203</v>
      </c>
      <c r="E271" s="91">
        <v>2020</v>
      </c>
      <c r="F271" s="94">
        <v>10</v>
      </c>
      <c r="G271" s="78">
        <v>2</v>
      </c>
      <c r="H271" s="78" t="s">
        <v>6</v>
      </c>
      <c r="I271" s="92">
        <v>2019</v>
      </c>
      <c r="J271" s="86">
        <v>0</v>
      </c>
      <c r="K271" s="86">
        <v>1749000</v>
      </c>
      <c r="L271" s="95">
        <v>0</v>
      </c>
      <c r="M271" s="95">
        <v>0</v>
      </c>
      <c r="N271" s="95">
        <v>0</v>
      </c>
      <c r="O271" s="95">
        <v>0</v>
      </c>
      <c r="P271" s="95">
        <v>0</v>
      </c>
      <c r="Q271" s="95">
        <v>1749000</v>
      </c>
      <c r="R271" s="78" t="s">
        <v>387</v>
      </c>
    </row>
    <row r="272" spans="1:18" ht="24.6" customHeight="1" x14ac:dyDescent="0.15">
      <c r="A272" s="78">
        <v>266</v>
      </c>
      <c r="B272" s="78" t="s">
        <v>218</v>
      </c>
      <c r="C272" s="90" t="s">
        <v>195</v>
      </c>
      <c r="D272" s="90" t="s">
        <v>203</v>
      </c>
      <c r="E272" s="91">
        <v>2020</v>
      </c>
      <c r="F272" s="94">
        <v>10</v>
      </c>
      <c r="G272" s="78">
        <v>2</v>
      </c>
      <c r="H272" s="78" t="s">
        <v>6</v>
      </c>
      <c r="I272" s="92">
        <v>2019</v>
      </c>
      <c r="J272" s="86">
        <v>0</v>
      </c>
      <c r="K272" s="86">
        <v>3903900</v>
      </c>
      <c r="L272" s="95">
        <v>0</v>
      </c>
      <c r="M272" s="95">
        <v>0</v>
      </c>
      <c r="N272" s="95">
        <v>0</v>
      </c>
      <c r="O272" s="95">
        <v>0</v>
      </c>
      <c r="P272" s="95">
        <v>0</v>
      </c>
      <c r="Q272" s="95">
        <v>3903900</v>
      </c>
      <c r="R272" s="78" t="s">
        <v>387</v>
      </c>
    </row>
    <row r="273" spans="1:18" ht="24.6" customHeight="1" x14ac:dyDescent="0.15">
      <c r="A273" s="78">
        <v>267</v>
      </c>
      <c r="B273" s="78" t="s">
        <v>219</v>
      </c>
      <c r="C273" s="90" t="s">
        <v>195</v>
      </c>
      <c r="D273" s="90" t="s">
        <v>203</v>
      </c>
      <c r="E273" s="91">
        <v>2020</v>
      </c>
      <c r="F273" s="94">
        <v>10</v>
      </c>
      <c r="G273" s="78">
        <v>2</v>
      </c>
      <c r="H273" s="78" t="s">
        <v>6</v>
      </c>
      <c r="I273" s="92">
        <v>2019</v>
      </c>
      <c r="J273" s="86">
        <v>0</v>
      </c>
      <c r="K273" s="86">
        <v>2365000</v>
      </c>
      <c r="L273" s="95">
        <v>0</v>
      </c>
      <c r="M273" s="95">
        <v>0</v>
      </c>
      <c r="N273" s="95">
        <v>0</v>
      </c>
      <c r="O273" s="95">
        <v>0</v>
      </c>
      <c r="P273" s="95">
        <v>0</v>
      </c>
      <c r="Q273" s="95">
        <v>2365000</v>
      </c>
      <c r="R273" s="78" t="s">
        <v>387</v>
      </c>
    </row>
    <row r="274" spans="1:18" ht="24.6" customHeight="1" x14ac:dyDescent="0.15">
      <c r="A274" s="78">
        <v>268</v>
      </c>
      <c r="B274" s="78" t="s">
        <v>220</v>
      </c>
      <c r="C274" s="90" t="s">
        <v>195</v>
      </c>
      <c r="D274" s="90" t="s">
        <v>203</v>
      </c>
      <c r="E274" s="91">
        <v>2020</v>
      </c>
      <c r="F274" s="94">
        <v>10</v>
      </c>
      <c r="G274" s="78">
        <v>2</v>
      </c>
      <c r="H274" s="78" t="s">
        <v>6</v>
      </c>
      <c r="I274" s="92">
        <v>2019</v>
      </c>
      <c r="J274" s="86">
        <v>0</v>
      </c>
      <c r="K274" s="86">
        <v>2764800</v>
      </c>
      <c r="L274" s="95">
        <v>0</v>
      </c>
      <c r="M274" s="95">
        <v>0</v>
      </c>
      <c r="N274" s="95">
        <v>0</v>
      </c>
      <c r="O274" s="95">
        <v>0</v>
      </c>
      <c r="P274" s="95">
        <v>0</v>
      </c>
      <c r="Q274" s="95">
        <v>2764800</v>
      </c>
      <c r="R274" s="78" t="s">
        <v>388</v>
      </c>
    </row>
    <row r="275" spans="1:18" ht="24.6" customHeight="1" x14ac:dyDescent="0.15">
      <c r="A275" s="78">
        <v>269</v>
      </c>
      <c r="B275" s="78" t="s">
        <v>221</v>
      </c>
      <c r="C275" s="90" t="s">
        <v>195</v>
      </c>
      <c r="D275" s="90" t="s">
        <v>203</v>
      </c>
      <c r="E275" s="91">
        <v>2020</v>
      </c>
      <c r="F275" s="94">
        <v>10</v>
      </c>
      <c r="G275" s="78">
        <v>2</v>
      </c>
      <c r="H275" s="78" t="s">
        <v>6</v>
      </c>
      <c r="I275" s="92">
        <v>2019</v>
      </c>
      <c r="J275" s="86">
        <v>0</v>
      </c>
      <c r="K275" s="86">
        <v>972000</v>
      </c>
      <c r="L275" s="95">
        <v>0</v>
      </c>
      <c r="M275" s="95">
        <v>0</v>
      </c>
      <c r="N275" s="95">
        <v>0</v>
      </c>
      <c r="O275" s="95">
        <v>0</v>
      </c>
      <c r="P275" s="95">
        <v>0</v>
      </c>
      <c r="Q275" s="95">
        <v>972000</v>
      </c>
      <c r="R275" s="78" t="s">
        <v>388</v>
      </c>
    </row>
    <row r="276" spans="1:18" ht="24.6" customHeight="1" x14ac:dyDescent="0.15">
      <c r="A276" s="78">
        <v>270</v>
      </c>
      <c r="B276" s="78" t="s">
        <v>222</v>
      </c>
      <c r="C276" s="90" t="s">
        <v>195</v>
      </c>
      <c r="D276" s="90" t="s">
        <v>203</v>
      </c>
      <c r="E276" s="91">
        <v>2020</v>
      </c>
      <c r="F276" s="94">
        <v>10</v>
      </c>
      <c r="G276" s="78">
        <v>2</v>
      </c>
      <c r="H276" s="78" t="s">
        <v>6</v>
      </c>
      <c r="I276" s="92">
        <v>2019</v>
      </c>
      <c r="J276" s="86">
        <v>0</v>
      </c>
      <c r="K276" s="86">
        <v>1836000</v>
      </c>
      <c r="L276" s="95">
        <v>0</v>
      </c>
      <c r="M276" s="95">
        <v>0</v>
      </c>
      <c r="N276" s="95">
        <v>0</v>
      </c>
      <c r="O276" s="95">
        <v>0</v>
      </c>
      <c r="P276" s="95">
        <v>0</v>
      </c>
      <c r="Q276" s="95">
        <v>1836000</v>
      </c>
      <c r="R276" s="78" t="s">
        <v>388</v>
      </c>
    </row>
    <row r="277" spans="1:18" ht="24.6" customHeight="1" x14ac:dyDescent="0.15">
      <c r="A277" s="78">
        <v>271</v>
      </c>
      <c r="B277" s="78" t="s">
        <v>223</v>
      </c>
      <c r="C277" s="90" t="s">
        <v>195</v>
      </c>
      <c r="D277" s="90" t="s">
        <v>203</v>
      </c>
      <c r="E277" s="91">
        <v>2020</v>
      </c>
      <c r="F277" s="94">
        <v>10</v>
      </c>
      <c r="G277" s="78">
        <v>2</v>
      </c>
      <c r="H277" s="78" t="s">
        <v>6</v>
      </c>
      <c r="I277" s="92">
        <v>2019</v>
      </c>
      <c r="J277" s="86">
        <v>0</v>
      </c>
      <c r="K277" s="86">
        <v>1857600</v>
      </c>
      <c r="L277" s="95">
        <v>0</v>
      </c>
      <c r="M277" s="95">
        <v>0</v>
      </c>
      <c r="N277" s="95">
        <v>0</v>
      </c>
      <c r="O277" s="95">
        <v>0</v>
      </c>
      <c r="P277" s="95">
        <v>0</v>
      </c>
      <c r="Q277" s="95">
        <v>1857600</v>
      </c>
      <c r="R277" s="78" t="s">
        <v>388</v>
      </c>
    </row>
    <row r="278" spans="1:18" ht="24.6" customHeight="1" x14ac:dyDescent="0.15">
      <c r="A278" s="78">
        <v>272</v>
      </c>
      <c r="B278" s="78" t="s">
        <v>224</v>
      </c>
      <c r="C278" s="90" t="s">
        <v>195</v>
      </c>
      <c r="D278" s="90" t="s">
        <v>203</v>
      </c>
      <c r="E278" s="91">
        <v>2020</v>
      </c>
      <c r="F278" s="94">
        <v>10</v>
      </c>
      <c r="G278" s="78">
        <v>2</v>
      </c>
      <c r="H278" s="78" t="s">
        <v>6</v>
      </c>
      <c r="I278" s="92">
        <v>2019</v>
      </c>
      <c r="J278" s="86">
        <v>0</v>
      </c>
      <c r="K278" s="86">
        <v>1210000</v>
      </c>
      <c r="L278" s="95">
        <v>0</v>
      </c>
      <c r="M278" s="95">
        <v>0</v>
      </c>
      <c r="N278" s="95">
        <v>0</v>
      </c>
      <c r="O278" s="95">
        <v>0</v>
      </c>
      <c r="P278" s="95">
        <v>0</v>
      </c>
      <c r="Q278" s="95">
        <v>1210000</v>
      </c>
      <c r="R278" s="78" t="s">
        <v>387</v>
      </c>
    </row>
    <row r="279" spans="1:18" ht="24.6" customHeight="1" x14ac:dyDescent="0.15">
      <c r="A279" s="78">
        <v>273</v>
      </c>
      <c r="B279" s="78" t="s">
        <v>225</v>
      </c>
      <c r="C279" s="90" t="s">
        <v>195</v>
      </c>
      <c r="D279" s="90" t="s">
        <v>203</v>
      </c>
      <c r="E279" s="91">
        <v>2021</v>
      </c>
      <c r="F279" s="94">
        <v>10</v>
      </c>
      <c r="G279" s="78">
        <v>2</v>
      </c>
      <c r="H279" s="78" t="s">
        <v>6</v>
      </c>
      <c r="I279" s="92">
        <v>2019</v>
      </c>
      <c r="J279" s="86">
        <v>0</v>
      </c>
      <c r="K279" s="86">
        <v>7373000</v>
      </c>
      <c r="L279" s="95">
        <v>0</v>
      </c>
      <c r="M279" s="95">
        <v>0</v>
      </c>
      <c r="N279" s="95">
        <v>0</v>
      </c>
      <c r="O279" s="95">
        <v>0</v>
      </c>
      <c r="P279" s="95">
        <v>0</v>
      </c>
      <c r="Q279" s="95">
        <v>7373000</v>
      </c>
      <c r="R279" s="78" t="s">
        <v>389</v>
      </c>
    </row>
    <row r="280" spans="1:18" ht="24.6" customHeight="1" x14ac:dyDescent="0.15">
      <c r="A280" s="78">
        <v>274</v>
      </c>
      <c r="B280" s="78" t="s">
        <v>225</v>
      </c>
      <c r="C280" s="90" t="s">
        <v>195</v>
      </c>
      <c r="D280" s="90" t="s">
        <v>203</v>
      </c>
      <c r="E280" s="91">
        <v>2021</v>
      </c>
      <c r="F280" s="94">
        <v>10</v>
      </c>
      <c r="G280" s="78">
        <v>2</v>
      </c>
      <c r="H280" s="78" t="s">
        <v>6</v>
      </c>
      <c r="I280" s="92">
        <v>2019</v>
      </c>
      <c r="J280" s="86">
        <v>0</v>
      </c>
      <c r="K280" s="86">
        <v>16403358</v>
      </c>
      <c r="L280" s="95">
        <v>0</v>
      </c>
      <c r="M280" s="95">
        <v>0</v>
      </c>
      <c r="N280" s="95">
        <v>0</v>
      </c>
      <c r="O280" s="95">
        <v>0</v>
      </c>
      <c r="P280" s="95">
        <v>0</v>
      </c>
      <c r="Q280" s="95">
        <v>16403358</v>
      </c>
      <c r="R280" s="78" t="s">
        <v>385</v>
      </c>
    </row>
    <row r="281" spans="1:18" ht="24.6" customHeight="1" x14ac:dyDescent="0.15">
      <c r="A281" s="78">
        <v>275</v>
      </c>
      <c r="B281" s="78" t="s">
        <v>226</v>
      </c>
      <c r="C281" s="90" t="s">
        <v>195</v>
      </c>
      <c r="D281" s="90" t="s">
        <v>203</v>
      </c>
      <c r="E281" s="91">
        <v>2021</v>
      </c>
      <c r="F281" s="94">
        <v>10</v>
      </c>
      <c r="G281" s="78">
        <v>2</v>
      </c>
      <c r="H281" s="78" t="s">
        <v>6</v>
      </c>
      <c r="I281" s="92">
        <v>2019</v>
      </c>
      <c r="J281" s="86">
        <v>0</v>
      </c>
      <c r="K281" s="86">
        <v>6655000</v>
      </c>
      <c r="L281" s="95">
        <v>0</v>
      </c>
      <c r="M281" s="95">
        <v>0</v>
      </c>
      <c r="N281" s="95">
        <v>0</v>
      </c>
      <c r="O281" s="95">
        <v>0</v>
      </c>
      <c r="P281" s="95">
        <v>0</v>
      </c>
      <c r="Q281" s="95">
        <v>6655000</v>
      </c>
      <c r="R281" s="78" t="s">
        <v>389</v>
      </c>
    </row>
    <row r="282" spans="1:18" ht="24.6" customHeight="1" x14ac:dyDescent="0.15">
      <c r="A282" s="78">
        <v>276</v>
      </c>
      <c r="B282" s="78" t="s">
        <v>226</v>
      </c>
      <c r="C282" s="90" t="s">
        <v>195</v>
      </c>
      <c r="D282" s="90" t="s">
        <v>203</v>
      </c>
      <c r="E282" s="91">
        <v>2021</v>
      </c>
      <c r="F282" s="94">
        <v>10</v>
      </c>
      <c r="G282" s="78">
        <v>2</v>
      </c>
      <c r="H282" s="78" t="s">
        <v>6</v>
      </c>
      <c r="I282" s="92">
        <v>2019</v>
      </c>
      <c r="J282" s="86">
        <v>0</v>
      </c>
      <c r="K282" s="86">
        <v>13310000</v>
      </c>
      <c r="L282" s="95">
        <v>0</v>
      </c>
      <c r="M282" s="95">
        <v>0</v>
      </c>
      <c r="N282" s="95">
        <v>0</v>
      </c>
      <c r="O282" s="95">
        <v>0</v>
      </c>
      <c r="P282" s="95">
        <v>0</v>
      </c>
      <c r="Q282" s="95">
        <v>13310000</v>
      </c>
      <c r="R282" s="78" t="s">
        <v>385</v>
      </c>
    </row>
    <row r="283" spans="1:18" ht="24.6" customHeight="1" x14ac:dyDescent="0.15">
      <c r="A283" s="78">
        <v>277</v>
      </c>
      <c r="B283" s="78" t="s">
        <v>227</v>
      </c>
      <c r="C283" s="106" t="s">
        <v>228</v>
      </c>
      <c r="D283" s="90" t="s">
        <v>203</v>
      </c>
      <c r="E283" s="91">
        <v>2020</v>
      </c>
      <c r="F283" s="94">
        <v>10</v>
      </c>
      <c r="G283" s="78">
        <v>2</v>
      </c>
      <c r="H283" s="78" t="s">
        <v>6</v>
      </c>
      <c r="I283" s="92">
        <v>2019</v>
      </c>
      <c r="J283" s="86">
        <v>0</v>
      </c>
      <c r="K283" s="86">
        <v>37900000</v>
      </c>
      <c r="L283" s="95">
        <v>0</v>
      </c>
      <c r="M283" s="95">
        <v>0</v>
      </c>
      <c r="N283" s="95">
        <v>0</v>
      </c>
      <c r="O283" s="95">
        <v>0</v>
      </c>
      <c r="P283" s="95">
        <v>0</v>
      </c>
      <c r="Q283" s="95">
        <v>37900000</v>
      </c>
      <c r="R283" s="78" t="s">
        <v>390</v>
      </c>
    </row>
    <row r="284" spans="1:18" ht="24.6" customHeight="1" x14ac:dyDescent="0.15">
      <c r="A284" s="78">
        <v>278</v>
      </c>
      <c r="B284" s="78" t="s">
        <v>229</v>
      </c>
      <c r="C284" s="90" t="s">
        <v>230</v>
      </c>
      <c r="D284" s="90" t="s">
        <v>7</v>
      </c>
      <c r="E284" s="91">
        <v>2019</v>
      </c>
      <c r="F284" s="94">
        <v>10</v>
      </c>
      <c r="G284" s="78">
        <v>8</v>
      </c>
      <c r="H284" s="78" t="s">
        <v>6</v>
      </c>
      <c r="I284" s="92">
        <v>2018</v>
      </c>
      <c r="J284" s="86">
        <v>2268000</v>
      </c>
      <c r="K284" s="86">
        <v>0</v>
      </c>
      <c r="L284" s="95">
        <v>2268000</v>
      </c>
      <c r="M284" s="95">
        <v>0</v>
      </c>
      <c r="N284" s="95">
        <v>0</v>
      </c>
      <c r="O284" s="95">
        <v>0</v>
      </c>
      <c r="P284" s="95">
        <v>101195</v>
      </c>
      <c r="Q284" s="95">
        <v>0</v>
      </c>
      <c r="R284" s="78" t="s">
        <v>37</v>
      </c>
    </row>
    <row r="285" spans="1:18" ht="24.6" customHeight="1" x14ac:dyDescent="0.15">
      <c r="A285" s="78">
        <v>279</v>
      </c>
      <c r="B285" s="78" t="s">
        <v>231</v>
      </c>
      <c r="C285" s="90" t="s">
        <v>230</v>
      </c>
      <c r="D285" s="90" t="s">
        <v>7</v>
      </c>
      <c r="E285" s="91">
        <v>2019</v>
      </c>
      <c r="F285" s="94">
        <v>10</v>
      </c>
      <c r="G285" s="78">
        <v>8</v>
      </c>
      <c r="H285" s="78" t="s">
        <v>6</v>
      </c>
      <c r="I285" s="92">
        <v>2018</v>
      </c>
      <c r="J285" s="86">
        <v>3277903</v>
      </c>
      <c r="K285" s="86">
        <v>0</v>
      </c>
      <c r="L285" s="95">
        <v>3277903</v>
      </c>
      <c r="M285" s="95">
        <v>0</v>
      </c>
      <c r="N285" s="95">
        <v>0</v>
      </c>
      <c r="O285" s="95">
        <v>0</v>
      </c>
      <c r="P285" s="95">
        <v>278957</v>
      </c>
      <c r="Q285" s="95">
        <v>0</v>
      </c>
      <c r="R285" s="78" t="s">
        <v>37</v>
      </c>
    </row>
    <row r="286" spans="1:18" ht="24.6" customHeight="1" x14ac:dyDescent="0.15">
      <c r="A286" s="78">
        <v>280</v>
      </c>
      <c r="B286" s="78" t="s">
        <v>232</v>
      </c>
      <c r="C286" s="90" t="s">
        <v>230</v>
      </c>
      <c r="D286" s="90" t="s">
        <v>230</v>
      </c>
      <c r="E286" s="91">
        <v>2020</v>
      </c>
      <c r="F286" s="94">
        <v>10</v>
      </c>
      <c r="G286" s="78">
        <v>8</v>
      </c>
      <c r="H286" s="78" t="s">
        <v>6</v>
      </c>
      <c r="I286" s="92">
        <v>2018</v>
      </c>
      <c r="J286" s="86">
        <v>12420000</v>
      </c>
      <c r="K286" s="86">
        <v>0</v>
      </c>
      <c r="L286" s="95">
        <v>0</v>
      </c>
      <c r="M286" s="95">
        <v>0</v>
      </c>
      <c r="N286" s="95">
        <v>0</v>
      </c>
      <c r="O286" s="95">
        <v>0</v>
      </c>
      <c r="P286" s="95">
        <v>0</v>
      </c>
      <c r="Q286" s="95">
        <v>12420000</v>
      </c>
      <c r="R286" s="78" t="s">
        <v>37</v>
      </c>
    </row>
    <row r="287" spans="1:18" ht="24.6" customHeight="1" x14ac:dyDescent="0.15">
      <c r="A287" s="78">
        <v>281</v>
      </c>
      <c r="B287" s="78" t="s">
        <v>232</v>
      </c>
      <c r="C287" s="90" t="s">
        <v>230</v>
      </c>
      <c r="D287" s="90" t="s">
        <v>230</v>
      </c>
      <c r="E287" s="91">
        <v>2020</v>
      </c>
      <c r="F287" s="94">
        <v>10</v>
      </c>
      <c r="G287" s="78">
        <v>8</v>
      </c>
      <c r="H287" s="78" t="s">
        <v>6</v>
      </c>
      <c r="I287" s="92">
        <v>2018</v>
      </c>
      <c r="J287" s="86">
        <v>23808600</v>
      </c>
      <c r="K287" s="86">
        <v>0</v>
      </c>
      <c r="L287" s="95">
        <v>0</v>
      </c>
      <c r="M287" s="95">
        <v>0</v>
      </c>
      <c r="N287" s="95">
        <v>0</v>
      </c>
      <c r="O287" s="95">
        <v>0</v>
      </c>
      <c r="P287" s="95">
        <v>0</v>
      </c>
      <c r="Q287" s="95">
        <v>23808600</v>
      </c>
      <c r="R287" s="78" t="s">
        <v>37</v>
      </c>
    </row>
    <row r="288" spans="1:18" ht="24.6" customHeight="1" x14ac:dyDescent="0.15">
      <c r="A288" s="78">
        <v>282</v>
      </c>
      <c r="B288" s="78" t="s">
        <v>232</v>
      </c>
      <c r="C288" s="90" t="s">
        <v>230</v>
      </c>
      <c r="D288" s="90" t="s">
        <v>230</v>
      </c>
      <c r="E288" s="91">
        <v>2020</v>
      </c>
      <c r="F288" s="94">
        <v>10</v>
      </c>
      <c r="G288" s="78">
        <v>8</v>
      </c>
      <c r="H288" s="78" t="s">
        <v>6</v>
      </c>
      <c r="I288" s="92">
        <v>2018</v>
      </c>
      <c r="J288" s="86">
        <v>8721000</v>
      </c>
      <c r="K288" s="86">
        <v>0</v>
      </c>
      <c r="L288" s="95">
        <v>0</v>
      </c>
      <c r="M288" s="95">
        <v>0</v>
      </c>
      <c r="N288" s="95">
        <v>0</v>
      </c>
      <c r="O288" s="95">
        <v>0</v>
      </c>
      <c r="P288" s="95">
        <v>0</v>
      </c>
      <c r="Q288" s="95">
        <v>8721000</v>
      </c>
      <c r="R288" s="78" t="s">
        <v>38</v>
      </c>
    </row>
    <row r="289" spans="1:18" ht="24.6" customHeight="1" x14ac:dyDescent="0.15">
      <c r="A289" s="78">
        <v>283</v>
      </c>
      <c r="B289" s="78" t="s">
        <v>232</v>
      </c>
      <c r="C289" s="90" t="s">
        <v>230</v>
      </c>
      <c r="D289" s="90" t="s">
        <v>230</v>
      </c>
      <c r="E289" s="91">
        <v>2020</v>
      </c>
      <c r="F289" s="94">
        <v>10</v>
      </c>
      <c r="G289" s="78">
        <v>8</v>
      </c>
      <c r="H289" s="78" t="s">
        <v>6</v>
      </c>
      <c r="I289" s="92">
        <v>2019</v>
      </c>
      <c r="J289" s="86">
        <v>0</v>
      </c>
      <c r="K289" s="86">
        <v>86383528</v>
      </c>
      <c r="L289" s="95">
        <v>0</v>
      </c>
      <c r="M289" s="95">
        <v>0</v>
      </c>
      <c r="N289" s="95">
        <v>0</v>
      </c>
      <c r="O289" s="95">
        <v>0</v>
      </c>
      <c r="P289" s="95">
        <v>0</v>
      </c>
      <c r="Q289" s="95">
        <v>86383528</v>
      </c>
      <c r="R289" s="78" t="s">
        <v>391</v>
      </c>
    </row>
    <row r="290" spans="1:18" ht="24.6" customHeight="1" x14ac:dyDescent="0.15">
      <c r="A290" s="78">
        <v>284</v>
      </c>
      <c r="B290" s="78" t="s">
        <v>232</v>
      </c>
      <c r="C290" s="90" t="s">
        <v>230</v>
      </c>
      <c r="D290" s="90" t="s">
        <v>230</v>
      </c>
      <c r="E290" s="91">
        <v>2020</v>
      </c>
      <c r="F290" s="94">
        <v>10</v>
      </c>
      <c r="G290" s="78">
        <v>8</v>
      </c>
      <c r="H290" s="78" t="s">
        <v>6</v>
      </c>
      <c r="I290" s="92">
        <v>2019</v>
      </c>
      <c r="J290" s="86">
        <v>0</v>
      </c>
      <c r="K290" s="86">
        <v>3329118</v>
      </c>
      <c r="L290" s="95">
        <v>0</v>
      </c>
      <c r="M290" s="95">
        <v>0</v>
      </c>
      <c r="N290" s="95">
        <v>0</v>
      </c>
      <c r="O290" s="95">
        <v>0</v>
      </c>
      <c r="P290" s="95">
        <v>0</v>
      </c>
      <c r="Q290" s="95">
        <v>3329118</v>
      </c>
      <c r="R290" s="78" t="s">
        <v>392</v>
      </c>
    </row>
    <row r="291" spans="1:18" ht="24.6" customHeight="1" x14ac:dyDescent="0.15">
      <c r="A291" s="78">
        <v>285</v>
      </c>
      <c r="B291" s="78" t="s">
        <v>232</v>
      </c>
      <c r="C291" s="90" t="s">
        <v>230</v>
      </c>
      <c r="D291" s="90" t="s">
        <v>230</v>
      </c>
      <c r="E291" s="91">
        <v>2020</v>
      </c>
      <c r="F291" s="94">
        <v>10</v>
      </c>
      <c r="G291" s="78">
        <v>8</v>
      </c>
      <c r="H291" s="78" t="s">
        <v>6</v>
      </c>
      <c r="I291" s="92">
        <v>2019</v>
      </c>
      <c r="J291" s="86">
        <v>0</v>
      </c>
      <c r="K291" s="86">
        <v>1210000</v>
      </c>
      <c r="L291" s="95">
        <v>0</v>
      </c>
      <c r="M291" s="95">
        <v>0</v>
      </c>
      <c r="N291" s="95">
        <v>0</v>
      </c>
      <c r="O291" s="95">
        <v>0</v>
      </c>
      <c r="P291" s="95">
        <v>0</v>
      </c>
      <c r="Q291" s="95">
        <v>1210000</v>
      </c>
      <c r="R291" s="78" t="s">
        <v>393</v>
      </c>
    </row>
    <row r="292" spans="1:18" ht="24.6" customHeight="1" x14ac:dyDescent="0.15">
      <c r="A292" s="78">
        <v>286</v>
      </c>
      <c r="B292" s="78" t="s">
        <v>233</v>
      </c>
      <c r="C292" s="90" t="s">
        <v>230</v>
      </c>
      <c r="D292" s="90" t="s">
        <v>230</v>
      </c>
      <c r="E292" s="91">
        <v>2022</v>
      </c>
      <c r="F292" s="94">
        <v>10</v>
      </c>
      <c r="G292" s="78">
        <v>8</v>
      </c>
      <c r="H292" s="78" t="s">
        <v>6</v>
      </c>
      <c r="I292" s="92">
        <v>2019</v>
      </c>
      <c r="J292" s="86">
        <v>0</v>
      </c>
      <c r="K292" s="86">
        <v>7678000</v>
      </c>
      <c r="L292" s="95">
        <v>0</v>
      </c>
      <c r="M292" s="95">
        <v>0</v>
      </c>
      <c r="N292" s="95">
        <v>0</v>
      </c>
      <c r="O292" s="95">
        <v>0</v>
      </c>
      <c r="P292" s="95">
        <v>0</v>
      </c>
      <c r="Q292" s="95">
        <v>7678000</v>
      </c>
      <c r="R292" s="78" t="s">
        <v>37</v>
      </c>
    </row>
    <row r="293" spans="1:18" ht="24.6" customHeight="1" x14ac:dyDescent="0.15">
      <c r="A293" s="78">
        <v>287</v>
      </c>
      <c r="B293" s="78" t="s">
        <v>234</v>
      </c>
      <c r="C293" s="90" t="s">
        <v>230</v>
      </c>
      <c r="D293" s="90" t="s">
        <v>230</v>
      </c>
      <c r="E293" s="91">
        <v>2023</v>
      </c>
      <c r="F293" s="94">
        <v>10</v>
      </c>
      <c r="G293" s="78">
        <v>8</v>
      </c>
      <c r="H293" s="78" t="s">
        <v>6</v>
      </c>
      <c r="I293" s="92">
        <v>2019</v>
      </c>
      <c r="J293" s="86">
        <v>0</v>
      </c>
      <c r="K293" s="86">
        <v>3565080</v>
      </c>
      <c r="L293" s="95">
        <v>0</v>
      </c>
      <c r="M293" s="95">
        <v>0</v>
      </c>
      <c r="N293" s="95">
        <v>0</v>
      </c>
      <c r="O293" s="95">
        <v>0</v>
      </c>
      <c r="P293" s="95">
        <v>0</v>
      </c>
      <c r="Q293" s="95">
        <v>3565080</v>
      </c>
      <c r="R293" s="78" t="s">
        <v>38</v>
      </c>
    </row>
    <row r="294" spans="1:18" ht="24.6" customHeight="1" x14ac:dyDescent="0.15">
      <c r="A294" s="78">
        <v>288</v>
      </c>
      <c r="B294" s="78" t="s">
        <v>235</v>
      </c>
      <c r="C294" s="90" t="s">
        <v>230</v>
      </c>
      <c r="D294" s="90" t="s">
        <v>230</v>
      </c>
      <c r="E294" s="91">
        <v>2020</v>
      </c>
      <c r="F294" s="94">
        <v>10</v>
      </c>
      <c r="G294" s="78">
        <v>8</v>
      </c>
      <c r="H294" s="78" t="s">
        <v>6</v>
      </c>
      <c r="I294" s="92">
        <v>2019</v>
      </c>
      <c r="J294" s="86">
        <v>0</v>
      </c>
      <c r="K294" s="86">
        <v>5709000</v>
      </c>
      <c r="L294" s="95">
        <v>0</v>
      </c>
      <c r="M294" s="95">
        <v>0</v>
      </c>
      <c r="N294" s="95">
        <v>0</v>
      </c>
      <c r="O294" s="95">
        <v>0</v>
      </c>
      <c r="P294" s="95">
        <v>0</v>
      </c>
      <c r="Q294" s="95">
        <v>5709000</v>
      </c>
      <c r="R294" s="78" t="s">
        <v>37</v>
      </c>
    </row>
    <row r="295" spans="1:18" ht="24.6" customHeight="1" x14ac:dyDescent="0.15">
      <c r="A295" s="78">
        <v>289</v>
      </c>
      <c r="B295" s="78" t="s">
        <v>236</v>
      </c>
      <c r="C295" s="90" t="s">
        <v>230</v>
      </c>
      <c r="D295" s="90" t="s">
        <v>230</v>
      </c>
      <c r="E295" s="91">
        <v>2020</v>
      </c>
      <c r="F295" s="94">
        <v>10</v>
      </c>
      <c r="G295" s="78">
        <v>8</v>
      </c>
      <c r="H295" s="78" t="s">
        <v>6</v>
      </c>
      <c r="I295" s="92">
        <v>2019</v>
      </c>
      <c r="J295" s="86">
        <v>0</v>
      </c>
      <c r="K295" s="86">
        <v>4598000</v>
      </c>
      <c r="L295" s="95">
        <v>0</v>
      </c>
      <c r="M295" s="95">
        <v>0</v>
      </c>
      <c r="N295" s="95">
        <v>0</v>
      </c>
      <c r="O295" s="95">
        <v>0</v>
      </c>
      <c r="P295" s="95">
        <v>0</v>
      </c>
      <c r="Q295" s="95">
        <v>4598000</v>
      </c>
      <c r="R295" s="78" t="s">
        <v>37</v>
      </c>
    </row>
  </sheetData>
  <autoFilter ref="A6:R295"/>
  <mergeCells count="16">
    <mergeCell ref="R4:R6"/>
    <mergeCell ref="I4:I6"/>
    <mergeCell ref="J4:J6"/>
    <mergeCell ref="K4:K6"/>
    <mergeCell ref="E4:E6"/>
    <mergeCell ref="F4:F6"/>
    <mergeCell ref="G4:G6"/>
    <mergeCell ref="H4:H6"/>
    <mergeCell ref="M5:P5"/>
    <mergeCell ref="M3:P3"/>
    <mergeCell ref="A4:A6"/>
    <mergeCell ref="L4:L6"/>
    <mergeCell ref="Q4:Q6"/>
    <mergeCell ref="B4:B6"/>
    <mergeCell ref="C4:C6"/>
    <mergeCell ref="D4:D6"/>
  </mergeCells>
  <phoneticPr fontId="10"/>
  <dataValidations count="5">
    <dataValidation type="list" allowBlank="1" showInputMessage="1" showErrorMessage="1" sqref="G13:G16 WVS39 WVS28:WVS30 WLW39 WLW28:WLW30 WCA39 WCA28:WCA30 VSE39 VSE28:VSE30 VII39 VII28:VII30 UYM39 UYM28:UYM30 UOQ39 UOQ28:UOQ30 UEU39 UEU28:UEU30 TUY39 TUY28:TUY30 TLC39 TLC28:TLC30 TBG39 TBG28:TBG30 SRK39 SRK28:SRK30 SHO39 SHO28:SHO30 RXS39 RXS28:RXS30 RNW39 RNW28:RNW30 REA39 REA28:REA30 QUE39 QUE28:QUE30 QKI39 QKI28:QKI30 QAM39 QAM28:QAM30 PQQ39 PQQ28:PQQ30 PGU39 PGU28:PGU30 OWY39 OWY28:OWY30 ONC39 ONC28:ONC30 ODG39 ODG28:ODG30 NTK39 NTK28:NTK30 NJO39 NJO28:NJO30 MZS39 MZS28:MZS30 MPW39 MPW28:MPW30 MGA39 MGA28:MGA30 LWE39 LWE28:LWE30 LMI39 LMI28:LMI30 LCM39 LCM28:LCM30 KSQ39 KSQ28:KSQ30 KIU39 KIU28:KIU30 JYY39 JYY28:JYY30 JPC39 JPC28:JPC30 JFG39 JFG28:JFG30 IVK39 IVK28:IVK30 ILO39 ILO28:ILO30 IBS39 IBS28:IBS30 HRW39 HRW28:HRW30 HIA39 HIA28:HIA30 GYE39 GYE28:GYE30 GOI39 GOI28:GOI30 GEM39 GEM28:GEM30 FUQ39 FUQ28:FUQ30 FKU39 FKU28:FKU30 FAY39 FAY28:FAY30 ERC39 ERC28:ERC30 EHG39 EHG28:EHG30 DXK39 DXK28:DXK30 DNO39 DNO28:DNO30 DDS39 DDS28:DDS30 CTW39 CTW28:CTW30 CKA39 CKA28:CKA30 CAE39 CAE28:CAE30 BQI39 BQI28:BQI30 BGM39 BGM28:BGM30 AWQ39 AWQ28:AWQ30 AMU39 AMU28:AMU30 ACY39 ACY28:ACY30 TC39 TC28:TC30 JG39 JG28:JG30 G7:G8 G208:G264 G28:G60 G62:G66 G69:G98 G109:G201">
      <formula1>"1,2,3,4,5,7,8"</formula1>
    </dataValidation>
    <dataValidation type="list" allowBlank="1" showInputMessage="1" showErrorMessage="1" sqref="WVT39 WVT28:WVT30 WLX39 WLX28:WLX30 WCB39 WCB28:WCB30 VSF39 VSF28:VSF30 VIJ39 VIJ28:VIJ30 UYN39 UYN28:UYN30 UOR39 UOR28:UOR30 UEV39 UEV28:UEV30 TUZ39 TUZ28:TUZ30 TLD39 TLD28:TLD30 TBH39 TBH28:TBH30 SRL39 SRL28:SRL30 SHP39 SHP28:SHP30 RXT39 RXT28:RXT30 RNX39 RNX28:RNX30 REB39 REB28:REB30 QUF39 QUF28:QUF30 QKJ39 QKJ28:QKJ30 QAN39 QAN28:QAN30 PQR39 PQR28:PQR30 PGV39 PGV28:PGV30 OWZ39 OWZ28:OWZ30 OND39 OND28:OND30 ODH39 ODH28:ODH30 NTL39 NTL28:NTL30 NJP39 NJP28:NJP30 MZT39 MZT28:MZT30 MPX39 MPX28:MPX30 MGB39 MGB28:MGB30 LWF39 LWF28:LWF30 LMJ39 LMJ28:LMJ30 LCN39 LCN28:LCN30 KSR39 KSR28:KSR30 KIV39 KIV28:KIV30 JYZ39 JYZ28:JYZ30 JPD39 JPD28:JPD30 JFH39 JFH28:JFH30 IVL39 IVL28:IVL30 ILP39 ILP28:ILP30 IBT39 IBT28:IBT30 HRX39 HRX28:HRX30 HIB39 HIB28:HIB30 GYF39 GYF28:GYF30 GOJ39 GOJ28:GOJ30 GEN39 GEN28:GEN30 FUR39 FUR28:FUR30 FKV39 FKV28:FKV30 FAZ39 FAZ28:FAZ30 ERD39 ERD28:ERD30 EHH39 EHH28:EHH30 DXL39 DXL28:DXL30 DNP39 DNP28:DNP30 DDT39 DDT28:DDT30 CTX39 CTX28:CTX30 CKB39 CKB28:CKB30 CAF39 CAF28:CAF30 BQJ39 BQJ28:BQJ30 BGN39 BGN28:BGN30 AWR39 AWR28:AWR30 AMV39 AMV28:AMV30 ACZ39 ACZ28:ACZ30 TD39 TD28:TD30 JH39 JH28:JH30 H208:H264 H7:H60 H62:H66 H69:H98 H109:H201">
      <formula1>"11 事業用資産-土地,12 事業用資産-立木竹,13 事業用資産-建物,14 事業用資産-工作物,15 事業用資産-船舶,17 事業用資産-航空機,18 事業用資産-その他,41 インフラ資産-土地,42 インフラ資産-建物,43 インフラ資産-工作物,44 インフラ資産-その他,71 物品,81 無形固定資産-ソフトウェア,82 無形固定資産-ソフトウェア以外"</formula1>
    </dataValidation>
    <dataValidation type="list" allowBlank="1" showInputMessage="1" showErrorMessage="1" sqref="WVQ39 WVQ28:WVQ30 WLU39 WLU28:WLU30 WBY39 WBY28:WBY30 VSC39 VSC28:VSC30 VIG39 VIG28:VIG30 UYK39 UYK28:UYK30 UOO39 UOO28:UOO30 UES39 UES28:UES30 TUW39 TUW28:TUW30 TLA39 TLA28:TLA30 TBE39 TBE28:TBE30 SRI39 SRI28:SRI30 SHM39 SHM28:SHM30 RXQ39 RXQ28:RXQ30 RNU39 RNU28:RNU30 RDY39 RDY28:RDY30 QUC39 QUC28:QUC30 QKG39 QKG28:QKG30 QAK39 QAK28:QAK30 PQO39 PQO28:PQO30 PGS39 PGS28:PGS30 OWW39 OWW28:OWW30 ONA39 ONA28:ONA30 ODE39 ODE28:ODE30 NTI39 NTI28:NTI30 NJM39 NJM28:NJM30 MZQ39 MZQ28:MZQ30 MPU39 MPU28:MPU30 MFY39 MFY28:MFY30 LWC39 LWC28:LWC30 LMG39 LMG28:LMG30 LCK39 LCK28:LCK30 KSO39 KSO28:KSO30 KIS39 KIS28:KIS30 JYW39 JYW28:JYW30 JPA39 JPA28:JPA30 JFE39 JFE28:JFE30 IVI39 IVI28:IVI30 ILM39 ILM28:ILM30 IBQ39 IBQ28:IBQ30 HRU39 HRU28:HRU30 HHY39 HHY28:HHY30 GYC39 GYC28:GYC30 GOG39 GOG28:GOG30 GEK39 GEK28:GEK30 FUO39 FUO28:FUO30 FKS39 FKS28:FKS30 FAW39 FAW28:FAW30 ERA39 ERA28:ERA30 EHE39 EHE28:EHE30 DXI39 DXI28:DXI30 DNM39 DNM28:DNM30 DDQ39 DDQ28:DDQ30 CTU39 CTU28:CTU30 CJY39 CJY28:CJY30 CAC39 CAC28:CAC30 BQG39 BQG28:BQG30 BGK39 BGK28:BGK30 AWO39 AWO28:AWO30 AMS39 AMS28:AMS30 ACW39 ACW28:ACW30 TA39 TA28:TA30 JE39 JE28:JE30 F7:F16 F208:F264 F28:F60 F62:F66 F69:F98 F109:F201">
      <formula1>"10,20,22,26,27,29,30,31,33,35,36"</formula1>
    </dataValidation>
    <dataValidation type="list" allowBlank="1" showInputMessage="1" showErrorMessage="1" sqref="TG28:TG30 JK39 JK28:JK30 WVW39 WVW28:WVW30 WMA39 WMA28:WMA30 WCE39 WCE28:WCE30 VSI39 VSI28:VSI30 VIM39 VIM28:VIM30 UYQ39 UYQ28:UYQ30 UOU39 UOU28:UOU30 UEY39 UEY28:UEY30 TVC39 TVC28:TVC30 TLG39 TLG28:TLG30 TBK39 TBK28:TBK30 SRO39 SRO28:SRO30 SHS39 SHS28:SHS30 RXW39 RXW28:RXW30 ROA39 ROA28:ROA30 REE39 REE28:REE30 QUI39 QUI28:QUI30 QKM39 QKM28:QKM30 QAQ39 QAQ28:QAQ30 PQU39 PQU28:PQU30 PGY39 PGY28:PGY30 OXC39 OXC28:OXC30 ONG39 ONG28:ONG30 ODK39 ODK28:ODK30 NTO39 NTO28:NTO30 NJS39 NJS28:NJS30 MZW39 MZW28:MZW30 MQA39 MQA28:MQA30 MGE39 MGE28:MGE30 LWI39 LWI28:LWI30 LMM39 LMM28:LMM30 LCQ39 LCQ28:LCQ30 KSU39 KSU28:KSU30 KIY39 KIY28:KIY30 JZC39 JZC28:JZC30 JPG39 JPG28:JPG30 JFK39 JFK28:JFK30 IVO39 IVO28:IVO30 ILS39 ILS28:ILS30 IBW39 IBW28:IBW30 HSA39 HSA28:HSA30 HIE39 HIE28:HIE30 GYI39 GYI28:GYI30 GOM39 GOM28:GOM30 GEQ39 GEQ28:GEQ30 FUU39 FUU28:FUU30 FKY39 FKY28:FKY30 FBC39 FBC28:FBC30 ERG39 ERG28:ERG30 EHK39 EHK28:EHK30 DXO39 DXO28:DXO30 DNS39 DNS28:DNS30 DDW39 DDW28:DDW30 CUA39 CUA28:CUA30 CKE39 CKE28:CKE30 CAI39 CAI28:CAI30 BQM39 BQM28:BQM30 BGQ39 BGQ28:BGQ30 AWU39 AWU28:AWU30 AMY39 AMY28:AMY30 ADC39 ADC28:ADC30 TG39">
      <formula1>"0,1"</formula1>
    </dataValidation>
    <dataValidation type="list" allowBlank="1" showInputMessage="1" showErrorMessage="1" sqref="TB28:TB30 JF39 JF28:JF30 WVR39 WVR28:WVR30 WLV39 WLV28:WLV30 WBZ39 WBZ28:WBZ30 VSD39 VSD28:VSD30 VIH39 VIH28:VIH30 UYL39 UYL28:UYL30 UOP39 UOP28:UOP30 UET39 UET28:UET30 TUX39 TUX28:TUX30 TLB39 TLB28:TLB30 TBF39 TBF28:TBF30 SRJ39 SRJ28:SRJ30 SHN39 SHN28:SHN30 RXR39 RXR28:RXR30 RNV39 RNV28:RNV30 RDZ39 RDZ28:RDZ30 QUD39 QUD28:QUD30 QKH39 QKH28:QKH30 QAL39 QAL28:QAL30 PQP39 PQP28:PQP30 PGT39 PGT28:PGT30 OWX39 OWX28:OWX30 ONB39 ONB28:ONB30 ODF39 ODF28:ODF30 NTJ39 NTJ28:NTJ30 NJN39 NJN28:NJN30 MZR39 MZR28:MZR30 MPV39 MPV28:MPV30 MFZ39 MFZ28:MFZ30 LWD39 LWD28:LWD30 LMH39 LMH28:LMH30 LCL39 LCL28:LCL30 KSP39 KSP28:KSP30 KIT39 KIT28:KIT30 JYX39 JYX28:JYX30 JPB39 JPB28:JPB30 JFF39 JFF28:JFF30 IVJ39 IVJ28:IVJ30 ILN39 ILN28:ILN30 IBR39 IBR28:IBR30 HRV39 HRV28:HRV30 HHZ39 HHZ28:HHZ30 GYD39 GYD28:GYD30 GOH39 GOH28:GOH30 GEL39 GEL28:GEL30 FUP39 FUP28:FUP30 FKT39 FKT28:FKT30 FAX39 FAX28:FAX30 ERB39 ERB28:ERB30 EHF39 EHF28:EHF30 DXJ39 DXJ28:DXJ30 DNN39 DNN28:DNN30 DDR39 DDR28:DDR30 CTV39 CTV28:CTV30 CJZ39 CJZ28:CJZ30 CAD39 CAD28:CAD30 BQH39 BQH28:BQH30 BGL39 BGL28:BGL30 AWP39 AWP28:AWP30 AMT39 AMT28:AMT30 ACX39 ACX28:ACX30 TB39">
      <formula1>"議会費,総務費,民生費,衛生費,労働費,農林水産業費,商工費,土木費,警察費,教育費,災害復旧費,公債費,諸支出金,予備費,公債費,自動車管理費,物品等調達費,中小企業振興資金貸付金,就農支援資金支出,住宅事業費,敷金運用,地方独立行政法人資金支出,介護人材確保対策事業費,林業改善資金支出,母子寡婦福祉資金貸付支出,公有地化事業費"</formula1>
    </dataValidation>
  </dataValidations>
  <pageMargins left="0.70866141732283472" right="0.47244094488188981" top="0.62992125984251968" bottom="0.55118110236220474" header="0.31496062992125984" footer="0.31496062992125984"/>
  <pageSetup paperSize="9" scale="48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95"/>
  <sheetViews>
    <sheetView view="pageBreakPreview" zoomScale="85" zoomScaleNormal="80" zoomScaleSheetLayoutView="85" workbookViewId="0">
      <pane xSplit="3" ySplit="6" topLeftCell="L7" activePane="bottomRight" state="frozen"/>
      <selection pane="topRight" activeCell="D1" sqref="D1"/>
      <selection pane="bottomLeft" activeCell="A6" sqref="A6"/>
      <selection pane="bottomRight" activeCell="M299" sqref="M299"/>
    </sheetView>
  </sheetViews>
  <sheetFormatPr defaultColWidth="9" defaultRowHeight="12" x14ac:dyDescent="0.15"/>
  <cols>
    <col min="1" max="1" width="3.875" style="6" customWidth="1"/>
    <col min="2" max="2" width="45.375" style="6" customWidth="1"/>
    <col min="3" max="4" width="10.75" style="7" customWidth="1"/>
    <col min="5" max="5" width="5.625" style="24" customWidth="1"/>
    <col min="6" max="6" width="3.875" style="25" customWidth="1"/>
    <col min="7" max="7" width="4.5" style="6" customWidth="1"/>
    <col min="8" max="8" width="24.875" style="6" customWidth="1"/>
    <col min="9" max="9" width="9.5" style="8" customWidth="1"/>
    <col min="10" max="11" width="12.875" style="9" bestFit="1" customWidth="1"/>
    <col min="12" max="17" width="12.25" style="7" customWidth="1"/>
    <col min="18" max="18" width="11.875" style="7" customWidth="1"/>
    <col min="19" max="19" width="62.625" style="6" customWidth="1"/>
    <col min="20" max="16384" width="9" style="6"/>
  </cols>
  <sheetData>
    <row r="1" spans="1:19" ht="18" customHeight="1" x14ac:dyDescent="0.15">
      <c r="B1" s="37"/>
      <c r="S1" s="21"/>
    </row>
    <row r="2" spans="1:19" ht="17.25" x14ac:dyDescent="0.15">
      <c r="A2" s="49" t="s">
        <v>47</v>
      </c>
      <c r="Q2" s="7">
        <f>SUBTOTAL(9,Q7:Q295)</f>
        <v>633182912.86689544</v>
      </c>
      <c r="R2" s="9"/>
      <c r="S2" s="21" t="s">
        <v>31</v>
      </c>
    </row>
    <row r="3" spans="1:19" x14ac:dyDescent="0.15">
      <c r="A3" s="35" t="s">
        <v>19</v>
      </c>
      <c r="B3" s="35" t="s">
        <v>20</v>
      </c>
      <c r="C3" s="35" t="s">
        <v>21</v>
      </c>
      <c r="D3" s="35" t="s">
        <v>22</v>
      </c>
      <c r="E3" s="35" t="s">
        <v>23</v>
      </c>
      <c r="F3" s="35" t="s">
        <v>24</v>
      </c>
      <c r="G3" s="35" t="s">
        <v>25</v>
      </c>
      <c r="H3" s="35" t="s">
        <v>26</v>
      </c>
      <c r="I3" s="35" t="s">
        <v>27</v>
      </c>
      <c r="J3" s="35" t="s">
        <v>28</v>
      </c>
      <c r="K3" s="35" t="s">
        <v>29</v>
      </c>
      <c r="L3" s="35" t="s">
        <v>30</v>
      </c>
      <c r="M3" s="161" t="s">
        <v>43</v>
      </c>
      <c r="N3" s="162"/>
      <c r="O3" s="162"/>
      <c r="P3" s="162"/>
      <c r="Q3" s="158" t="s">
        <v>421</v>
      </c>
      <c r="R3" s="35" t="s">
        <v>45</v>
      </c>
      <c r="S3" s="35" t="s">
        <v>46</v>
      </c>
    </row>
    <row r="4" spans="1:19" ht="13.5" customHeight="1" x14ac:dyDescent="0.15">
      <c r="A4" s="165" t="s">
        <v>42</v>
      </c>
      <c r="B4" s="155" t="s">
        <v>3</v>
      </c>
      <c r="C4" s="163" t="s">
        <v>4</v>
      </c>
      <c r="D4" s="163" t="s">
        <v>39</v>
      </c>
      <c r="E4" s="168" t="s">
        <v>14</v>
      </c>
      <c r="F4" s="163" t="s">
        <v>1</v>
      </c>
      <c r="G4" s="164" t="s">
        <v>0</v>
      </c>
      <c r="H4" s="164" t="s">
        <v>5</v>
      </c>
      <c r="I4" s="155" t="s">
        <v>17</v>
      </c>
      <c r="J4" s="150" t="s">
        <v>48</v>
      </c>
      <c r="K4" s="150" t="s">
        <v>49</v>
      </c>
      <c r="L4" s="151" t="s">
        <v>18</v>
      </c>
      <c r="M4" s="71"/>
      <c r="N4" s="71"/>
      <c r="O4" s="71"/>
      <c r="P4" s="71"/>
      <c r="Q4" s="159"/>
      <c r="R4" s="154" t="s">
        <v>13</v>
      </c>
      <c r="S4" s="155" t="s">
        <v>40</v>
      </c>
    </row>
    <row r="5" spans="1:19" ht="13.5" customHeight="1" x14ac:dyDescent="0.15">
      <c r="A5" s="166"/>
      <c r="B5" s="155"/>
      <c r="C5" s="163"/>
      <c r="D5" s="163"/>
      <c r="E5" s="168"/>
      <c r="F5" s="163"/>
      <c r="G5" s="164"/>
      <c r="H5" s="164"/>
      <c r="I5" s="155"/>
      <c r="J5" s="150"/>
      <c r="K5" s="150"/>
      <c r="L5" s="152"/>
      <c r="M5" s="156" t="s">
        <v>44</v>
      </c>
      <c r="N5" s="157"/>
      <c r="O5" s="157"/>
      <c r="P5" s="157"/>
      <c r="Q5" s="159"/>
      <c r="R5" s="154"/>
      <c r="S5" s="155"/>
    </row>
    <row r="6" spans="1:19" s="10" customFormat="1" ht="117" customHeight="1" x14ac:dyDescent="0.15">
      <c r="A6" s="167"/>
      <c r="B6" s="155"/>
      <c r="C6" s="163"/>
      <c r="D6" s="163"/>
      <c r="E6" s="168"/>
      <c r="F6" s="163"/>
      <c r="G6" s="164"/>
      <c r="H6" s="164"/>
      <c r="I6" s="155"/>
      <c r="J6" s="150"/>
      <c r="K6" s="150"/>
      <c r="L6" s="153"/>
      <c r="M6" s="36" t="s">
        <v>41</v>
      </c>
      <c r="N6" s="36" t="s">
        <v>15</v>
      </c>
      <c r="O6" s="36" t="s">
        <v>50</v>
      </c>
      <c r="P6" s="36" t="s">
        <v>16</v>
      </c>
      <c r="Q6" s="160"/>
      <c r="R6" s="154"/>
      <c r="S6" s="155"/>
    </row>
    <row r="7" spans="1:19" ht="24.6" customHeight="1" x14ac:dyDescent="0.15">
      <c r="A7" s="4">
        <v>1</v>
      </c>
      <c r="B7" s="1" t="s">
        <v>83</v>
      </c>
      <c r="C7" s="3" t="s">
        <v>84</v>
      </c>
      <c r="D7" s="3" t="s">
        <v>57</v>
      </c>
      <c r="E7" s="28">
        <v>2020</v>
      </c>
      <c r="F7" s="27">
        <v>10</v>
      </c>
      <c r="G7" s="2">
        <v>7</v>
      </c>
      <c r="H7" s="1" t="s">
        <v>6</v>
      </c>
      <c r="I7" s="11">
        <v>2019</v>
      </c>
      <c r="J7" s="58">
        <v>0</v>
      </c>
      <c r="K7" s="59">
        <v>3905000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f>L7-M7-N7-O7-P7</f>
        <v>0</v>
      </c>
      <c r="R7" s="58">
        <v>3905000</v>
      </c>
      <c r="S7" s="50" t="s">
        <v>284</v>
      </c>
    </row>
    <row r="8" spans="1:19" ht="24.6" customHeight="1" x14ac:dyDescent="0.15">
      <c r="A8" s="4">
        <v>2</v>
      </c>
      <c r="B8" s="1" t="s">
        <v>85</v>
      </c>
      <c r="C8" s="3" t="s">
        <v>84</v>
      </c>
      <c r="D8" s="3" t="s">
        <v>57</v>
      </c>
      <c r="E8" s="28">
        <v>2020</v>
      </c>
      <c r="F8" s="27">
        <v>10</v>
      </c>
      <c r="G8" s="2">
        <v>7</v>
      </c>
      <c r="H8" s="1" t="s">
        <v>6</v>
      </c>
      <c r="I8" s="11">
        <v>2019</v>
      </c>
      <c r="J8" s="58">
        <v>0</v>
      </c>
      <c r="K8" s="59">
        <v>1452000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f t="shared" ref="Q8:Q71" si="0">L8-M8-N8-O8-P8</f>
        <v>0</v>
      </c>
      <c r="R8" s="58">
        <v>1452000</v>
      </c>
      <c r="S8" s="50" t="s">
        <v>285</v>
      </c>
    </row>
    <row r="9" spans="1:19" ht="24.6" customHeight="1" x14ac:dyDescent="0.15">
      <c r="A9" s="4">
        <v>3</v>
      </c>
      <c r="B9" s="4" t="s">
        <v>51</v>
      </c>
      <c r="C9" s="5" t="s">
        <v>52</v>
      </c>
      <c r="D9" s="5" t="s">
        <v>52</v>
      </c>
      <c r="E9" s="26">
        <v>2019</v>
      </c>
      <c r="F9" s="27" t="s">
        <v>2</v>
      </c>
      <c r="G9" s="4">
        <v>7</v>
      </c>
      <c r="H9" s="1" t="s">
        <v>6</v>
      </c>
      <c r="I9" s="17" t="s">
        <v>53</v>
      </c>
      <c r="J9" s="58">
        <v>5821200</v>
      </c>
      <c r="K9" s="59">
        <v>0</v>
      </c>
      <c r="L9" s="69">
        <f>5659487+M9+P9</f>
        <v>5821200</v>
      </c>
      <c r="M9" s="58">
        <v>15365</v>
      </c>
      <c r="N9" s="58">
        <v>0</v>
      </c>
      <c r="O9" s="58">
        <v>0</v>
      </c>
      <c r="P9" s="58">
        <v>146348</v>
      </c>
      <c r="Q9" s="58">
        <f t="shared" si="0"/>
        <v>5659487</v>
      </c>
      <c r="R9" s="69">
        <f>J9-L9</f>
        <v>0</v>
      </c>
      <c r="S9" s="50" t="s">
        <v>269</v>
      </c>
    </row>
    <row r="10" spans="1:19" ht="24.6" customHeight="1" x14ac:dyDescent="0.15">
      <c r="A10" s="4">
        <v>4</v>
      </c>
      <c r="B10" s="4" t="s">
        <v>51</v>
      </c>
      <c r="C10" s="5" t="s">
        <v>52</v>
      </c>
      <c r="D10" s="5" t="s">
        <v>52</v>
      </c>
      <c r="E10" s="26">
        <v>2019</v>
      </c>
      <c r="F10" s="27" t="s">
        <v>2</v>
      </c>
      <c r="G10" s="4">
        <v>7</v>
      </c>
      <c r="H10" s="1" t="s">
        <v>6</v>
      </c>
      <c r="I10" s="17" t="s">
        <v>54</v>
      </c>
      <c r="J10" s="58">
        <v>2318000</v>
      </c>
      <c r="K10" s="59">
        <v>0</v>
      </c>
      <c r="L10" s="69">
        <f>2253606+M10+P10</f>
        <v>2318000</v>
      </c>
      <c r="M10" s="58">
        <v>6118</v>
      </c>
      <c r="N10" s="58">
        <v>0</v>
      </c>
      <c r="O10" s="58">
        <v>0</v>
      </c>
      <c r="P10" s="58">
        <v>58276</v>
      </c>
      <c r="Q10" s="58">
        <f t="shared" si="0"/>
        <v>2253606</v>
      </c>
      <c r="R10" s="69">
        <f>J10-L10</f>
        <v>0</v>
      </c>
      <c r="S10" s="50" t="s">
        <v>270</v>
      </c>
    </row>
    <row r="11" spans="1:19" ht="24.6" customHeight="1" x14ac:dyDescent="0.15">
      <c r="A11" s="4">
        <v>5</v>
      </c>
      <c r="B11" s="4" t="s">
        <v>51</v>
      </c>
      <c r="C11" s="5" t="s">
        <v>52</v>
      </c>
      <c r="D11" s="5" t="s">
        <v>52</v>
      </c>
      <c r="E11" s="26">
        <v>2019</v>
      </c>
      <c r="F11" s="27" t="s">
        <v>2</v>
      </c>
      <c r="G11" s="4">
        <v>7</v>
      </c>
      <c r="H11" s="1" t="s">
        <v>6</v>
      </c>
      <c r="I11" s="17" t="s">
        <v>54</v>
      </c>
      <c r="J11" s="58">
        <v>32525360</v>
      </c>
      <c r="K11" s="59">
        <v>0</v>
      </c>
      <c r="L11" s="69">
        <f>31621778+M11+P11</f>
        <v>32525360</v>
      </c>
      <c r="M11" s="58">
        <v>85854</v>
      </c>
      <c r="N11" s="58">
        <v>0</v>
      </c>
      <c r="O11" s="58">
        <v>0</v>
      </c>
      <c r="P11" s="58">
        <v>817728</v>
      </c>
      <c r="Q11" s="58">
        <f t="shared" si="0"/>
        <v>31621778</v>
      </c>
      <c r="R11" s="69">
        <f>J11-L11</f>
        <v>0</v>
      </c>
      <c r="S11" s="50" t="s">
        <v>271</v>
      </c>
    </row>
    <row r="12" spans="1:19" ht="24.6" customHeight="1" x14ac:dyDescent="0.15">
      <c r="A12" s="4">
        <v>6</v>
      </c>
      <c r="B12" s="4" t="s">
        <v>55</v>
      </c>
      <c r="C12" s="5" t="s">
        <v>52</v>
      </c>
      <c r="D12" s="5" t="s">
        <v>52</v>
      </c>
      <c r="E12" s="26">
        <v>2020</v>
      </c>
      <c r="F12" s="27" t="s">
        <v>2</v>
      </c>
      <c r="G12" s="4">
        <v>7</v>
      </c>
      <c r="H12" s="1" t="s">
        <v>6</v>
      </c>
      <c r="I12" s="17" t="s">
        <v>54</v>
      </c>
      <c r="J12" s="58">
        <v>6501600</v>
      </c>
      <c r="K12" s="59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f t="shared" si="0"/>
        <v>0</v>
      </c>
      <c r="R12" s="58">
        <v>6501600</v>
      </c>
      <c r="S12" s="50" t="s">
        <v>272</v>
      </c>
    </row>
    <row r="13" spans="1:19" ht="24.6" customHeight="1" x14ac:dyDescent="0.15">
      <c r="A13" s="4">
        <v>7</v>
      </c>
      <c r="B13" s="1" t="s">
        <v>55</v>
      </c>
      <c r="C13" s="3" t="s">
        <v>52</v>
      </c>
      <c r="D13" s="3" t="s">
        <v>52</v>
      </c>
      <c r="E13" s="28">
        <v>2020</v>
      </c>
      <c r="F13" s="27" t="s">
        <v>2</v>
      </c>
      <c r="G13" s="2">
        <v>7</v>
      </c>
      <c r="H13" s="1" t="s">
        <v>6</v>
      </c>
      <c r="I13" s="11" t="s">
        <v>77</v>
      </c>
      <c r="J13" s="58">
        <v>0</v>
      </c>
      <c r="K13" s="59">
        <v>900264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f t="shared" si="0"/>
        <v>0</v>
      </c>
      <c r="R13" s="58">
        <v>900264</v>
      </c>
      <c r="S13" s="50" t="s">
        <v>273</v>
      </c>
    </row>
    <row r="14" spans="1:19" ht="24.6" customHeight="1" x14ac:dyDescent="0.15">
      <c r="A14" s="4">
        <v>8</v>
      </c>
      <c r="B14" s="1" t="s">
        <v>56</v>
      </c>
      <c r="C14" s="3" t="s">
        <v>52</v>
      </c>
      <c r="D14" s="3" t="s">
        <v>57</v>
      </c>
      <c r="E14" s="28">
        <v>2019</v>
      </c>
      <c r="F14" s="27" t="s">
        <v>2</v>
      </c>
      <c r="G14" s="2">
        <v>7</v>
      </c>
      <c r="H14" s="1" t="s">
        <v>6</v>
      </c>
      <c r="I14" s="11" t="s">
        <v>54</v>
      </c>
      <c r="J14" s="58">
        <v>2786400</v>
      </c>
      <c r="K14" s="59">
        <v>0</v>
      </c>
      <c r="L14" s="69">
        <f>1909571+M14+P14</f>
        <v>2786400</v>
      </c>
      <c r="M14" s="58">
        <v>394532</v>
      </c>
      <c r="N14" s="58">
        <v>0</v>
      </c>
      <c r="O14" s="58">
        <v>0</v>
      </c>
      <c r="P14" s="58">
        <v>482297</v>
      </c>
      <c r="Q14" s="58">
        <f t="shared" si="0"/>
        <v>1909571</v>
      </c>
      <c r="R14" s="69">
        <f>J14-L14</f>
        <v>0</v>
      </c>
      <c r="S14" s="50" t="s">
        <v>269</v>
      </c>
    </row>
    <row r="15" spans="1:19" ht="24.6" customHeight="1" x14ac:dyDescent="0.15">
      <c r="A15" s="4">
        <v>9</v>
      </c>
      <c r="B15" s="1" t="s">
        <v>58</v>
      </c>
      <c r="C15" s="3" t="s">
        <v>52</v>
      </c>
      <c r="D15" s="3" t="s">
        <v>52</v>
      </c>
      <c r="E15" s="28">
        <v>2019</v>
      </c>
      <c r="F15" s="27" t="s">
        <v>2</v>
      </c>
      <c r="G15" s="2">
        <v>7</v>
      </c>
      <c r="H15" s="1" t="s">
        <v>8</v>
      </c>
      <c r="I15" s="11" t="s">
        <v>54</v>
      </c>
      <c r="J15" s="58">
        <v>2052000</v>
      </c>
      <c r="K15" s="59">
        <v>0</v>
      </c>
      <c r="L15" s="69">
        <f>1636429+P15</f>
        <v>2052000</v>
      </c>
      <c r="M15" s="58">
        <v>0</v>
      </c>
      <c r="N15" s="58">
        <v>0</v>
      </c>
      <c r="O15" s="58">
        <v>0</v>
      </c>
      <c r="P15" s="58">
        <v>415571</v>
      </c>
      <c r="Q15" s="58">
        <f t="shared" si="0"/>
        <v>1636429</v>
      </c>
      <c r="R15" s="69">
        <f>J15-L15</f>
        <v>0</v>
      </c>
      <c r="S15" s="50" t="s">
        <v>269</v>
      </c>
    </row>
    <row r="16" spans="1:19" ht="24.6" customHeight="1" x14ac:dyDescent="0.15">
      <c r="A16" s="4">
        <v>10</v>
      </c>
      <c r="B16" s="1" t="s">
        <v>59</v>
      </c>
      <c r="C16" s="3" t="s">
        <v>52</v>
      </c>
      <c r="D16" s="3" t="s">
        <v>52</v>
      </c>
      <c r="E16" s="28">
        <v>2019</v>
      </c>
      <c r="F16" s="27" t="s">
        <v>2</v>
      </c>
      <c r="G16" s="2">
        <v>7</v>
      </c>
      <c r="H16" s="1" t="s">
        <v>6</v>
      </c>
      <c r="I16" s="11" t="s">
        <v>54</v>
      </c>
      <c r="J16" s="58">
        <v>2736720</v>
      </c>
      <c r="K16" s="59">
        <v>0</v>
      </c>
      <c r="L16" s="69">
        <v>2736720</v>
      </c>
      <c r="M16" s="58">
        <v>121065</v>
      </c>
      <c r="N16" s="58">
        <v>0</v>
      </c>
      <c r="O16" s="58">
        <v>0</v>
      </c>
      <c r="P16" s="69">
        <v>2498</v>
      </c>
      <c r="Q16" s="69">
        <f t="shared" si="0"/>
        <v>2613157</v>
      </c>
      <c r="R16" s="69">
        <f>J16-L16</f>
        <v>0</v>
      </c>
      <c r="S16" s="51" t="s">
        <v>269</v>
      </c>
    </row>
    <row r="17" spans="1:19" ht="24.6" customHeight="1" x14ac:dyDescent="0.15">
      <c r="A17" s="4">
        <v>11</v>
      </c>
      <c r="B17" s="4" t="s">
        <v>60</v>
      </c>
      <c r="C17" s="5" t="s">
        <v>52</v>
      </c>
      <c r="D17" s="5" t="s">
        <v>52</v>
      </c>
      <c r="E17" s="26">
        <v>2019</v>
      </c>
      <c r="F17" s="29" t="s">
        <v>2</v>
      </c>
      <c r="G17" s="4">
        <v>7</v>
      </c>
      <c r="H17" s="1" t="s">
        <v>6</v>
      </c>
      <c r="I17" s="17" t="s">
        <v>54</v>
      </c>
      <c r="J17" s="58">
        <v>2473200</v>
      </c>
      <c r="K17" s="59">
        <v>0</v>
      </c>
      <c r="L17" s="70">
        <f>2039524+M17+N17</f>
        <v>2473200</v>
      </c>
      <c r="M17" s="60">
        <v>212065</v>
      </c>
      <c r="N17" s="60">
        <v>221611</v>
      </c>
      <c r="O17" s="60">
        <v>0</v>
      </c>
      <c r="P17" s="61">
        <v>0</v>
      </c>
      <c r="Q17" s="61">
        <f t="shared" si="0"/>
        <v>2039524</v>
      </c>
      <c r="R17" s="69">
        <f>J17-L17</f>
        <v>0</v>
      </c>
      <c r="S17" s="52" t="s">
        <v>269</v>
      </c>
    </row>
    <row r="18" spans="1:19" ht="24.6" customHeight="1" x14ac:dyDescent="0.15">
      <c r="A18" s="4">
        <v>12</v>
      </c>
      <c r="B18" s="4" t="s">
        <v>61</v>
      </c>
      <c r="C18" s="5" t="s">
        <v>52</v>
      </c>
      <c r="D18" s="5" t="s">
        <v>52</v>
      </c>
      <c r="E18" s="26">
        <v>2020</v>
      </c>
      <c r="F18" s="29" t="s">
        <v>2</v>
      </c>
      <c r="G18" s="4">
        <v>7</v>
      </c>
      <c r="H18" s="1" t="s">
        <v>6</v>
      </c>
      <c r="I18" s="17" t="s">
        <v>77</v>
      </c>
      <c r="J18" s="58">
        <v>0</v>
      </c>
      <c r="K18" s="59">
        <v>7810000</v>
      </c>
      <c r="L18" s="60">
        <v>0</v>
      </c>
      <c r="M18" s="60">
        <v>0</v>
      </c>
      <c r="N18" s="60">
        <v>0</v>
      </c>
      <c r="O18" s="60">
        <v>0</v>
      </c>
      <c r="P18" s="61">
        <v>0</v>
      </c>
      <c r="Q18" s="61">
        <f t="shared" si="0"/>
        <v>0</v>
      </c>
      <c r="R18" s="58">
        <v>7810000</v>
      </c>
      <c r="S18" s="52" t="s">
        <v>269</v>
      </c>
    </row>
    <row r="19" spans="1:19" ht="24.6" customHeight="1" x14ac:dyDescent="0.15">
      <c r="A19" s="4">
        <v>13</v>
      </c>
      <c r="B19" s="4" t="s">
        <v>62</v>
      </c>
      <c r="C19" s="5" t="s">
        <v>52</v>
      </c>
      <c r="D19" s="5" t="s">
        <v>52</v>
      </c>
      <c r="E19" s="26">
        <v>2020</v>
      </c>
      <c r="F19" s="29" t="s">
        <v>2</v>
      </c>
      <c r="G19" s="4">
        <v>7</v>
      </c>
      <c r="H19" s="1" t="s">
        <v>6</v>
      </c>
      <c r="I19" s="17" t="s">
        <v>77</v>
      </c>
      <c r="J19" s="58">
        <v>0</v>
      </c>
      <c r="K19" s="59">
        <v>2024000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f t="shared" si="0"/>
        <v>0</v>
      </c>
      <c r="R19" s="58">
        <v>2024000</v>
      </c>
      <c r="S19" s="52" t="s">
        <v>269</v>
      </c>
    </row>
    <row r="20" spans="1:19" ht="24.6" customHeight="1" x14ac:dyDescent="0.15">
      <c r="A20" s="4">
        <v>14</v>
      </c>
      <c r="B20" s="4" t="s">
        <v>63</v>
      </c>
      <c r="C20" s="5" t="s">
        <v>52</v>
      </c>
      <c r="D20" s="5" t="s">
        <v>57</v>
      </c>
      <c r="E20" s="26">
        <v>2020</v>
      </c>
      <c r="F20" s="29" t="s">
        <v>2</v>
      </c>
      <c r="G20" s="4">
        <v>7</v>
      </c>
      <c r="H20" s="1" t="s">
        <v>6</v>
      </c>
      <c r="I20" s="17" t="s">
        <v>77</v>
      </c>
      <c r="J20" s="58">
        <v>0</v>
      </c>
      <c r="K20" s="59">
        <v>3575000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f t="shared" si="0"/>
        <v>0</v>
      </c>
      <c r="R20" s="58">
        <v>3575000</v>
      </c>
      <c r="S20" s="52" t="s">
        <v>269</v>
      </c>
    </row>
    <row r="21" spans="1:19" ht="24.6" customHeight="1" x14ac:dyDescent="0.15">
      <c r="A21" s="4">
        <v>15</v>
      </c>
      <c r="B21" s="4" t="s">
        <v>64</v>
      </c>
      <c r="C21" s="5" t="s">
        <v>52</v>
      </c>
      <c r="D21" s="5" t="s">
        <v>57</v>
      </c>
      <c r="E21" s="26">
        <v>2020</v>
      </c>
      <c r="F21" s="29" t="s">
        <v>2</v>
      </c>
      <c r="G21" s="4">
        <v>7</v>
      </c>
      <c r="H21" s="1" t="s">
        <v>6</v>
      </c>
      <c r="I21" s="17" t="s">
        <v>77</v>
      </c>
      <c r="J21" s="58">
        <v>0</v>
      </c>
      <c r="K21" s="59">
        <v>3278000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f t="shared" si="0"/>
        <v>0</v>
      </c>
      <c r="R21" s="58">
        <v>3278000</v>
      </c>
      <c r="S21" s="52" t="s">
        <v>269</v>
      </c>
    </row>
    <row r="22" spans="1:19" ht="24.6" customHeight="1" x14ac:dyDescent="0.15">
      <c r="A22" s="4">
        <v>16</v>
      </c>
      <c r="B22" s="4" t="s">
        <v>65</v>
      </c>
      <c r="C22" s="5" t="s">
        <v>52</v>
      </c>
      <c r="D22" s="5" t="s">
        <v>52</v>
      </c>
      <c r="E22" s="26">
        <v>2020</v>
      </c>
      <c r="F22" s="29" t="s">
        <v>2</v>
      </c>
      <c r="G22" s="4">
        <v>7</v>
      </c>
      <c r="H22" s="1" t="s">
        <v>8</v>
      </c>
      <c r="I22" s="17" t="s">
        <v>77</v>
      </c>
      <c r="J22" s="58">
        <v>0</v>
      </c>
      <c r="K22" s="59">
        <v>990000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f t="shared" si="0"/>
        <v>0</v>
      </c>
      <c r="R22" s="58">
        <v>990000</v>
      </c>
      <c r="S22" s="52" t="s">
        <v>269</v>
      </c>
    </row>
    <row r="23" spans="1:19" ht="24.6" customHeight="1" x14ac:dyDescent="0.15">
      <c r="A23" s="4">
        <v>17</v>
      </c>
      <c r="B23" s="4" t="s">
        <v>66</v>
      </c>
      <c r="C23" s="5" t="s">
        <v>52</v>
      </c>
      <c r="D23" s="5" t="s">
        <v>52</v>
      </c>
      <c r="E23" s="26">
        <v>2020</v>
      </c>
      <c r="F23" s="29" t="s">
        <v>2</v>
      </c>
      <c r="G23" s="4">
        <v>7</v>
      </c>
      <c r="H23" s="1" t="s">
        <v>6</v>
      </c>
      <c r="I23" s="17" t="s">
        <v>77</v>
      </c>
      <c r="J23" s="58">
        <v>0</v>
      </c>
      <c r="K23" s="59">
        <v>396000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f t="shared" si="0"/>
        <v>0</v>
      </c>
      <c r="R23" s="58">
        <v>396000</v>
      </c>
      <c r="S23" s="52" t="s">
        <v>269</v>
      </c>
    </row>
    <row r="24" spans="1:19" ht="24.6" customHeight="1" x14ac:dyDescent="0.15">
      <c r="A24" s="4">
        <v>18</v>
      </c>
      <c r="B24" s="4" t="s">
        <v>67</v>
      </c>
      <c r="C24" s="5" t="s">
        <v>52</v>
      </c>
      <c r="D24" s="5" t="s">
        <v>52</v>
      </c>
      <c r="E24" s="26">
        <v>2020</v>
      </c>
      <c r="F24" s="29" t="s">
        <v>2</v>
      </c>
      <c r="G24" s="4">
        <v>7</v>
      </c>
      <c r="H24" s="1" t="s">
        <v>6</v>
      </c>
      <c r="I24" s="17" t="s">
        <v>77</v>
      </c>
      <c r="J24" s="58">
        <v>0</v>
      </c>
      <c r="K24" s="59">
        <v>9130000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f t="shared" si="0"/>
        <v>0</v>
      </c>
      <c r="R24" s="58">
        <v>9130000</v>
      </c>
      <c r="S24" s="52" t="s">
        <v>269</v>
      </c>
    </row>
    <row r="25" spans="1:19" ht="24.6" customHeight="1" x14ac:dyDescent="0.15">
      <c r="A25" s="4">
        <v>19</v>
      </c>
      <c r="B25" s="4" t="s">
        <v>68</v>
      </c>
      <c r="C25" s="5" t="s">
        <v>52</v>
      </c>
      <c r="D25" s="5" t="s">
        <v>52</v>
      </c>
      <c r="E25" s="26">
        <v>2020</v>
      </c>
      <c r="F25" s="29" t="s">
        <v>2</v>
      </c>
      <c r="G25" s="4">
        <v>7</v>
      </c>
      <c r="H25" s="1" t="s">
        <v>6</v>
      </c>
      <c r="I25" s="17" t="s">
        <v>77</v>
      </c>
      <c r="J25" s="58">
        <v>0</v>
      </c>
      <c r="K25" s="59">
        <v>2508000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f t="shared" si="0"/>
        <v>0</v>
      </c>
      <c r="R25" s="58">
        <v>2508000</v>
      </c>
      <c r="S25" s="52" t="s">
        <v>269</v>
      </c>
    </row>
    <row r="26" spans="1:19" ht="24.6" customHeight="1" x14ac:dyDescent="0.15">
      <c r="A26" s="4">
        <v>20</v>
      </c>
      <c r="B26" s="4" t="s">
        <v>69</v>
      </c>
      <c r="C26" s="5" t="s">
        <v>52</v>
      </c>
      <c r="D26" s="5" t="s">
        <v>52</v>
      </c>
      <c r="E26" s="26">
        <v>2020</v>
      </c>
      <c r="F26" s="29" t="s">
        <v>2</v>
      </c>
      <c r="G26" s="4">
        <v>7</v>
      </c>
      <c r="H26" s="1" t="s">
        <v>6</v>
      </c>
      <c r="I26" s="17" t="s">
        <v>77</v>
      </c>
      <c r="J26" s="58">
        <v>0</v>
      </c>
      <c r="K26" s="59">
        <v>3191100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f t="shared" si="0"/>
        <v>0</v>
      </c>
      <c r="R26" s="58">
        <v>3191100</v>
      </c>
      <c r="S26" s="52" t="s">
        <v>269</v>
      </c>
    </row>
    <row r="27" spans="1:19" ht="24.6" customHeight="1" x14ac:dyDescent="0.15">
      <c r="A27" s="4">
        <v>21</v>
      </c>
      <c r="B27" s="4" t="s">
        <v>70</v>
      </c>
      <c r="C27" s="5" t="s">
        <v>52</v>
      </c>
      <c r="D27" s="5" t="s">
        <v>52</v>
      </c>
      <c r="E27" s="26">
        <v>2020</v>
      </c>
      <c r="F27" s="29" t="s">
        <v>2</v>
      </c>
      <c r="G27" s="4">
        <v>7</v>
      </c>
      <c r="H27" s="1" t="s">
        <v>6</v>
      </c>
      <c r="I27" s="17" t="s">
        <v>77</v>
      </c>
      <c r="J27" s="58">
        <v>0</v>
      </c>
      <c r="K27" s="59">
        <v>2310000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f t="shared" si="0"/>
        <v>0</v>
      </c>
      <c r="R27" s="58">
        <v>2310000</v>
      </c>
      <c r="S27" s="52" t="s">
        <v>269</v>
      </c>
    </row>
    <row r="28" spans="1:19" ht="24.6" customHeight="1" x14ac:dyDescent="0.15">
      <c r="A28" s="4">
        <v>22</v>
      </c>
      <c r="B28" s="18" t="s">
        <v>71</v>
      </c>
      <c r="C28" s="19" t="s">
        <v>52</v>
      </c>
      <c r="D28" s="19" t="s">
        <v>52</v>
      </c>
      <c r="E28" s="30">
        <v>2020</v>
      </c>
      <c r="F28" s="31" t="s">
        <v>2</v>
      </c>
      <c r="G28" s="23">
        <v>7</v>
      </c>
      <c r="H28" s="18" t="s">
        <v>6</v>
      </c>
      <c r="I28" s="20" t="s">
        <v>77</v>
      </c>
      <c r="J28" s="58">
        <v>0</v>
      </c>
      <c r="K28" s="59">
        <v>992200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f t="shared" si="0"/>
        <v>0</v>
      </c>
      <c r="R28" s="58">
        <v>992200</v>
      </c>
      <c r="S28" s="53" t="s">
        <v>269</v>
      </c>
    </row>
    <row r="29" spans="1:19" ht="24.6" customHeight="1" x14ac:dyDescent="0.15">
      <c r="A29" s="4">
        <v>23</v>
      </c>
      <c r="B29" s="18" t="s">
        <v>72</v>
      </c>
      <c r="C29" s="19" t="s">
        <v>52</v>
      </c>
      <c r="D29" s="19" t="s">
        <v>52</v>
      </c>
      <c r="E29" s="30">
        <v>2020</v>
      </c>
      <c r="F29" s="31" t="s">
        <v>2</v>
      </c>
      <c r="G29" s="23">
        <v>7</v>
      </c>
      <c r="H29" s="18" t="s">
        <v>6</v>
      </c>
      <c r="I29" s="20" t="s">
        <v>77</v>
      </c>
      <c r="J29" s="58">
        <v>0</v>
      </c>
      <c r="K29" s="59">
        <v>2244000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f t="shared" si="0"/>
        <v>0</v>
      </c>
      <c r="R29" s="58">
        <v>2244000</v>
      </c>
      <c r="S29" s="53" t="s">
        <v>269</v>
      </c>
    </row>
    <row r="30" spans="1:19" ht="24.6" customHeight="1" x14ac:dyDescent="0.15">
      <c r="A30" s="4">
        <v>24</v>
      </c>
      <c r="B30" s="18" t="s">
        <v>73</v>
      </c>
      <c r="C30" s="19" t="s">
        <v>52</v>
      </c>
      <c r="D30" s="19" t="s">
        <v>52</v>
      </c>
      <c r="E30" s="30">
        <v>2020</v>
      </c>
      <c r="F30" s="31" t="s">
        <v>2</v>
      </c>
      <c r="G30" s="23">
        <v>7</v>
      </c>
      <c r="H30" s="18" t="s">
        <v>6</v>
      </c>
      <c r="I30" s="20" t="s">
        <v>77</v>
      </c>
      <c r="J30" s="58">
        <v>0</v>
      </c>
      <c r="K30" s="59">
        <v>2442000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f t="shared" si="0"/>
        <v>0</v>
      </c>
      <c r="R30" s="58">
        <v>2442000</v>
      </c>
      <c r="S30" s="53" t="s">
        <v>269</v>
      </c>
    </row>
    <row r="31" spans="1:19" ht="24.6" customHeight="1" x14ac:dyDescent="0.15">
      <c r="A31" s="4">
        <v>25</v>
      </c>
      <c r="B31" s="18" t="s">
        <v>78</v>
      </c>
      <c r="C31" s="19" t="s">
        <v>79</v>
      </c>
      <c r="D31" s="19" t="s">
        <v>75</v>
      </c>
      <c r="E31" s="30">
        <v>2022</v>
      </c>
      <c r="F31" s="31" t="s">
        <v>2</v>
      </c>
      <c r="G31" s="23">
        <v>7</v>
      </c>
      <c r="H31" s="18" t="s">
        <v>12</v>
      </c>
      <c r="I31" s="20" t="s">
        <v>77</v>
      </c>
      <c r="J31" s="58">
        <v>0</v>
      </c>
      <c r="K31" s="59">
        <v>13500000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f t="shared" si="0"/>
        <v>0</v>
      </c>
      <c r="R31" s="58">
        <v>13500000</v>
      </c>
      <c r="S31" s="53" t="s">
        <v>280</v>
      </c>
    </row>
    <row r="32" spans="1:19" ht="24.6" customHeight="1" x14ac:dyDescent="0.15">
      <c r="A32" s="4">
        <v>26</v>
      </c>
      <c r="B32" s="18" t="s">
        <v>78</v>
      </c>
      <c r="C32" s="19" t="s">
        <v>79</v>
      </c>
      <c r="D32" s="19" t="s">
        <v>75</v>
      </c>
      <c r="E32" s="30">
        <v>2022</v>
      </c>
      <c r="F32" s="31" t="s">
        <v>2</v>
      </c>
      <c r="G32" s="23">
        <v>7</v>
      </c>
      <c r="H32" s="18" t="s">
        <v>12</v>
      </c>
      <c r="I32" s="20" t="s">
        <v>77</v>
      </c>
      <c r="J32" s="58">
        <v>0</v>
      </c>
      <c r="K32" s="59">
        <v>35951600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f t="shared" si="0"/>
        <v>0</v>
      </c>
      <c r="R32" s="58">
        <v>35951600</v>
      </c>
      <c r="S32" s="53" t="s">
        <v>281</v>
      </c>
    </row>
    <row r="33" spans="1:19" ht="24.6" customHeight="1" x14ac:dyDescent="0.15">
      <c r="A33" s="4">
        <v>27</v>
      </c>
      <c r="B33" s="18" t="s">
        <v>80</v>
      </c>
      <c r="C33" s="19" t="s">
        <v>79</v>
      </c>
      <c r="D33" s="19" t="s">
        <v>75</v>
      </c>
      <c r="E33" s="30">
        <v>2022</v>
      </c>
      <c r="F33" s="31" t="s">
        <v>2</v>
      </c>
      <c r="G33" s="23">
        <v>7</v>
      </c>
      <c r="H33" s="18" t="s">
        <v>12</v>
      </c>
      <c r="I33" s="20" t="s">
        <v>77</v>
      </c>
      <c r="J33" s="58">
        <v>0</v>
      </c>
      <c r="K33" s="59">
        <v>21167300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f t="shared" si="0"/>
        <v>0</v>
      </c>
      <c r="R33" s="58">
        <v>21167300</v>
      </c>
      <c r="S33" s="53" t="s">
        <v>37</v>
      </c>
    </row>
    <row r="34" spans="1:19" ht="24.6" customHeight="1" x14ac:dyDescent="0.15">
      <c r="A34" s="4">
        <v>28</v>
      </c>
      <c r="B34" s="18" t="s">
        <v>80</v>
      </c>
      <c r="C34" s="19" t="s">
        <v>79</v>
      </c>
      <c r="D34" s="19" t="s">
        <v>75</v>
      </c>
      <c r="E34" s="30">
        <v>2022</v>
      </c>
      <c r="F34" s="31" t="s">
        <v>2</v>
      </c>
      <c r="G34" s="23">
        <v>7</v>
      </c>
      <c r="H34" s="18" t="s">
        <v>12</v>
      </c>
      <c r="I34" s="20" t="s">
        <v>77</v>
      </c>
      <c r="J34" s="58">
        <v>0</v>
      </c>
      <c r="K34" s="59">
        <v>2768400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f t="shared" si="0"/>
        <v>0</v>
      </c>
      <c r="R34" s="58">
        <v>2768400</v>
      </c>
      <c r="S34" s="53" t="s">
        <v>282</v>
      </c>
    </row>
    <row r="35" spans="1:19" ht="24.6" customHeight="1" x14ac:dyDescent="0.15">
      <c r="A35" s="4">
        <v>29</v>
      </c>
      <c r="B35" s="1" t="s">
        <v>81</v>
      </c>
      <c r="C35" s="3" t="s">
        <v>79</v>
      </c>
      <c r="D35" s="3" t="s">
        <v>75</v>
      </c>
      <c r="E35" s="28">
        <v>2021</v>
      </c>
      <c r="F35" s="27" t="s">
        <v>2</v>
      </c>
      <c r="G35" s="2">
        <v>7</v>
      </c>
      <c r="H35" s="1" t="s">
        <v>6</v>
      </c>
      <c r="I35" s="11" t="s">
        <v>77</v>
      </c>
      <c r="J35" s="58">
        <v>0</v>
      </c>
      <c r="K35" s="59">
        <v>9248602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f t="shared" si="0"/>
        <v>0</v>
      </c>
      <c r="R35" s="58">
        <v>9248602</v>
      </c>
      <c r="S35" s="50" t="s">
        <v>37</v>
      </c>
    </row>
    <row r="36" spans="1:19" ht="24.6" customHeight="1" x14ac:dyDescent="0.15">
      <c r="A36" s="4">
        <v>30</v>
      </c>
      <c r="B36" s="1" t="s">
        <v>81</v>
      </c>
      <c r="C36" s="3" t="s">
        <v>79</v>
      </c>
      <c r="D36" s="3" t="s">
        <v>75</v>
      </c>
      <c r="E36" s="28">
        <v>2021</v>
      </c>
      <c r="F36" s="27" t="s">
        <v>2</v>
      </c>
      <c r="G36" s="2">
        <v>7</v>
      </c>
      <c r="H36" s="1" t="s">
        <v>6</v>
      </c>
      <c r="I36" s="11" t="s">
        <v>77</v>
      </c>
      <c r="J36" s="58">
        <v>0</v>
      </c>
      <c r="K36" s="59">
        <v>6921000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f t="shared" si="0"/>
        <v>0</v>
      </c>
      <c r="R36" s="58">
        <v>6921000</v>
      </c>
      <c r="S36" s="50" t="s">
        <v>282</v>
      </c>
    </row>
    <row r="37" spans="1:19" ht="24.6" customHeight="1" x14ac:dyDescent="0.15">
      <c r="A37" s="4">
        <v>31</v>
      </c>
      <c r="B37" s="1" t="s">
        <v>82</v>
      </c>
      <c r="C37" s="3" t="s">
        <v>52</v>
      </c>
      <c r="D37" s="3" t="s">
        <v>75</v>
      </c>
      <c r="E37" s="28">
        <v>2021</v>
      </c>
      <c r="F37" s="27" t="s">
        <v>2</v>
      </c>
      <c r="G37" s="2">
        <v>7</v>
      </c>
      <c r="H37" s="1" t="s">
        <v>6</v>
      </c>
      <c r="I37" s="11" t="s">
        <v>77</v>
      </c>
      <c r="J37" s="58">
        <v>0</v>
      </c>
      <c r="K37" s="59">
        <v>3105872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f t="shared" si="0"/>
        <v>0</v>
      </c>
      <c r="R37" s="58">
        <v>3105872</v>
      </c>
      <c r="S37" s="50" t="s">
        <v>283</v>
      </c>
    </row>
    <row r="38" spans="1:19" ht="24.6" customHeight="1" x14ac:dyDescent="0.15">
      <c r="A38" s="4">
        <v>32</v>
      </c>
      <c r="B38" s="1" t="s">
        <v>82</v>
      </c>
      <c r="C38" s="3" t="s">
        <v>79</v>
      </c>
      <c r="D38" s="3" t="s">
        <v>75</v>
      </c>
      <c r="E38" s="28">
        <v>2021</v>
      </c>
      <c r="F38" s="27" t="s">
        <v>2</v>
      </c>
      <c r="G38" s="2">
        <v>7</v>
      </c>
      <c r="H38" s="1" t="s">
        <v>6</v>
      </c>
      <c r="I38" s="11" t="s">
        <v>77</v>
      </c>
      <c r="J38" s="58">
        <v>0</v>
      </c>
      <c r="K38" s="59">
        <v>5536800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f t="shared" si="0"/>
        <v>0</v>
      </c>
      <c r="R38" s="58">
        <v>5536800</v>
      </c>
      <c r="S38" s="50" t="s">
        <v>282</v>
      </c>
    </row>
    <row r="39" spans="1:19" ht="24.6" customHeight="1" x14ac:dyDescent="0.15">
      <c r="A39" s="4">
        <v>33</v>
      </c>
      <c r="B39" s="18" t="s">
        <v>74</v>
      </c>
      <c r="C39" s="19" t="s">
        <v>75</v>
      </c>
      <c r="D39" s="19" t="s">
        <v>75</v>
      </c>
      <c r="E39" s="30">
        <v>2022</v>
      </c>
      <c r="F39" s="31" t="s">
        <v>2</v>
      </c>
      <c r="G39" s="23">
        <v>7</v>
      </c>
      <c r="H39" s="18" t="s">
        <v>6</v>
      </c>
      <c r="I39" s="20" t="s">
        <v>53</v>
      </c>
      <c r="J39" s="58">
        <v>76946972</v>
      </c>
      <c r="K39" s="59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f t="shared" si="0"/>
        <v>0</v>
      </c>
      <c r="R39" s="58">
        <v>76946972</v>
      </c>
      <c r="S39" s="53" t="s">
        <v>274</v>
      </c>
    </row>
    <row r="40" spans="1:19" ht="24.6" customHeight="1" x14ac:dyDescent="0.15">
      <c r="A40" s="4">
        <v>34</v>
      </c>
      <c r="B40" s="18" t="s">
        <v>74</v>
      </c>
      <c r="C40" s="19" t="s">
        <v>75</v>
      </c>
      <c r="D40" s="19" t="s">
        <v>75</v>
      </c>
      <c r="E40" s="30">
        <v>2022</v>
      </c>
      <c r="F40" s="31" t="s">
        <v>2</v>
      </c>
      <c r="G40" s="23">
        <v>7</v>
      </c>
      <c r="H40" s="18" t="s">
        <v>6</v>
      </c>
      <c r="I40" s="20" t="s">
        <v>54</v>
      </c>
      <c r="J40" s="58">
        <v>364446040</v>
      </c>
      <c r="K40" s="59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f t="shared" si="0"/>
        <v>0</v>
      </c>
      <c r="R40" s="58">
        <v>364446040</v>
      </c>
      <c r="S40" s="53" t="s">
        <v>275</v>
      </c>
    </row>
    <row r="41" spans="1:19" ht="24.6" customHeight="1" x14ac:dyDescent="0.15">
      <c r="A41" s="4">
        <v>35</v>
      </c>
      <c r="B41" s="18" t="s">
        <v>74</v>
      </c>
      <c r="C41" s="19" t="s">
        <v>75</v>
      </c>
      <c r="D41" s="19" t="s">
        <v>75</v>
      </c>
      <c r="E41" s="30">
        <v>2022</v>
      </c>
      <c r="F41" s="31" t="s">
        <v>2</v>
      </c>
      <c r="G41" s="23">
        <v>7</v>
      </c>
      <c r="H41" s="18" t="s">
        <v>6</v>
      </c>
      <c r="I41" s="20" t="s">
        <v>53</v>
      </c>
      <c r="J41" s="58">
        <v>28339181</v>
      </c>
      <c r="K41" s="59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f t="shared" si="0"/>
        <v>0</v>
      </c>
      <c r="R41" s="58">
        <v>28339181</v>
      </c>
      <c r="S41" s="53" t="s">
        <v>276</v>
      </c>
    </row>
    <row r="42" spans="1:19" ht="24.6" customHeight="1" x14ac:dyDescent="0.15">
      <c r="A42" s="4">
        <v>36</v>
      </c>
      <c r="B42" s="18" t="s">
        <v>76</v>
      </c>
      <c r="C42" s="19" t="s">
        <v>75</v>
      </c>
      <c r="D42" s="19" t="s">
        <v>75</v>
      </c>
      <c r="E42" s="30">
        <v>2022</v>
      </c>
      <c r="F42" s="31" t="s">
        <v>2</v>
      </c>
      <c r="G42" s="23">
        <v>7</v>
      </c>
      <c r="H42" s="18" t="s">
        <v>6</v>
      </c>
      <c r="I42" s="20" t="s">
        <v>77</v>
      </c>
      <c r="J42" s="58">
        <v>0</v>
      </c>
      <c r="K42" s="59">
        <v>536760000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f t="shared" si="0"/>
        <v>0</v>
      </c>
      <c r="R42" s="58">
        <v>536760000</v>
      </c>
      <c r="S42" s="53" t="s">
        <v>277</v>
      </c>
    </row>
    <row r="43" spans="1:19" ht="24.6" customHeight="1" x14ac:dyDescent="0.15">
      <c r="A43" s="4">
        <v>37</v>
      </c>
      <c r="B43" s="18" t="s">
        <v>76</v>
      </c>
      <c r="C43" s="19" t="s">
        <v>75</v>
      </c>
      <c r="D43" s="19" t="s">
        <v>75</v>
      </c>
      <c r="E43" s="30">
        <v>2022</v>
      </c>
      <c r="F43" s="31" t="s">
        <v>2</v>
      </c>
      <c r="G43" s="23">
        <v>7</v>
      </c>
      <c r="H43" s="18" t="s">
        <v>6</v>
      </c>
      <c r="I43" s="20" t="s">
        <v>77</v>
      </c>
      <c r="J43" s="58">
        <v>0</v>
      </c>
      <c r="K43" s="59">
        <v>829990000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f t="shared" si="0"/>
        <v>0</v>
      </c>
      <c r="R43" s="58">
        <v>829990000</v>
      </c>
      <c r="S43" s="53" t="s">
        <v>278</v>
      </c>
    </row>
    <row r="44" spans="1:19" ht="24.6" customHeight="1" x14ac:dyDescent="0.15">
      <c r="A44" s="4">
        <v>38</v>
      </c>
      <c r="B44" s="18" t="s">
        <v>74</v>
      </c>
      <c r="C44" s="19" t="s">
        <v>75</v>
      </c>
      <c r="D44" s="19" t="s">
        <v>75</v>
      </c>
      <c r="E44" s="30">
        <v>2022</v>
      </c>
      <c r="F44" s="31" t="s">
        <v>2</v>
      </c>
      <c r="G44" s="23">
        <v>7</v>
      </c>
      <c r="H44" s="18" t="s">
        <v>6</v>
      </c>
      <c r="I44" s="20" t="s">
        <v>77</v>
      </c>
      <c r="J44" s="58">
        <v>0</v>
      </c>
      <c r="K44" s="59">
        <v>87175000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f t="shared" si="0"/>
        <v>0</v>
      </c>
      <c r="R44" s="58">
        <v>87175000</v>
      </c>
      <c r="S44" s="53" t="s">
        <v>279</v>
      </c>
    </row>
    <row r="45" spans="1:19" ht="24.6" customHeight="1" x14ac:dyDescent="0.15">
      <c r="A45" s="4">
        <v>39</v>
      </c>
      <c r="B45" s="1" t="s">
        <v>86</v>
      </c>
      <c r="C45" s="3" t="s">
        <v>87</v>
      </c>
      <c r="D45" s="3" t="s">
        <v>57</v>
      </c>
      <c r="E45" s="28">
        <v>2017</v>
      </c>
      <c r="F45" s="27">
        <v>10</v>
      </c>
      <c r="G45" s="2">
        <v>7</v>
      </c>
      <c r="H45" s="1" t="s">
        <v>88</v>
      </c>
      <c r="I45" s="11">
        <v>2016</v>
      </c>
      <c r="J45" s="58">
        <v>259204320</v>
      </c>
      <c r="K45" s="59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f t="shared" si="0"/>
        <v>0</v>
      </c>
      <c r="R45" s="58">
        <v>259204320</v>
      </c>
      <c r="S45" s="50"/>
    </row>
    <row r="46" spans="1:19" ht="24.6" customHeight="1" x14ac:dyDescent="0.15">
      <c r="A46" s="4">
        <v>40</v>
      </c>
      <c r="B46" s="1" t="s">
        <v>89</v>
      </c>
      <c r="C46" s="3" t="s">
        <v>87</v>
      </c>
      <c r="D46" s="3" t="s">
        <v>87</v>
      </c>
      <c r="E46" s="28">
        <v>2019</v>
      </c>
      <c r="F46" s="27">
        <v>10</v>
      </c>
      <c r="G46" s="2">
        <v>7</v>
      </c>
      <c r="H46" s="1" t="s">
        <v>6</v>
      </c>
      <c r="I46" s="11">
        <v>2017</v>
      </c>
      <c r="J46" s="58">
        <v>7149600</v>
      </c>
      <c r="K46" s="59">
        <v>0</v>
      </c>
      <c r="L46" s="58">
        <v>7149600</v>
      </c>
      <c r="M46" s="58">
        <v>0</v>
      </c>
      <c r="N46" s="58">
        <v>0</v>
      </c>
      <c r="O46" s="58">
        <v>0</v>
      </c>
      <c r="P46" s="69">
        <v>15893.58124419488</v>
      </c>
      <c r="Q46" s="69">
        <f t="shared" si="0"/>
        <v>7133706.4187558051</v>
      </c>
      <c r="R46" s="58">
        <v>0</v>
      </c>
      <c r="S46" s="50" t="s">
        <v>286</v>
      </c>
    </row>
    <row r="47" spans="1:19" ht="24.6" customHeight="1" x14ac:dyDescent="0.15">
      <c r="A47" s="4">
        <v>41</v>
      </c>
      <c r="B47" s="1" t="s">
        <v>89</v>
      </c>
      <c r="C47" s="3" t="s">
        <v>87</v>
      </c>
      <c r="D47" s="3" t="s">
        <v>87</v>
      </c>
      <c r="E47" s="28">
        <v>2019</v>
      </c>
      <c r="F47" s="27">
        <v>10</v>
      </c>
      <c r="G47" s="2">
        <v>7</v>
      </c>
      <c r="H47" s="1" t="s">
        <v>6</v>
      </c>
      <c r="I47" s="11" t="s">
        <v>54</v>
      </c>
      <c r="J47" s="58">
        <v>6921180</v>
      </c>
      <c r="K47" s="59">
        <v>0</v>
      </c>
      <c r="L47" s="58">
        <v>6921180</v>
      </c>
      <c r="M47" s="58">
        <v>0</v>
      </c>
      <c r="N47" s="58">
        <v>0</v>
      </c>
      <c r="O47" s="58">
        <v>0</v>
      </c>
      <c r="P47" s="69">
        <v>15385.802931031212</v>
      </c>
      <c r="Q47" s="69">
        <f t="shared" si="0"/>
        <v>6905794.1970689688</v>
      </c>
      <c r="R47" s="58">
        <v>0</v>
      </c>
      <c r="S47" s="50" t="s">
        <v>287</v>
      </c>
    </row>
    <row r="48" spans="1:19" ht="24.6" customHeight="1" x14ac:dyDescent="0.15">
      <c r="A48" s="4">
        <v>42</v>
      </c>
      <c r="B48" s="1" t="s">
        <v>89</v>
      </c>
      <c r="C48" s="3" t="s">
        <v>87</v>
      </c>
      <c r="D48" s="3" t="s">
        <v>87</v>
      </c>
      <c r="E48" s="28">
        <v>2019</v>
      </c>
      <c r="F48" s="27">
        <v>10</v>
      </c>
      <c r="G48" s="2">
        <v>7</v>
      </c>
      <c r="H48" s="1" t="s">
        <v>6</v>
      </c>
      <c r="I48" s="11" t="s">
        <v>54</v>
      </c>
      <c r="J48" s="58">
        <v>37580000</v>
      </c>
      <c r="K48" s="59">
        <v>0</v>
      </c>
      <c r="L48" s="58">
        <v>37580000</v>
      </c>
      <c r="M48" s="58">
        <v>0</v>
      </c>
      <c r="N48" s="58">
        <v>0</v>
      </c>
      <c r="O48" s="58">
        <v>0</v>
      </c>
      <c r="P48" s="69">
        <v>83540.447459556162</v>
      </c>
      <c r="Q48" s="69">
        <f t="shared" si="0"/>
        <v>37496459.552540444</v>
      </c>
      <c r="R48" s="58">
        <v>0</v>
      </c>
      <c r="S48" s="54" t="s">
        <v>288</v>
      </c>
    </row>
    <row r="49" spans="1:19" ht="24.6" customHeight="1" x14ac:dyDescent="0.15">
      <c r="A49" s="4">
        <v>43</v>
      </c>
      <c r="B49" s="1" t="s">
        <v>90</v>
      </c>
      <c r="C49" s="3" t="s">
        <v>87</v>
      </c>
      <c r="D49" s="3" t="s">
        <v>87</v>
      </c>
      <c r="E49" s="28">
        <v>2019</v>
      </c>
      <c r="F49" s="27">
        <v>10</v>
      </c>
      <c r="G49" s="2">
        <v>7</v>
      </c>
      <c r="H49" s="1" t="s">
        <v>6</v>
      </c>
      <c r="I49" s="11" t="s">
        <v>54</v>
      </c>
      <c r="J49" s="58">
        <v>5643000</v>
      </c>
      <c r="K49" s="59">
        <v>0</v>
      </c>
      <c r="L49" s="58">
        <v>5643000</v>
      </c>
      <c r="M49" s="58">
        <v>0</v>
      </c>
      <c r="N49" s="58">
        <v>0</v>
      </c>
      <c r="O49" s="58">
        <v>0</v>
      </c>
      <c r="P49" s="69">
        <v>296070.40090945736</v>
      </c>
      <c r="Q49" s="69">
        <f t="shared" si="0"/>
        <v>5346929.5990905426</v>
      </c>
      <c r="R49" s="58">
        <v>0</v>
      </c>
      <c r="S49" s="50" t="s">
        <v>289</v>
      </c>
    </row>
    <row r="50" spans="1:19" ht="24.6" customHeight="1" x14ac:dyDescent="0.15">
      <c r="A50" s="4">
        <v>44</v>
      </c>
      <c r="B50" s="1" t="s">
        <v>266</v>
      </c>
      <c r="C50" s="3" t="s">
        <v>87</v>
      </c>
      <c r="D50" s="3" t="s">
        <v>57</v>
      </c>
      <c r="E50" s="28">
        <v>2020</v>
      </c>
      <c r="F50" s="27">
        <v>10</v>
      </c>
      <c r="G50" s="2">
        <v>7</v>
      </c>
      <c r="H50" s="1" t="s">
        <v>6</v>
      </c>
      <c r="I50" s="11" t="s">
        <v>54</v>
      </c>
      <c r="J50" s="58">
        <v>4586760</v>
      </c>
      <c r="K50" s="59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f t="shared" si="0"/>
        <v>0</v>
      </c>
      <c r="R50" s="58">
        <v>4586760</v>
      </c>
      <c r="S50" s="50" t="s">
        <v>290</v>
      </c>
    </row>
    <row r="51" spans="1:19" ht="24.6" customHeight="1" x14ac:dyDescent="0.15">
      <c r="A51" s="4">
        <v>45</v>
      </c>
      <c r="B51" s="1" t="s">
        <v>266</v>
      </c>
      <c r="C51" s="3" t="s">
        <v>87</v>
      </c>
      <c r="D51" s="3" t="s">
        <v>57</v>
      </c>
      <c r="E51" s="28">
        <v>2020</v>
      </c>
      <c r="F51" s="27">
        <v>10</v>
      </c>
      <c r="G51" s="2">
        <v>7</v>
      </c>
      <c r="H51" s="1" t="s">
        <v>6</v>
      </c>
      <c r="I51" s="11" t="s">
        <v>54</v>
      </c>
      <c r="J51" s="58">
        <v>3000000</v>
      </c>
      <c r="K51" s="59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f t="shared" si="0"/>
        <v>0</v>
      </c>
      <c r="R51" s="58">
        <v>3000000</v>
      </c>
      <c r="S51" s="50" t="s">
        <v>291</v>
      </c>
    </row>
    <row r="52" spans="1:19" ht="24.6" customHeight="1" x14ac:dyDescent="0.15">
      <c r="A52" s="4">
        <v>46</v>
      </c>
      <c r="B52" s="1" t="s">
        <v>266</v>
      </c>
      <c r="C52" s="3" t="s">
        <v>87</v>
      </c>
      <c r="D52" s="3" t="s">
        <v>57</v>
      </c>
      <c r="E52" s="28">
        <v>2020</v>
      </c>
      <c r="F52" s="27">
        <v>10</v>
      </c>
      <c r="G52" s="2">
        <v>7</v>
      </c>
      <c r="H52" s="1" t="s">
        <v>6</v>
      </c>
      <c r="I52" s="11" t="s">
        <v>54</v>
      </c>
      <c r="J52" s="58">
        <v>7312650</v>
      </c>
      <c r="K52" s="59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f t="shared" si="0"/>
        <v>0</v>
      </c>
      <c r="R52" s="58">
        <v>7312650</v>
      </c>
      <c r="S52" s="50" t="s">
        <v>292</v>
      </c>
    </row>
    <row r="53" spans="1:19" ht="24.6" customHeight="1" x14ac:dyDescent="0.15">
      <c r="A53" s="4">
        <v>47</v>
      </c>
      <c r="B53" s="1" t="s">
        <v>266</v>
      </c>
      <c r="C53" s="3" t="s">
        <v>87</v>
      </c>
      <c r="D53" s="3" t="s">
        <v>57</v>
      </c>
      <c r="E53" s="28">
        <v>2020</v>
      </c>
      <c r="F53" s="27">
        <v>10</v>
      </c>
      <c r="G53" s="2">
        <v>7</v>
      </c>
      <c r="H53" s="1" t="s">
        <v>6</v>
      </c>
      <c r="I53" s="11" t="s">
        <v>54</v>
      </c>
      <c r="J53" s="58">
        <v>3637440</v>
      </c>
      <c r="K53" s="59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f t="shared" si="0"/>
        <v>0</v>
      </c>
      <c r="R53" s="58">
        <v>3637440</v>
      </c>
      <c r="S53" s="50" t="s">
        <v>293</v>
      </c>
    </row>
    <row r="54" spans="1:19" ht="24.6" customHeight="1" x14ac:dyDescent="0.15">
      <c r="A54" s="4">
        <v>48</v>
      </c>
      <c r="B54" s="1" t="s">
        <v>266</v>
      </c>
      <c r="C54" s="3" t="s">
        <v>87</v>
      </c>
      <c r="D54" s="3" t="s">
        <v>57</v>
      </c>
      <c r="E54" s="28">
        <v>2020</v>
      </c>
      <c r="F54" s="27">
        <v>10</v>
      </c>
      <c r="G54" s="2">
        <v>7</v>
      </c>
      <c r="H54" s="1" t="s">
        <v>6</v>
      </c>
      <c r="I54" s="11" t="s">
        <v>77</v>
      </c>
      <c r="J54" s="58">
        <v>0</v>
      </c>
      <c r="K54" s="59">
        <v>4484700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f t="shared" si="0"/>
        <v>0</v>
      </c>
      <c r="R54" s="58">
        <v>4484700</v>
      </c>
      <c r="S54" s="50" t="s">
        <v>294</v>
      </c>
    </row>
    <row r="55" spans="1:19" ht="24.6" customHeight="1" x14ac:dyDescent="0.15">
      <c r="A55" s="4">
        <v>49</v>
      </c>
      <c r="B55" s="1" t="s">
        <v>266</v>
      </c>
      <c r="C55" s="3" t="s">
        <v>87</v>
      </c>
      <c r="D55" s="3" t="s">
        <v>57</v>
      </c>
      <c r="E55" s="28">
        <v>2020</v>
      </c>
      <c r="F55" s="27">
        <v>10</v>
      </c>
      <c r="G55" s="2">
        <v>7</v>
      </c>
      <c r="H55" s="1" t="s">
        <v>6</v>
      </c>
      <c r="I55" s="11" t="s">
        <v>77</v>
      </c>
      <c r="J55" s="58">
        <v>0</v>
      </c>
      <c r="K55" s="59">
        <v>2880000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f t="shared" si="0"/>
        <v>0</v>
      </c>
      <c r="R55" s="58">
        <v>2880000</v>
      </c>
      <c r="S55" s="50" t="s">
        <v>295</v>
      </c>
    </row>
    <row r="56" spans="1:19" ht="24.6" customHeight="1" x14ac:dyDescent="0.15">
      <c r="A56" s="4">
        <v>50</v>
      </c>
      <c r="B56" s="1" t="s">
        <v>266</v>
      </c>
      <c r="C56" s="3" t="s">
        <v>87</v>
      </c>
      <c r="D56" s="3" t="s">
        <v>57</v>
      </c>
      <c r="E56" s="28">
        <v>2020</v>
      </c>
      <c r="F56" s="27">
        <v>10</v>
      </c>
      <c r="G56" s="2">
        <v>7</v>
      </c>
      <c r="H56" s="1" t="s">
        <v>6</v>
      </c>
      <c r="I56" s="11" t="s">
        <v>77</v>
      </c>
      <c r="J56" s="58">
        <v>0</v>
      </c>
      <c r="K56" s="59">
        <v>71870000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f t="shared" si="0"/>
        <v>0</v>
      </c>
      <c r="R56" s="58">
        <v>71870000</v>
      </c>
      <c r="S56" s="50" t="s">
        <v>296</v>
      </c>
    </row>
    <row r="57" spans="1:19" ht="24.6" customHeight="1" x14ac:dyDescent="0.15">
      <c r="A57" s="4">
        <v>51</v>
      </c>
      <c r="B57" s="1" t="s">
        <v>266</v>
      </c>
      <c r="C57" s="3" t="s">
        <v>87</v>
      </c>
      <c r="D57" s="3" t="s">
        <v>57</v>
      </c>
      <c r="E57" s="28">
        <v>2020</v>
      </c>
      <c r="F57" s="27">
        <v>10</v>
      </c>
      <c r="G57" s="2">
        <v>7</v>
      </c>
      <c r="H57" s="1" t="s">
        <v>6</v>
      </c>
      <c r="I57" s="11" t="s">
        <v>77</v>
      </c>
      <c r="J57" s="58">
        <v>0</v>
      </c>
      <c r="K57" s="59">
        <v>92539300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f t="shared" si="0"/>
        <v>0</v>
      </c>
      <c r="R57" s="58">
        <v>92539300</v>
      </c>
      <c r="S57" s="50" t="s">
        <v>297</v>
      </c>
    </row>
    <row r="58" spans="1:19" ht="24.6" customHeight="1" x14ac:dyDescent="0.15">
      <c r="A58" s="4">
        <v>52</v>
      </c>
      <c r="B58" s="1" t="s">
        <v>91</v>
      </c>
      <c r="C58" s="3" t="s">
        <v>87</v>
      </c>
      <c r="D58" s="3" t="s">
        <v>87</v>
      </c>
      <c r="E58" s="28">
        <v>2019</v>
      </c>
      <c r="F58" s="27">
        <v>10</v>
      </c>
      <c r="G58" s="2">
        <v>7</v>
      </c>
      <c r="H58" s="72" t="s">
        <v>6</v>
      </c>
      <c r="I58" s="11" t="s">
        <v>54</v>
      </c>
      <c r="J58" s="58">
        <v>248400000</v>
      </c>
      <c r="K58" s="59">
        <v>0</v>
      </c>
      <c r="L58" s="58">
        <v>248400000</v>
      </c>
      <c r="M58" s="58">
        <v>0</v>
      </c>
      <c r="N58" s="58">
        <v>0</v>
      </c>
      <c r="O58" s="58">
        <v>0</v>
      </c>
      <c r="P58" s="74">
        <v>13386426.06629318</v>
      </c>
      <c r="Q58" s="74">
        <f t="shared" si="0"/>
        <v>235013573.93370682</v>
      </c>
      <c r="R58" s="58">
        <v>0</v>
      </c>
      <c r="S58" s="50" t="s">
        <v>405</v>
      </c>
    </row>
    <row r="59" spans="1:19" ht="24.6" customHeight="1" x14ac:dyDescent="0.15">
      <c r="A59" s="4">
        <v>53</v>
      </c>
      <c r="B59" s="1" t="s">
        <v>91</v>
      </c>
      <c r="C59" s="3" t="s">
        <v>87</v>
      </c>
      <c r="D59" s="3" t="s">
        <v>87</v>
      </c>
      <c r="E59" s="28">
        <v>2019</v>
      </c>
      <c r="F59" s="27">
        <v>10</v>
      </c>
      <c r="G59" s="2">
        <v>7</v>
      </c>
      <c r="H59" s="72" t="s">
        <v>6</v>
      </c>
      <c r="I59" s="11" t="s">
        <v>54</v>
      </c>
      <c r="J59" s="58">
        <v>1652400</v>
      </c>
      <c r="K59" s="59">
        <v>0</v>
      </c>
      <c r="L59" s="58">
        <v>1652400</v>
      </c>
      <c r="M59" s="58">
        <v>0</v>
      </c>
      <c r="N59" s="58">
        <v>0</v>
      </c>
      <c r="O59" s="58">
        <v>0</v>
      </c>
      <c r="P59" s="74">
        <v>89048.834267080529</v>
      </c>
      <c r="Q59" s="74">
        <f t="shared" si="0"/>
        <v>1563351.1657329195</v>
      </c>
      <c r="R59" s="58">
        <v>0</v>
      </c>
      <c r="S59" s="50" t="s">
        <v>404</v>
      </c>
    </row>
    <row r="60" spans="1:19" ht="24.6" customHeight="1" x14ac:dyDescent="0.15">
      <c r="A60" s="4">
        <v>54</v>
      </c>
      <c r="B60" s="1" t="s">
        <v>92</v>
      </c>
      <c r="C60" s="3" t="s">
        <v>93</v>
      </c>
      <c r="D60" s="3" t="s">
        <v>93</v>
      </c>
      <c r="E60" s="28">
        <v>2018</v>
      </c>
      <c r="F60" s="27" t="s">
        <v>2</v>
      </c>
      <c r="G60" s="2">
        <v>7</v>
      </c>
      <c r="H60" s="1" t="s">
        <v>8</v>
      </c>
      <c r="I60" s="11" t="s">
        <v>53</v>
      </c>
      <c r="J60" s="58">
        <v>975024</v>
      </c>
      <c r="K60" s="59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f t="shared" si="0"/>
        <v>0</v>
      </c>
      <c r="R60" s="58">
        <v>975024</v>
      </c>
      <c r="S60" s="50" t="s">
        <v>298</v>
      </c>
    </row>
    <row r="61" spans="1:19" ht="24.6" customHeight="1" x14ac:dyDescent="0.15">
      <c r="A61" s="4">
        <v>55</v>
      </c>
      <c r="B61" s="4" t="s">
        <v>262</v>
      </c>
      <c r="C61" s="5" t="s">
        <v>263</v>
      </c>
      <c r="D61" s="41" t="s">
        <v>93</v>
      </c>
      <c r="E61" s="26">
        <v>2019</v>
      </c>
      <c r="F61" s="29" t="s">
        <v>2</v>
      </c>
      <c r="G61" s="4">
        <v>7</v>
      </c>
      <c r="H61" s="4" t="s">
        <v>8</v>
      </c>
      <c r="I61" s="17">
        <v>2018</v>
      </c>
      <c r="J61" s="58">
        <v>1846800</v>
      </c>
      <c r="K61" s="58">
        <v>10414800</v>
      </c>
      <c r="L61" s="60">
        <v>12261600</v>
      </c>
      <c r="M61" s="60">
        <v>0</v>
      </c>
      <c r="N61" s="60">
        <v>0</v>
      </c>
      <c r="O61" s="60">
        <v>0</v>
      </c>
      <c r="P61" s="60">
        <v>0</v>
      </c>
      <c r="Q61" s="60">
        <f t="shared" si="0"/>
        <v>12261600</v>
      </c>
      <c r="R61" s="60">
        <v>0</v>
      </c>
      <c r="S61" s="4" t="s">
        <v>403</v>
      </c>
    </row>
    <row r="62" spans="1:19" ht="24.6" customHeight="1" x14ac:dyDescent="0.15">
      <c r="A62" s="4">
        <v>56</v>
      </c>
      <c r="B62" s="1" t="s">
        <v>94</v>
      </c>
      <c r="C62" s="3" t="s">
        <v>95</v>
      </c>
      <c r="D62" s="3" t="s">
        <v>57</v>
      </c>
      <c r="E62" s="28">
        <v>2019</v>
      </c>
      <c r="F62" s="27" t="s">
        <v>2</v>
      </c>
      <c r="G62" s="2">
        <v>7</v>
      </c>
      <c r="H62" s="1" t="s">
        <v>6</v>
      </c>
      <c r="I62" s="11" t="s">
        <v>54</v>
      </c>
      <c r="J62" s="58">
        <v>1467720</v>
      </c>
      <c r="K62" s="59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f t="shared" si="0"/>
        <v>0</v>
      </c>
      <c r="R62" s="58">
        <v>1467720</v>
      </c>
      <c r="S62" s="50" t="s">
        <v>299</v>
      </c>
    </row>
    <row r="63" spans="1:19" ht="24.6" customHeight="1" x14ac:dyDescent="0.15">
      <c r="A63" s="4">
        <v>57</v>
      </c>
      <c r="B63" s="1" t="s">
        <v>96</v>
      </c>
      <c r="C63" s="3" t="s">
        <v>95</v>
      </c>
      <c r="D63" s="3" t="s">
        <v>57</v>
      </c>
      <c r="E63" s="28">
        <v>2018</v>
      </c>
      <c r="F63" s="27" t="s">
        <v>2</v>
      </c>
      <c r="G63" s="2">
        <v>7</v>
      </c>
      <c r="H63" s="1" t="s">
        <v>6</v>
      </c>
      <c r="I63" s="11" t="s">
        <v>53</v>
      </c>
      <c r="J63" s="58">
        <v>3281</v>
      </c>
      <c r="K63" s="59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f t="shared" si="0"/>
        <v>0</v>
      </c>
      <c r="R63" s="58">
        <v>3281</v>
      </c>
      <c r="S63" s="50" t="s">
        <v>300</v>
      </c>
    </row>
    <row r="64" spans="1:19" ht="24.6" customHeight="1" x14ac:dyDescent="0.15">
      <c r="A64" s="4">
        <v>58</v>
      </c>
      <c r="B64" s="1" t="s">
        <v>97</v>
      </c>
      <c r="C64" s="3" t="s">
        <v>98</v>
      </c>
      <c r="D64" s="3" t="s">
        <v>99</v>
      </c>
      <c r="E64" s="28">
        <v>2019</v>
      </c>
      <c r="F64" s="27" t="s">
        <v>2</v>
      </c>
      <c r="G64" s="2">
        <v>2</v>
      </c>
      <c r="H64" s="1" t="s">
        <v>6</v>
      </c>
      <c r="I64" s="11" t="s">
        <v>53</v>
      </c>
      <c r="J64" s="58">
        <v>96660000</v>
      </c>
      <c r="K64" s="59">
        <v>0</v>
      </c>
      <c r="L64" s="69">
        <v>96660000</v>
      </c>
      <c r="M64" s="58">
        <v>0</v>
      </c>
      <c r="N64" s="58">
        <v>0</v>
      </c>
      <c r="O64" s="58">
        <v>0</v>
      </c>
      <c r="P64" s="69">
        <v>12901570</v>
      </c>
      <c r="Q64" s="69">
        <f t="shared" si="0"/>
        <v>83758430</v>
      </c>
      <c r="R64" s="73">
        <f t="shared" ref="R64:R65" si="1">J64-L64</f>
        <v>0</v>
      </c>
      <c r="S64" s="50" t="s">
        <v>301</v>
      </c>
    </row>
    <row r="65" spans="1:19" ht="24.6" customHeight="1" x14ac:dyDescent="0.15">
      <c r="A65" s="4">
        <v>59</v>
      </c>
      <c r="B65" s="1" t="s">
        <v>100</v>
      </c>
      <c r="C65" s="3" t="s">
        <v>98</v>
      </c>
      <c r="D65" s="3" t="s">
        <v>99</v>
      </c>
      <c r="E65" s="28">
        <v>2019</v>
      </c>
      <c r="F65" s="27" t="s">
        <v>2</v>
      </c>
      <c r="G65" s="2">
        <v>2</v>
      </c>
      <c r="H65" s="1" t="s">
        <v>6</v>
      </c>
      <c r="I65" s="11" t="s">
        <v>54</v>
      </c>
      <c r="J65" s="58">
        <v>28318680</v>
      </c>
      <c r="K65" s="59">
        <v>0</v>
      </c>
      <c r="L65" s="69">
        <v>28318680</v>
      </c>
      <c r="M65" s="58">
        <v>0</v>
      </c>
      <c r="N65" s="58">
        <v>0</v>
      </c>
      <c r="O65" s="58">
        <v>0</v>
      </c>
      <c r="P65" s="69">
        <v>3779799</v>
      </c>
      <c r="Q65" s="69">
        <f t="shared" si="0"/>
        <v>24538881</v>
      </c>
      <c r="R65" s="73">
        <f t="shared" si="1"/>
        <v>0</v>
      </c>
      <c r="S65" s="50" t="s">
        <v>302</v>
      </c>
    </row>
    <row r="66" spans="1:19" ht="24.6" customHeight="1" x14ac:dyDescent="0.15">
      <c r="A66" s="4">
        <v>60</v>
      </c>
      <c r="B66" s="1" t="s">
        <v>101</v>
      </c>
      <c r="C66" s="3" t="s">
        <v>98</v>
      </c>
      <c r="D66" s="3" t="s">
        <v>98</v>
      </c>
      <c r="E66" s="28">
        <v>2019</v>
      </c>
      <c r="F66" s="27">
        <v>10</v>
      </c>
      <c r="G66" s="2">
        <v>2</v>
      </c>
      <c r="H66" s="1" t="s">
        <v>6</v>
      </c>
      <c r="I66" s="11">
        <v>2018</v>
      </c>
      <c r="J66" s="58">
        <v>33858000</v>
      </c>
      <c r="K66" s="59">
        <v>0</v>
      </c>
      <c r="L66" s="69">
        <v>33858000</v>
      </c>
      <c r="M66" s="58">
        <v>0</v>
      </c>
      <c r="N66" s="58">
        <v>0</v>
      </c>
      <c r="O66" s="58">
        <v>0</v>
      </c>
      <c r="P66" s="69">
        <v>5345999</v>
      </c>
      <c r="Q66" s="69">
        <f t="shared" si="0"/>
        <v>28512001</v>
      </c>
      <c r="R66" s="73">
        <f>J66-L66</f>
        <v>0</v>
      </c>
      <c r="S66" s="50" t="s">
        <v>303</v>
      </c>
    </row>
    <row r="67" spans="1:19" ht="24.6" customHeight="1" x14ac:dyDescent="0.15">
      <c r="A67" s="4">
        <v>61</v>
      </c>
      <c r="B67" s="4" t="s">
        <v>264</v>
      </c>
      <c r="C67" s="5" t="s">
        <v>98</v>
      </c>
      <c r="D67" s="5" t="s">
        <v>127</v>
      </c>
      <c r="E67" s="26" t="s">
        <v>268</v>
      </c>
      <c r="F67" s="29">
        <v>10</v>
      </c>
      <c r="G67" s="4">
        <v>2</v>
      </c>
      <c r="H67" s="4" t="s">
        <v>104</v>
      </c>
      <c r="I67" s="17" t="s">
        <v>77</v>
      </c>
      <c r="J67" s="58">
        <v>0</v>
      </c>
      <c r="K67" s="58">
        <v>2871000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f t="shared" si="0"/>
        <v>0</v>
      </c>
      <c r="R67" s="60">
        <v>2871000</v>
      </c>
      <c r="S67" s="4" t="s">
        <v>269</v>
      </c>
    </row>
    <row r="68" spans="1:19" ht="24.6" customHeight="1" x14ac:dyDescent="0.15">
      <c r="A68" s="4">
        <v>62</v>
      </c>
      <c r="B68" s="4" t="s">
        <v>265</v>
      </c>
      <c r="C68" s="5" t="s">
        <v>98</v>
      </c>
      <c r="D68" s="5" t="s">
        <v>127</v>
      </c>
      <c r="E68" s="26" t="s">
        <v>77</v>
      </c>
      <c r="F68" s="29">
        <v>10</v>
      </c>
      <c r="G68" s="4">
        <v>2</v>
      </c>
      <c r="H68" s="4" t="s">
        <v>105</v>
      </c>
      <c r="I68" s="17" t="s">
        <v>54</v>
      </c>
      <c r="J68" s="58">
        <v>4428000</v>
      </c>
      <c r="K68" s="58">
        <v>0</v>
      </c>
      <c r="L68" s="60">
        <v>4428000</v>
      </c>
      <c r="M68" s="60">
        <v>45387</v>
      </c>
      <c r="N68" s="60">
        <v>0</v>
      </c>
      <c r="O68" s="60">
        <v>0</v>
      </c>
      <c r="P68" s="60">
        <v>125135</v>
      </c>
      <c r="Q68" s="60">
        <f t="shared" si="0"/>
        <v>4257478</v>
      </c>
      <c r="R68" s="60">
        <v>0</v>
      </c>
      <c r="S68" s="4" t="s">
        <v>419</v>
      </c>
    </row>
    <row r="69" spans="1:19" ht="24.6" customHeight="1" x14ac:dyDescent="0.15">
      <c r="A69" s="4">
        <v>63</v>
      </c>
      <c r="B69" s="22" t="s">
        <v>102</v>
      </c>
      <c r="C69" s="38" t="s">
        <v>103</v>
      </c>
      <c r="D69" s="38" t="s">
        <v>57</v>
      </c>
      <c r="E69" s="39" t="s">
        <v>77</v>
      </c>
      <c r="F69" s="40" t="s">
        <v>2</v>
      </c>
      <c r="G69" s="41">
        <v>3</v>
      </c>
      <c r="H69" s="22" t="s">
        <v>6</v>
      </c>
      <c r="I69" s="42" t="s">
        <v>53</v>
      </c>
      <c r="J69" s="63">
        <v>1720000</v>
      </c>
      <c r="K69" s="64">
        <v>0</v>
      </c>
      <c r="L69" s="63">
        <v>1720000</v>
      </c>
      <c r="M69" s="73">
        <v>1484737</v>
      </c>
      <c r="N69" s="63">
        <v>0</v>
      </c>
      <c r="O69" s="63">
        <v>0</v>
      </c>
      <c r="P69" s="73">
        <v>10614</v>
      </c>
      <c r="Q69" s="73">
        <f t="shared" si="0"/>
        <v>224649</v>
      </c>
      <c r="R69" s="63">
        <v>0</v>
      </c>
      <c r="S69" s="50" t="s">
        <v>406</v>
      </c>
    </row>
    <row r="70" spans="1:19" ht="24.6" customHeight="1" x14ac:dyDescent="0.15">
      <c r="A70" s="4">
        <v>64</v>
      </c>
      <c r="B70" s="22" t="s">
        <v>102</v>
      </c>
      <c r="C70" s="38" t="s">
        <v>103</v>
      </c>
      <c r="D70" s="38" t="s">
        <v>57</v>
      </c>
      <c r="E70" s="39">
        <v>2019</v>
      </c>
      <c r="F70" s="40" t="s">
        <v>2</v>
      </c>
      <c r="G70" s="41">
        <v>3</v>
      </c>
      <c r="H70" s="22" t="s">
        <v>6</v>
      </c>
      <c r="I70" s="42" t="s">
        <v>53</v>
      </c>
      <c r="J70" s="63">
        <v>4020740</v>
      </c>
      <c r="K70" s="64">
        <v>0</v>
      </c>
      <c r="L70" s="73">
        <v>4020740</v>
      </c>
      <c r="M70" s="73">
        <v>3470778</v>
      </c>
      <c r="N70" s="63">
        <v>0</v>
      </c>
      <c r="O70" s="63">
        <v>0</v>
      </c>
      <c r="P70" s="73">
        <v>24813</v>
      </c>
      <c r="Q70" s="73">
        <f t="shared" si="0"/>
        <v>525149</v>
      </c>
      <c r="R70" s="73">
        <f>J70-L70</f>
        <v>0</v>
      </c>
      <c r="S70" s="50" t="s">
        <v>407</v>
      </c>
    </row>
    <row r="71" spans="1:19" ht="24.6" customHeight="1" x14ac:dyDescent="0.15">
      <c r="A71" s="4">
        <v>65</v>
      </c>
      <c r="B71" s="22" t="s">
        <v>102</v>
      </c>
      <c r="C71" s="38" t="s">
        <v>103</v>
      </c>
      <c r="D71" s="38" t="s">
        <v>57</v>
      </c>
      <c r="E71" s="39">
        <v>2019</v>
      </c>
      <c r="F71" s="40" t="s">
        <v>2</v>
      </c>
      <c r="G71" s="41">
        <v>3</v>
      </c>
      <c r="H71" s="22" t="s">
        <v>104</v>
      </c>
      <c r="I71" s="42" t="s">
        <v>54</v>
      </c>
      <c r="J71" s="63">
        <v>49240000</v>
      </c>
      <c r="K71" s="64">
        <v>0</v>
      </c>
      <c r="L71" s="63">
        <v>49240000</v>
      </c>
      <c r="M71" s="73">
        <v>42187937</v>
      </c>
      <c r="N71" s="63">
        <v>0</v>
      </c>
      <c r="O71" s="63">
        <v>0</v>
      </c>
      <c r="P71" s="73">
        <v>301602</v>
      </c>
      <c r="Q71" s="73">
        <f t="shared" si="0"/>
        <v>6750461</v>
      </c>
      <c r="R71" s="63">
        <v>0</v>
      </c>
      <c r="S71" s="50" t="s">
        <v>406</v>
      </c>
    </row>
    <row r="72" spans="1:19" ht="24.6" customHeight="1" x14ac:dyDescent="0.15">
      <c r="A72" s="4">
        <v>66</v>
      </c>
      <c r="B72" s="22" t="s">
        <v>102</v>
      </c>
      <c r="C72" s="38" t="s">
        <v>103</v>
      </c>
      <c r="D72" s="38" t="s">
        <v>57</v>
      </c>
      <c r="E72" s="39">
        <v>2019</v>
      </c>
      <c r="F72" s="40" t="s">
        <v>2</v>
      </c>
      <c r="G72" s="41">
        <v>3</v>
      </c>
      <c r="H72" s="22" t="s">
        <v>105</v>
      </c>
      <c r="I72" s="42" t="s">
        <v>54</v>
      </c>
      <c r="J72" s="63">
        <v>87528554</v>
      </c>
      <c r="K72" s="64">
        <v>0</v>
      </c>
      <c r="L72" s="63">
        <v>87528554</v>
      </c>
      <c r="M72" s="73">
        <v>74992872</v>
      </c>
      <c r="N72" s="63">
        <v>0</v>
      </c>
      <c r="O72" s="63">
        <v>0</v>
      </c>
      <c r="P72" s="73">
        <v>536125</v>
      </c>
      <c r="Q72" s="73">
        <f t="shared" ref="Q72:Q135" si="2">L72-M72-N72-O72-P72</f>
        <v>11999557</v>
      </c>
      <c r="R72" s="63">
        <v>0</v>
      </c>
      <c r="S72" s="50" t="s">
        <v>408</v>
      </c>
    </row>
    <row r="73" spans="1:19" ht="24.6" customHeight="1" x14ac:dyDescent="0.15">
      <c r="A73" s="4">
        <v>67</v>
      </c>
      <c r="B73" s="22" t="s">
        <v>106</v>
      </c>
      <c r="C73" s="38" t="s">
        <v>107</v>
      </c>
      <c r="D73" s="38" t="s">
        <v>57</v>
      </c>
      <c r="E73" s="39">
        <v>2019</v>
      </c>
      <c r="F73" s="40" t="s">
        <v>2</v>
      </c>
      <c r="G73" s="41">
        <v>7</v>
      </c>
      <c r="H73" s="22" t="s">
        <v>6</v>
      </c>
      <c r="I73" s="42" t="s">
        <v>53</v>
      </c>
      <c r="J73" s="63">
        <v>2397600</v>
      </c>
      <c r="K73" s="64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f t="shared" si="2"/>
        <v>0</v>
      </c>
      <c r="R73" s="63">
        <v>2397600</v>
      </c>
      <c r="S73" s="50" t="s">
        <v>409</v>
      </c>
    </row>
    <row r="74" spans="1:19" ht="24.6" customHeight="1" x14ac:dyDescent="0.15">
      <c r="A74" s="4">
        <v>68</v>
      </c>
      <c r="B74" s="22" t="s">
        <v>108</v>
      </c>
      <c r="C74" s="38" t="s">
        <v>107</v>
      </c>
      <c r="D74" s="38" t="s">
        <v>57</v>
      </c>
      <c r="E74" s="39">
        <v>2019</v>
      </c>
      <c r="F74" s="40" t="s">
        <v>2</v>
      </c>
      <c r="G74" s="41">
        <v>7</v>
      </c>
      <c r="H74" s="22" t="s">
        <v>6</v>
      </c>
      <c r="I74" s="42" t="s">
        <v>54</v>
      </c>
      <c r="J74" s="63">
        <v>30100000</v>
      </c>
      <c r="K74" s="64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f t="shared" si="2"/>
        <v>0</v>
      </c>
      <c r="R74" s="63">
        <v>30100000</v>
      </c>
      <c r="S74" s="50"/>
    </row>
    <row r="75" spans="1:19" ht="24.6" customHeight="1" x14ac:dyDescent="0.15">
      <c r="A75" s="4">
        <v>69</v>
      </c>
      <c r="B75" s="22" t="s">
        <v>108</v>
      </c>
      <c r="C75" s="38" t="s">
        <v>107</v>
      </c>
      <c r="D75" s="38" t="s">
        <v>57</v>
      </c>
      <c r="E75" s="39">
        <v>2019</v>
      </c>
      <c r="F75" s="40" t="s">
        <v>2</v>
      </c>
      <c r="G75" s="41">
        <v>7</v>
      </c>
      <c r="H75" s="22" t="s">
        <v>6</v>
      </c>
      <c r="I75" s="42" t="s">
        <v>54</v>
      </c>
      <c r="J75" s="63">
        <v>8900000</v>
      </c>
      <c r="K75" s="64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f t="shared" si="2"/>
        <v>0</v>
      </c>
      <c r="R75" s="63">
        <v>8900000</v>
      </c>
      <c r="S75" s="50"/>
    </row>
    <row r="76" spans="1:19" ht="24.6" customHeight="1" x14ac:dyDescent="0.15">
      <c r="A76" s="4">
        <v>70</v>
      </c>
      <c r="B76" s="22" t="s">
        <v>108</v>
      </c>
      <c r="C76" s="38" t="s">
        <v>107</v>
      </c>
      <c r="D76" s="38" t="s">
        <v>57</v>
      </c>
      <c r="E76" s="39">
        <v>2019</v>
      </c>
      <c r="F76" s="40" t="s">
        <v>2</v>
      </c>
      <c r="G76" s="41">
        <v>7</v>
      </c>
      <c r="H76" s="22" t="s">
        <v>6</v>
      </c>
      <c r="I76" s="42" t="s">
        <v>54</v>
      </c>
      <c r="J76" s="63">
        <v>50077040</v>
      </c>
      <c r="K76" s="64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f t="shared" si="2"/>
        <v>0</v>
      </c>
      <c r="R76" s="63">
        <v>50077040</v>
      </c>
      <c r="S76" s="50"/>
    </row>
    <row r="77" spans="1:19" ht="24.6" customHeight="1" x14ac:dyDescent="0.15">
      <c r="A77" s="4">
        <v>71</v>
      </c>
      <c r="B77" s="43" t="s">
        <v>108</v>
      </c>
      <c r="C77" s="38" t="s">
        <v>107</v>
      </c>
      <c r="D77" s="44" t="s">
        <v>57</v>
      </c>
      <c r="E77" s="39">
        <v>2019</v>
      </c>
      <c r="F77" s="40" t="s">
        <v>2</v>
      </c>
      <c r="G77" s="45">
        <v>7</v>
      </c>
      <c r="H77" s="43" t="s">
        <v>6</v>
      </c>
      <c r="I77" s="46" t="s">
        <v>54</v>
      </c>
      <c r="J77" s="65">
        <v>1836000</v>
      </c>
      <c r="K77" s="66">
        <v>0</v>
      </c>
      <c r="L77" s="65">
        <v>0</v>
      </c>
      <c r="M77" s="65">
        <v>0</v>
      </c>
      <c r="N77" s="65">
        <v>0</v>
      </c>
      <c r="O77" s="65">
        <v>0</v>
      </c>
      <c r="P77" s="65">
        <v>0</v>
      </c>
      <c r="Q77" s="65">
        <f t="shared" si="2"/>
        <v>0</v>
      </c>
      <c r="R77" s="65">
        <v>1836000</v>
      </c>
      <c r="S77" s="55"/>
    </row>
    <row r="78" spans="1:19" ht="24.6" customHeight="1" x14ac:dyDescent="0.15">
      <c r="A78" s="4">
        <v>72</v>
      </c>
      <c r="B78" s="43" t="s">
        <v>108</v>
      </c>
      <c r="C78" s="38" t="s">
        <v>107</v>
      </c>
      <c r="D78" s="44" t="s">
        <v>57</v>
      </c>
      <c r="E78" s="39">
        <v>2019</v>
      </c>
      <c r="F78" s="40" t="s">
        <v>2</v>
      </c>
      <c r="G78" s="45">
        <v>7</v>
      </c>
      <c r="H78" s="43" t="s">
        <v>6</v>
      </c>
      <c r="I78" s="46" t="s">
        <v>77</v>
      </c>
      <c r="J78" s="65">
        <v>0</v>
      </c>
      <c r="K78" s="66">
        <v>248400</v>
      </c>
      <c r="L78" s="65">
        <v>0</v>
      </c>
      <c r="M78" s="65">
        <v>0</v>
      </c>
      <c r="N78" s="65">
        <v>0</v>
      </c>
      <c r="O78" s="65">
        <v>0</v>
      </c>
      <c r="P78" s="65">
        <v>0</v>
      </c>
      <c r="Q78" s="65">
        <f t="shared" si="2"/>
        <v>0</v>
      </c>
      <c r="R78" s="65">
        <v>248400</v>
      </c>
      <c r="S78" s="55"/>
    </row>
    <row r="79" spans="1:19" ht="24.6" customHeight="1" x14ac:dyDescent="0.15">
      <c r="A79" s="4">
        <v>73</v>
      </c>
      <c r="B79" s="43" t="s">
        <v>108</v>
      </c>
      <c r="C79" s="38" t="s">
        <v>107</v>
      </c>
      <c r="D79" s="44" t="s">
        <v>57</v>
      </c>
      <c r="E79" s="39">
        <v>2019</v>
      </c>
      <c r="F79" s="40" t="s">
        <v>2</v>
      </c>
      <c r="G79" s="45">
        <v>7</v>
      </c>
      <c r="H79" s="43" t="s">
        <v>6</v>
      </c>
      <c r="I79" s="46" t="s">
        <v>77</v>
      </c>
      <c r="J79" s="65">
        <v>0</v>
      </c>
      <c r="K79" s="66">
        <v>-124800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  <c r="Q79" s="65">
        <f t="shared" si="2"/>
        <v>0</v>
      </c>
      <c r="R79" s="65">
        <v>-124800</v>
      </c>
      <c r="S79" s="55" t="s">
        <v>304</v>
      </c>
    </row>
    <row r="80" spans="1:19" ht="24.6" customHeight="1" x14ac:dyDescent="0.15">
      <c r="A80" s="4">
        <v>74</v>
      </c>
      <c r="B80" s="43" t="s">
        <v>109</v>
      </c>
      <c r="C80" s="38" t="s">
        <v>107</v>
      </c>
      <c r="D80" s="44" t="s">
        <v>57</v>
      </c>
      <c r="E80" s="39">
        <v>2019</v>
      </c>
      <c r="F80" s="40" t="s">
        <v>2</v>
      </c>
      <c r="G80" s="45">
        <v>7</v>
      </c>
      <c r="H80" s="43" t="s">
        <v>6</v>
      </c>
      <c r="I80" s="46" t="s">
        <v>53</v>
      </c>
      <c r="J80" s="65">
        <v>4860000</v>
      </c>
      <c r="K80" s="66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f t="shared" si="2"/>
        <v>0</v>
      </c>
      <c r="R80" s="65">
        <v>4860000</v>
      </c>
      <c r="S80" s="55" t="s">
        <v>410</v>
      </c>
    </row>
    <row r="81" spans="1:19" ht="24.6" customHeight="1" x14ac:dyDescent="0.15">
      <c r="A81" s="4">
        <v>75</v>
      </c>
      <c r="B81" s="43" t="s">
        <v>110</v>
      </c>
      <c r="C81" s="38" t="s">
        <v>107</v>
      </c>
      <c r="D81" s="44" t="s">
        <v>57</v>
      </c>
      <c r="E81" s="39">
        <v>2019</v>
      </c>
      <c r="F81" s="40" t="s">
        <v>2</v>
      </c>
      <c r="G81" s="45">
        <v>7</v>
      </c>
      <c r="H81" s="43" t="s">
        <v>6</v>
      </c>
      <c r="I81" s="46" t="s">
        <v>54</v>
      </c>
      <c r="J81" s="65">
        <v>13935520</v>
      </c>
      <c r="K81" s="66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  <c r="Q81" s="65">
        <f t="shared" si="2"/>
        <v>0</v>
      </c>
      <c r="R81" s="65">
        <v>13935520</v>
      </c>
      <c r="S81" s="55"/>
    </row>
    <row r="82" spans="1:19" ht="24.6" customHeight="1" x14ac:dyDescent="0.15">
      <c r="A82" s="4">
        <v>76</v>
      </c>
      <c r="B82" s="1" t="s">
        <v>110</v>
      </c>
      <c r="C82" s="38" t="s">
        <v>107</v>
      </c>
      <c r="D82" s="3" t="s">
        <v>57</v>
      </c>
      <c r="E82" s="28">
        <v>2019</v>
      </c>
      <c r="F82" s="27" t="s">
        <v>2</v>
      </c>
      <c r="G82" s="2">
        <v>7</v>
      </c>
      <c r="H82" s="1" t="s">
        <v>6</v>
      </c>
      <c r="I82" s="42" t="s">
        <v>77</v>
      </c>
      <c r="J82" s="58">
        <v>0</v>
      </c>
      <c r="K82" s="59">
        <v>1969000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f t="shared" si="2"/>
        <v>0</v>
      </c>
      <c r="R82" s="58">
        <v>1969000</v>
      </c>
      <c r="S82" s="50"/>
    </row>
    <row r="83" spans="1:19" ht="24.6" customHeight="1" x14ac:dyDescent="0.15">
      <c r="A83" s="4">
        <v>77</v>
      </c>
      <c r="B83" s="1" t="s">
        <v>110</v>
      </c>
      <c r="C83" s="38" t="s">
        <v>107</v>
      </c>
      <c r="D83" s="3" t="s">
        <v>57</v>
      </c>
      <c r="E83" s="28">
        <v>2019</v>
      </c>
      <c r="F83" s="27" t="s">
        <v>2</v>
      </c>
      <c r="G83" s="2">
        <v>7</v>
      </c>
      <c r="H83" s="1" t="s">
        <v>6</v>
      </c>
      <c r="I83" s="11" t="s">
        <v>77</v>
      </c>
      <c r="J83" s="58">
        <v>0</v>
      </c>
      <c r="K83" s="59">
        <v>-989200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f t="shared" si="2"/>
        <v>0</v>
      </c>
      <c r="R83" s="58">
        <v>-989200</v>
      </c>
      <c r="S83" s="50" t="s">
        <v>304</v>
      </c>
    </row>
    <row r="84" spans="1:19" ht="24.6" customHeight="1" x14ac:dyDescent="0.15">
      <c r="A84" s="4">
        <v>78</v>
      </c>
      <c r="B84" s="22" t="s">
        <v>110</v>
      </c>
      <c r="C84" s="38" t="s">
        <v>107</v>
      </c>
      <c r="D84" s="3" t="s">
        <v>57</v>
      </c>
      <c r="E84" s="28">
        <v>2019</v>
      </c>
      <c r="F84" s="27" t="s">
        <v>2</v>
      </c>
      <c r="G84" s="2">
        <v>7</v>
      </c>
      <c r="H84" s="1" t="s">
        <v>6</v>
      </c>
      <c r="I84" s="11" t="s">
        <v>77</v>
      </c>
      <c r="J84" s="58">
        <v>0</v>
      </c>
      <c r="K84" s="59">
        <v>32134600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f t="shared" si="2"/>
        <v>0</v>
      </c>
      <c r="R84" s="58">
        <v>32134600</v>
      </c>
      <c r="S84" s="50" t="s">
        <v>304</v>
      </c>
    </row>
    <row r="85" spans="1:19" ht="24.6" customHeight="1" x14ac:dyDescent="0.15">
      <c r="A85" s="4">
        <v>79</v>
      </c>
      <c r="B85" s="1" t="s">
        <v>111</v>
      </c>
      <c r="C85" s="38" t="s">
        <v>107</v>
      </c>
      <c r="D85" s="3" t="s">
        <v>57</v>
      </c>
      <c r="E85" s="28">
        <v>2019</v>
      </c>
      <c r="F85" s="27" t="s">
        <v>2</v>
      </c>
      <c r="G85" s="2">
        <v>7</v>
      </c>
      <c r="H85" s="1" t="s">
        <v>6</v>
      </c>
      <c r="I85" s="11" t="s">
        <v>77</v>
      </c>
      <c r="J85" s="58">
        <v>0</v>
      </c>
      <c r="K85" s="59">
        <v>748000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f t="shared" si="2"/>
        <v>0</v>
      </c>
      <c r="R85" s="58">
        <v>748000</v>
      </c>
      <c r="S85" s="50"/>
    </row>
    <row r="86" spans="1:19" ht="24.6" customHeight="1" x14ac:dyDescent="0.15">
      <c r="A86" s="4">
        <v>80</v>
      </c>
      <c r="B86" s="1" t="s">
        <v>112</v>
      </c>
      <c r="C86" s="38" t="s">
        <v>107</v>
      </c>
      <c r="D86" s="3" t="s">
        <v>57</v>
      </c>
      <c r="E86" s="28">
        <v>2019</v>
      </c>
      <c r="F86" s="27" t="s">
        <v>2</v>
      </c>
      <c r="G86" s="2">
        <v>7</v>
      </c>
      <c r="H86" s="1" t="s">
        <v>6</v>
      </c>
      <c r="I86" s="11" t="s">
        <v>54</v>
      </c>
      <c r="J86" s="58">
        <v>1803600</v>
      </c>
      <c r="K86" s="59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f t="shared" si="2"/>
        <v>0</v>
      </c>
      <c r="R86" s="58">
        <v>1803600</v>
      </c>
      <c r="S86" s="50"/>
    </row>
    <row r="87" spans="1:19" ht="24.6" customHeight="1" x14ac:dyDescent="0.15">
      <c r="A87" s="4">
        <v>81</v>
      </c>
      <c r="B87" s="1" t="s">
        <v>113</v>
      </c>
      <c r="C87" s="38" t="s">
        <v>107</v>
      </c>
      <c r="D87" s="3" t="s">
        <v>57</v>
      </c>
      <c r="E87" s="32">
        <v>2019</v>
      </c>
      <c r="F87" s="27" t="s">
        <v>2</v>
      </c>
      <c r="G87" s="2">
        <v>7</v>
      </c>
      <c r="H87" s="1" t="s">
        <v>6</v>
      </c>
      <c r="I87" s="11" t="s">
        <v>77</v>
      </c>
      <c r="J87" s="58">
        <v>0</v>
      </c>
      <c r="K87" s="59">
        <v>10200000</v>
      </c>
      <c r="L87" s="58">
        <v>0</v>
      </c>
      <c r="M87" s="62">
        <v>0</v>
      </c>
      <c r="N87" s="62">
        <v>0</v>
      </c>
      <c r="O87" s="62">
        <v>0</v>
      </c>
      <c r="P87" s="62">
        <v>0</v>
      </c>
      <c r="Q87" s="62">
        <f t="shared" si="2"/>
        <v>0</v>
      </c>
      <c r="R87" s="58">
        <v>10200000</v>
      </c>
      <c r="S87" s="50"/>
    </row>
    <row r="88" spans="1:19" ht="24.6" customHeight="1" x14ac:dyDescent="0.15">
      <c r="A88" s="4">
        <v>82</v>
      </c>
      <c r="B88" s="1" t="s">
        <v>113</v>
      </c>
      <c r="C88" s="38" t="s">
        <v>107</v>
      </c>
      <c r="D88" s="3" t="s">
        <v>57</v>
      </c>
      <c r="E88" s="32">
        <v>2019</v>
      </c>
      <c r="F88" s="27" t="s">
        <v>2</v>
      </c>
      <c r="G88" s="2">
        <v>7</v>
      </c>
      <c r="H88" s="1" t="s">
        <v>6</v>
      </c>
      <c r="I88" s="11" t="s">
        <v>77</v>
      </c>
      <c r="J88" s="58">
        <v>0</v>
      </c>
      <c r="K88" s="59">
        <v>7860000</v>
      </c>
      <c r="L88" s="58">
        <v>0</v>
      </c>
      <c r="M88" s="62">
        <v>0</v>
      </c>
      <c r="N88" s="62">
        <v>0</v>
      </c>
      <c r="O88" s="62">
        <v>0</v>
      </c>
      <c r="P88" s="62">
        <v>0</v>
      </c>
      <c r="Q88" s="62">
        <f t="shared" si="2"/>
        <v>0</v>
      </c>
      <c r="R88" s="58">
        <v>7860000</v>
      </c>
      <c r="S88" s="50"/>
    </row>
    <row r="89" spans="1:19" ht="24.6" customHeight="1" x14ac:dyDescent="0.15">
      <c r="A89" s="4">
        <v>83</v>
      </c>
      <c r="B89" s="1" t="s">
        <v>113</v>
      </c>
      <c r="C89" s="38" t="s">
        <v>107</v>
      </c>
      <c r="D89" s="3" t="s">
        <v>57</v>
      </c>
      <c r="E89" s="32">
        <v>2019</v>
      </c>
      <c r="F89" s="27" t="s">
        <v>2</v>
      </c>
      <c r="G89" s="2">
        <v>7</v>
      </c>
      <c r="H89" s="1" t="s">
        <v>6</v>
      </c>
      <c r="I89" s="11" t="s">
        <v>77</v>
      </c>
      <c r="J89" s="58">
        <v>0</v>
      </c>
      <c r="K89" s="59">
        <v>12217200</v>
      </c>
      <c r="L89" s="58">
        <v>0</v>
      </c>
      <c r="M89" s="62">
        <v>0</v>
      </c>
      <c r="N89" s="62">
        <v>0</v>
      </c>
      <c r="O89" s="62">
        <v>0</v>
      </c>
      <c r="P89" s="62">
        <v>0</v>
      </c>
      <c r="Q89" s="62">
        <f t="shared" si="2"/>
        <v>0</v>
      </c>
      <c r="R89" s="58">
        <v>12217200</v>
      </c>
      <c r="S89" s="50"/>
    </row>
    <row r="90" spans="1:19" ht="24.6" customHeight="1" x14ac:dyDescent="0.15">
      <c r="A90" s="4">
        <v>84</v>
      </c>
      <c r="B90" s="1" t="s">
        <v>113</v>
      </c>
      <c r="C90" s="38" t="s">
        <v>107</v>
      </c>
      <c r="D90" s="3" t="s">
        <v>57</v>
      </c>
      <c r="E90" s="32">
        <v>2019</v>
      </c>
      <c r="F90" s="27" t="s">
        <v>2</v>
      </c>
      <c r="G90" s="2">
        <v>7</v>
      </c>
      <c r="H90" s="1" t="s">
        <v>6</v>
      </c>
      <c r="I90" s="11" t="s">
        <v>77</v>
      </c>
      <c r="J90" s="58">
        <v>0</v>
      </c>
      <c r="K90" s="59">
        <v>15964080</v>
      </c>
      <c r="L90" s="58">
        <v>0</v>
      </c>
      <c r="M90" s="62">
        <v>0</v>
      </c>
      <c r="N90" s="62">
        <v>0</v>
      </c>
      <c r="O90" s="62">
        <v>0</v>
      </c>
      <c r="P90" s="62">
        <v>0</v>
      </c>
      <c r="Q90" s="62">
        <f t="shared" si="2"/>
        <v>0</v>
      </c>
      <c r="R90" s="58">
        <v>15964080</v>
      </c>
      <c r="S90" s="50"/>
    </row>
    <row r="91" spans="1:19" ht="24.6" customHeight="1" x14ac:dyDescent="0.15">
      <c r="A91" s="4">
        <v>85</v>
      </c>
      <c r="B91" s="1" t="s">
        <v>114</v>
      </c>
      <c r="C91" s="38" t="s">
        <v>107</v>
      </c>
      <c r="D91" s="3" t="s">
        <v>57</v>
      </c>
      <c r="E91" s="32">
        <v>2019</v>
      </c>
      <c r="F91" s="27" t="s">
        <v>2</v>
      </c>
      <c r="G91" s="2">
        <v>7</v>
      </c>
      <c r="H91" s="1" t="s">
        <v>6</v>
      </c>
      <c r="I91" s="11" t="s">
        <v>77</v>
      </c>
      <c r="J91" s="58">
        <v>0</v>
      </c>
      <c r="K91" s="59">
        <v>3023900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f t="shared" si="2"/>
        <v>0</v>
      </c>
      <c r="R91" s="58">
        <v>3023900</v>
      </c>
      <c r="S91" s="50"/>
    </row>
    <row r="92" spans="1:19" ht="24.6" customHeight="1" x14ac:dyDescent="0.15">
      <c r="A92" s="4">
        <v>86</v>
      </c>
      <c r="B92" s="1" t="s">
        <v>267</v>
      </c>
      <c r="C92" s="38" t="s">
        <v>107</v>
      </c>
      <c r="D92" s="3" t="s">
        <v>57</v>
      </c>
      <c r="E92" s="32">
        <v>2019</v>
      </c>
      <c r="F92" s="27" t="s">
        <v>2</v>
      </c>
      <c r="G92" s="2">
        <v>7</v>
      </c>
      <c r="H92" s="1" t="s">
        <v>6</v>
      </c>
      <c r="I92" s="11" t="s">
        <v>77</v>
      </c>
      <c r="J92" s="58">
        <v>0</v>
      </c>
      <c r="K92" s="59">
        <v>1001000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f t="shared" si="2"/>
        <v>0</v>
      </c>
      <c r="R92" s="58">
        <v>1001000</v>
      </c>
      <c r="S92" s="50"/>
    </row>
    <row r="93" spans="1:19" ht="24.6" customHeight="1" x14ac:dyDescent="0.15">
      <c r="A93" s="4">
        <v>87</v>
      </c>
      <c r="B93" s="1" t="s">
        <v>117</v>
      </c>
      <c r="C93" s="38" t="s">
        <v>118</v>
      </c>
      <c r="D93" s="3" t="s">
        <v>57</v>
      </c>
      <c r="E93" s="32">
        <v>2018</v>
      </c>
      <c r="F93" s="27" t="s">
        <v>2</v>
      </c>
      <c r="G93" s="2">
        <v>4</v>
      </c>
      <c r="H93" s="1" t="s">
        <v>8</v>
      </c>
      <c r="I93" s="11" t="s">
        <v>53</v>
      </c>
      <c r="J93" s="58">
        <v>2211840</v>
      </c>
      <c r="K93" s="59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f t="shared" si="2"/>
        <v>0</v>
      </c>
      <c r="R93" s="58">
        <v>2211840</v>
      </c>
      <c r="S93" s="50" t="s">
        <v>312</v>
      </c>
    </row>
    <row r="94" spans="1:19" ht="24.6" customHeight="1" x14ac:dyDescent="0.15">
      <c r="A94" s="4">
        <v>88</v>
      </c>
      <c r="B94" s="1" t="s">
        <v>122</v>
      </c>
      <c r="C94" s="38" t="s">
        <v>123</v>
      </c>
      <c r="D94" s="38" t="s">
        <v>123</v>
      </c>
      <c r="E94" s="28">
        <v>2020</v>
      </c>
      <c r="F94" s="27" t="s">
        <v>2</v>
      </c>
      <c r="G94" s="2">
        <v>4</v>
      </c>
      <c r="H94" s="1" t="s">
        <v>8</v>
      </c>
      <c r="I94" s="11">
        <v>2019</v>
      </c>
      <c r="J94" s="58">
        <v>23468289</v>
      </c>
      <c r="K94" s="59">
        <v>15606000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f t="shared" si="2"/>
        <v>0</v>
      </c>
      <c r="R94" s="58">
        <v>39074289</v>
      </c>
      <c r="S94" s="50"/>
    </row>
    <row r="95" spans="1:19" ht="24.6" customHeight="1" x14ac:dyDescent="0.15">
      <c r="A95" s="4">
        <v>89</v>
      </c>
      <c r="B95" s="1" t="s">
        <v>119</v>
      </c>
      <c r="C95" s="3" t="s">
        <v>120</v>
      </c>
      <c r="D95" s="3" t="s">
        <v>120</v>
      </c>
      <c r="E95" s="28">
        <v>2019</v>
      </c>
      <c r="F95" s="27" t="s">
        <v>2</v>
      </c>
      <c r="G95" s="2">
        <v>3</v>
      </c>
      <c r="H95" s="1" t="s">
        <v>33</v>
      </c>
      <c r="I95" s="11" t="s">
        <v>54</v>
      </c>
      <c r="J95" s="58">
        <v>120716</v>
      </c>
      <c r="K95" s="59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f t="shared" si="2"/>
        <v>0</v>
      </c>
      <c r="R95" s="58">
        <v>120716</v>
      </c>
      <c r="S95" s="50" t="s">
        <v>411</v>
      </c>
    </row>
    <row r="96" spans="1:19" ht="24.6" customHeight="1" x14ac:dyDescent="0.15">
      <c r="A96" s="4">
        <v>90</v>
      </c>
      <c r="B96" s="1" t="s">
        <v>119</v>
      </c>
      <c r="C96" s="3" t="s">
        <v>120</v>
      </c>
      <c r="D96" s="3" t="s">
        <v>120</v>
      </c>
      <c r="E96" s="28">
        <v>2019</v>
      </c>
      <c r="F96" s="27" t="s">
        <v>2</v>
      </c>
      <c r="G96" s="47">
        <v>3</v>
      </c>
      <c r="H96" s="1" t="s">
        <v>33</v>
      </c>
      <c r="I96" s="11" t="s">
        <v>54</v>
      </c>
      <c r="J96" s="58">
        <v>140424</v>
      </c>
      <c r="K96" s="59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f t="shared" si="2"/>
        <v>0</v>
      </c>
      <c r="R96" s="58">
        <v>140424</v>
      </c>
      <c r="S96" s="50" t="s">
        <v>412</v>
      </c>
    </row>
    <row r="97" spans="1:19" ht="24.6" customHeight="1" x14ac:dyDescent="0.15">
      <c r="A97" s="4">
        <v>91</v>
      </c>
      <c r="B97" s="1" t="s">
        <v>121</v>
      </c>
      <c r="C97" s="3" t="s">
        <v>120</v>
      </c>
      <c r="D97" s="3" t="s">
        <v>120</v>
      </c>
      <c r="E97" s="28">
        <v>2019</v>
      </c>
      <c r="F97" s="27" t="s">
        <v>2</v>
      </c>
      <c r="G97" s="47">
        <v>3</v>
      </c>
      <c r="H97" s="1" t="s">
        <v>33</v>
      </c>
      <c r="I97" s="11" t="s">
        <v>54</v>
      </c>
      <c r="J97" s="58">
        <v>133676</v>
      </c>
      <c r="K97" s="59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f t="shared" si="2"/>
        <v>0</v>
      </c>
      <c r="R97" s="58">
        <v>133676</v>
      </c>
      <c r="S97" s="50" t="s">
        <v>411</v>
      </c>
    </row>
    <row r="98" spans="1:19" ht="24.6" customHeight="1" x14ac:dyDescent="0.15">
      <c r="A98" s="4">
        <v>92</v>
      </c>
      <c r="B98" s="1" t="s">
        <v>121</v>
      </c>
      <c r="C98" s="3" t="s">
        <v>120</v>
      </c>
      <c r="D98" s="3" t="s">
        <v>120</v>
      </c>
      <c r="E98" s="28">
        <v>2019</v>
      </c>
      <c r="F98" s="27" t="s">
        <v>2</v>
      </c>
      <c r="G98" s="47">
        <v>3</v>
      </c>
      <c r="H98" s="1" t="s">
        <v>33</v>
      </c>
      <c r="I98" s="11" t="s">
        <v>54</v>
      </c>
      <c r="J98" s="58">
        <v>153384</v>
      </c>
      <c r="K98" s="59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f t="shared" si="2"/>
        <v>0</v>
      </c>
      <c r="R98" s="58">
        <v>153384</v>
      </c>
      <c r="S98" s="50" t="s">
        <v>412</v>
      </c>
    </row>
    <row r="99" spans="1:19" ht="24.6" customHeight="1" x14ac:dyDescent="0.15">
      <c r="A99" s="4">
        <v>93</v>
      </c>
      <c r="B99" s="4" t="s">
        <v>247</v>
      </c>
      <c r="C99" s="5" t="s">
        <v>248</v>
      </c>
      <c r="D99" s="5" t="s">
        <v>249</v>
      </c>
      <c r="E99" s="26" t="s">
        <v>77</v>
      </c>
      <c r="F99" s="29" t="s">
        <v>2</v>
      </c>
      <c r="G99" s="4">
        <v>3</v>
      </c>
      <c r="H99" s="4" t="s">
        <v>12</v>
      </c>
      <c r="I99" s="17" t="s">
        <v>54</v>
      </c>
      <c r="J99" s="58">
        <v>416880</v>
      </c>
      <c r="K99" s="58">
        <v>0</v>
      </c>
      <c r="L99" s="70">
        <v>416880</v>
      </c>
      <c r="M99" s="60">
        <v>0</v>
      </c>
      <c r="N99" s="60">
        <v>0</v>
      </c>
      <c r="O99" s="60">
        <v>0</v>
      </c>
      <c r="P99" s="70">
        <v>5666</v>
      </c>
      <c r="Q99" s="70">
        <f t="shared" si="2"/>
        <v>411214</v>
      </c>
      <c r="R99" s="70">
        <f>J99-L99</f>
        <v>0</v>
      </c>
      <c r="S99" s="4" t="s">
        <v>399</v>
      </c>
    </row>
    <row r="100" spans="1:19" ht="24.6" customHeight="1" x14ac:dyDescent="0.15">
      <c r="A100" s="4">
        <v>94</v>
      </c>
      <c r="B100" s="4" t="s">
        <v>247</v>
      </c>
      <c r="C100" s="5" t="s">
        <v>249</v>
      </c>
      <c r="D100" s="5" t="s">
        <v>249</v>
      </c>
      <c r="E100" s="26" t="s">
        <v>77</v>
      </c>
      <c r="F100" s="29" t="s">
        <v>2</v>
      </c>
      <c r="G100" s="4">
        <v>3</v>
      </c>
      <c r="H100" s="4" t="s">
        <v>12</v>
      </c>
      <c r="I100" s="17" t="s">
        <v>54</v>
      </c>
      <c r="J100" s="58">
        <v>498960</v>
      </c>
      <c r="K100" s="58">
        <v>0</v>
      </c>
      <c r="L100" s="70">
        <v>498960</v>
      </c>
      <c r="M100" s="60">
        <v>0</v>
      </c>
      <c r="N100" s="60">
        <v>0</v>
      </c>
      <c r="O100" s="60">
        <v>0</v>
      </c>
      <c r="P100" s="70">
        <v>6781</v>
      </c>
      <c r="Q100" s="70">
        <f t="shared" si="2"/>
        <v>492179</v>
      </c>
      <c r="R100" s="70">
        <f>J100-L100</f>
        <v>0</v>
      </c>
      <c r="S100" s="4" t="s">
        <v>400</v>
      </c>
    </row>
    <row r="101" spans="1:19" ht="24.6" customHeight="1" x14ac:dyDescent="0.15">
      <c r="A101" s="4">
        <v>95</v>
      </c>
      <c r="B101" s="4" t="s">
        <v>250</v>
      </c>
      <c r="C101" s="5" t="s">
        <v>251</v>
      </c>
      <c r="D101" s="5" t="s">
        <v>57</v>
      </c>
      <c r="E101" s="26">
        <v>2019</v>
      </c>
      <c r="F101" s="29" t="s">
        <v>2</v>
      </c>
      <c r="G101" s="4">
        <v>3</v>
      </c>
      <c r="H101" s="4" t="s">
        <v>6</v>
      </c>
      <c r="I101" s="17" t="s">
        <v>54</v>
      </c>
      <c r="J101" s="58">
        <v>1879200</v>
      </c>
      <c r="K101" s="58">
        <v>0</v>
      </c>
      <c r="L101" s="70">
        <v>1879200</v>
      </c>
      <c r="M101" s="70">
        <v>1639427</v>
      </c>
      <c r="N101" s="60">
        <v>0</v>
      </c>
      <c r="O101" s="60">
        <v>0</v>
      </c>
      <c r="P101" s="70">
        <v>16086</v>
      </c>
      <c r="Q101" s="70">
        <f t="shared" si="2"/>
        <v>223687</v>
      </c>
      <c r="R101" s="70">
        <f>J101-L101</f>
        <v>0</v>
      </c>
      <c r="S101" s="4" t="s">
        <v>401</v>
      </c>
    </row>
    <row r="102" spans="1:19" ht="24.6" customHeight="1" x14ac:dyDescent="0.15">
      <c r="A102" s="4">
        <v>96</v>
      </c>
      <c r="B102" s="4" t="s">
        <v>252</v>
      </c>
      <c r="C102" s="5" t="s">
        <v>251</v>
      </c>
      <c r="D102" s="5" t="s">
        <v>57</v>
      </c>
      <c r="E102" s="26">
        <v>2019</v>
      </c>
      <c r="F102" s="29" t="s">
        <v>2</v>
      </c>
      <c r="G102" s="4">
        <v>3</v>
      </c>
      <c r="H102" s="4" t="s">
        <v>6</v>
      </c>
      <c r="I102" s="17" t="s">
        <v>54</v>
      </c>
      <c r="J102" s="58">
        <v>3996000</v>
      </c>
      <c r="K102" s="58">
        <v>0</v>
      </c>
      <c r="L102" s="70">
        <v>3996000</v>
      </c>
      <c r="M102" s="70">
        <v>3714456</v>
      </c>
      <c r="N102" s="60">
        <v>0</v>
      </c>
      <c r="O102" s="60">
        <v>0</v>
      </c>
      <c r="P102" s="60">
        <v>0</v>
      </c>
      <c r="Q102" s="60">
        <f t="shared" si="2"/>
        <v>281544</v>
      </c>
      <c r="R102" s="70">
        <f>J102-L102</f>
        <v>0</v>
      </c>
      <c r="S102" s="4" t="s">
        <v>401</v>
      </c>
    </row>
    <row r="103" spans="1:19" ht="24.6" customHeight="1" x14ac:dyDescent="0.15">
      <c r="A103" s="4">
        <v>97</v>
      </c>
      <c r="B103" s="4" t="s">
        <v>253</v>
      </c>
      <c r="C103" s="5" t="s">
        <v>251</v>
      </c>
      <c r="D103" s="5" t="s">
        <v>57</v>
      </c>
      <c r="E103" s="26">
        <v>2019</v>
      </c>
      <c r="F103" s="29" t="s">
        <v>2</v>
      </c>
      <c r="G103" s="4">
        <v>3</v>
      </c>
      <c r="H103" s="4" t="s">
        <v>6</v>
      </c>
      <c r="I103" s="17" t="s">
        <v>54</v>
      </c>
      <c r="J103" s="58">
        <v>1026000</v>
      </c>
      <c r="K103" s="58">
        <v>0</v>
      </c>
      <c r="L103" s="70">
        <v>1026000</v>
      </c>
      <c r="M103" s="60">
        <v>0</v>
      </c>
      <c r="N103" s="60">
        <v>0</v>
      </c>
      <c r="O103" s="60">
        <v>0</v>
      </c>
      <c r="P103" s="70">
        <v>63130</v>
      </c>
      <c r="Q103" s="70">
        <f t="shared" si="2"/>
        <v>962870</v>
      </c>
      <c r="R103" s="70">
        <f>J103-L103</f>
        <v>0</v>
      </c>
      <c r="S103" s="4" t="s">
        <v>401</v>
      </c>
    </row>
    <row r="104" spans="1:19" ht="24.6" customHeight="1" x14ac:dyDescent="0.15">
      <c r="A104" s="4">
        <v>98</v>
      </c>
      <c r="B104" s="4" t="s">
        <v>254</v>
      </c>
      <c r="C104" s="5" t="s">
        <v>251</v>
      </c>
      <c r="D104" s="5" t="s">
        <v>57</v>
      </c>
      <c r="E104" s="26">
        <v>2021</v>
      </c>
      <c r="F104" s="29" t="s">
        <v>2</v>
      </c>
      <c r="G104" s="4">
        <v>3</v>
      </c>
      <c r="H104" s="4" t="s">
        <v>6</v>
      </c>
      <c r="I104" s="17">
        <v>2019</v>
      </c>
      <c r="J104" s="58">
        <v>0</v>
      </c>
      <c r="K104" s="58">
        <v>8580000</v>
      </c>
      <c r="L104" s="60">
        <v>0</v>
      </c>
      <c r="M104" s="60">
        <v>0</v>
      </c>
      <c r="N104" s="60">
        <v>0</v>
      </c>
      <c r="O104" s="60">
        <v>0</v>
      </c>
      <c r="P104" s="60">
        <v>0</v>
      </c>
      <c r="Q104" s="60">
        <f t="shared" si="2"/>
        <v>0</v>
      </c>
      <c r="R104" s="60">
        <v>8580000</v>
      </c>
      <c r="S104" s="4" t="s">
        <v>401</v>
      </c>
    </row>
    <row r="105" spans="1:19" ht="24.6" customHeight="1" x14ac:dyDescent="0.15">
      <c r="A105" s="4">
        <v>99</v>
      </c>
      <c r="B105" s="4" t="s">
        <v>255</v>
      </c>
      <c r="C105" s="5" t="s">
        <v>251</v>
      </c>
      <c r="D105" s="5" t="s">
        <v>57</v>
      </c>
      <c r="E105" s="26">
        <v>2020</v>
      </c>
      <c r="F105" s="29" t="s">
        <v>2</v>
      </c>
      <c r="G105" s="4">
        <v>3</v>
      </c>
      <c r="H105" s="4" t="s">
        <v>6</v>
      </c>
      <c r="I105" s="17">
        <v>2019</v>
      </c>
      <c r="J105" s="58">
        <v>0</v>
      </c>
      <c r="K105" s="58">
        <v>935000</v>
      </c>
      <c r="L105" s="60">
        <v>0</v>
      </c>
      <c r="M105" s="60">
        <v>0</v>
      </c>
      <c r="N105" s="60">
        <v>0</v>
      </c>
      <c r="O105" s="60">
        <v>0</v>
      </c>
      <c r="P105" s="60">
        <v>0</v>
      </c>
      <c r="Q105" s="60">
        <f t="shared" si="2"/>
        <v>0</v>
      </c>
      <c r="R105" s="60">
        <v>935000</v>
      </c>
      <c r="S105" s="4" t="s">
        <v>401</v>
      </c>
    </row>
    <row r="106" spans="1:19" ht="24.6" customHeight="1" x14ac:dyDescent="0.15">
      <c r="A106" s="4">
        <v>100</v>
      </c>
      <c r="B106" s="4" t="s">
        <v>256</v>
      </c>
      <c r="C106" s="5" t="s">
        <v>251</v>
      </c>
      <c r="D106" s="5" t="s">
        <v>57</v>
      </c>
      <c r="E106" s="26">
        <v>2020</v>
      </c>
      <c r="F106" s="29" t="s">
        <v>2</v>
      </c>
      <c r="G106" s="4">
        <v>3</v>
      </c>
      <c r="H106" s="4" t="s">
        <v>6</v>
      </c>
      <c r="I106" s="17">
        <v>2019</v>
      </c>
      <c r="J106" s="58">
        <v>0</v>
      </c>
      <c r="K106" s="58">
        <v>1430000</v>
      </c>
      <c r="L106" s="60">
        <v>0</v>
      </c>
      <c r="M106" s="60">
        <v>0</v>
      </c>
      <c r="N106" s="60">
        <v>0</v>
      </c>
      <c r="O106" s="60">
        <v>0</v>
      </c>
      <c r="P106" s="60">
        <v>0</v>
      </c>
      <c r="Q106" s="60">
        <f t="shared" si="2"/>
        <v>0</v>
      </c>
      <c r="R106" s="60">
        <v>1430000</v>
      </c>
      <c r="S106" s="4" t="s">
        <v>401</v>
      </c>
    </row>
    <row r="107" spans="1:19" ht="24.6" customHeight="1" x14ac:dyDescent="0.15">
      <c r="A107" s="4">
        <v>101</v>
      </c>
      <c r="B107" s="4" t="s">
        <v>257</v>
      </c>
      <c r="C107" s="5" t="s">
        <v>251</v>
      </c>
      <c r="D107" s="5" t="s">
        <v>57</v>
      </c>
      <c r="E107" s="26">
        <v>2020</v>
      </c>
      <c r="F107" s="29" t="s">
        <v>2</v>
      </c>
      <c r="G107" s="4">
        <v>3</v>
      </c>
      <c r="H107" s="4" t="s">
        <v>6</v>
      </c>
      <c r="I107" s="17">
        <v>2019</v>
      </c>
      <c r="J107" s="58">
        <v>0</v>
      </c>
      <c r="K107" s="58">
        <v>1751728</v>
      </c>
      <c r="L107" s="60">
        <v>0</v>
      </c>
      <c r="M107" s="60">
        <v>0</v>
      </c>
      <c r="N107" s="60">
        <v>0</v>
      </c>
      <c r="O107" s="60">
        <v>0</v>
      </c>
      <c r="P107" s="60">
        <v>0</v>
      </c>
      <c r="Q107" s="60">
        <f t="shared" si="2"/>
        <v>0</v>
      </c>
      <c r="R107" s="60">
        <v>1751728</v>
      </c>
      <c r="S107" s="4" t="s">
        <v>401</v>
      </c>
    </row>
    <row r="108" spans="1:19" ht="24.6" customHeight="1" x14ac:dyDescent="0.15">
      <c r="A108" s="4">
        <v>102</v>
      </c>
      <c r="B108" s="4" t="s">
        <v>258</v>
      </c>
      <c r="C108" s="5" t="s">
        <v>251</v>
      </c>
      <c r="D108" s="5" t="s">
        <v>57</v>
      </c>
      <c r="E108" s="26">
        <v>2020</v>
      </c>
      <c r="F108" s="29" t="s">
        <v>2</v>
      </c>
      <c r="G108" s="4">
        <v>3</v>
      </c>
      <c r="H108" s="4" t="s">
        <v>6</v>
      </c>
      <c r="I108" s="17">
        <v>2019</v>
      </c>
      <c r="J108" s="58">
        <v>0</v>
      </c>
      <c r="K108" s="58">
        <v>1243000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f t="shared" si="2"/>
        <v>0</v>
      </c>
      <c r="R108" s="60">
        <v>1243000</v>
      </c>
      <c r="S108" s="4" t="s">
        <v>401</v>
      </c>
    </row>
    <row r="109" spans="1:19" ht="24.6" customHeight="1" x14ac:dyDescent="0.15">
      <c r="A109" s="4">
        <v>103</v>
      </c>
      <c r="B109" s="1" t="s">
        <v>115</v>
      </c>
      <c r="C109" s="3" t="s">
        <v>116</v>
      </c>
      <c r="D109" s="3" t="s">
        <v>57</v>
      </c>
      <c r="E109" s="32">
        <v>2018</v>
      </c>
      <c r="F109" s="27" t="s">
        <v>2</v>
      </c>
      <c r="G109" s="2">
        <v>3</v>
      </c>
      <c r="H109" s="1" t="s">
        <v>6</v>
      </c>
      <c r="I109" s="11" t="s">
        <v>35</v>
      </c>
      <c r="J109" s="58">
        <v>41800287</v>
      </c>
      <c r="K109" s="59">
        <v>0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58">
        <f t="shared" si="2"/>
        <v>0</v>
      </c>
      <c r="R109" s="58">
        <v>41800287</v>
      </c>
      <c r="S109" s="50" t="s">
        <v>305</v>
      </c>
    </row>
    <row r="110" spans="1:19" ht="24.6" customHeight="1" x14ac:dyDescent="0.15">
      <c r="A110" s="4">
        <v>104</v>
      </c>
      <c r="B110" s="1" t="s">
        <v>115</v>
      </c>
      <c r="C110" s="3" t="s">
        <v>116</v>
      </c>
      <c r="D110" s="3" t="s">
        <v>57</v>
      </c>
      <c r="E110" s="32">
        <v>2018</v>
      </c>
      <c r="F110" s="27" t="s">
        <v>2</v>
      </c>
      <c r="G110" s="2">
        <v>3</v>
      </c>
      <c r="H110" s="1" t="s">
        <v>6</v>
      </c>
      <c r="I110" s="11" t="s">
        <v>35</v>
      </c>
      <c r="J110" s="58">
        <v>4190400</v>
      </c>
      <c r="K110" s="59">
        <v>0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f t="shared" si="2"/>
        <v>0</v>
      </c>
      <c r="R110" s="58">
        <v>4190400</v>
      </c>
      <c r="S110" s="50" t="s">
        <v>38</v>
      </c>
    </row>
    <row r="111" spans="1:19" ht="24.6" customHeight="1" x14ac:dyDescent="0.15">
      <c r="A111" s="4">
        <v>105</v>
      </c>
      <c r="B111" s="1" t="s">
        <v>115</v>
      </c>
      <c r="C111" s="3" t="s">
        <v>116</v>
      </c>
      <c r="D111" s="3" t="s">
        <v>57</v>
      </c>
      <c r="E111" s="32">
        <v>2018</v>
      </c>
      <c r="F111" s="27" t="s">
        <v>2</v>
      </c>
      <c r="G111" s="2">
        <v>3</v>
      </c>
      <c r="H111" s="1" t="s">
        <v>6</v>
      </c>
      <c r="I111" s="11" t="s">
        <v>53</v>
      </c>
      <c r="J111" s="58">
        <v>1223640</v>
      </c>
      <c r="K111" s="59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f t="shared" si="2"/>
        <v>0</v>
      </c>
      <c r="R111" s="58">
        <v>1223640</v>
      </c>
      <c r="S111" s="50" t="s">
        <v>306</v>
      </c>
    </row>
    <row r="112" spans="1:19" ht="24.6" customHeight="1" x14ac:dyDescent="0.15">
      <c r="A112" s="4">
        <v>106</v>
      </c>
      <c r="B112" s="1" t="s">
        <v>115</v>
      </c>
      <c r="C112" s="3" t="s">
        <v>116</v>
      </c>
      <c r="D112" s="3" t="s">
        <v>57</v>
      </c>
      <c r="E112" s="32">
        <v>2018</v>
      </c>
      <c r="F112" s="27" t="s">
        <v>2</v>
      </c>
      <c r="G112" s="2">
        <v>3</v>
      </c>
      <c r="H112" s="1" t="s">
        <v>6</v>
      </c>
      <c r="I112" s="11" t="s">
        <v>53</v>
      </c>
      <c r="J112" s="58">
        <v>3832920</v>
      </c>
      <c r="K112" s="59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f t="shared" si="2"/>
        <v>0</v>
      </c>
      <c r="R112" s="58">
        <v>3832920</v>
      </c>
      <c r="S112" s="50" t="s">
        <v>307</v>
      </c>
    </row>
    <row r="113" spans="1:19" ht="24.6" customHeight="1" x14ac:dyDescent="0.15">
      <c r="A113" s="4">
        <v>107</v>
      </c>
      <c r="B113" s="1" t="s">
        <v>115</v>
      </c>
      <c r="C113" s="3" t="s">
        <v>116</v>
      </c>
      <c r="D113" s="3" t="s">
        <v>57</v>
      </c>
      <c r="E113" s="32">
        <v>2018</v>
      </c>
      <c r="F113" s="27" t="s">
        <v>2</v>
      </c>
      <c r="G113" s="2">
        <v>3</v>
      </c>
      <c r="H113" s="1" t="s">
        <v>6</v>
      </c>
      <c r="I113" s="11" t="s">
        <v>53</v>
      </c>
      <c r="J113" s="58">
        <v>88120000</v>
      </c>
      <c r="K113" s="59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f t="shared" si="2"/>
        <v>0</v>
      </c>
      <c r="R113" s="58">
        <v>88120000</v>
      </c>
      <c r="S113" s="50" t="s">
        <v>308</v>
      </c>
    </row>
    <row r="114" spans="1:19" ht="24.6" customHeight="1" x14ac:dyDescent="0.15">
      <c r="A114" s="4">
        <v>108</v>
      </c>
      <c r="B114" s="1" t="s">
        <v>115</v>
      </c>
      <c r="C114" s="3" t="s">
        <v>116</v>
      </c>
      <c r="D114" s="3" t="s">
        <v>57</v>
      </c>
      <c r="E114" s="32">
        <v>2018</v>
      </c>
      <c r="F114" s="27" t="s">
        <v>2</v>
      </c>
      <c r="G114" s="2">
        <v>3</v>
      </c>
      <c r="H114" s="1" t="s">
        <v>6</v>
      </c>
      <c r="I114" s="11" t="s">
        <v>53</v>
      </c>
      <c r="J114" s="58">
        <v>132201000</v>
      </c>
      <c r="K114" s="59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f t="shared" si="2"/>
        <v>0</v>
      </c>
      <c r="R114" s="58">
        <v>132201000</v>
      </c>
      <c r="S114" s="50" t="s">
        <v>309</v>
      </c>
    </row>
    <row r="115" spans="1:19" ht="24.6" customHeight="1" x14ac:dyDescent="0.15">
      <c r="A115" s="4">
        <v>109</v>
      </c>
      <c r="B115" s="1" t="s">
        <v>115</v>
      </c>
      <c r="C115" s="3" t="s">
        <v>116</v>
      </c>
      <c r="D115" s="3" t="s">
        <v>57</v>
      </c>
      <c r="E115" s="32">
        <v>2018</v>
      </c>
      <c r="F115" s="27" t="s">
        <v>2</v>
      </c>
      <c r="G115" s="2">
        <v>3</v>
      </c>
      <c r="H115" s="1" t="s">
        <v>6</v>
      </c>
      <c r="I115" s="11" t="s">
        <v>53</v>
      </c>
      <c r="J115" s="58">
        <v>29800000</v>
      </c>
      <c r="K115" s="59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f t="shared" si="2"/>
        <v>0</v>
      </c>
      <c r="R115" s="58">
        <v>29800000</v>
      </c>
      <c r="S115" s="50" t="s">
        <v>310</v>
      </c>
    </row>
    <row r="116" spans="1:19" ht="24.6" customHeight="1" x14ac:dyDescent="0.15">
      <c r="A116" s="4">
        <v>110</v>
      </c>
      <c r="B116" s="1" t="s">
        <v>115</v>
      </c>
      <c r="C116" s="3" t="s">
        <v>116</v>
      </c>
      <c r="D116" s="3" t="s">
        <v>57</v>
      </c>
      <c r="E116" s="32">
        <v>2018</v>
      </c>
      <c r="F116" s="27" t="s">
        <v>2</v>
      </c>
      <c r="G116" s="2">
        <v>3</v>
      </c>
      <c r="H116" s="1" t="s">
        <v>6</v>
      </c>
      <c r="I116" s="11" t="s">
        <v>53</v>
      </c>
      <c r="J116" s="58">
        <v>44720000</v>
      </c>
      <c r="K116" s="59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f t="shared" si="2"/>
        <v>0</v>
      </c>
      <c r="R116" s="58">
        <v>44720000</v>
      </c>
      <c r="S116" s="50" t="s">
        <v>311</v>
      </c>
    </row>
    <row r="117" spans="1:19" ht="24.6" customHeight="1" x14ac:dyDescent="0.15">
      <c r="A117" s="4">
        <v>111</v>
      </c>
      <c r="B117" s="1" t="s">
        <v>124</v>
      </c>
      <c r="C117" s="3" t="s">
        <v>125</v>
      </c>
      <c r="D117" s="3" t="s">
        <v>125</v>
      </c>
      <c r="E117" s="28">
        <v>2020</v>
      </c>
      <c r="F117" s="27" t="s">
        <v>2</v>
      </c>
      <c r="G117" s="47">
        <v>5</v>
      </c>
      <c r="H117" s="1" t="s">
        <v>6</v>
      </c>
      <c r="I117" s="11" t="s">
        <v>35</v>
      </c>
      <c r="J117" s="58">
        <v>706320</v>
      </c>
      <c r="K117" s="59">
        <v>0</v>
      </c>
      <c r="L117" s="69">
        <v>706320</v>
      </c>
      <c r="M117" s="58">
        <v>0</v>
      </c>
      <c r="N117" s="58">
        <v>0</v>
      </c>
      <c r="O117" s="58">
        <v>0</v>
      </c>
      <c r="P117" s="69">
        <v>2142</v>
      </c>
      <c r="Q117" s="69">
        <f t="shared" si="2"/>
        <v>704178</v>
      </c>
      <c r="R117" s="69">
        <v>0</v>
      </c>
      <c r="S117" s="50" t="s">
        <v>313</v>
      </c>
    </row>
    <row r="118" spans="1:19" ht="24.6" customHeight="1" x14ac:dyDescent="0.15">
      <c r="A118" s="4">
        <v>112</v>
      </c>
      <c r="B118" s="1" t="s">
        <v>124</v>
      </c>
      <c r="C118" s="3" t="s">
        <v>125</v>
      </c>
      <c r="D118" s="3" t="s">
        <v>57</v>
      </c>
      <c r="E118" s="28">
        <v>2020</v>
      </c>
      <c r="F118" s="27" t="s">
        <v>2</v>
      </c>
      <c r="G118" s="47">
        <v>5</v>
      </c>
      <c r="H118" s="1" t="s">
        <v>6</v>
      </c>
      <c r="I118" s="11" t="s">
        <v>35</v>
      </c>
      <c r="J118" s="58">
        <v>11200000</v>
      </c>
      <c r="K118" s="59">
        <v>0</v>
      </c>
      <c r="L118" s="69">
        <v>11200000</v>
      </c>
      <c r="M118" s="58">
        <v>0</v>
      </c>
      <c r="N118" s="58">
        <v>0</v>
      </c>
      <c r="O118" s="58">
        <v>0</v>
      </c>
      <c r="P118" s="69">
        <v>33963</v>
      </c>
      <c r="Q118" s="69">
        <f t="shared" si="2"/>
        <v>11166037</v>
      </c>
      <c r="R118" s="69">
        <v>0</v>
      </c>
      <c r="S118" s="50" t="s">
        <v>314</v>
      </c>
    </row>
    <row r="119" spans="1:19" ht="24.6" customHeight="1" x14ac:dyDescent="0.15">
      <c r="A119" s="4">
        <v>113</v>
      </c>
      <c r="B119" s="1" t="s">
        <v>124</v>
      </c>
      <c r="C119" s="3" t="s">
        <v>125</v>
      </c>
      <c r="D119" s="3" t="s">
        <v>57</v>
      </c>
      <c r="E119" s="28">
        <v>2020</v>
      </c>
      <c r="F119" s="27" t="s">
        <v>2</v>
      </c>
      <c r="G119" s="47">
        <v>5</v>
      </c>
      <c r="H119" s="1" t="s">
        <v>6</v>
      </c>
      <c r="I119" s="11" t="s">
        <v>35</v>
      </c>
      <c r="J119" s="58">
        <v>26311532</v>
      </c>
      <c r="K119" s="59">
        <v>0</v>
      </c>
      <c r="L119" s="69">
        <v>26311532</v>
      </c>
      <c r="M119" s="58">
        <v>0</v>
      </c>
      <c r="N119" s="58">
        <v>0</v>
      </c>
      <c r="O119" s="58">
        <v>0</v>
      </c>
      <c r="P119" s="69">
        <v>79789</v>
      </c>
      <c r="Q119" s="69">
        <f t="shared" si="2"/>
        <v>26231743</v>
      </c>
      <c r="R119" s="69">
        <v>0</v>
      </c>
      <c r="S119" s="50" t="s">
        <v>314</v>
      </c>
    </row>
    <row r="120" spans="1:19" ht="24.6" customHeight="1" x14ac:dyDescent="0.15">
      <c r="A120" s="4">
        <v>114</v>
      </c>
      <c r="B120" s="1" t="s">
        <v>124</v>
      </c>
      <c r="C120" s="3" t="s">
        <v>125</v>
      </c>
      <c r="D120" s="3" t="s">
        <v>57</v>
      </c>
      <c r="E120" s="28">
        <v>2020</v>
      </c>
      <c r="F120" s="27" t="s">
        <v>2</v>
      </c>
      <c r="G120" s="47">
        <v>5</v>
      </c>
      <c r="H120" s="1" t="s">
        <v>6</v>
      </c>
      <c r="I120" s="11" t="s">
        <v>35</v>
      </c>
      <c r="J120" s="58">
        <v>2862000</v>
      </c>
      <c r="K120" s="59">
        <v>0</v>
      </c>
      <c r="L120" s="69">
        <v>2862000</v>
      </c>
      <c r="M120" s="58">
        <v>0</v>
      </c>
      <c r="N120" s="58">
        <v>0</v>
      </c>
      <c r="O120" s="58">
        <v>0</v>
      </c>
      <c r="P120" s="69">
        <v>8407</v>
      </c>
      <c r="Q120" s="69">
        <f t="shared" si="2"/>
        <v>2853593</v>
      </c>
      <c r="R120" s="69">
        <v>0</v>
      </c>
      <c r="S120" s="50" t="s">
        <v>315</v>
      </c>
    </row>
    <row r="121" spans="1:19" ht="24.6" customHeight="1" x14ac:dyDescent="0.15">
      <c r="A121" s="4">
        <v>115</v>
      </c>
      <c r="B121" s="1" t="s">
        <v>124</v>
      </c>
      <c r="C121" s="3" t="s">
        <v>125</v>
      </c>
      <c r="D121" s="3" t="s">
        <v>57</v>
      </c>
      <c r="E121" s="28">
        <v>2020</v>
      </c>
      <c r="F121" s="27" t="s">
        <v>2</v>
      </c>
      <c r="G121" s="47">
        <v>5</v>
      </c>
      <c r="H121" s="1" t="s">
        <v>6</v>
      </c>
      <c r="I121" s="11" t="s">
        <v>53</v>
      </c>
      <c r="J121" s="58">
        <v>2354400</v>
      </c>
      <c r="K121" s="59">
        <v>0</v>
      </c>
      <c r="L121" s="69">
        <v>2354400</v>
      </c>
      <c r="M121" s="58">
        <v>0</v>
      </c>
      <c r="N121" s="58">
        <v>0</v>
      </c>
      <c r="O121" s="58">
        <v>0</v>
      </c>
      <c r="P121" s="69">
        <v>7137</v>
      </c>
      <c r="Q121" s="69">
        <f t="shared" si="2"/>
        <v>2347263</v>
      </c>
      <c r="R121" s="69">
        <v>0</v>
      </c>
      <c r="S121" s="50" t="s">
        <v>316</v>
      </c>
    </row>
    <row r="122" spans="1:19" ht="24.6" customHeight="1" x14ac:dyDescent="0.15">
      <c r="A122" s="4">
        <v>116</v>
      </c>
      <c r="B122" s="1" t="s">
        <v>124</v>
      </c>
      <c r="C122" s="3" t="s">
        <v>125</v>
      </c>
      <c r="D122" s="3" t="s">
        <v>57</v>
      </c>
      <c r="E122" s="28">
        <v>2020</v>
      </c>
      <c r="F122" s="27" t="s">
        <v>2</v>
      </c>
      <c r="G122" s="47">
        <v>5</v>
      </c>
      <c r="H122" s="1" t="s">
        <v>6</v>
      </c>
      <c r="I122" s="11" t="s">
        <v>54</v>
      </c>
      <c r="J122" s="58">
        <v>2635200</v>
      </c>
      <c r="K122" s="59">
        <v>0</v>
      </c>
      <c r="L122" s="69">
        <v>2635200</v>
      </c>
      <c r="M122" s="58">
        <v>0</v>
      </c>
      <c r="N122" s="58">
        <v>0</v>
      </c>
      <c r="O122" s="58">
        <v>0</v>
      </c>
      <c r="P122" s="69">
        <v>7992</v>
      </c>
      <c r="Q122" s="69">
        <f t="shared" si="2"/>
        <v>2627208</v>
      </c>
      <c r="R122" s="69">
        <v>0</v>
      </c>
      <c r="S122" s="50" t="s">
        <v>317</v>
      </c>
    </row>
    <row r="123" spans="1:19" ht="24.6" customHeight="1" x14ac:dyDescent="0.15">
      <c r="A123" s="4">
        <v>117</v>
      </c>
      <c r="B123" s="1" t="s">
        <v>124</v>
      </c>
      <c r="C123" s="3" t="s">
        <v>125</v>
      </c>
      <c r="D123" s="3" t="s">
        <v>57</v>
      </c>
      <c r="E123" s="28">
        <v>2020</v>
      </c>
      <c r="F123" s="27" t="s">
        <v>2</v>
      </c>
      <c r="G123" s="47">
        <v>5</v>
      </c>
      <c r="H123" s="1" t="s">
        <v>6</v>
      </c>
      <c r="I123" s="11" t="s">
        <v>54</v>
      </c>
      <c r="J123" s="58">
        <v>505440</v>
      </c>
      <c r="K123" s="59">
        <v>0</v>
      </c>
      <c r="L123" s="69">
        <v>505440</v>
      </c>
      <c r="M123" s="58">
        <v>0</v>
      </c>
      <c r="N123" s="58">
        <v>0</v>
      </c>
      <c r="O123" s="58">
        <v>0</v>
      </c>
      <c r="P123" s="69">
        <v>1534</v>
      </c>
      <c r="Q123" s="69">
        <f t="shared" si="2"/>
        <v>503906</v>
      </c>
      <c r="R123" s="69">
        <v>0</v>
      </c>
      <c r="S123" s="50" t="s">
        <v>318</v>
      </c>
    </row>
    <row r="124" spans="1:19" ht="24.6" customHeight="1" x14ac:dyDescent="0.15">
      <c r="A124" s="4">
        <v>118</v>
      </c>
      <c r="B124" s="1" t="s">
        <v>124</v>
      </c>
      <c r="C124" s="3" t="s">
        <v>125</v>
      </c>
      <c r="D124" s="3" t="s">
        <v>57</v>
      </c>
      <c r="E124" s="28">
        <v>2020</v>
      </c>
      <c r="F124" s="27" t="s">
        <v>2</v>
      </c>
      <c r="G124" s="2">
        <v>5</v>
      </c>
      <c r="H124" s="1" t="s">
        <v>6</v>
      </c>
      <c r="I124" s="11" t="s">
        <v>54</v>
      </c>
      <c r="J124" s="58">
        <v>1734048</v>
      </c>
      <c r="K124" s="59">
        <v>0</v>
      </c>
      <c r="L124" s="69">
        <v>1734048</v>
      </c>
      <c r="M124" s="58">
        <v>0</v>
      </c>
      <c r="N124" s="58">
        <v>0</v>
      </c>
      <c r="O124" s="58">
        <v>0</v>
      </c>
      <c r="P124" s="69">
        <v>5259</v>
      </c>
      <c r="Q124" s="69">
        <f t="shared" si="2"/>
        <v>1728789</v>
      </c>
      <c r="R124" s="69">
        <v>0</v>
      </c>
      <c r="S124" s="50" t="s">
        <v>319</v>
      </c>
    </row>
    <row r="125" spans="1:19" ht="24.6" customHeight="1" x14ac:dyDescent="0.15">
      <c r="A125" s="4">
        <v>119</v>
      </c>
      <c r="B125" s="1" t="s">
        <v>126</v>
      </c>
      <c r="C125" s="3" t="s">
        <v>125</v>
      </c>
      <c r="D125" s="3" t="s">
        <v>127</v>
      </c>
      <c r="E125" s="28">
        <v>2019</v>
      </c>
      <c r="F125" s="27" t="s">
        <v>2</v>
      </c>
      <c r="G125" s="2">
        <v>5</v>
      </c>
      <c r="H125" s="1" t="s">
        <v>6</v>
      </c>
      <c r="I125" s="11" t="s">
        <v>54</v>
      </c>
      <c r="J125" s="58">
        <v>2106000</v>
      </c>
      <c r="K125" s="59">
        <v>0</v>
      </c>
      <c r="L125" s="69">
        <v>2106000</v>
      </c>
      <c r="M125" s="58">
        <v>0</v>
      </c>
      <c r="N125" s="58">
        <v>0</v>
      </c>
      <c r="O125" s="58">
        <v>0</v>
      </c>
      <c r="P125" s="69">
        <v>162582</v>
      </c>
      <c r="Q125" s="69">
        <f t="shared" si="2"/>
        <v>1943418</v>
      </c>
      <c r="R125" s="69">
        <v>0</v>
      </c>
      <c r="S125" s="50" t="s">
        <v>320</v>
      </c>
    </row>
    <row r="126" spans="1:19" ht="24.6" customHeight="1" x14ac:dyDescent="0.15">
      <c r="A126" s="4">
        <v>120</v>
      </c>
      <c r="B126" s="1" t="s">
        <v>128</v>
      </c>
      <c r="C126" s="3" t="s">
        <v>125</v>
      </c>
      <c r="D126" s="3" t="s">
        <v>57</v>
      </c>
      <c r="E126" s="28">
        <v>2021</v>
      </c>
      <c r="F126" s="27" t="s">
        <v>2</v>
      </c>
      <c r="G126" s="2">
        <v>5</v>
      </c>
      <c r="H126" s="1" t="s">
        <v>6</v>
      </c>
      <c r="I126" s="11" t="s">
        <v>77</v>
      </c>
      <c r="J126" s="58">
        <v>0</v>
      </c>
      <c r="K126" s="59">
        <v>3663000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f t="shared" si="2"/>
        <v>0</v>
      </c>
      <c r="R126" s="58">
        <v>3663000</v>
      </c>
      <c r="S126" s="50" t="s">
        <v>320</v>
      </c>
    </row>
    <row r="127" spans="1:19" ht="24.6" customHeight="1" x14ac:dyDescent="0.15">
      <c r="A127" s="4">
        <v>121</v>
      </c>
      <c r="B127" s="1" t="s">
        <v>129</v>
      </c>
      <c r="C127" s="3" t="s">
        <v>125</v>
      </c>
      <c r="D127" s="3" t="s">
        <v>57</v>
      </c>
      <c r="E127" s="28">
        <v>2021</v>
      </c>
      <c r="F127" s="27" t="s">
        <v>2</v>
      </c>
      <c r="G127" s="2">
        <v>5</v>
      </c>
      <c r="H127" s="1" t="s">
        <v>6</v>
      </c>
      <c r="I127" s="11" t="s">
        <v>77</v>
      </c>
      <c r="J127" s="58">
        <v>0</v>
      </c>
      <c r="K127" s="59">
        <v>3476000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f t="shared" si="2"/>
        <v>0</v>
      </c>
      <c r="R127" s="58">
        <v>3476000</v>
      </c>
      <c r="S127" s="50" t="s">
        <v>320</v>
      </c>
    </row>
    <row r="128" spans="1:19" ht="24.6" customHeight="1" x14ac:dyDescent="0.15">
      <c r="A128" s="4">
        <v>122</v>
      </c>
      <c r="B128" s="1" t="s">
        <v>130</v>
      </c>
      <c r="C128" s="3" t="s">
        <v>125</v>
      </c>
      <c r="D128" s="3" t="s">
        <v>57</v>
      </c>
      <c r="E128" s="28">
        <v>2021</v>
      </c>
      <c r="F128" s="27" t="s">
        <v>2</v>
      </c>
      <c r="G128" s="2">
        <v>5</v>
      </c>
      <c r="H128" s="1" t="s">
        <v>6</v>
      </c>
      <c r="I128" s="11" t="s">
        <v>77</v>
      </c>
      <c r="J128" s="58">
        <v>0</v>
      </c>
      <c r="K128" s="59">
        <v>3520000</v>
      </c>
      <c r="L128" s="58">
        <v>0</v>
      </c>
      <c r="M128" s="58">
        <v>0</v>
      </c>
      <c r="N128" s="58">
        <v>0</v>
      </c>
      <c r="O128" s="58">
        <v>0</v>
      </c>
      <c r="P128" s="58">
        <v>0</v>
      </c>
      <c r="Q128" s="58">
        <f t="shared" si="2"/>
        <v>0</v>
      </c>
      <c r="R128" s="58">
        <v>3520000</v>
      </c>
      <c r="S128" s="50" t="s">
        <v>320</v>
      </c>
    </row>
    <row r="129" spans="1:19" ht="24.6" customHeight="1" x14ac:dyDescent="0.15">
      <c r="A129" s="4">
        <v>123</v>
      </c>
      <c r="B129" s="1" t="s">
        <v>131</v>
      </c>
      <c r="C129" s="3" t="s">
        <v>125</v>
      </c>
      <c r="D129" s="3" t="s">
        <v>57</v>
      </c>
      <c r="E129" s="28">
        <v>2021</v>
      </c>
      <c r="F129" s="27" t="s">
        <v>2</v>
      </c>
      <c r="G129" s="2">
        <v>5</v>
      </c>
      <c r="H129" s="1" t="s">
        <v>6</v>
      </c>
      <c r="I129" s="11" t="s">
        <v>77</v>
      </c>
      <c r="J129" s="58">
        <v>0</v>
      </c>
      <c r="K129" s="59">
        <v>1672000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f t="shared" si="2"/>
        <v>0</v>
      </c>
      <c r="R129" s="58">
        <v>1672000</v>
      </c>
      <c r="S129" s="50" t="s">
        <v>320</v>
      </c>
    </row>
    <row r="130" spans="1:19" ht="24.6" customHeight="1" x14ac:dyDescent="0.15">
      <c r="A130" s="4">
        <v>124</v>
      </c>
      <c r="B130" s="1" t="s">
        <v>132</v>
      </c>
      <c r="C130" s="3" t="s">
        <v>125</v>
      </c>
      <c r="D130" s="3" t="s">
        <v>57</v>
      </c>
      <c r="E130" s="28">
        <v>2021</v>
      </c>
      <c r="F130" s="27" t="s">
        <v>2</v>
      </c>
      <c r="G130" s="2">
        <v>5</v>
      </c>
      <c r="H130" s="1" t="s">
        <v>6</v>
      </c>
      <c r="I130" s="11" t="s">
        <v>77</v>
      </c>
      <c r="J130" s="58">
        <v>0</v>
      </c>
      <c r="K130" s="59">
        <v>803000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f t="shared" si="2"/>
        <v>0</v>
      </c>
      <c r="R130" s="58">
        <v>803000</v>
      </c>
      <c r="S130" s="50" t="s">
        <v>320</v>
      </c>
    </row>
    <row r="131" spans="1:19" ht="24.6" customHeight="1" x14ac:dyDescent="0.15">
      <c r="A131" s="4">
        <v>125</v>
      </c>
      <c r="B131" s="1" t="s">
        <v>133</v>
      </c>
      <c r="C131" s="38" t="s">
        <v>134</v>
      </c>
      <c r="D131" s="3" t="s">
        <v>57</v>
      </c>
      <c r="E131" s="28">
        <v>2018</v>
      </c>
      <c r="F131" s="27" t="s">
        <v>2</v>
      </c>
      <c r="G131" s="2">
        <v>5</v>
      </c>
      <c r="H131" s="1" t="s">
        <v>6</v>
      </c>
      <c r="I131" s="11" t="s">
        <v>35</v>
      </c>
      <c r="J131" s="58">
        <v>16596360</v>
      </c>
      <c r="K131" s="59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f t="shared" si="2"/>
        <v>0</v>
      </c>
      <c r="R131" s="58">
        <v>16596360</v>
      </c>
      <c r="S131" s="50" t="s">
        <v>321</v>
      </c>
    </row>
    <row r="132" spans="1:19" ht="24.6" customHeight="1" x14ac:dyDescent="0.15">
      <c r="A132" s="4">
        <v>126</v>
      </c>
      <c r="B132" s="1" t="s">
        <v>133</v>
      </c>
      <c r="C132" s="3" t="s">
        <v>134</v>
      </c>
      <c r="D132" s="3" t="s">
        <v>57</v>
      </c>
      <c r="E132" s="28">
        <v>2018</v>
      </c>
      <c r="F132" s="27" t="s">
        <v>2</v>
      </c>
      <c r="G132" s="2">
        <v>5</v>
      </c>
      <c r="H132" s="1" t="s">
        <v>6</v>
      </c>
      <c r="I132" s="11" t="s">
        <v>35</v>
      </c>
      <c r="J132" s="58">
        <v>38883514</v>
      </c>
      <c r="K132" s="59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f t="shared" si="2"/>
        <v>0</v>
      </c>
      <c r="R132" s="58">
        <v>38883514</v>
      </c>
      <c r="S132" s="50" t="s">
        <v>322</v>
      </c>
    </row>
    <row r="133" spans="1:19" ht="24.6" customHeight="1" x14ac:dyDescent="0.15">
      <c r="A133" s="4">
        <v>127</v>
      </c>
      <c r="B133" s="1" t="s">
        <v>133</v>
      </c>
      <c r="C133" s="3" t="s">
        <v>134</v>
      </c>
      <c r="D133" s="3" t="s">
        <v>134</v>
      </c>
      <c r="E133" s="28">
        <v>2018</v>
      </c>
      <c r="F133" s="27" t="s">
        <v>2</v>
      </c>
      <c r="G133" s="2">
        <v>5</v>
      </c>
      <c r="H133" s="1" t="s">
        <v>6</v>
      </c>
      <c r="I133" s="11" t="s">
        <v>53</v>
      </c>
      <c r="J133" s="58">
        <v>7038360</v>
      </c>
      <c r="K133" s="59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f t="shared" si="2"/>
        <v>0</v>
      </c>
      <c r="R133" s="58">
        <v>7038360</v>
      </c>
      <c r="S133" s="50" t="s">
        <v>323</v>
      </c>
    </row>
    <row r="134" spans="1:19" ht="24.6" customHeight="1" x14ac:dyDescent="0.15">
      <c r="A134" s="4">
        <v>128</v>
      </c>
      <c r="B134" s="1" t="s">
        <v>133</v>
      </c>
      <c r="C134" s="3" t="s">
        <v>134</v>
      </c>
      <c r="D134" s="3" t="s">
        <v>57</v>
      </c>
      <c r="E134" s="28">
        <v>2018</v>
      </c>
      <c r="F134" s="27" t="s">
        <v>2</v>
      </c>
      <c r="G134" s="2">
        <v>5</v>
      </c>
      <c r="H134" s="1" t="s">
        <v>6</v>
      </c>
      <c r="I134" s="11" t="s">
        <v>53</v>
      </c>
      <c r="J134" s="58">
        <v>51160000</v>
      </c>
      <c r="K134" s="59">
        <v>0</v>
      </c>
      <c r="L134" s="58">
        <v>0</v>
      </c>
      <c r="M134" s="58">
        <v>0</v>
      </c>
      <c r="N134" s="58">
        <v>0</v>
      </c>
      <c r="O134" s="58">
        <v>0</v>
      </c>
      <c r="P134" s="58">
        <v>0</v>
      </c>
      <c r="Q134" s="58">
        <f t="shared" si="2"/>
        <v>0</v>
      </c>
      <c r="R134" s="58">
        <v>51160000</v>
      </c>
      <c r="S134" s="50" t="s">
        <v>324</v>
      </c>
    </row>
    <row r="135" spans="1:19" ht="24.6" customHeight="1" x14ac:dyDescent="0.15">
      <c r="A135" s="4">
        <v>129</v>
      </c>
      <c r="B135" s="1" t="s">
        <v>133</v>
      </c>
      <c r="C135" s="3" t="s">
        <v>134</v>
      </c>
      <c r="D135" s="3" t="s">
        <v>57</v>
      </c>
      <c r="E135" s="28">
        <v>2019</v>
      </c>
      <c r="F135" s="27" t="s">
        <v>36</v>
      </c>
      <c r="G135" s="2">
        <v>5</v>
      </c>
      <c r="H135" s="1" t="s">
        <v>6</v>
      </c>
      <c r="I135" s="11" t="s">
        <v>54</v>
      </c>
      <c r="J135" s="58">
        <v>76755200</v>
      </c>
      <c r="K135" s="59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58">
        <f t="shared" si="2"/>
        <v>0</v>
      </c>
      <c r="R135" s="58">
        <v>76755200</v>
      </c>
      <c r="S135" s="50" t="s">
        <v>325</v>
      </c>
    </row>
    <row r="136" spans="1:19" ht="24.6" customHeight="1" x14ac:dyDescent="0.15">
      <c r="A136" s="4">
        <v>130</v>
      </c>
      <c r="B136" s="1" t="s">
        <v>133</v>
      </c>
      <c r="C136" s="3" t="s">
        <v>134</v>
      </c>
      <c r="D136" s="3" t="s">
        <v>57</v>
      </c>
      <c r="E136" s="28">
        <v>2018</v>
      </c>
      <c r="F136" s="27" t="s">
        <v>2</v>
      </c>
      <c r="G136" s="2">
        <v>5</v>
      </c>
      <c r="H136" s="1" t="s">
        <v>6</v>
      </c>
      <c r="I136" s="11" t="s">
        <v>53</v>
      </c>
      <c r="J136" s="58">
        <v>4778673</v>
      </c>
      <c r="K136" s="59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f t="shared" ref="Q136:Q199" si="3">L136-M136-N136-O136-P136</f>
        <v>0</v>
      </c>
      <c r="R136" s="58">
        <v>4778673</v>
      </c>
      <c r="S136" s="50" t="s">
        <v>326</v>
      </c>
    </row>
    <row r="137" spans="1:19" ht="24.6" customHeight="1" x14ac:dyDescent="0.15">
      <c r="A137" s="4">
        <v>131</v>
      </c>
      <c r="B137" s="1" t="s">
        <v>133</v>
      </c>
      <c r="C137" s="3" t="s">
        <v>134</v>
      </c>
      <c r="D137" s="3" t="s">
        <v>57</v>
      </c>
      <c r="E137" s="28">
        <v>2018</v>
      </c>
      <c r="F137" s="27" t="s">
        <v>2</v>
      </c>
      <c r="G137" s="2">
        <v>5</v>
      </c>
      <c r="H137" s="1" t="s">
        <v>6</v>
      </c>
      <c r="I137" s="11" t="s">
        <v>53</v>
      </c>
      <c r="J137" s="58">
        <v>763776</v>
      </c>
      <c r="K137" s="59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f t="shared" si="3"/>
        <v>0</v>
      </c>
      <c r="R137" s="58">
        <v>763776</v>
      </c>
      <c r="S137" s="50" t="s">
        <v>327</v>
      </c>
    </row>
    <row r="138" spans="1:19" ht="24.6" customHeight="1" x14ac:dyDescent="0.15">
      <c r="A138" s="4">
        <v>132</v>
      </c>
      <c r="B138" s="1" t="s">
        <v>135</v>
      </c>
      <c r="C138" s="3" t="s">
        <v>134</v>
      </c>
      <c r="D138" s="3" t="s">
        <v>57</v>
      </c>
      <c r="E138" s="28">
        <v>2019</v>
      </c>
      <c r="F138" s="27" t="s">
        <v>2</v>
      </c>
      <c r="G138" s="2">
        <v>5</v>
      </c>
      <c r="H138" s="1" t="s">
        <v>6</v>
      </c>
      <c r="I138" s="11" t="s">
        <v>32</v>
      </c>
      <c r="J138" s="58">
        <v>31584840</v>
      </c>
      <c r="K138" s="59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f t="shared" si="3"/>
        <v>0</v>
      </c>
      <c r="R138" s="58">
        <v>31584840</v>
      </c>
      <c r="S138" s="50" t="s">
        <v>328</v>
      </c>
    </row>
    <row r="139" spans="1:19" ht="24.6" customHeight="1" x14ac:dyDescent="0.15">
      <c r="A139" s="4">
        <v>133</v>
      </c>
      <c r="B139" s="1" t="s">
        <v>135</v>
      </c>
      <c r="C139" s="3" t="s">
        <v>134</v>
      </c>
      <c r="D139" s="3" t="s">
        <v>57</v>
      </c>
      <c r="E139" s="28">
        <v>2019</v>
      </c>
      <c r="F139" s="27" t="s">
        <v>36</v>
      </c>
      <c r="G139" s="2">
        <v>5</v>
      </c>
      <c r="H139" s="1" t="s">
        <v>6</v>
      </c>
      <c r="I139" s="11" t="s">
        <v>32</v>
      </c>
      <c r="J139" s="58">
        <v>13530000</v>
      </c>
      <c r="K139" s="59">
        <v>0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f t="shared" si="3"/>
        <v>0</v>
      </c>
      <c r="R139" s="58">
        <v>13530000</v>
      </c>
      <c r="S139" s="50" t="s">
        <v>329</v>
      </c>
    </row>
    <row r="140" spans="1:19" ht="24.6" customHeight="1" x14ac:dyDescent="0.15">
      <c r="A140" s="4">
        <v>134</v>
      </c>
      <c r="B140" s="1" t="s">
        <v>135</v>
      </c>
      <c r="C140" s="3" t="s">
        <v>134</v>
      </c>
      <c r="D140" s="3" t="s">
        <v>57</v>
      </c>
      <c r="E140" s="28">
        <v>2019</v>
      </c>
      <c r="F140" s="27" t="s">
        <v>2</v>
      </c>
      <c r="G140" s="2">
        <v>5</v>
      </c>
      <c r="H140" s="1" t="s">
        <v>6</v>
      </c>
      <c r="I140" s="11" t="s">
        <v>32</v>
      </c>
      <c r="J140" s="58">
        <v>5140800</v>
      </c>
      <c r="K140" s="59">
        <v>0</v>
      </c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f t="shared" si="3"/>
        <v>0</v>
      </c>
      <c r="R140" s="58">
        <v>5140800</v>
      </c>
      <c r="S140" s="50" t="s">
        <v>413</v>
      </c>
    </row>
    <row r="141" spans="1:19" ht="24.6" customHeight="1" x14ac:dyDescent="0.15">
      <c r="A141" s="4">
        <v>135</v>
      </c>
      <c r="B141" s="1" t="s">
        <v>135</v>
      </c>
      <c r="C141" s="3" t="s">
        <v>134</v>
      </c>
      <c r="D141" s="3" t="s">
        <v>136</v>
      </c>
      <c r="E141" s="28">
        <v>2019</v>
      </c>
      <c r="F141" s="27" t="s">
        <v>2</v>
      </c>
      <c r="G141" s="2">
        <v>5</v>
      </c>
      <c r="H141" s="1" t="s">
        <v>6</v>
      </c>
      <c r="I141" s="11" t="s">
        <v>32</v>
      </c>
      <c r="J141" s="58">
        <v>1998000</v>
      </c>
      <c r="K141" s="59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f t="shared" si="3"/>
        <v>0</v>
      </c>
      <c r="R141" s="58">
        <v>1998000</v>
      </c>
      <c r="S141" s="50" t="s">
        <v>330</v>
      </c>
    </row>
    <row r="142" spans="1:19" ht="24.6" customHeight="1" x14ac:dyDescent="0.15">
      <c r="A142" s="4">
        <v>136</v>
      </c>
      <c r="B142" s="1" t="s">
        <v>135</v>
      </c>
      <c r="C142" s="3" t="s">
        <v>134</v>
      </c>
      <c r="D142" s="3" t="s">
        <v>136</v>
      </c>
      <c r="E142" s="28">
        <v>2019</v>
      </c>
      <c r="F142" s="27" t="s">
        <v>2</v>
      </c>
      <c r="G142" s="2">
        <v>5</v>
      </c>
      <c r="H142" s="1" t="s">
        <v>6</v>
      </c>
      <c r="I142" s="11" t="s">
        <v>35</v>
      </c>
      <c r="J142" s="58">
        <v>2263788</v>
      </c>
      <c r="K142" s="59">
        <v>0</v>
      </c>
      <c r="L142" s="58">
        <v>0</v>
      </c>
      <c r="M142" s="58">
        <v>0</v>
      </c>
      <c r="N142" s="58">
        <v>0</v>
      </c>
      <c r="O142" s="58">
        <v>0</v>
      </c>
      <c r="P142" s="58">
        <v>0</v>
      </c>
      <c r="Q142" s="58">
        <f t="shared" si="3"/>
        <v>0</v>
      </c>
      <c r="R142" s="58">
        <v>2263788</v>
      </c>
      <c r="S142" s="50" t="s">
        <v>331</v>
      </c>
    </row>
    <row r="143" spans="1:19" ht="24.6" customHeight="1" x14ac:dyDescent="0.15">
      <c r="A143" s="4">
        <v>137</v>
      </c>
      <c r="B143" s="1" t="s">
        <v>135</v>
      </c>
      <c r="C143" s="3" t="s">
        <v>134</v>
      </c>
      <c r="D143" s="3" t="s">
        <v>136</v>
      </c>
      <c r="E143" s="28">
        <v>2019</v>
      </c>
      <c r="F143" s="27" t="s">
        <v>2</v>
      </c>
      <c r="G143" s="2">
        <v>5</v>
      </c>
      <c r="H143" s="1" t="s">
        <v>6</v>
      </c>
      <c r="I143" s="11" t="s">
        <v>53</v>
      </c>
      <c r="J143" s="58">
        <v>626400</v>
      </c>
      <c r="K143" s="59">
        <v>0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f t="shared" si="3"/>
        <v>0</v>
      </c>
      <c r="R143" s="58">
        <v>626400</v>
      </c>
      <c r="S143" s="50" t="s">
        <v>332</v>
      </c>
    </row>
    <row r="144" spans="1:19" ht="24.6" customHeight="1" x14ac:dyDescent="0.15">
      <c r="A144" s="4">
        <v>138</v>
      </c>
      <c r="B144" s="1" t="s">
        <v>135</v>
      </c>
      <c r="C144" s="3" t="s">
        <v>134</v>
      </c>
      <c r="D144" s="3" t="s">
        <v>57</v>
      </c>
      <c r="E144" s="28">
        <v>2019</v>
      </c>
      <c r="F144" s="27" t="s">
        <v>2</v>
      </c>
      <c r="G144" s="2">
        <v>5</v>
      </c>
      <c r="H144" s="1" t="s">
        <v>6</v>
      </c>
      <c r="I144" s="11" t="s">
        <v>53</v>
      </c>
      <c r="J144" s="58">
        <v>4665188</v>
      </c>
      <c r="K144" s="59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f t="shared" si="3"/>
        <v>0</v>
      </c>
      <c r="R144" s="58">
        <v>4665188</v>
      </c>
      <c r="S144" s="50" t="s">
        <v>333</v>
      </c>
    </row>
    <row r="145" spans="1:19" ht="24.6" customHeight="1" x14ac:dyDescent="0.15">
      <c r="A145" s="4">
        <v>139</v>
      </c>
      <c r="B145" s="22" t="s">
        <v>135</v>
      </c>
      <c r="C145" s="3" t="s">
        <v>134</v>
      </c>
      <c r="D145" s="3" t="s">
        <v>57</v>
      </c>
      <c r="E145" s="28">
        <v>2019</v>
      </c>
      <c r="F145" s="27" t="s">
        <v>2</v>
      </c>
      <c r="G145" s="2">
        <v>5</v>
      </c>
      <c r="H145" s="1" t="s">
        <v>6</v>
      </c>
      <c r="I145" s="12" t="s">
        <v>53</v>
      </c>
      <c r="J145" s="58">
        <v>973080</v>
      </c>
      <c r="K145" s="59">
        <v>0</v>
      </c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58">
        <f t="shared" si="3"/>
        <v>0</v>
      </c>
      <c r="R145" s="58">
        <v>973080</v>
      </c>
      <c r="S145" s="50" t="s">
        <v>334</v>
      </c>
    </row>
    <row r="146" spans="1:19" ht="24.6" customHeight="1" x14ac:dyDescent="0.15">
      <c r="A146" s="4">
        <v>140</v>
      </c>
      <c r="B146" s="22" t="s">
        <v>135</v>
      </c>
      <c r="C146" s="3" t="s">
        <v>134</v>
      </c>
      <c r="D146" s="3" t="s">
        <v>137</v>
      </c>
      <c r="E146" s="28">
        <v>2019</v>
      </c>
      <c r="F146" s="27" t="s">
        <v>2</v>
      </c>
      <c r="G146" s="2">
        <v>5</v>
      </c>
      <c r="H146" s="1" t="s">
        <v>6</v>
      </c>
      <c r="I146" s="12" t="s">
        <v>53</v>
      </c>
      <c r="J146" s="58">
        <v>424300</v>
      </c>
      <c r="K146" s="59">
        <v>0</v>
      </c>
      <c r="L146" s="58">
        <v>0</v>
      </c>
      <c r="M146" s="58">
        <v>0</v>
      </c>
      <c r="N146" s="58">
        <v>0</v>
      </c>
      <c r="O146" s="58">
        <v>0</v>
      </c>
      <c r="P146" s="58">
        <v>0</v>
      </c>
      <c r="Q146" s="58">
        <f t="shared" si="3"/>
        <v>0</v>
      </c>
      <c r="R146" s="58">
        <v>424300</v>
      </c>
      <c r="S146" s="50" t="s">
        <v>335</v>
      </c>
    </row>
    <row r="147" spans="1:19" ht="24.6" customHeight="1" x14ac:dyDescent="0.15">
      <c r="A147" s="4">
        <v>141</v>
      </c>
      <c r="B147" s="22" t="s">
        <v>135</v>
      </c>
      <c r="C147" s="3" t="s">
        <v>134</v>
      </c>
      <c r="D147" s="3" t="s">
        <v>137</v>
      </c>
      <c r="E147" s="28">
        <v>2019</v>
      </c>
      <c r="F147" s="27" t="s">
        <v>2</v>
      </c>
      <c r="G147" s="2">
        <v>5</v>
      </c>
      <c r="H147" s="1" t="s">
        <v>6</v>
      </c>
      <c r="I147" s="12" t="s">
        <v>53</v>
      </c>
      <c r="J147" s="58">
        <v>3682666</v>
      </c>
      <c r="K147" s="59">
        <v>0</v>
      </c>
      <c r="L147" s="58">
        <v>0</v>
      </c>
      <c r="M147" s="58">
        <v>0</v>
      </c>
      <c r="N147" s="58">
        <v>0</v>
      </c>
      <c r="O147" s="58">
        <v>0</v>
      </c>
      <c r="P147" s="58">
        <v>0</v>
      </c>
      <c r="Q147" s="58">
        <f t="shared" si="3"/>
        <v>0</v>
      </c>
      <c r="R147" s="58">
        <v>3682666</v>
      </c>
      <c r="S147" s="50" t="s">
        <v>335</v>
      </c>
    </row>
    <row r="148" spans="1:19" ht="24.6" customHeight="1" x14ac:dyDescent="0.15">
      <c r="A148" s="4">
        <v>142</v>
      </c>
      <c r="B148" s="22" t="s">
        <v>135</v>
      </c>
      <c r="C148" s="3" t="s">
        <v>134</v>
      </c>
      <c r="D148" s="3" t="s">
        <v>137</v>
      </c>
      <c r="E148" s="28">
        <v>2019</v>
      </c>
      <c r="F148" s="27" t="s">
        <v>2</v>
      </c>
      <c r="G148" s="2">
        <v>5</v>
      </c>
      <c r="H148" s="1" t="s">
        <v>6</v>
      </c>
      <c r="I148" s="12" t="s">
        <v>53</v>
      </c>
      <c r="J148" s="58">
        <v>107165</v>
      </c>
      <c r="K148" s="59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f t="shared" si="3"/>
        <v>0</v>
      </c>
      <c r="R148" s="58">
        <v>107165</v>
      </c>
      <c r="S148" s="50" t="s">
        <v>336</v>
      </c>
    </row>
    <row r="149" spans="1:19" ht="24.6" customHeight="1" x14ac:dyDescent="0.15">
      <c r="A149" s="4">
        <v>143</v>
      </c>
      <c r="B149" s="22" t="s">
        <v>135</v>
      </c>
      <c r="C149" s="3" t="s">
        <v>134</v>
      </c>
      <c r="D149" s="3" t="s">
        <v>57</v>
      </c>
      <c r="E149" s="28">
        <v>2019</v>
      </c>
      <c r="F149" s="27" t="s">
        <v>2</v>
      </c>
      <c r="G149" s="2">
        <v>5</v>
      </c>
      <c r="H149" s="1" t="s">
        <v>6</v>
      </c>
      <c r="I149" s="12" t="s">
        <v>53</v>
      </c>
      <c r="J149" s="58">
        <v>5394600</v>
      </c>
      <c r="K149" s="59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f t="shared" si="3"/>
        <v>0</v>
      </c>
      <c r="R149" s="58">
        <v>5394600</v>
      </c>
      <c r="S149" s="50" t="s">
        <v>337</v>
      </c>
    </row>
    <row r="150" spans="1:19" ht="24.6" customHeight="1" x14ac:dyDescent="0.15">
      <c r="A150" s="4">
        <v>144</v>
      </c>
      <c r="B150" s="22" t="s">
        <v>138</v>
      </c>
      <c r="C150" s="3" t="s">
        <v>134</v>
      </c>
      <c r="D150" s="3" t="s">
        <v>134</v>
      </c>
      <c r="E150" s="28">
        <v>2019</v>
      </c>
      <c r="F150" s="27" t="s">
        <v>2</v>
      </c>
      <c r="G150" s="2">
        <v>5</v>
      </c>
      <c r="H150" s="1" t="s">
        <v>33</v>
      </c>
      <c r="I150" s="12" t="s">
        <v>35</v>
      </c>
      <c r="J150" s="58">
        <v>109500</v>
      </c>
      <c r="K150" s="59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f t="shared" si="3"/>
        <v>0</v>
      </c>
      <c r="R150" s="58">
        <v>109500</v>
      </c>
      <c r="S150" s="50" t="s">
        <v>338</v>
      </c>
    </row>
    <row r="151" spans="1:19" ht="24.6" customHeight="1" x14ac:dyDescent="0.15">
      <c r="A151" s="4">
        <v>145</v>
      </c>
      <c r="B151" s="22" t="s">
        <v>138</v>
      </c>
      <c r="C151" s="3" t="s">
        <v>134</v>
      </c>
      <c r="D151" s="3" t="s">
        <v>134</v>
      </c>
      <c r="E151" s="28">
        <v>2019</v>
      </c>
      <c r="F151" s="27" t="s">
        <v>2</v>
      </c>
      <c r="G151" s="2">
        <v>5</v>
      </c>
      <c r="H151" s="1" t="s">
        <v>33</v>
      </c>
      <c r="I151" s="12" t="s">
        <v>53</v>
      </c>
      <c r="J151" s="58">
        <v>170154</v>
      </c>
      <c r="K151" s="59">
        <v>0</v>
      </c>
      <c r="L151" s="58">
        <v>0</v>
      </c>
      <c r="M151" s="58">
        <v>0</v>
      </c>
      <c r="N151" s="58">
        <v>0</v>
      </c>
      <c r="O151" s="58">
        <v>0</v>
      </c>
      <c r="P151" s="58">
        <v>0</v>
      </c>
      <c r="Q151" s="58">
        <f t="shared" si="3"/>
        <v>0</v>
      </c>
      <c r="R151" s="58">
        <v>170154</v>
      </c>
      <c r="S151" s="50" t="s">
        <v>339</v>
      </c>
    </row>
    <row r="152" spans="1:19" ht="24.6" customHeight="1" x14ac:dyDescent="0.15">
      <c r="A152" s="4">
        <v>146</v>
      </c>
      <c r="B152" s="22" t="s">
        <v>138</v>
      </c>
      <c r="C152" s="3" t="s">
        <v>134</v>
      </c>
      <c r="D152" s="3" t="s">
        <v>134</v>
      </c>
      <c r="E152" s="28">
        <v>2019</v>
      </c>
      <c r="F152" s="27" t="s">
        <v>2</v>
      </c>
      <c r="G152" s="2">
        <v>5</v>
      </c>
      <c r="H152" s="1" t="s">
        <v>33</v>
      </c>
      <c r="I152" s="12" t="s">
        <v>53</v>
      </c>
      <c r="J152" s="58">
        <v>12960</v>
      </c>
      <c r="K152" s="59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f t="shared" si="3"/>
        <v>0</v>
      </c>
      <c r="R152" s="58">
        <v>12960</v>
      </c>
      <c r="S152" s="50" t="s">
        <v>340</v>
      </c>
    </row>
    <row r="153" spans="1:19" ht="24.6" customHeight="1" x14ac:dyDescent="0.15">
      <c r="A153" s="4">
        <v>147</v>
      </c>
      <c r="B153" s="22" t="s">
        <v>139</v>
      </c>
      <c r="C153" s="3" t="s">
        <v>134</v>
      </c>
      <c r="D153" s="3" t="s">
        <v>134</v>
      </c>
      <c r="E153" s="28">
        <v>2017</v>
      </c>
      <c r="F153" s="27" t="s">
        <v>2</v>
      </c>
      <c r="G153" s="2">
        <v>5</v>
      </c>
      <c r="H153" s="1" t="s">
        <v>33</v>
      </c>
      <c r="I153" s="12" t="s">
        <v>35</v>
      </c>
      <c r="J153" s="58">
        <v>228316</v>
      </c>
      <c r="K153" s="59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f t="shared" si="3"/>
        <v>0</v>
      </c>
      <c r="R153" s="58">
        <v>228316</v>
      </c>
      <c r="S153" s="50" t="s">
        <v>338</v>
      </c>
    </row>
    <row r="154" spans="1:19" ht="24.6" customHeight="1" x14ac:dyDescent="0.15">
      <c r="A154" s="4">
        <v>148</v>
      </c>
      <c r="B154" s="22" t="s">
        <v>139</v>
      </c>
      <c r="C154" s="3" t="s">
        <v>134</v>
      </c>
      <c r="D154" s="3" t="s">
        <v>134</v>
      </c>
      <c r="E154" s="28">
        <v>2017</v>
      </c>
      <c r="F154" s="27" t="s">
        <v>2</v>
      </c>
      <c r="G154" s="2">
        <v>5</v>
      </c>
      <c r="H154" s="1" t="s">
        <v>33</v>
      </c>
      <c r="I154" s="12" t="s">
        <v>53</v>
      </c>
      <c r="J154" s="58">
        <v>47952</v>
      </c>
      <c r="K154" s="59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f t="shared" si="3"/>
        <v>0</v>
      </c>
      <c r="R154" s="58">
        <v>47952</v>
      </c>
      <c r="S154" s="50" t="s">
        <v>341</v>
      </c>
    </row>
    <row r="155" spans="1:19" ht="24.6" customHeight="1" x14ac:dyDescent="0.15">
      <c r="A155" s="4">
        <v>149</v>
      </c>
      <c r="B155" s="22" t="s">
        <v>139</v>
      </c>
      <c r="C155" s="3" t="s">
        <v>134</v>
      </c>
      <c r="D155" s="3" t="s">
        <v>134</v>
      </c>
      <c r="E155" s="28">
        <v>2017</v>
      </c>
      <c r="F155" s="27" t="s">
        <v>2</v>
      </c>
      <c r="G155" s="2">
        <v>5</v>
      </c>
      <c r="H155" s="1" t="s">
        <v>33</v>
      </c>
      <c r="I155" s="12" t="s">
        <v>53</v>
      </c>
      <c r="J155" s="58">
        <v>84780</v>
      </c>
      <c r="K155" s="59">
        <v>0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f t="shared" si="3"/>
        <v>0</v>
      </c>
      <c r="R155" s="58">
        <v>84780</v>
      </c>
      <c r="S155" s="50" t="s">
        <v>342</v>
      </c>
    </row>
    <row r="156" spans="1:19" ht="24.6" customHeight="1" x14ac:dyDescent="0.15">
      <c r="A156" s="4">
        <v>150</v>
      </c>
      <c r="B156" s="22" t="s">
        <v>139</v>
      </c>
      <c r="C156" s="3" t="s">
        <v>134</v>
      </c>
      <c r="D156" s="3" t="s">
        <v>134</v>
      </c>
      <c r="E156" s="28">
        <v>2017</v>
      </c>
      <c r="F156" s="27" t="s">
        <v>2</v>
      </c>
      <c r="G156" s="2">
        <v>5</v>
      </c>
      <c r="H156" s="1" t="s">
        <v>33</v>
      </c>
      <c r="I156" s="12" t="s">
        <v>53</v>
      </c>
      <c r="J156" s="58">
        <v>2610</v>
      </c>
      <c r="K156" s="59">
        <v>0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f t="shared" si="3"/>
        <v>0</v>
      </c>
      <c r="R156" s="58">
        <v>2610</v>
      </c>
      <c r="S156" s="50" t="s">
        <v>342</v>
      </c>
    </row>
    <row r="157" spans="1:19" ht="24.6" customHeight="1" x14ac:dyDescent="0.15">
      <c r="A157" s="4">
        <v>151</v>
      </c>
      <c r="B157" s="1" t="s">
        <v>148</v>
      </c>
      <c r="C157" s="38" t="s">
        <v>149</v>
      </c>
      <c r="D157" s="38" t="s">
        <v>57</v>
      </c>
      <c r="E157" s="28">
        <v>2021</v>
      </c>
      <c r="F157" s="27" t="s">
        <v>2</v>
      </c>
      <c r="G157" s="2">
        <v>5</v>
      </c>
      <c r="H157" s="1" t="s">
        <v>6</v>
      </c>
      <c r="I157" s="11">
        <v>2018</v>
      </c>
      <c r="J157" s="58">
        <v>4644000</v>
      </c>
      <c r="K157" s="59">
        <v>0</v>
      </c>
      <c r="L157" s="58">
        <v>0</v>
      </c>
      <c r="M157" s="58">
        <v>0</v>
      </c>
      <c r="N157" s="58">
        <v>0</v>
      </c>
      <c r="O157" s="58">
        <v>0</v>
      </c>
      <c r="P157" s="58">
        <v>0</v>
      </c>
      <c r="Q157" s="58">
        <f t="shared" si="3"/>
        <v>0</v>
      </c>
      <c r="R157" s="58">
        <v>4644000</v>
      </c>
      <c r="S157" s="50"/>
    </row>
    <row r="158" spans="1:19" ht="24.6" customHeight="1" x14ac:dyDescent="0.15">
      <c r="A158" s="4">
        <v>152</v>
      </c>
      <c r="B158" s="22" t="s">
        <v>150</v>
      </c>
      <c r="C158" s="38" t="s">
        <v>149</v>
      </c>
      <c r="D158" s="38" t="s">
        <v>57</v>
      </c>
      <c r="E158" s="28">
        <v>2021</v>
      </c>
      <c r="F158" s="27" t="s">
        <v>2</v>
      </c>
      <c r="G158" s="2">
        <v>5</v>
      </c>
      <c r="H158" s="1" t="s">
        <v>6</v>
      </c>
      <c r="I158" s="11">
        <v>2019</v>
      </c>
      <c r="J158" s="58">
        <v>0</v>
      </c>
      <c r="K158" s="59">
        <v>4642000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f t="shared" si="3"/>
        <v>0</v>
      </c>
      <c r="R158" s="58">
        <v>4642000</v>
      </c>
      <c r="S158" s="50"/>
    </row>
    <row r="159" spans="1:19" ht="24.6" customHeight="1" x14ac:dyDescent="0.15">
      <c r="A159" s="4">
        <v>153</v>
      </c>
      <c r="B159" s="1" t="s">
        <v>151</v>
      </c>
      <c r="C159" s="3" t="s">
        <v>152</v>
      </c>
      <c r="D159" s="3" t="s">
        <v>57</v>
      </c>
      <c r="E159" s="28">
        <v>2019</v>
      </c>
      <c r="F159" s="27" t="s">
        <v>2</v>
      </c>
      <c r="G159" s="2">
        <v>5</v>
      </c>
      <c r="H159" s="1" t="s">
        <v>6</v>
      </c>
      <c r="I159" s="11" t="s">
        <v>54</v>
      </c>
      <c r="J159" s="58">
        <v>2808000</v>
      </c>
      <c r="K159" s="59">
        <v>0</v>
      </c>
      <c r="L159" s="58">
        <v>2808000</v>
      </c>
      <c r="M159" s="58">
        <v>2808000</v>
      </c>
      <c r="N159" s="58">
        <v>0</v>
      </c>
      <c r="O159" s="58">
        <v>0</v>
      </c>
      <c r="P159" s="58">
        <v>0</v>
      </c>
      <c r="Q159" s="58">
        <f t="shared" si="3"/>
        <v>0</v>
      </c>
      <c r="R159" s="58">
        <v>0</v>
      </c>
      <c r="S159" s="50" t="s">
        <v>362</v>
      </c>
    </row>
    <row r="160" spans="1:19" ht="24.6" customHeight="1" x14ac:dyDescent="0.15">
      <c r="A160" s="4">
        <v>154</v>
      </c>
      <c r="B160" s="22" t="s">
        <v>140</v>
      </c>
      <c r="C160" s="3" t="s">
        <v>141</v>
      </c>
      <c r="D160" s="3" t="s">
        <v>57</v>
      </c>
      <c r="E160" s="28">
        <v>2020</v>
      </c>
      <c r="F160" s="27" t="s">
        <v>2</v>
      </c>
      <c r="G160" s="2">
        <v>5</v>
      </c>
      <c r="H160" s="1" t="s">
        <v>6</v>
      </c>
      <c r="I160" s="12" t="s">
        <v>35</v>
      </c>
      <c r="J160" s="58">
        <v>4487832</v>
      </c>
      <c r="K160" s="59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f t="shared" si="3"/>
        <v>0</v>
      </c>
      <c r="R160" s="58">
        <v>4487832</v>
      </c>
      <c r="S160" s="50" t="s">
        <v>343</v>
      </c>
    </row>
    <row r="161" spans="1:19" ht="24.6" customHeight="1" x14ac:dyDescent="0.15">
      <c r="A161" s="4">
        <v>155</v>
      </c>
      <c r="B161" s="22" t="s">
        <v>140</v>
      </c>
      <c r="C161" s="3" t="s">
        <v>141</v>
      </c>
      <c r="D161" s="3" t="s">
        <v>57</v>
      </c>
      <c r="E161" s="28">
        <v>2020</v>
      </c>
      <c r="F161" s="27" t="s">
        <v>2</v>
      </c>
      <c r="G161" s="2">
        <v>5</v>
      </c>
      <c r="H161" s="1" t="s">
        <v>6</v>
      </c>
      <c r="I161" s="12" t="s">
        <v>53</v>
      </c>
      <c r="J161" s="58">
        <v>4748760</v>
      </c>
      <c r="K161" s="59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f t="shared" si="3"/>
        <v>0</v>
      </c>
      <c r="R161" s="58">
        <v>4748760</v>
      </c>
      <c r="S161" s="50" t="s">
        <v>344</v>
      </c>
    </row>
    <row r="162" spans="1:19" ht="24.6" customHeight="1" x14ac:dyDescent="0.15">
      <c r="A162" s="4">
        <v>156</v>
      </c>
      <c r="B162" s="22" t="s">
        <v>140</v>
      </c>
      <c r="C162" s="3" t="s">
        <v>141</v>
      </c>
      <c r="D162" s="3" t="s">
        <v>57</v>
      </c>
      <c r="E162" s="28">
        <v>2020</v>
      </c>
      <c r="F162" s="27" t="s">
        <v>2</v>
      </c>
      <c r="G162" s="2">
        <v>5</v>
      </c>
      <c r="H162" s="1" t="s">
        <v>6</v>
      </c>
      <c r="I162" s="12" t="s">
        <v>53</v>
      </c>
      <c r="J162" s="58">
        <v>24385968</v>
      </c>
      <c r="K162" s="59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f t="shared" si="3"/>
        <v>0</v>
      </c>
      <c r="R162" s="58">
        <v>24385968</v>
      </c>
      <c r="S162" s="50" t="s">
        <v>345</v>
      </c>
    </row>
    <row r="163" spans="1:19" ht="24.6" customHeight="1" x14ac:dyDescent="0.15">
      <c r="A163" s="4">
        <v>157</v>
      </c>
      <c r="B163" s="1" t="s">
        <v>144</v>
      </c>
      <c r="C163" s="38" t="s">
        <v>141</v>
      </c>
      <c r="D163" s="38" t="s">
        <v>142</v>
      </c>
      <c r="E163" s="28">
        <v>2020</v>
      </c>
      <c r="F163" s="27" t="s">
        <v>2</v>
      </c>
      <c r="G163" s="2">
        <v>5</v>
      </c>
      <c r="H163" s="1" t="s">
        <v>6</v>
      </c>
      <c r="I163" s="11" t="s">
        <v>54</v>
      </c>
      <c r="J163" s="58">
        <v>39384360</v>
      </c>
      <c r="K163" s="59">
        <v>0</v>
      </c>
      <c r="L163" s="58">
        <v>0</v>
      </c>
      <c r="M163" s="58">
        <v>0</v>
      </c>
      <c r="N163" s="58">
        <v>0</v>
      </c>
      <c r="O163" s="58">
        <v>0</v>
      </c>
      <c r="P163" s="58">
        <v>0</v>
      </c>
      <c r="Q163" s="58">
        <f t="shared" si="3"/>
        <v>0</v>
      </c>
      <c r="R163" s="58">
        <v>39384360</v>
      </c>
      <c r="S163" s="50" t="s">
        <v>351</v>
      </c>
    </row>
    <row r="164" spans="1:19" ht="24.6" customHeight="1" x14ac:dyDescent="0.15">
      <c r="A164" s="4">
        <v>158</v>
      </c>
      <c r="B164" s="13" t="s">
        <v>140</v>
      </c>
      <c r="C164" s="38" t="s">
        <v>142</v>
      </c>
      <c r="D164" s="38" t="s">
        <v>57</v>
      </c>
      <c r="E164" s="28">
        <v>2020</v>
      </c>
      <c r="F164" s="27" t="s">
        <v>2</v>
      </c>
      <c r="G164" s="2">
        <v>5</v>
      </c>
      <c r="H164" s="1" t="s">
        <v>6</v>
      </c>
      <c r="I164" s="11" t="s">
        <v>54</v>
      </c>
      <c r="J164" s="58">
        <v>67600440</v>
      </c>
      <c r="K164" s="59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f t="shared" si="3"/>
        <v>0</v>
      </c>
      <c r="R164" s="58">
        <v>67600440</v>
      </c>
      <c r="S164" s="50" t="s">
        <v>346</v>
      </c>
    </row>
    <row r="165" spans="1:19" ht="24.6" customHeight="1" x14ac:dyDescent="0.15">
      <c r="A165" s="4">
        <v>159</v>
      </c>
      <c r="B165" s="1" t="s">
        <v>140</v>
      </c>
      <c r="C165" s="38" t="s">
        <v>142</v>
      </c>
      <c r="D165" s="38" t="s">
        <v>57</v>
      </c>
      <c r="E165" s="28">
        <v>2020</v>
      </c>
      <c r="F165" s="27" t="s">
        <v>2</v>
      </c>
      <c r="G165" s="2">
        <v>5</v>
      </c>
      <c r="H165" s="1" t="s">
        <v>6</v>
      </c>
      <c r="I165" s="11" t="s">
        <v>54</v>
      </c>
      <c r="J165" s="58">
        <v>8890000</v>
      </c>
      <c r="K165" s="59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f t="shared" si="3"/>
        <v>0</v>
      </c>
      <c r="R165" s="58">
        <v>8890000</v>
      </c>
      <c r="S165" s="50" t="s">
        <v>347</v>
      </c>
    </row>
    <row r="166" spans="1:19" ht="24.6" customHeight="1" x14ac:dyDescent="0.15">
      <c r="A166" s="4">
        <v>160</v>
      </c>
      <c r="B166" s="1" t="s">
        <v>140</v>
      </c>
      <c r="C166" s="38" t="s">
        <v>142</v>
      </c>
      <c r="D166" s="38" t="s">
        <v>57</v>
      </c>
      <c r="E166" s="28">
        <v>2020</v>
      </c>
      <c r="F166" s="27" t="s">
        <v>2</v>
      </c>
      <c r="G166" s="2">
        <v>5</v>
      </c>
      <c r="H166" s="1" t="s">
        <v>6</v>
      </c>
      <c r="I166" s="11" t="s">
        <v>54</v>
      </c>
      <c r="J166" s="58">
        <v>23714000</v>
      </c>
      <c r="K166" s="59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f t="shared" si="3"/>
        <v>0</v>
      </c>
      <c r="R166" s="58">
        <v>23714000</v>
      </c>
      <c r="S166" s="50" t="s">
        <v>348</v>
      </c>
    </row>
    <row r="167" spans="1:19" ht="24.6" customHeight="1" x14ac:dyDescent="0.15">
      <c r="A167" s="4">
        <v>161</v>
      </c>
      <c r="B167" s="1" t="s">
        <v>140</v>
      </c>
      <c r="C167" s="38" t="s">
        <v>142</v>
      </c>
      <c r="D167" s="38" t="s">
        <v>57</v>
      </c>
      <c r="E167" s="28">
        <v>2020</v>
      </c>
      <c r="F167" s="27" t="s">
        <v>2</v>
      </c>
      <c r="G167" s="2">
        <v>5</v>
      </c>
      <c r="H167" s="1" t="s">
        <v>6</v>
      </c>
      <c r="I167" s="11" t="s">
        <v>54</v>
      </c>
      <c r="J167" s="58">
        <v>10678500</v>
      </c>
      <c r="K167" s="59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f t="shared" si="3"/>
        <v>0</v>
      </c>
      <c r="R167" s="58">
        <v>10678500</v>
      </c>
      <c r="S167" s="50" t="s">
        <v>349</v>
      </c>
    </row>
    <row r="168" spans="1:19" ht="24.6" customHeight="1" x14ac:dyDescent="0.15">
      <c r="A168" s="4">
        <v>162</v>
      </c>
      <c r="B168" s="1" t="s">
        <v>143</v>
      </c>
      <c r="C168" s="38" t="s">
        <v>142</v>
      </c>
      <c r="D168" s="38" t="s">
        <v>57</v>
      </c>
      <c r="E168" s="28">
        <v>2020</v>
      </c>
      <c r="F168" s="27" t="s">
        <v>2</v>
      </c>
      <c r="G168" s="2">
        <v>5</v>
      </c>
      <c r="H168" s="1" t="s">
        <v>6</v>
      </c>
      <c r="I168" s="11" t="s">
        <v>54</v>
      </c>
      <c r="J168" s="58">
        <v>16740000</v>
      </c>
      <c r="K168" s="59">
        <v>0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f t="shared" si="3"/>
        <v>0</v>
      </c>
      <c r="R168" s="58">
        <v>16740000</v>
      </c>
      <c r="S168" s="50" t="s">
        <v>350</v>
      </c>
    </row>
    <row r="169" spans="1:19" ht="24.6" customHeight="1" x14ac:dyDescent="0.15">
      <c r="A169" s="4">
        <v>163</v>
      </c>
      <c r="B169" s="1" t="s">
        <v>145</v>
      </c>
      <c r="C169" s="38" t="s">
        <v>142</v>
      </c>
      <c r="D169" s="38" t="s">
        <v>142</v>
      </c>
      <c r="E169" s="28">
        <v>2020</v>
      </c>
      <c r="F169" s="27" t="s">
        <v>2</v>
      </c>
      <c r="G169" s="2">
        <v>5</v>
      </c>
      <c r="H169" s="1" t="s">
        <v>146</v>
      </c>
      <c r="I169" s="11" t="s">
        <v>54</v>
      </c>
      <c r="J169" s="58">
        <v>13610000</v>
      </c>
      <c r="K169" s="59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f t="shared" si="3"/>
        <v>0</v>
      </c>
      <c r="R169" s="58">
        <v>13610000</v>
      </c>
      <c r="S169" s="50" t="s">
        <v>145</v>
      </c>
    </row>
    <row r="170" spans="1:19" ht="24.6" customHeight="1" x14ac:dyDescent="0.15">
      <c r="A170" s="4">
        <v>164</v>
      </c>
      <c r="B170" s="1" t="s">
        <v>143</v>
      </c>
      <c r="C170" s="38" t="s">
        <v>142</v>
      </c>
      <c r="D170" s="38" t="s">
        <v>142</v>
      </c>
      <c r="E170" s="28">
        <v>2020</v>
      </c>
      <c r="F170" s="27" t="s">
        <v>2</v>
      </c>
      <c r="G170" s="2">
        <v>5</v>
      </c>
      <c r="H170" s="1" t="s">
        <v>6</v>
      </c>
      <c r="I170" s="11" t="s">
        <v>54</v>
      </c>
      <c r="J170" s="58">
        <v>939600</v>
      </c>
      <c r="K170" s="59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f t="shared" si="3"/>
        <v>0</v>
      </c>
      <c r="R170" s="58">
        <v>939600</v>
      </c>
      <c r="S170" s="50" t="s">
        <v>352</v>
      </c>
    </row>
    <row r="171" spans="1:19" ht="24.6" customHeight="1" x14ac:dyDescent="0.15">
      <c r="A171" s="4">
        <v>165</v>
      </c>
      <c r="B171" s="1" t="s">
        <v>143</v>
      </c>
      <c r="C171" s="38" t="s">
        <v>142</v>
      </c>
      <c r="D171" s="38" t="s">
        <v>147</v>
      </c>
      <c r="E171" s="28">
        <v>2020</v>
      </c>
      <c r="F171" s="27" t="s">
        <v>2</v>
      </c>
      <c r="G171" s="2">
        <v>5</v>
      </c>
      <c r="H171" s="1" t="s">
        <v>6</v>
      </c>
      <c r="I171" s="11" t="s">
        <v>54</v>
      </c>
      <c r="J171" s="58">
        <v>5960000</v>
      </c>
      <c r="K171" s="59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f t="shared" si="3"/>
        <v>0</v>
      </c>
      <c r="R171" s="58">
        <v>5960000</v>
      </c>
      <c r="S171" s="50" t="s">
        <v>353</v>
      </c>
    </row>
    <row r="172" spans="1:19" ht="24.6" customHeight="1" x14ac:dyDescent="0.15">
      <c r="A172" s="4">
        <v>166</v>
      </c>
      <c r="B172" s="1" t="s">
        <v>143</v>
      </c>
      <c r="C172" s="38" t="s">
        <v>142</v>
      </c>
      <c r="D172" s="38" t="s">
        <v>147</v>
      </c>
      <c r="E172" s="28">
        <v>2020</v>
      </c>
      <c r="F172" s="27" t="s">
        <v>2</v>
      </c>
      <c r="G172" s="2">
        <v>5</v>
      </c>
      <c r="H172" s="1" t="s">
        <v>6</v>
      </c>
      <c r="I172" s="11" t="s">
        <v>54</v>
      </c>
      <c r="J172" s="58">
        <v>14123680</v>
      </c>
      <c r="K172" s="59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f t="shared" si="3"/>
        <v>0</v>
      </c>
      <c r="R172" s="58">
        <v>14123680</v>
      </c>
      <c r="S172" s="50" t="s">
        <v>354</v>
      </c>
    </row>
    <row r="173" spans="1:19" ht="24.6" customHeight="1" x14ac:dyDescent="0.15">
      <c r="A173" s="4">
        <v>167</v>
      </c>
      <c r="B173" s="1" t="s">
        <v>140</v>
      </c>
      <c r="C173" s="38" t="s">
        <v>142</v>
      </c>
      <c r="D173" s="38" t="s">
        <v>57</v>
      </c>
      <c r="E173" s="28">
        <v>2020</v>
      </c>
      <c r="F173" s="27" t="s">
        <v>2</v>
      </c>
      <c r="G173" s="2">
        <v>5</v>
      </c>
      <c r="H173" s="1" t="s">
        <v>6</v>
      </c>
      <c r="I173" s="11">
        <v>2019</v>
      </c>
      <c r="J173" s="58">
        <v>0</v>
      </c>
      <c r="K173" s="59">
        <v>83160000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f t="shared" si="3"/>
        <v>0</v>
      </c>
      <c r="R173" s="58">
        <v>83160000</v>
      </c>
      <c r="S173" s="50" t="s">
        <v>355</v>
      </c>
    </row>
    <row r="174" spans="1:19" ht="24.6" customHeight="1" x14ac:dyDescent="0.15">
      <c r="A174" s="4">
        <v>168</v>
      </c>
      <c r="B174" s="1" t="s">
        <v>140</v>
      </c>
      <c r="C174" s="38" t="s">
        <v>142</v>
      </c>
      <c r="D174" s="38" t="s">
        <v>57</v>
      </c>
      <c r="E174" s="28">
        <v>2020</v>
      </c>
      <c r="F174" s="27" t="s">
        <v>2</v>
      </c>
      <c r="G174" s="2">
        <v>5</v>
      </c>
      <c r="H174" s="1" t="s">
        <v>6</v>
      </c>
      <c r="I174" s="11">
        <v>2019</v>
      </c>
      <c r="J174" s="58">
        <v>0</v>
      </c>
      <c r="K174" s="59">
        <v>133835240</v>
      </c>
      <c r="L174" s="58">
        <v>0</v>
      </c>
      <c r="M174" s="58">
        <v>0</v>
      </c>
      <c r="N174" s="58">
        <v>0</v>
      </c>
      <c r="O174" s="58">
        <v>0</v>
      </c>
      <c r="P174" s="58">
        <v>0</v>
      </c>
      <c r="Q174" s="58">
        <f t="shared" si="3"/>
        <v>0</v>
      </c>
      <c r="R174" s="58">
        <v>133835240</v>
      </c>
      <c r="S174" s="50" t="s">
        <v>356</v>
      </c>
    </row>
    <row r="175" spans="1:19" ht="24.6" customHeight="1" x14ac:dyDescent="0.15">
      <c r="A175" s="4">
        <v>169</v>
      </c>
      <c r="B175" s="1" t="s">
        <v>140</v>
      </c>
      <c r="C175" s="38" t="s">
        <v>142</v>
      </c>
      <c r="D175" s="38" t="s">
        <v>57</v>
      </c>
      <c r="E175" s="28">
        <v>2020</v>
      </c>
      <c r="F175" s="27" t="s">
        <v>2</v>
      </c>
      <c r="G175" s="2">
        <v>5</v>
      </c>
      <c r="H175" s="1" t="s">
        <v>6</v>
      </c>
      <c r="I175" s="11">
        <v>2019</v>
      </c>
      <c r="J175" s="58">
        <v>0</v>
      </c>
      <c r="K175" s="59">
        <v>827600000</v>
      </c>
      <c r="L175" s="58">
        <v>0</v>
      </c>
      <c r="M175" s="62">
        <v>0</v>
      </c>
      <c r="N175" s="62">
        <v>0</v>
      </c>
      <c r="O175" s="62">
        <v>0</v>
      </c>
      <c r="P175" s="62">
        <v>0</v>
      </c>
      <c r="Q175" s="62">
        <f t="shared" si="3"/>
        <v>0</v>
      </c>
      <c r="R175" s="58">
        <v>827600000</v>
      </c>
      <c r="S175" s="50" t="s">
        <v>357</v>
      </c>
    </row>
    <row r="176" spans="1:19" ht="24.6" customHeight="1" x14ac:dyDescent="0.15">
      <c r="A176" s="4">
        <v>170</v>
      </c>
      <c r="B176" s="1" t="s">
        <v>140</v>
      </c>
      <c r="C176" s="38" t="s">
        <v>142</v>
      </c>
      <c r="D176" s="38" t="s">
        <v>57</v>
      </c>
      <c r="E176" s="28">
        <v>2020</v>
      </c>
      <c r="F176" s="27" t="s">
        <v>2</v>
      </c>
      <c r="G176" s="2">
        <v>5</v>
      </c>
      <c r="H176" s="1" t="s">
        <v>6</v>
      </c>
      <c r="I176" s="11">
        <v>2019</v>
      </c>
      <c r="J176" s="58">
        <v>0</v>
      </c>
      <c r="K176" s="59">
        <v>830644000</v>
      </c>
      <c r="L176" s="58">
        <v>0</v>
      </c>
      <c r="M176" s="62">
        <v>0</v>
      </c>
      <c r="N176" s="62">
        <v>0</v>
      </c>
      <c r="O176" s="62">
        <v>0</v>
      </c>
      <c r="P176" s="62">
        <v>0</v>
      </c>
      <c r="Q176" s="62">
        <f t="shared" si="3"/>
        <v>0</v>
      </c>
      <c r="R176" s="58">
        <v>830644000</v>
      </c>
      <c r="S176" s="50" t="s">
        <v>348</v>
      </c>
    </row>
    <row r="177" spans="1:19" ht="24.6" customHeight="1" x14ac:dyDescent="0.15">
      <c r="A177" s="4">
        <v>171</v>
      </c>
      <c r="B177" s="1" t="s">
        <v>140</v>
      </c>
      <c r="C177" s="38" t="s">
        <v>142</v>
      </c>
      <c r="D177" s="38" t="s">
        <v>57</v>
      </c>
      <c r="E177" s="28">
        <v>2020</v>
      </c>
      <c r="F177" s="27" t="s">
        <v>2</v>
      </c>
      <c r="G177" s="2">
        <v>5</v>
      </c>
      <c r="H177" s="1" t="s">
        <v>6</v>
      </c>
      <c r="I177" s="11">
        <v>2019</v>
      </c>
      <c r="J177" s="58">
        <v>0</v>
      </c>
      <c r="K177" s="59">
        <v>38550000</v>
      </c>
      <c r="L177" s="58">
        <v>0</v>
      </c>
      <c r="M177" s="62">
        <v>0</v>
      </c>
      <c r="N177" s="62">
        <v>0</v>
      </c>
      <c r="O177" s="62">
        <v>0</v>
      </c>
      <c r="P177" s="62">
        <v>0</v>
      </c>
      <c r="Q177" s="62">
        <f t="shared" si="3"/>
        <v>0</v>
      </c>
      <c r="R177" s="58">
        <v>38550000</v>
      </c>
      <c r="S177" s="50" t="s">
        <v>358</v>
      </c>
    </row>
    <row r="178" spans="1:19" ht="24.6" customHeight="1" x14ac:dyDescent="0.15">
      <c r="A178" s="4">
        <v>172</v>
      </c>
      <c r="B178" s="1" t="s">
        <v>140</v>
      </c>
      <c r="C178" s="38" t="s">
        <v>142</v>
      </c>
      <c r="D178" s="38" t="s">
        <v>57</v>
      </c>
      <c r="E178" s="28">
        <v>2020</v>
      </c>
      <c r="F178" s="27" t="s">
        <v>2</v>
      </c>
      <c r="G178" s="2">
        <v>5</v>
      </c>
      <c r="H178" s="1" t="s">
        <v>6</v>
      </c>
      <c r="I178" s="11">
        <v>2019</v>
      </c>
      <c r="J178" s="58">
        <v>0</v>
      </c>
      <c r="K178" s="59">
        <v>59625000</v>
      </c>
      <c r="L178" s="58">
        <v>0</v>
      </c>
      <c r="M178" s="62">
        <v>0</v>
      </c>
      <c r="N178" s="62">
        <v>0</v>
      </c>
      <c r="O178" s="67">
        <v>0</v>
      </c>
      <c r="P178" s="67">
        <v>0</v>
      </c>
      <c r="Q178" s="67">
        <f t="shared" si="3"/>
        <v>0</v>
      </c>
      <c r="R178" s="58">
        <v>59625000</v>
      </c>
      <c r="S178" s="50" t="s">
        <v>359</v>
      </c>
    </row>
    <row r="179" spans="1:19" ht="24.6" customHeight="1" x14ac:dyDescent="0.15">
      <c r="A179" s="4">
        <v>173</v>
      </c>
      <c r="B179" s="15" t="s">
        <v>140</v>
      </c>
      <c r="C179" s="57" t="s">
        <v>142</v>
      </c>
      <c r="D179" s="57" t="s">
        <v>57</v>
      </c>
      <c r="E179" s="33">
        <v>2020</v>
      </c>
      <c r="F179" s="34" t="s">
        <v>2</v>
      </c>
      <c r="G179" s="48">
        <v>5</v>
      </c>
      <c r="H179" s="15" t="s">
        <v>6</v>
      </c>
      <c r="I179" s="16">
        <v>2019</v>
      </c>
      <c r="J179" s="68">
        <v>0</v>
      </c>
      <c r="K179" s="59">
        <v>39663000</v>
      </c>
      <c r="L179" s="58">
        <v>0</v>
      </c>
      <c r="M179" s="58">
        <v>0</v>
      </c>
      <c r="N179" s="58">
        <v>0</v>
      </c>
      <c r="O179" s="58">
        <v>0</v>
      </c>
      <c r="P179" s="58">
        <v>0</v>
      </c>
      <c r="Q179" s="58">
        <f t="shared" si="3"/>
        <v>0</v>
      </c>
      <c r="R179" s="58">
        <v>39663000</v>
      </c>
      <c r="S179" s="56" t="s">
        <v>360</v>
      </c>
    </row>
    <row r="180" spans="1:19" ht="24.6" customHeight="1" x14ac:dyDescent="0.15">
      <c r="A180" s="4">
        <v>174</v>
      </c>
      <c r="B180" s="1" t="s">
        <v>140</v>
      </c>
      <c r="C180" s="38" t="s">
        <v>142</v>
      </c>
      <c r="D180" s="38" t="s">
        <v>57</v>
      </c>
      <c r="E180" s="28">
        <v>2020</v>
      </c>
      <c r="F180" s="27" t="s">
        <v>2</v>
      </c>
      <c r="G180" s="2">
        <v>5</v>
      </c>
      <c r="H180" s="1" t="s">
        <v>6</v>
      </c>
      <c r="I180" s="11">
        <v>2019</v>
      </c>
      <c r="J180" s="58">
        <v>0</v>
      </c>
      <c r="K180" s="59">
        <v>278967940</v>
      </c>
      <c r="L180" s="58">
        <v>0</v>
      </c>
      <c r="M180" s="58">
        <v>0</v>
      </c>
      <c r="N180" s="58">
        <v>0</v>
      </c>
      <c r="O180" s="58">
        <v>0</v>
      </c>
      <c r="P180" s="58">
        <v>0</v>
      </c>
      <c r="Q180" s="58">
        <f t="shared" si="3"/>
        <v>0</v>
      </c>
      <c r="R180" s="58">
        <v>278967940</v>
      </c>
      <c r="S180" s="50" t="s">
        <v>361</v>
      </c>
    </row>
    <row r="181" spans="1:19" ht="24.6" customHeight="1" x14ac:dyDescent="0.15">
      <c r="A181" s="4">
        <v>175</v>
      </c>
      <c r="B181" s="1" t="s">
        <v>153</v>
      </c>
      <c r="C181" s="3" t="s">
        <v>154</v>
      </c>
      <c r="D181" s="3" t="s">
        <v>155</v>
      </c>
      <c r="E181" s="39" t="s">
        <v>53</v>
      </c>
      <c r="F181" s="27" t="s">
        <v>2</v>
      </c>
      <c r="G181" s="2">
        <v>5</v>
      </c>
      <c r="H181" s="1" t="s">
        <v>6</v>
      </c>
      <c r="I181" s="11" t="s">
        <v>32</v>
      </c>
      <c r="J181" s="58">
        <v>2805840</v>
      </c>
      <c r="K181" s="59">
        <v>0</v>
      </c>
      <c r="L181" s="58">
        <v>0</v>
      </c>
      <c r="M181" s="58">
        <v>0</v>
      </c>
      <c r="N181" s="58">
        <v>0</v>
      </c>
      <c r="O181" s="58">
        <v>0</v>
      </c>
      <c r="P181" s="58">
        <v>0</v>
      </c>
      <c r="Q181" s="58">
        <f t="shared" si="3"/>
        <v>0</v>
      </c>
      <c r="R181" s="58">
        <v>2805840</v>
      </c>
      <c r="S181" s="50"/>
    </row>
    <row r="182" spans="1:19" ht="24.6" customHeight="1" x14ac:dyDescent="0.15">
      <c r="A182" s="4">
        <v>176</v>
      </c>
      <c r="B182" s="13" t="s">
        <v>153</v>
      </c>
      <c r="C182" s="3" t="s">
        <v>154</v>
      </c>
      <c r="D182" s="3" t="s">
        <v>155</v>
      </c>
      <c r="E182" s="28" t="s">
        <v>53</v>
      </c>
      <c r="F182" s="27" t="s">
        <v>2</v>
      </c>
      <c r="G182" s="2">
        <v>5</v>
      </c>
      <c r="H182" s="1" t="s">
        <v>6</v>
      </c>
      <c r="I182" s="11" t="s">
        <v>32</v>
      </c>
      <c r="J182" s="58">
        <v>3434400</v>
      </c>
      <c r="K182" s="59">
        <v>0</v>
      </c>
      <c r="L182" s="58">
        <v>0</v>
      </c>
      <c r="M182" s="58">
        <v>0</v>
      </c>
      <c r="N182" s="58">
        <v>0</v>
      </c>
      <c r="O182" s="58">
        <v>0</v>
      </c>
      <c r="P182" s="58">
        <v>0</v>
      </c>
      <c r="Q182" s="58">
        <f t="shared" si="3"/>
        <v>0</v>
      </c>
      <c r="R182" s="58">
        <v>3434400</v>
      </c>
      <c r="S182" s="50"/>
    </row>
    <row r="183" spans="1:19" ht="24.6" customHeight="1" x14ac:dyDescent="0.15">
      <c r="A183" s="4">
        <v>177</v>
      </c>
      <c r="B183" s="1" t="s">
        <v>156</v>
      </c>
      <c r="C183" s="3" t="s">
        <v>154</v>
      </c>
      <c r="D183" s="3" t="s">
        <v>155</v>
      </c>
      <c r="E183" s="39" t="s">
        <v>157</v>
      </c>
      <c r="F183" s="27" t="s">
        <v>2</v>
      </c>
      <c r="G183" s="2">
        <v>5</v>
      </c>
      <c r="H183" s="1" t="s">
        <v>6</v>
      </c>
      <c r="I183" s="11" t="s">
        <v>32</v>
      </c>
      <c r="J183" s="58">
        <v>1247597</v>
      </c>
      <c r="K183" s="59">
        <v>0</v>
      </c>
      <c r="L183" s="58">
        <v>0</v>
      </c>
      <c r="M183" s="58">
        <v>0</v>
      </c>
      <c r="N183" s="58">
        <v>0</v>
      </c>
      <c r="O183" s="58">
        <v>0</v>
      </c>
      <c r="P183" s="58">
        <v>0</v>
      </c>
      <c r="Q183" s="58">
        <f t="shared" si="3"/>
        <v>0</v>
      </c>
      <c r="R183" s="58">
        <v>1247597</v>
      </c>
      <c r="S183" s="50"/>
    </row>
    <row r="184" spans="1:19" ht="24.6" customHeight="1" x14ac:dyDescent="0.15">
      <c r="A184" s="4">
        <v>178</v>
      </c>
      <c r="B184" s="1" t="s">
        <v>158</v>
      </c>
      <c r="C184" s="3" t="s">
        <v>154</v>
      </c>
      <c r="D184" s="38" t="s">
        <v>159</v>
      </c>
      <c r="E184" s="28">
        <v>2017</v>
      </c>
      <c r="F184" s="27" t="s">
        <v>2</v>
      </c>
      <c r="G184" s="2">
        <v>5</v>
      </c>
      <c r="H184" s="1" t="s">
        <v>6</v>
      </c>
      <c r="I184" s="11" t="s">
        <v>35</v>
      </c>
      <c r="J184" s="58">
        <v>108219</v>
      </c>
      <c r="K184" s="59">
        <v>0</v>
      </c>
      <c r="L184" s="58">
        <v>0</v>
      </c>
      <c r="M184" s="58">
        <v>0</v>
      </c>
      <c r="N184" s="58">
        <v>0</v>
      </c>
      <c r="O184" s="58">
        <v>0</v>
      </c>
      <c r="P184" s="58">
        <v>0</v>
      </c>
      <c r="Q184" s="58">
        <f t="shared" si="3"/>
        <v>0</v>
      </c>
      <c r="R184" s="58">
        <v>108219</v>
      </c>
      <c r="S184" s="50" t="s">
        <v>363</v>
      </c>
    </row>
    <row r="185" spans="1:19" ht="24.6" customHeight="1" x14ac:dyDescent="0.15">
      <c r="A185" s="4">
        <v>179</v>
      </c>
      <c r="B185" s="1" t="s">
        <v>161</v>
      </c>
      <c r="C185" s="3" t="s">
        <v>154</v>
      </c>
      <c r="D185" s="3" t="s">
        <v>154</v>
      </c>
      <c r="E185" s="39" t="s">
        <v>162</v>
      </c>
      <c r="F185" s="27" t="s">
        <v>2</v>
      </c>
      <c r="G185" s="2">
        <v>5</v>
      </c>
      <c r="H185" s="1" t="s">
        <v>33</v>
      </c>
      <c r="I185" s="11" t="s">
        <v>35</v>
      </c>
      <c r="J185" s="58">
        <v>47200</v>
      </c>
      <c r="K185" s="59">
        <v>0</v>
      </c>
      <c r="L185" s="58">
        <v>0</v>
      </c>
      <c r="M185" s="58">
        <v>0</v>
      </c>
      <c r="N185" s="58">
        <v>0</v>
      </c>
      <c r="O185" s="58">
        <v>0</v>
      </c>
      <c r="P185" s="58">
        <v>0</v>
      </c>
      <c r="Q185" s="58">
        <f t="shared" si="3"/>
        <v>0</v>
      </c>
      <c r="R185" s="58">
        <v>47200</v>
      </c>
      <c r="S185" s="50" t="s">
        <v>364</v>
      </c>
    </row>
    <row r="186" spans="1:19" ht="24.6" customHeight="1" x14ac:dyDescent="0.15">
      <c r="A186" s="4">
        <v>180</v>
      </c>
      <c r="B186" s="1" t="s">
        <v>163</v>
      </c>
      <c r="C186" s="3" t="s">
        <v>154</v>
      </c>
      <c r="D186" s="3" t="s">
        <v>154</v>
      </c>
      <c r="E186" s="39" t="s">
        <v>162</v>
      </c>
      <c r="F186" s="27" t="s">
        <v>2</v>
      </c>
      <c r="G186" s="2">
        <v>5</v>
      </c>
      <c r="H186" s="1" t="s">
        <v>33</v>
      </c>
      <c r="I186" s="11" t="s">
        <v>35</v>
      </c>
      <c r="J186" s="58">
        <v>47200</v>
      </c>
      <c r="K186" s="59">
        <v>0</v>
      </c>
      <c r="L186" s="58">
        <v>0</v>
      </c>
      <c r="M186" s="58">
        <v>0</v>
      </c>
      <c r="N186" s="58">
        <v>0</v>
      </c>
      <c r="O186" s="58">
        <v>0</v>
      </c>
      <c r="P186" s="58">
        <v>0</v>
      </c>
      <c r="Q186" s="58">
        <f t="shared" si="3"/>
        <v>0</v>
      </c>
      <c r="R186" s="58">
        <v>47200</v>
      </c>
      <c r="S186" s="50" t="s">
        <v>364</v>
      </c>
    </row>
    <row r="187" spans="1:19" ht="24.6" customHeight="1" x14ac:dyDescent="0.15">
      <c r="A187" s="4">
        <v>181</v>
      </c>
      <c r="B187" s="1" t="s">
        <v>164</v>
      </c>
      <c r="C187" s="3" t="s">
        <v>154</v>
      </c>
      <c r="D187" s="3" t="s">
        <v>154</v>
      </c>
      <c r="E187" s="39" t="s">
        <v>165</v>
      </c>
      <c r="F187" s="27" t="s">
        <v>2</v>
      </c>
      <c r="G187" s="2">
        <v>5</v>
      </c>
      <c r="H187" s="1" t="s">
        <v>33</v>
      </c>
      <c r="I187" s="11" t="s">
        <v>53</v>
      </c>
      <c r="J187" s="58">
        <v>47200</v>
      </c>
      <c r="K187" s="59">
        <v>0</v>
      </c>
      <c r="L187" s="58">
        <v>0</v>
      </c>
      <c r="M187" s="58">
        <v>0</v>
      </c>
      <c r="N187" s="58">
        <v>0</v>
      </c>
      <c r="O187" s="58">
        <v>0</v>
      </c>
      <c r="P187" s="58">
        <v>0</v>
      </c>
      <c r="Q187" s="58">
        <f t="shared" si="3"/>
        <v>0</v>
      </c>
      <c r="R187" s="58">
        <v>47200</v>
      </c>
      <c r="S187" s="50" t="s">
        <v>364</v>
      </c>
    </row>
    <row r="188" spans="1:19" ht="24.6" customHeight="1" x14ac:dyDescent="0.15">
      <c r="A188" s="4">
        <v>182</v>
      </c>
      <c r="B188" s="1" t="s">
        <v>166</v>
      </c>
      <c r="C188" s="3" t="s">
        <v>154</v>
      </c>
      <c r="D188" s="3" t="s">
        <v>154</v>
      </c>
      <c r="E188" s="39" t="s">
        <v>165</v>
      </c>
      <c r="F188" s="27" t="s">
        <v>2</v>
      </c>
      <c r="G188" s="2">
        <v>5</v>
      </c>
      <c r="H188" s="1" t="s">
        <v>33</v>
      </c>
      <c r="I188" s="11" t="s">
        <v>53</v>
      </c>
      <c r="J188" s="58">
        <v>47200</v>
      </c>
      <c r="K188" s="59">
        <v>0</v>
      </c>
      <c r="L188" s="58">
        <v>0</v>
      </c>
      <c r="M188" s="58">
        <v>0</v>
      </c>
      <c r="N188" s="58">
        <v>0</v>
      </c>
      <c r="O188" s="58">
        <v>0</v>
      </c>
      <c r="P188" s="58">
        <v>0</v>
      </c>
      <c r="Q188" s="58">
        <f t="shared" si="3"/>
        <v>0</v>
      </c>
      <c r="R188" s="58">
        <v>47200</v>
      </c>
      <c r="S188" s="50" t="s">
        <v>364</v>
      </c>
    </row>
    <row r="189" spans="1:19" ht="24.6" customHeight="1" x14ac:dyDescent="0.15">
      <c r="A189" s="4">
        <v>183</v>
      </c>
      <c r="B189" s="1" t="s">
        <v>167</v>
      </c>
      <c r="C189" s="3" t="s">
        <v>154</v>
      </c>
      <c r="D189" s="3" t="s">
        <v>154</v>
      </c>
      <c r="E189" s="39" t="s">
        <v>165</v>
      </c>
      <c r="F189" s="27" t="s">
        <v>2</v>
      </c>
      <c r="G189" s="2">
        <v>5</v>
      </c>
      <c r="H189" s="1" t="s">
        <v>33</v>
      </c>
      <c r="I189" s="11" t="s">
        <v>53</v>
      </c>
      <c r="J189" s="58">
        <v>23600</v>
      </c>
      <c r="K189" s="59">
        <v>0</v>
      </c>
      <c r="L189" s="58">
        <v>0</v>
      </c>
      <c r="M189" s="58">
        <v>0</v>
      </c>
      <c r="N189" s="58">
        <v>0</v>
      </c>
      <c r="O189" s="58">
        <v>0</v>
      </c>
      <c r="P189" s="58">
        <v>0</v>
      </c>
      <c r="Q189" s="58">
        <f t="shared" si="3"/>
        <v>0</v>
      </c>
      <c r="R189" s="58">
        <v>23600</v>
      </c>
      <c r="S189" s="50" t="s">
        <v>364</v>
      </c>
    </row>
    <row r="190" spans="1:19" ht="24.6" customHeight="1" x14ac:dyDescent="0.15">
      <c r="A190" s="4">
        <v>184</v>
      </c>
      <c r="B190" s="1" t="s">
        <v>168</v>
      </c>
      <c r="C190" s="3" t="s">
        <v>154</v>
      </c>
      <c r="D190" s="3" t="s">
        <v>154</v>
      </c>
      <c r="E190" s="39" t="s">
        <v>169</v>
      </c>
      <c r="F190" s="27" t="s">
        <v>2</v>
      </c>
      <c r="G190" s="2">
        <v>5</v>
      </c>
      <c r="H190" s="1" t="s">
        <v>6</v>
      </c>
      <c r="I190" s="11" t="s">
        <v>53</v>
      </c>
      <c r="J190" s="58">
        <v>390960</v>
      </c>
      <c r="K190" s="59">
        <v>0</v>
      </c>
      <c r="L190" s="58">
        <v>0</v>
      </c>
      <c r="M190" s="58">
        <v>0</v>
      </c>
      <c r="N190" s="58">
        <v>0</v>
      </c>
      <c r="O190" s="58">
        <v>0</v>
      </c>
      <c r="P190" s="58">
        <v>0</v>
      </c>
      <c r="Q190" s="58">
        <f t="shared" si="3"/>
        <v>0</v>
      </c>
      <c r="R190" s="58">
        <v>390960</v>
      </c>
      <c r="S190" s="50" t="s">
        <v>365</v>
      </c>
    </row>
    <row r="191" spans="1:19" ht="24.6" customHeight="1" x14ac:dyDescent="0.15">
      <c r="A191" s="4">
        <v>185</v>
      </c>
      <c r="B191" s="1" t="s">
        <v>168</v>
      </c>
      <c r="C191" s="3" t="s">
        <v>154</v>
      </c>
      <c r="D191" s="3" t="s">
        <v>154</v>
      </c>
      <c r="E191" s="39" t="s">
        <v>169</v>
      </c>
      <c r="F191" s="27" t="s">
        <v>2</v>
      </c>
      <c r="G191" s="2">
        <v>5</v>
      </c>
      <c r="H191" s="1" t="s">
        <v>6</v>
      </c>
      <c r="I191" s="11" t="s">
        <v>53</v>
      </c>
      <c r="J191" s="58">
        <v>8100000</v>
      </c>
      <c r="K191" s="59">
        <v>0</v>
      </c>
      <c r="L191" s="58">
        <v>0</v>
      </c>
      <c r="M191" s="58">
        <v>0</v>
      </c>
      <c r="N191" s="58">
        <v>0</v>
      </c>
      <c r="O191" s="58">
        <v>0</v>
      </c>
      <c r="P191" s="58">
        <v>0</v>
      </c>
      <c r="Q191" s="58">
        <f t="shared" si="3"/>
        <v>0</v>
      </c>
      <c r="R191" s="58">
        <v>8100000</v>
      </c>
      <c r="S191" s="50" t="s">
        <v>366</v>
      </c>
    </row>
    <row r="192" spans="1:19" ht="24.6" customHeight="1" x14ac:dyDescent="0.15">
      <c r="A192" s="4">
        <v>186</v>
      </c>
      <c r="B192" s="1" t="s">
        <v>168</v>
      </c>
      <c r="C192" s="3" t="s">
        <v>154</v>
      </c>
      <c r="D192" s="3" t="s">
        <v>154</v>
      </c>
      <c r="E192" s="39" t="s">
        <v>169</v>
      </c>
      <c r="F192" s="27" t="s">
        <v>2</v>
      </c>
      <c r="G192" s="2">
        <v>5</v>
      </c>
      <c r="H192" s="1" t="s">
        <v>6</v>
      </c>
      <c r="I192" s="11" t="s">
        <v>53</v>
      </c>
      <c r="J192" s="58">
        <v>22171320</v>
      </c>
      <c r="K192" s="59">
        <v>0</v>
      </c>
      <c r="L192" s="58">
        <v>0</v>
      </c>
      <c r="M192" s="58">
        <v>0</v>
      </c>
      <c r="N192" s="58">
        <v>0</v>
      </c>
      <c r="O192" s="58">
        <v>0</v>
      </c>
      <c r="P192" s="58">
        <v>0</v>
      </c>
      <c r="Q192" s="58">
        <f t="shared" si="3"/>
        <v>0</v>
      </c>
      <c r="R192" s="58">
        <v>22171320</v>
      </c>
      <c r="S192" s="50" t="s">
        <v>367</v>
      </c>
    </row>
    <row r="193" spans="1:19" ht="24.6" customHeight="1" x14ac:dyDescent="0.15">
      <c r="A193" s="4">
        <v>187</v>
      </c>
      <c r="B193" s="1" t="s">
        <v>168</v>
      </c>
      <c r="C193" s="3" t="s">
        <v>154</v>
      </c>
      <c r="D193" s="3" t="s">
        <v>154</v>
      </c>
      <c r="E193" s="39" t="s">
        <v>169</v>
      </c>
      <c r="F193" s="27" t="s">
        <v>2</v>
      </c>
      <c r="G193" s="2">
        <v>5</v>
      </c>
      <c r="H193" s="1" t="s">
        <v>6</v>
      </c>
      <c r="I193" s="11" t="s">
        <v>53</v>
      </c>
      <c r="J193" s="58">
        <v>2964031</v>
      </c>
      <c r="K193" s="59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0</v>
      </c>
      <c r="Q193" s="58">
        <f t="shared" si="3"/>
        <v>0</v>
      </c>
      <c r="R193" s="58">
        <v>2964031</v>
      </c>
      <c r="S193" s="50" t="s">
        <v>368</v>
      </c>
    </row>
    <row r="194" spans="1:19" ht="24.6" customHeight="1" x14ac:dyDescent="0.15">
      <c r="A194" s="4">
        <v>188</v>
      </c>
      <c r="B194" s="1" t="s">
        <v>168</v>
      </c>
      <c r="C194" s="3" t="s">
        <v>154</v>
      </c>
      <c r="D194" s="3" t="s">
        <v>154</v>
      </c>
      <c r="E194" s="39" t="s">
        <v>169</v>
      </c>
      <c r="F194" s="27" t="s">
        <v>2</v>
      </c>
      <c r="G194" s="2">
        <v>5</v>
      </c>
      <c r="H194" s="1" t="s">
        <v>6</v>
      </c>
      <c r="I194" s="11" t="s">
        <v>53</v>
      </c>
      <c r="J194" s="58">
        <v>669600</v>
      </c>
      <c r="K194" s="59">
        <v>0</v>
      </c>
      <c r="L194" s="58">
        <v>0</v>
      </c>
      <c r="M194" s="58">
        <v>0</v>
      </c>
      <c r="N194" s="58">
        <v>0</v>
      </c>
      <c r="O194" s="58">
        <v>0</v>
      </c>
      <c r="P194" s="58">
        <v>0</v>
      </c>
      <c r="Q194" s="58">
        <f t="shared" si="3"/>
        <v>0</v>
      </c>
      <c r="R194" s="58">
        <v>669600</v>
      </c>
      <c r="S194" s="50" t="s">
        <v>369</v>
      </c>
    </row>
    <row r="195" spans="1:19" ht="24.6" customHeight="1" x14ac:dyDescent="0.15">
      <c r="A195" s="4">
        <v>189</v>
      </c>
      <c r="B195" s="1" t="s">
        <v>170</v>
      </c>
      <c r="C195" s="3" t="s">
        <v>171</v>
      </c>
      <c r="D195" s="3" t="s">
        <v>171</v>
      </c>
      <c r="E195" s="39" t="s">
        <v>172</v>
      </c>
      <c r="F195" s="27" t="s">
        <v>2</v>
      </c>
      <c r="G195" s="2">
        <v>5</v>
      </c>
      <c r="H195" s="1" t="s">
        <v>6</v>
      </c>
      <c r="I195" s="11" t="s">
        <v>54</v>
      </c>
      <c r="J195" s="58">
        <v>994680</v>
      </c>
      <c r="K195" s="59">
        <v>0</v>
      </c>
      <c r="L195" s="58">
        <v>0</v>
      </c>
      <c r="M195" s="58">
        <v>0</v>
      </c>
      <c r="N195" s="58">
        <v>0</v>
      </c>
      <c r="O195" s="58">
        <v>0</v>
      </c>
      <c r="P195" s="58">
        <v>0</v>
      </c>
      <c r="Q195" s="58">
        <f t="shared" si="3"/>
        <v>0</v>
      </c>
      <c r="R195" s="58">
        <v>994680</v>
      </c>
      <c r="S195" s="50" t="s">
        <v>370</v>
      </c>
    </row>
    <row r="196" spans="1:19" ht="24.6" customHeight="1" x14ac:dyDescent="0.15">
      <c r="A196" s="4">
        <v>190</v>
      </c>
      <c r="B196" s="1" t="s">
        <v>170</v>
      </c>
      <c r="C196" s="3" t="s">
        <v>171</v>
      </c>
      <c r="D196" s="3" t="s">
        <v>171</v>
      </c>
      <c r="E196" s="39" t="s">
        <v>172</v>
      </c>
      <c r="F196" s="27" t="s">
        <v>2</v>
      </c>
      <c r="G196" s="2">
        <v>5</v>
      </c>
      <c r="H196" s="1" t="s">
        <v>6</v>
      </c>
      <c r="I196" s="11" t="s">
        <v>54</v>
      </c>
      <c r="J196" s="58">
        <v>12350000</v>
      </c>
      <c r="K196" s="59">
        <v>0</v>
      </c>
      <c r="L196" s="58">
        <v>0</v>
      </c>
      <c r="M196" s="58">
        <v>0</v>
      </c>
      <c r="N196" s="58">
        <v>0</v>
      </c>
      <c r="O196" s="58">
        <v>0</v>
      </c>
      <c r="P196" s="58">
        <v>0</v>
      </c>
      <c r="Q196" s="58">
        <f t="shared" si="3"/>
        <v>0</v>
      </c>
      <c r="R196" s="58">
        <v>12350000</v>
      </c>
      <c r="S196" s="50" t="s">
        <v>371</v>
      </c>
    </row>
    <row r="197" spans="1:19" ht="24.6" customHeight="1" x14ac:dyDescent="0.15">
      <c r="A197" s="4">
        <v>191</v>
      </c>
      <c r="B197" s="1" t="s">
        <v>170</v>
      </c>
      <c r="C197" s="3" t="s">
        <v>171</v>
      </c>
      <c r="D197" s="3" t="s">
        <v>160</v>
      </c>
      <c r="E197" s="39" t="s">
        <v>172</v>
      </c>
      <c r="F197" s="27" t="s">
        <v>2</v>
      </c>
      <c r="G197" s="2">
        <v>5</v>
      </c>
      <c r="H197" s="1" t="s">
        <v>6</v>
      </c>
      <c r="I197" s="11">
        <v>2019</v>
      </c>
      <c r="J197" s="58">
        <v>0</v>
      </c>
      <c r="K197" s="59">
        <v>45846900</v>
      </c>
      <c r="L197" s="58">
        <v>0</v>
      </c>
      <c r="M197" s="58">
        <v>0</v>
      </c>
      <c r="N197" s="58">
        <v>0</v>
      </c>
      <c r="O197" s="58">
        <v>0</v>
      </c>
      <c r="P197" s="58">
        <v>0</v>
      </c>
      <c r="Q197" s="58">
        <f t="shared" si="3"/>
        <v>0</v>
      </c>
      <c r="R197" s="58">
        <v>45846900</v>
      </c>
      <c r="S197" s="50" t="s">
        <v>372</v>
      </c>
    </row>
    <row r="198" spans="1:19" ht="24.6" customHeight="1" x14ac:dyDescent="0.15">
      <c r="A198" s="4">
        <v>192</v>
      </c>
      <c r="B198" s="1" t="s">
        <v>170</v>
      </c>
      <c r="C198" s="3" t="s">
        <v>171</v>
      </c>
      <c r="D198" s="3" t="s">
        <v>171</v>
      </c>
      <c r="E198" s="39" t="s">
        <v>172</v>
      </c>
      <c r="F198" s="27" t="s">
        <v>2</v>
      </c>
      <c r="G198" s="2">
        <v>5</v>
      </c>
      <c r="H198" s="1" t="s">
        <v>6</v>
      </c>
      <c r="I198" s="11">
        <v>2019</v>
      </c>
      <c r="J198" s="58">
        <v>0</v>
      </c>
      <c r="K198" s="59">
        <v>20154200</v>
      </c>
      <c r="L198" s="58">
        <v>0</v>
      </c>
      <c r="M198" s="58">
        <v>0</v>
      </c>
      <c r="N198" s="58">
        <v>0</v>
      </c>
      <c r="O198" s="58">
        <v>0</v>
      </c>
      <c r="P198" s="58">
        <v>0</v>
      </c>
      <c r="Q198" s="58">
        <f t="shared" si="3"/>
        <v>0</v>
      </c>
      <c r="R198" s="58">
        <v>20154200</v>
      </c>
      <c r="S198" s="50" t="s">
        <v>373</v>
      </c>
    </row>
    <row r="199" spans="1:19" ht="24.6" customHeight="1" x14ac:dyDescent="0.15">
      <c r="A199" s="4">
        <v>193</v>
      </c>
      <c r="B199" s="1" t="s">
        <v>170</v>
      </c>
      <c r="C199" s="3" t="s">
        <v>171</v>
      </c>
      <c r="D199" s="3" t="s">
        <v>171</v>
      </c>
      <c r="E199" s="39" t="s">
        <v>172</v>
      </c>
      <c r="F199" s="27" t="s">
        <v>2</v>
      </c>
      <c r="G199" s="2">
        <v>5</v>
      </c>
      <c r="H199" s="1" t="s">
        <v>6</v>
      </c>
      <c r="I199" s="11">
        <v>2019</v>
      </c>
      <c r="J199" s="58">
        <v>0</v>
      </c>
      <c r="K199" s="59">
        <v>74390000</v>
      </c>
      <c r="L199" s="58">
        <v>0</v>
      </c>
      <c r="M199" s="58">
        <v>0</v>
      </c>
      <c r="N199" s="58">
        <v>0</v>
      </c>
      <c r="O199" s="58">
        <v>0</v>
      </c>
      <c r="P199" s="58">
        <v>0</v>
      </c>
      <c r="Q199" s="58">
        <f t="shared" si="3"/>
        <v>0</v>
      </c>
      <c r="R199" s="58">
        <v>74390000</v>
      </c>
      <c r="S199" s="50" t="s">
        <v>374</v>
      </c>
    </row>
    <row r="200" spans="1:19" ht="24.6" customHeight="1" x14ac:dyDescent="0.15">
      <c r="A200" s="4">
        <v>194</v>
      </c>
      <c r="B200" s="1" t="s">
        <v>170</v>
      </c>
      <c r="C200" s="3" t="s">
        <v>171</v>
      </c>
      <c r="D200" s="3" t="s">
        <v>171</v>
      </c>
      <c r="E200" s="39" t="s">
        <v>172</v>
      </c>
      <c r="F200" s="27" t="s">
        <v>2</v>
      </c>
      <c r="G200" s="2">
        <v>5</v>
      </c>
      <c r="H200" s="1" t="s">
        <v>6</v>
      </c>
      <c r="I200" s="11">
        <v>2019</v>
      </c>
      <c r="J200" s="58">
        <v>0</v>
      </c>
      <c r="K200" s="59">
        <v>10512700</v>
      </c>
      <c r="L200" s="58">
        <v>0</v>
      </c>
      <c r="M200" s="58">
        <v>0</v>
      </c>
      <c r="N200" s="58">
        <v>0</v>
      </c>
      <c r="O200" s="58">
        <v>0</v>
      </c>
      <c r="P200" s="58">
        <v>0</v>
      </c>
      <c r="Q200" s="58">
        <f t="shared" ref="Q200:Q263" si="4">L200-M200-N200-O200-P200</f>
        <v>0</v>
      </c>
      <c r="R200" s="58">
        <v>10512700</v>
      </c>
      <c r="S200" s="50" t="s">
        <v>375</v>
      </c>
    </row>
    <row r="201" spans="1:19" ht="24.6" customHeight="1" x14ac:dyDescent="0.15">
      <c r="A201" s="4">
        <v>195</v>
      </c>
      <c r="B201" s="1" t="s">
        <v>170</v>
      </c>
      <c r="C201" s="3" t="s">
        <v>171</v>
      </c>
      <c r="D201" s="3" t="s">
        <v>171</v>
      </c>
      <c r="E201" s="39" t="s">
        <v>172</v>
      </c>
      <c r="F201" s="27" t="s">
        <v>2</v>
      </c>
      <c r="G201" s="2">
        <v>5</v>
      </c>
      <c r="H201" s="1" t="s">
        <v>6</v>
      </c>
      <c r="I201" s="11">
        <v>2019</v>
      </c>
      <c r="J201" s="58">
        <v>0</v>
      </c>
      <c r="K201" s="59">
        <v>3575000</v>
      </c>
      <c r="L201" s="58">
        <v>0</v>
      </c>
      <c r="M201" s="58">
        <v>0</v>
      </c>
      <c r="N201" s="58">
        <v>0</v>
      </c>
      <c r="O201" s="58">
        <v>0</v>
      </c>
      <c r="P201" s="58">
        <v>0</v>
      </c>
      <c r="Q201" s="58">
        <f t="shared" si="4"/>
        <v>0</v>
      </c>
      <c r="R201" s="58">
        <v>3575000</v>
      </c>
      <c r="S201" s="50" t="s">
        <v>376</v>
      </c>
    </row>
    <row r="202" spans="1:19" ht="24.6" customHeight="1" x14ac:dyDescent="0.15">
      <c r="A202" s="4">
        <v>196</v>
      </c>
      <c r="B202" s="4" t="s">
        <v>239</v>
      </c>
      <c r="C202" s="5" t="s">
        <v>240</v>
      </c>
      <c r="D202" s="5" t="s">
        <v>57</v>
      </c>
      <c r="E202" s="26">
        <v>2019</v>
      </c>
      <c r="F202" s="29">
        <v>10</v>
      </c>
      <c r="G202" s="4">
        <v>5</v>
      </c>
      <c r="H202" s="4" t="s">
        <v>6</v>
      </c>
      <c r="I202" s="17">
        <v>2018</v>
      </c>
      <c r="J202" s="58">
        <v>671877</v>
      </c>
      <c r="K202" s="58">
        <v>0</v>
      </c>
      <c r="L202" s="60">
        <v>671877</v>
      </c>
      <c r="M202" s="60">
        <v>0</v>
      </c>
      <c r="N202" s="60">
        <v>0</v>
      </c>
      <c r="O202" s="60">
        <v>0</v>
      </c>
      <c r="P202" s="60">
        <v>0</v>
      </c>
      <c r="Q202" s="60">
        <f t="shared" si="4"/>
        <v>671877</v>
      </c>
      <c r="R202" s="60">
        <v>0</v>
      </c>
      <c r="S202" s="4" t="s">
        <v>395</v>
      </c>
    </row>
    <row r="203" spans="1:19" ht="24.6" customHeight="1" x14ac:dyDescent="0.15">
      <c r="A203" s="4">
        <v>197</v>
      </c>
      <c r="B203" s="4" t="s">
        <v>241</v>
      </c>
      <c r="C203" s="5" t="s">
        <v>242</v>
      </c>
      <c r="D203" s="5" t="s">
        <v>242</v>
      </c>
      <c r="E203" s="26">
        <v>2020</v>
      </c>
      <c r="F203" s="29" t="s">
        <v>2</v>
      </c>
      <c r="G203" s="4">
        <v>5</v>
      </c>
      <c r="H203" s="4" t="s">
        <v>6</v>
      </c>
      <c r="I203" s="17" t="s">
        <v>77</v>
      </c>
      <c r="J203" s="58">
        <v>0</v>
      </c>
      <c r="K203" s="58">
        <v>748000</v>
      </c>
      <c r="L203" s="60">
        <v>0</v>
      </c>
      <c r="M203" s="60">
        <v>0</v>
      </c>
      <c r="N203" s="60">
        <v>0</v>
      </c>
      <c r="O203" s="60">
        <v>0</v>
      </c>
      <c r="P203" s="60">
        <v>0</v>
      </c>
      <c r="Q203" s="60">
        <f t="shared" si="4"/>
        <v>0</v>
      </c>
      <c r="R203" s="60">
        <v>748000</v>
      </c>
      <c r="S203" s="4" t="s">
        <v>396</v>
      </c>
    </row>
    <row r="204" spans="1:19" ht="24.6" customHeight="1" x14ac:dyDescent="0.15">
      <c r="A204" s="4">
        <v>198</v>
      </c>
      <c r="B204" s="4" t="s">
        <v>243</v>
      </c>
      <c r="C204" s="5" t="s">
        <v>242</v>
      </c>
      <c r="D204" s="5" t="s">
        <v>244</v>
      </c>
      <c r="E204" s="26">
        <v>2020</v>
      </c>
      <c r="F204" s="29" t="s">
        <v>2</v>
      </c>
      <c r="G204" s="4">
        <v>5</v>
      </c>
      <c r="H204" s="4" t="s">
        <v>245</v>
      </c>
      <c r="I204" s="17" t="s">
        <v>77</v>
      </c>
      <c r="J204" s="58">
        <v>0</v>
      </c>
      <c r="K204" s="58">
        <v>9930000</v>
      </c>
      <c r="L204" s="60">
        <v>0</v>
      </c>
      <c r="M204" s="60">
        <v>0</v>
      </c>
      <c r="N204" s="60">
        <v>0</v>
      </c>
      <c r="O204" s="60">
        <v>0</v>
      </c>
      <c r="P204" s="60">
        <v>0</v>
      </c>
      <c r="Q204" s="60">
        <f t="shared" si="4"/>
        <v>0</v>
      </c>
      <c r="R204" s="60">
        <v>9930000</v>
      </c>
      <c r="S204" s="4" t="s">
        <v>397</v>
      </c>
    </row>
    <row r="205" spans="1:19" ht="24.6" customHeight="1" x14ac:dyDescent="0.15">
      <c r="A205" s="4">
        <v>199</v>
      </c>
      <c r="B205" s="4" t="s">
        <v>246</v>
      </c>
      <c r="C205" s="5" t="s">
        <v>242</v>
      </c>
      <c r="D205" s="5" t="s">
        <v>244</v>
      </c>
      <c r="E205" s="26">
        <v>2020</v>
      </c>
      <c r="F205" s="29" t="s">
        <v>2</v>
      </c>
      <c r="G205" s="4">
        <v>5</v>
      </c>
      <c r="H205" s="4" t="s">
        <v>245</v>
      </c>
      <c r="I205" s="17" t="s">
        <v>77</v>
      </c>
      <c r="J205" s="58">
        <v>0</v>
      </c>
      <c r="K205" s="58">
        <v>12040000</v>
      </c>
      <c r="L205" s="60">
        <v>0</v>
      </c>
      <c r="M205" s="60">
        <v>0</v>
      </c>
      <c r="N205" s="60">
        <v>0</v>
      </c>
      <c r="O205" s="60">
        <v>0</v>
      </c>
      <c r="P205" s="60">
        <v>0</v>
      </c>
      <c r="Q205" s="60">
        <f t="shared" si="4"/>
        <v>0</v>
      </c>
      <c r="R205" s="60">
        <v>12040000</v>
      </c>
      <c r="S205" s="4" t="s">
        <v>398</v>
      </c>
    </row>
    <row r="206" spans="1:19" ht="24.6" customHeight="1" x14ac:dyDescent="0.15">
      <c r="A206" s="4">
        <v>200</v>
      </c>
      <c r="B206" s="4" t="s">
        <v>259</v>
      </c>
      <c r="C206" s="5" t="s">
        <v>260</v>
      </c>
      <c r="D206" s="41" t="s">
        <v>261</v>
      </c>
      <c r="E206" s="26">
        <v>2019</v>
      </c>
      <c r="F206" s="29" t="s">
        <v>2</v>
      </c>
      <c r="G206" s="4">
        <v>5</v>
      </c>
      <c r="H206" s="4" t="s">
        <v>6</v>
      </c>
      <c r="I206" s="17">
        <v>2018</v>
      </c>
      <c r="J206" s="58">
        <v>4179600</v>
      </c>
      <c r="K206" s="58">
        <v>0</v>
      </c>
      <c r="L206" s="60">
        <v>3795077</v>
      </c>
      <c r="M206" s="60">
        <v>0</v>
      </c>
      <c r="N206" s="60">
        <v>42505</v>
      </c>
      <c r="O206" s="60">
        <v>0</v>
      </c>
      <c r="P206" s="60">
        <v>0</v>
      </c>
      <c r="Q206" s="60">
        <f t="shared" si="4"/>
        <v>3752572</v>
      </c>
      <c r="R206" s="60">
        <v>384523</v>
      </c>
      <c r="S206" s="4" t="s">
        <v>402</v>
      </c>
    </row>
    <row r="207" spans="1:19" ht="24.6" customHeight="1" x14ac:dyDescent="0.15">
      <c r="A207" s="4">
        <v>201</v>
      </c>
      <c r="B207" s="4" t="s">
        <v>237</v>
      </c>
      <c r="C207" s="41" t="s">
        <v>238</v>
      </c>
      <c r="D207" s="41" t="s">
        <v>238</v>
      </c>
      <c r="E207" s="26">
        <v>2019</v>
      </c>
      <c r="F207" s="29">
        <v>10</v>
      </c>
      <c r="G207" s="4">
        <v>5</v>
      </c>
      <c r="H207" s="4" t="s">
        <v>6</v>
      </c>
      <c r="I207" s="17">
        <v>2018</v>
      </c>
      <c r="J207" s="58">
        <v>4165560</v>
      </c>
      <c r="K207" s="58">
        <v>0</v>
      </c>
      <c r="L207" s="70">
        <v>4165560</v>
      </c>
      <c r="M207" s="60">
        <v>0</v>
      </c>
      <c r="N207" s="60">
        <v>0</v>
      </c>
      <c r="O207" s="60">
        <v>0</v>
      </c>
      <c r="P207" s="70">
        <v>110786</v>
      </c>
      <c r="Q207" s="70">
        <f t="shared" si="4"/>
        <v>4054774</v>
      </c>
      <c r="R207" s="70">
        <v>0</v>
      </c>
      <c r="S207" s="4" t="s">
        <v>394</v>
      </c>
    </row>
    <row r="208" spans="1:19" s="14" customFormat="1" ht="24.6" customHeight="1" x14ac:dyDescent="0.15">
      <c r="A208" s="4">
        <v>202</v>
      </c>
      <c r="B208" s="1" t="s">
        <v>180</v>
      </c>
      <c r="C208" s="3" t="s">
        <v>181</v>
      </c>
      <c r="D208" s="38" t="s">
        <v>182</v>
      </c>
      <c r="E208" s="28">
        <v>2019</v>
      </c>
      <c r="F208" s="27" t="s">
        <v>2</v>
      </c>
      <c r="G208" s="2">
        <v>1</v>
      </c>
      <c r="H208" s="1" t="s">
        <v>6</v>
      </c>
      <c r="I208" s="11">
        <v>2018</v>
      </c>
      <c r="J208" s="58">
        <v>17920000</v>
      </c>
      <c r="K208" s="59">
        <v>0</v>
      </c>
      <c r="L208" s="58">
        <v>17920000</v>
      </c>
      <c r="M208" s="58">
        <v>0</v>
      </c>
      <c r="N208" s="58">
        <v>1702191</v>
      </c>
      <c r="O208" s="58">
        <v>0</v>
      </c>
      <c r="P208" s="58">
        <v>1501049</v>
      </c>
      <c r="Q208" s="58">
        <f t="shared" si="4"/>
        <v>14716760</v>
      </c>
      <c r="R208" s="58">
        <v>0</v>
      </c>
      <c r="S208" s="50" t="s">
        <v>377</v>
      </c>
    </row>
    <row r="209" spans="1:19" s="14" customFormat="1" ht="24.6" customHeight="1" x14ac:dyDescent="0.15">
      <c r="A209" s="4">
        <v>203</v>
      </c>
      <c r="B209" s="1" t="s">
        <v>183</v>
      </c>
      <c r="C209" s="3" t="s">
        <v>181</v>
      </c>
      <c r="D209" s="38" t="s">
        <v>184</v>
      </c>
      <c r="E209" s="28">
        <v>2019</v>
      </c>
      <c r="F209" s="27" t="s">
        <v>2</v>
      </c>
      <c r="G209" s="2">
        <v>1</v>
      </c>
      <c r="H209" s="1" t="s">
        <v>6</v>
      </c>
      <c r="I209" s="11">
        <v>2018</v>
      </c>
      <c r="J209" s="58">
        <v>28000000</v>
      </c>
      <c r="K209" s="59">
        <v>0</v>
      </c>
      <c r="L209" s="58">
        <v>28000000</v>
      </c>
      <c r="M209" s="58">
        <v>0</v>
      </c>
      <c r="N209" s="58">
        <v>0</v>
      </c>
      <c r="O209" s="58">
        <v>0</v>
      </c>
      <c r="P209" s="58">
        <v>617170</v>
      </c>
      <c r="Q209" s="58">
        <f t="shared" si="4"/>
        <v>27382830</v>
      </c>
      <c r="R209" s="58">
        <v>0</v>
      </c>
      <c r="S209" s="50" t="s">
        <v>377</v>
      </c>
    </row>
    <row r="210" spans="1:19" s="14" customFormat="1" ht="24.6" customHeight="1" x14ac:dyDescent="0.15">
      <c r="A210" s="4">
        <v>204</v>
      </c>
      <c r="B210" s="1" t="s">
        <v>185</v>
      </c>
      <c r="C210" s="3" t="s">
        <v>181</v>
      </c>
      <c r="D210" s="38" t="s">
        <v>186</v>
      </c>
      <c r="E210" s="28">
        <v>2020</v>
      </c>
      <c r="F210" s="27" t="s">
        <v>2</v>
      </c>
      <c r="G210" s="2">
        <v>1</v>
      </c>
      <c r="H210" s="1" t="s">
        <v>6</v>
      </c>
      <c r="I210" s="11">
        <v>2019</v>
      </c>
      <c r="J210" s="58">
        <v>0</v>
      </c>
      <c r="K210" s="59">
        <v>41010000</v>
      </c>
      <c r="L210" s="58">
        <v>0</v>
      </c>
      <c r="M210" s="58">
        <v>0</v>
      </c>
      <c r="N210" s="58">
        <v>0</v>
      </c>
      <c r="O210" s="58">
        <v>0</v>
      </c>
      <c r="P210" s="58">
        <v>0</v>
      </c>
      <c r="Q210" s="58">
        <f t="shared" si="4"/>
        <v>0</v>
      </c>
      <c r="R210" s="58">
        <v>41010000</v>
      </c>
      <c r="S210" s="50" t="s">
        <v>378</v>
      </c>
    </row>
    <row r="211" spans="1:19" ht="24.6" customHeight="1" x14ac:dyDescent="0.15">
      <c r="A211" s="4">
        <v>205</v>
      </c>
      <c r="B211" s="1" t="s">
        <v>173</v>
      </c>
      <c r="C211" s="3" t="s">
        <v>174</v>
      </c>
      <c r="D211" s="38" t="s">
        <v>175</v>
      </c>
      <c r="E211" s="28"/>
      <c r="F211" s="27" t="s">
        <v>2</v>
      </c>
      <c r="G211" s="2">
        <v>1</v>
      </c>
      <c r="H211" s="1" t="s">
        <v>9</v>
      </c>
      <c r="I211" s="11" t="s">
        <v>176</v>
      </c>
      <c r="J211" s="58">
        <v>759579020</v>
      </c>
      <c r="K211" s="59">
        <v>0</v>
      </c>
      <c r="L211" s="58">
        <v>0</v>
      </c>
      <c r="M211" s="58">
        <v>0</v>
      </c>
      <c r="N211" s="58">
        <v>0</v>
      </c>
      <c r="O211" s="58">
        <v>0</v>
      </c>
      <c r="P211" s="58">
        <v>0</v>
      </c>
      <c r="Q211" s="58">
        <f t="shared" si="4"/>
        <v>0</v>
      </c>
      <c r="R211" s="58">
        <v>759579020</v>
      </c>
      <c r="S211" s="50" t="s">
        <v>414</v>
      </c>
    </row>
    <row r="212" spans="1:19" ht="24.6" customHeight="1" x14ac:dyDescent="0.15">
      <c r="A212" s="4">
        <v>206</v>
      </c>
      <c r="B212" s="1" t="s">
        <v>173</v>
      </c>
      <c r="C212" s="3" t="s">
        <v>174</v>
      </c>
      <c r="D212" s="38" t="s">
        <v>175</v>
      </c>
      <c r="E212" s="28"/>
      <c r="F212" s="27" t="s">
        <v>2</v>
      </c>
      <c r="G212" s="2">
        <v>1</v>
      </c>
      <c r="H212" s="1" t="s">
        <v>9</v>
      </c>
      <c r="I212" s="11" t="s">
        <v>35</v>
      </c>
      <c r="J212" s="58">
        <v>177407394</v>
      </c>
      <c r="K212" s="59">
        <v>0</v>
      </c>
      <c r="L212" s="58">
        <v>0</v>
      </c>
      <c r="M212" s="58">
        <v>0</v>
      </c>
      <c r="N212" s="58">
        <v>0</v>
      </c>
      <c r="O212" s="58">
        <v>0</v>
      </c>
      <c r="P212" s="58">
        <v>0</v>
      </c>
      <c r="Q212" s="58">
        <f t="shared" si="4"/>
        <v>0</v>
      </c>
      <c r="R212" s="58">
        <v>177407394</v>
      </c>
      <c r="S212" s="50"/>
    </row>
    <row r="213" spans="1:19" ht="24.6" customHeight="1" x14ac:dyDescent="0.15">
      <c r="A213" s="4">
        <v>207</v>
      </c>
      <c r="B213" s="1" t="s">
        <v>173</v>
      </c>
      <c r="C213" s="3" t="s">
        <v>174</v>
      </c>
      <c r="D213" s="38" t="s">
        <v>175</v>
      </c>
      <c r="E213" s="28"/>
      <c r="F213" s="27" t="s">
        <v>2</v>
      </c>
      <c r="G213" s="2">
        <v>1</v>
      </c>
      <c r="H213" s="1" t="s">
        <v>9</v>
      </c>
      <c r="I213" s="11" t="s">
        <v>35</v>
      </c>
      <c r="J213" s="58">
        <v>14133795</v>
      </c>
      <c r="K213" s="59">
        <v>0</v>
      </c>
      <c r="L213" s="58">
        <v>0</v>
      </c>
      <c r="M213" s="58">
        <v>0</v>
      </c>
      <c r="N213" s="58">
        <v>0</v>
      </c>
      <c r="O213" s="58">
        <v>0</v>
      </c>
      <c r="P213" s="58">
        <v>0</v>
      </c>
      <c r="Q213" s="58">
        <f t="shared" si="4"/>
        <v>0</v>
      </c>
      <c r="R213" s="58">
        <v>14133795</v>
      </c>
      <c r="S213" s="50"/>
    </row>
    <row r="214" spans="1:19" ht="24.6" customHeight="1" x14ac:dyDescent="0.15">
      <c r="A214" s="4">
        <v>208</v>
      </c>
      <c r="B214" s="1" t="s">
        <v>173</v>
      </c>
      <c r="C214" s="3" t="s">
        <v>174</v>
      </c>
      <c r="D214" s="38" t="s">
        <v>175</v>
      </c>
      <c r="E214" s="28"/>
      <c r="F214" s="27" t="s">
        <v>2</v>
      </c>
      <c r="G214" s="2">
        <v>1</v>
      </c>
      <c r="H214" s="1" t="s">
        <v>9</v>
      </c>
      <c r="I214" s="11" t="s">
        <v>35</v>
      </c>
      <c r="J214" s="58">
        <v>4000000</v>
      </c>
      <c r="K214" s="59">
        <v>0</v>
      </c>
      <c r="L214" s="58">
        <v>0</v>
      </c>
      <c r="M214" s="58">
        <v>0</v>
      </c>
      <c r="N214" s="58">
        <v>0</v>
      </c>
      <c r="O214" s="58">
        <v>0</v>
      </c>
      <c r="P214" s="58">
        <v>0</v>
      </c>
      <c r="Q214" s="58">
        <f t="shared" si="4"/>
        <v>0</v>
      </c>
      <c r="R214" s="58">
        <v>4000000</v>
      </c>
      <c r="S214" s="50"/>
    </row>
    <row r="215" spans="1:19" ht="24.6" customHeight="1" x14ac:dyDescent="0.15">
      <c r="A215" s="4">
        <v>209</v>
      </c>
      <c r="B215" s="1" t="s">
        <v>173</v>
      </c>
      <c r="C215" s="3" t="s">
        <v>174</v>
      </c>
      <c r="D215" s="38" t="s">
        <v>175</v>
      </c>
      <c r="E215" s="28"/>
      <c r="F215" s="27" t="s">
        <v>2</v>
      </c>
      <c r="G215" s="2">
        <v>1</v>
      </c>
      <c r="H215" s="1" t="s">
        <v>9</v>
      </c>
      <c r="I215" s="11" t="s">
        <v>35</v>
      </c>
      <c r="J215" s="58">
        <v>11646720</v>
      </c>
      <c r="K215" s="59">
        <v>0</v>
      </c>
      <c r="L215" s="58">
        <v>0</v>
      </c>
      <c r="M215" s="58">
        <v>0</v>
      </c>
      <c r="N215" s="58">
        <v>0</v>
      </c>
      <c r="O215" s="58">
        <v>0</v>
      </c>
      <c r="P215" s="58">
        <v>0</v>
      </c>
      <c r="Q215" s="58">
        <f t="shared" si="4"/>
        <v>0</v>
      </c>
      <c r="R215" s="58">
        <v>11646720</v>
      </c>
      <c r="S215" s="50"/>
    </row>
    <row r="216" spans="1:19" ht="24.6" customHeight="1" x14ac:dyDescent="0.15">
      <c r="A216" s="4">
        <v>210</v>
      </c>
      <c r="B216" s="1" t="s">
        <v>173</v>
      </c>
      <c r="C216" s="3" t="s">
        <v>174</v>
      </c>
      <c r="D216" s="38" t="s">
        <v>175</v>
      </c>
      <c r="E216" s="28"/>
      <c r="F216" s="27" t="s">
        <v>2</v>
      </c>
      <c r="G216" s="2">
        <v>1</v>
      </c>
      <c r="H216" s="1" t="s">
        <v>9</v>
      </c>
      <c r="I216" s="11" t="s">
        <v>53</v>
      </c>
      <c r="J216" s="58">
        <v>42404256</v>
      </c>
      <c r="K216" s="59">
        <v>0</v>
      </c>
      <c r="L216" s="58">
        <v>0</v>
      </c>
      <c r="M216" s="58">
        <v>0</v>
      </c>
      <c r="N216" s="58">
        <v>0</v>
      </c>
      <c r="O216" s="58">
        <v>0</v>
      </c>
      <c r="P216" s="58">
        <v>0</v>
      </c>
      <c r="Q216" s="58">
        <f t="shared" si="4"/>
        <v>0</v>
      </c>
      <c r="R216" s="58">
        <v>42404256</v>
      </c>
      <c r="S216" s="50"/>
    </row>
    <row r="217" spans="1:19" ht="24.6" customHeight="1" x14ac:dyDescent="0.15">
      <c r="A217" s="4">
        <v>211</v>
      </c>
      <c r="B217" s="1" t="s">
        <v>173</v>
      </c>
      <c r="C217" s="3" t="s">
        <v>174</v>
      </c>
      <c r="D217" s="38" t="s">
        <v>175</v>
      </c>
      <c r="E217" s="28"/>
      <c r="F217" s="27" t="s">
        <v>2</v>
      </c>
      <c r="G217" s="2">
        <v>1</v>
      </c>
      <c r="H217" s="1" t="s">
        <v>9</v>
      </c>
      <c r="I217" s="11" t="s">
        <v>53</v>
      </c>
      <c r="J217" s="58">
        <v>15090624</v>
      </c>
      <c r="K217" s="59">
        <v>0</v>
      </c>
      <c r="L217" s="58">
        <v>0</v>
      </c>
      <c r="M217" s="58">
        <v>0</v>
      </c>
      <c r="N217" s="58">
        <v>0</v>
      </c>
      <c r="O217" s="58">
        <v>0</v>
      </c>
      <c r="P217" s="58">
        <v>0</v>
      </c>
      <c r="Q217" s="58">
        <f t="shared" si="4"/>
        <v>0</v>
      </c>
      <c r="R217" s="58">
        <v>15090624</v>
      </c>
      <c r="S217" s="50"/>
    </row>
    <row r="218" spans="1:19" ht="24.6" customHeight="1" x14ac:dyDescent="0.15">
      <c r="A218" s="4">
        <v>212</v>
      </c>
      <c r="B218" s="1" t="s">
        <v>173</v>
      </c>
      <c r="C218" s="3" t="s">
        <v>174</v>
      </c>
      <c r="D218" s="38" t="s">
        <v>175</v>
      </c>
      <c r="E218" s="28"/>
      <c r="F218" s="27" t="s">
        <v>2</v>
      </c>
      <c r="G218" s="2">
        <v>1</v>
      </c>
      <c r="H218" s="1" t="s">
        <v>9</v>
      </c>
      <c r="I218" s="11">
        <v>2018</v>
      </c>
      <c r="J218" s="58">
        <v>15292800</v>
      </c>
      <c r="K218" s="59">
        <v>0</v>
      </c>
      <c r="L218" s="58">
        <v>0</v>
      </c>
      <c r="M218" s="58">
        <v>0</v>
      </c>
      <c r="N218" s="58">
        <v>0</v>
      </c>
      <c r="O218" s="58">
        <v>0</v>
      </c>
      <c r="P218" s="58">
        <v>0</v>
      </c>
      <c r="Q218" s="58">
        <f t="shared" si="4"/>
        <v>0</v>
      </c>
      <c r="R218" s="58">
        <v>15292800</v>
      </c>
      <c r="S218" s="50"/>
    </row>
    <row r="219" spans="1:19" ht="24.6" customHeight="1" x14ac:dyDescent="0.15">
      <c r="A219" s="4">
        <v>213</v>
      </c>
      <c r="B219" s="1" t="s">
        <v>173</v>
      </c>
      <c r="C219" s="3" t="s">
        <v>174</v>
      </c>
      <c r="D219" s="38" t="s">
        <v>175</v>
      </c>
      <c r="E219" s="28"/>
      <c r="F219" s="27" t="s">
        <v>2</v>
      </c>
      <c r="G219" s="2">
        <v>1</v>
      </c>
      <c r="H219" s="1" t="s">
        <v>9</v>
      </c>
      <c r="I219" s="11">
        <v>2018</v>
      </c>
      <c r="J219" s="58">
        <v>147815600</v>
      </c>
      <c r="K219" s="59">
        <v>0</v>
      </c>
      <c r="L219" s="58">
        <v>0</v>
      </c>
      <c r="M219" s="58">
        <v>0</v>
      </c>
      <c r="N219" s="58">
        <v>0</v>
      </c>
      <c r="O219" s="58">
        <v>0</v>
      </c>
      <c r="P219" s="58">
        <v>0</v>
      </c>
      <c r="Q219" s="58">
        <f t="shared" si="4"/>
        <v>0</v>
      </c>
      <c r="R219" s="58">
        <v>147815600</v>
      </c>
      <c r="S219" s="50"/>
    </row>
    <row r="220" spans="1:19" ht="24.6" customHeight="1" x14ac:dyDescent="0.15">
      <c r="A220" s="4">
        <v>214</v>
      </c>
      <c r="B220" s="1" t="s">
        <v>173</v>
      </c>
      <c r="C220" s="3" t="s">
        <v>174</v>
      </c>
      <c r="D220" s="38" t="s">
        <v>175</v>
      </c>
      <c r="E220" s="28"/>
      <c r="F220" s="27" t="s">
        <v>2</v>
      </c>
      <c r="G220" s="2">
        <v>1</v>
      </c>
      <c r="H220" s="1" t="s">
        <v>9</v>
      </c>
      <c r="I220" s="11">
        <v>2018</v>
      </c>
      <c r="J220" s="58">
        <v>8899200</v>
      </c>
      <c r="K220" s="59">
        <v>0</v>
      </c>
      <c r="L220" s="58">
        <v>0</v>
      </c>
      <c r="M220" s="58">
        <v>0</v>
      </c>
      <c r="N220" s="62">
        <v>0</v>
      </c>
      <c r="O220" s="58">
        <v>0</v>
      </c>
      <c r="P220" s="62">
        <v>0</v>
      </c>
      <c r="Q220" s="62">
        <f t="shared" si="4"/>
        <v>0</v>
      </c>
      <c r="R220" s="58">
        <v>8899200</v>
      </c>
      <c r="S220" s="50"/>
    </row>
    <row r="221" spans="1:19" ht="24.6" customHeight="1" x14ac:dyDescent="0.15">
      <c r="A221" s="4">
        <v>215</v>
      </c>
      <c r="B221" s="1" t="s">
        <v>177</v>
      </c>
      <c r="C221" s="3" t="s">
        <v>174</v>
      </c>
      <c r="D221" s="38" t="s">
        <v>175</v>
      </c>
      <c r="E221" s="28"/>
      <c r="F221" s="27" t="s">
        <v>2</v>
      </c>
      <c r="G221" s="2">
        <v>1</v>
      </c>
      <c r="H221" s="1" t="s">
        <v>9</v>
      </c>
      <c r="I221" s="11" t="s">
        <v>176</v>
      </c>
      <c r="J221" s="58">
        <v>592702696</v>
      </c>
      <c r="K221" s="59">
        <v>0</v>
      </c>
      <c r="L221" s="58">
        <v>0</v>
      </c>
      <c r="M221" s="58">
        <v>0</v>
      </c>
      <c r="N221" s="62">
        <v>0</v>
      </c>
      <c r="O221" s="58">
        <v>0</v>
      </c>
      <c r="P221" s="62">
        <v>0</v>
      </c>
      <c r="Q221" s="62">
        <f t="shared" si="4"/>
        <v>0</v>
      </c>
      <c r="R221" s="58">
        <v>592702696</v>
      </c>
      <c r="S221" s="50" t="s">
        <v>415</v>
      </c>
    </row>
    <row r="222" spans="1:19" ht="24.6" customHeight="1" x14ac:dyDescent="0.15">
      <c r="A222" s="4">
        <v>216</v>
      </c>
      <c r="B222" s="1" t="s">
        <v>177</v>
      </c>
      <c r="C222" s="3" t="s">
        <v>174</v>
      </c>
      <c r="D222" s="38" t="s">
        <v>175</v>
      </c>
      <c r="E222" s="28"/>
      <c r="F222" s="27" t="s">
        <v>2</v>
      </c>
      <c r="G222" s="2">
        <v>1</v>
      </c>
      <c r="H222" s="1" t="s">
        <v>9</v>
      </c>
      <c r="I222" s="11" t="s">
        <v>35</v>
      </c>
      <c r="J222" s="58">
        <v>107337095</v>
      </c>
      <c r="K222" s="59">
        <v>0</v>
      </c>
      <c r="L222" s="58">
        <v>0</v>
      </c>
      <c r="M222" s="58">
        <v>0</v>
      </c>
      <c r="N222" s="62">
        <v>0</v>
      </c>
      <c r="O222" s="58">
        <v>0</v>
      </c>
      <c r="P222" s="62">
        <v>0</v>
      </c>
      <c r="Q222" s="62">
        <f t="shared" si="4"/>
        <v>0</v>
      </c>
      <c r="R222" s="58">
        <v>107337095</v>
      </c>
      <c r="S222" s="50"/>
    </row>
    <row r="223" spans="1:19" ht="24.6" customHeight="1" x14ac:dyDescent="0.15">
      <c r="A223" s="4">
        <v>217</v>
      </c>
      <c r="B223" s="1" t="s">
        <v>177</v>
      </c>
      <c r="C223" s="3" t="s">
        <v>174</v>
      </c>
      <c r="D223" s="38" t="s">
        <v>175</v>
      </c>
      <c r="E223" s="28"/>
      <c r="F223" s="27" t="s">
        <v>2</v>
      </c>
      <c r="G223" s="2">
        <v>1</v>
      </c>
      <c r="H223" s="1" t="s">
        <v>9</v>
      </c>
      <c r="I223" s="11" t="s">
        <v>35</v>
      </c>
      <c r="J223" s="58">
        <v>81726356</v>
      </c>
      <c r="K223" s="59">
        <v>0</v>
      </c>
      <c r="L223" s="58">
        <v>0</v>
      </c>
      <c r="M223" s="58">
        <v>0</v>
      </c>
      <c r="N223" s="62">
        <v>0</v>
      </c>
      <c r="O223" s="58">
        <v>0</v>
      </c>
      <c r="P223" s="62">
        <v>0</v>
      </c>
      <c r="Q223" s="62">
        <f t="shared" si="4"/>
        <v>0</v>
      </c>
      <c r="R223" s="58">
        <v>81726356</v>
      </c>
      <c r="S223" s="50"/>
    </row>
    <row r="224" spans="1:19" ht="24.6" customHeight="1" x14ac:dyDescent="0.15">
      <c r="A224" s="4">
        <v>218</v>
      </c>
      <c r="B224" s="1" t="s">
        <v>177</v>
      </c>
      <c r="C224" s="3" t="s">
        <v>174</v>
      </c>
      <c r="D224" s="38" t="s">
        <v>175</v>
      </c>
      <c r="E224" s="28"/>
      <c r="F224" s="27" t="s">
        <v>2</v>
      </c>
      <c r="G224" s="2">
        <v>1</v>
      </c>
      <c r="H224" s="1" t="s">
        <v>9</v>
      </c>
      <c r="I224" s="11" t="s">
        <v>53</v>
      </c>
      <c r="J224" s="58">
        <v>114546571</v>
      </c>
      <c r="K224" s="59">
        <v>0</v>
      </c>
      <c r="L224" s="58">
        <v>0</v>
      </c>
      <c r="M224" s="58">
        <v>0</v>
      </c>
      <c r="N224" s="62">
        <v>0</v>
      </c>
      <c r="O224" s="58">
        <v>0</v>
      </c>
      <c r="P224" s="62">
        <v>0</v>
      </c>
      <c r="Q224" s="62">
        <f t="shared" si="4"/>
        <v>0</v>
      </c>
      <c r="R224" s="58">
        <v>114546571</v>
      </c>
      <c r="S224" s="50"/>
    </row>
    <row r="225" spans="1:19" ht="24.6" customHeight="1" x14ac:dyDescent="0.15">
      <c r="A225" s="4">
        <v>219</v>
      </c>
      <c r="B225" s="1" t="s">
        <v>177</v>
      </c>
      <c r="C225" s="3" t="s">
        <v>174</v>
      </c>
      <c r="D225" s="38" t="s">
        <v>175</v>
      </c>
      <c r="E225" s="28"/>
      <c r="F225" s="27" t="s">
        <v>2</v>
      </c>
      <c r="G225" s="2">
        <v>1</v>
      </c>
      <c r="H225" s="1" t="s">
        <v>9</v>
      </c>
      <c r="I225" s="11" t="s">
        <v>53</v>
      </c>
      <c r="J225" s="58">
        <v>114546571</v>
      </c>
      <c r="K225" s="59">
        <v>0</v>
      </c>
      <c r="L225" s="58">
        <v>0</v>
      </c>
      <c r="M225" s="58">
        <v>0</v>
      </c>
      <c r="N225" s="62">
        <v>0</v>
      </c>
      <c r="O225" s="58">
        <v>0</v>
      </c>
      <c r="P225" s="62">
        <v>0</v>
      </c>
      <c r="Q225" s="62">
        <f t="shared" si="4"/>
        <v>0</v>
      </c>
      <c r="R225" s="58">
        <v>114546571</v>
      </c>
      <c r="S225" s="50"/>
    </row>
    <row r="226" spans="1:19" ht="24.6" customHeight="1" x14ac:dyDescent="0.15">
      <c r="A226" s="4">
        <v>220</v>
      </c>
      <c r="B226" s="1" t="s">
        <v>177</v>
      </c>
      <c r="C226" s="3" t="s">
        <v>174</v>
      </c>
      <c r="D226" s="38" t="s">
        <v>175</v>
      </c>
      <c r="E226" s="28"/>
      <c r="F226" s="27" t="s">
        <v>2</v>
      </c>
      <c r="G226" s="2">
        <v>1</v>
      </c>
      <c r="H226" s="1" t="s">
        <v>9</v>
      </c>
      <c r="I226" s="11" t="s">
        <v>53</v>
      </c>
      <c r="J226" s="58">
        <v>57273286</v>
      </c>
      <c r="K226" s="59">
        <v>0</v>
      </c>
      <c r="L226" s="58">
        <v>0</v>
      </c>
      <c r="M226" s="58">
        <v>0</v>
      </c>
      <c r="N226" s="62">
        <v>0</v>
      </c>
      <c r="O226" s="58">
        <v>0</v>
      </c>
      <c r="P226" s="62">
        <v>0</v>
      </c>
      <c r="Q226" s="62">
        <f t="shared" si="4"/>
        <v>0</v>
      </c>
      <c r="R226" s="58">
        <v>57273286</v>
      </c>
      <c r="S226" s="50"/>
    </row>
    <row r="227" spans="1:19" ht="24.6" customHeight="1" x14ac:dyDescent="0.15">
      <c r="A227" s="4">
        <v>221</v>
      </c>
      <c r="B227" s="1" t="s">
        <v>177</v>
      </c>
      <c r="C227" s="3" t="s">
        <v>174</v>
      </c>
      <c r="D227" s="38" t="s">
        <v>175</v>
      </c>
      <c r="E227" s="28"/>
      <c r="F227" s="27">
        <v>10</v>
      </c>
      <c r="G227" s="2">
        <v>1</v>
      </c>
      <c r="H227" s="1" t="s">
        <v>9</v>
      </c>
      <c r="I227" s="11">
        <v>2018</v>
      </c>
      <c r="J227" s="58">
        <v>21187137</v>
      </c>
      <c r="K227" s="59">
        <v>0</v>
      </c>
      <c r="L227" s="58">
        <v>0</v>
      </c>
      <c r="M227" s="58">
        <v>0</v>
      </c>
      <c r="N227" s="62">
        <v>0</v>
      </c>
      <c r="O227" s="58">
        <v>0</v>
      </c>
      <c r="P227" s="62">
        <v>0</v>
      </c>
      <c r="Q227" s="62">
        <f t="shared" si="4"/>
        <v>0</v>
      </c>
      <c r="R227" s="58">
        <v>21187137</v>
      </c>
      <c r="S227" s="50"/>
    </row>
    <row r="228" spans="1:19" ht="24.6" customHeight="1" x14ac:dyDescent="0.15">
      <c r="A228" s="4">
        <v>222</v>
      </c>
      <c r="B228" s="1" t="s">
        <v>177</v>
      </c>
      <c r="C228" s="3" t="s">
        <v>174</v>
      </c>
      <c r="D228" s="38" t="s">
        <v>175</v>
      </c>
      <c r="E228" s="28"/>
      <c r="F228" s="27">
        <v>10</v>
      </c>
      <c r="G228" s="2">
        <v>1</v>
      </c>
      <c r="H228" s="1" t="s">
        <v>9</v>
      </c>
      <c r="I228" s="11">
        <v>2018</v>
      </c>
      <c r="J228" s="58">
        <v>21187137</v>
      </c>
      <c r="K228" s="59">
        <v>0</v>
      </c>
      <c r="L228" s="58">
        <v>0</v>
      </c>
      <c r="M228" s="58">
        <v>0</v>
      </c>
      <c r="N228" s="62">
        <v>0</v>
      </c>
      <c r="O228" s="58">
        <v>0</v>
      </c>
      <c r="P228" s="62">
        <v>0</v>
      </c>
      <c r="Q228" s="62">
        <f t="shared" si="4"/>
        <v>0</v>
      </c>
      <c r="R228" s="58">
        <v>21187137</v>
      </c>
      <c r="S228" s="50"/>
    </row>
    <row r="229" spans="1:19" ht="24.6" customHeight="1" x14ac:dyDescent="0.15">
      <c r="A229" s="4">
        <v>223</v>
      </c>
      <c r="B229" s="1" t="s">
        <v>177</v>
      </c>
      <c r="C229" s="3" t="s">
        <v>174</v>
      </c>
      <c r="D229" s="38" t="s">
        <v>175</v>
      </c>
      <c r="E229" s="28"/>
      <c r="F229" s="27">
        <v>10</v>
      </c>
      <c r="G229" s="2">
        <v>1</v>
      </c>
      <c r="H229" s="1" t="s">
        <v>9</v>
      </c>
      <c r="I229" s="11">
        <v>2018</v>
      </c>
      <c r="J229" s="58">
        <v>10593570</v>
      </c>
      <c r="K229" s="59">
        <v>0</v>
      </c>
      <c r="L229" s="58">
        <v>0</v>
      </c>
      <c r="M229" s="58">
        <v>0</v>
      </c>
      <c r="N229" s="62">
        <v>0</v>
      </c>
      <c r="O229" s="58">
        <v>0</v>
      </c>
      <c r="P229" s="62">
        <v>0</v>
      </c>
      <c r="Q229" s="62">
        <f t="shared" si="4"/>
        <v>0</v>
      </c>
      <c r="R229" s="58">
        <v>10593570</v>
      </c>
      <c r="S229" s="50"/>
    </row>
    <row r="230" spans="1:19" ht="24.6" customHeight="1" x14ac:dyDescent="0.15">
      <c r="A230" s="4">
        <v>224</v>
      </c>
      <c r="B230" s="1" t="s">
        <v>177</v>
      </c>
      <c r="C230" s="3" t="s">
        <v>174</v>
      </c>
      <c r="D230" s="38" t="s">
        <v>175</v>
      </c>
      <c r="E230" s="28"/>
      <c r="F230" s="27">
        <v>10</v>
      </c>
      <c r="G230" s="2">
        <v>1</v>
      </c>
      <c r="H230" s="1" t="s">
        <v>9</v>
      </c>
      <c r="I230" s="11">
        <v>2019</v>
      </c>
      <c r="J230" s="58">
        <v>0</v>
      </c>
      <c r="K230" s="59">
        <v>43792540</v>
      </c>
      <c r="L230" s="58">
        <v>0</v>
      </c>
      <c r="M230" s="58">
        <v>0</v>
      </c>
      <c r="N230" s="62">
        <v>0</v>
      </c>
      <c r="O230" s="58">
        <v>0</v>
      </c>
      <c r="P230" s="62">
        <v>0</v>
      </c>
      <c r="Q230" s="62">
        <f t="shared" si="4"/>
        <v>0</v>
      </c>
      <c r="R230" s="58">
        <v>43792540</v>
      </c>
      <c r="S230" s="50"/>
    </row>
    <row r="231" spans="1:19" ht="24.6" customHeight="1" x14ac:dyDescent="0.15">
      <c r="A231" s="4">
        <v>225</v>
      </c>
      <c r="B231" s="1" t="s">
        <v>177</v>
      </c>
      <c r="C231" s="3" t="s">
        <v>174</v>
      </c>
      <c r="D231" s="38" t="s">
        <v>175</v>
      </c>
      <c r="E231" s="28"/>
      <c r="F231" s="27">
        <v>10</v>
      </c>
      <c r="G231" s="2">
        <v>1</v>
      </c>
      <c r="H231" s="1" t="s">
        <v>9</v>
      </c>
      <c r="I231" s="11">
        <v>2019</v>
      </c>
      <c r="J231" s="58">
        <v>0</v>
      </c>
      <c r="K231" s="59">
        <v>61321460</v>
      </c>
      <c r="L231" s="58">
        <v>0</v>
      </c>
      <c r="M231" s="58">
        <v>0</v>
      </c>
      <c r="N231" s="62">
        <v>0</v>
      </c>
      <c r="O231" s="58">
        <v>0</v>
      </c>
      <c r="P231" s="62">
        <v>0</v>
      </c>
      <c r="Q231" s="62">
        <f t="shared" si="4"/>
        <v>0</v>
      </c>
      <c r="R231" s="58">
        <v>61321460</v>
      </c>
      <c r="S231" s="50"/>
    </row>
    <row r="232" spans="1:19" ht="24.6" customHeight="1" x14ac:dyDescent="0.15">
      <c r="A232" s="4">
        <v>226</v>
      </c>
      <c r="B232" s="1" t="s">
        <v>177</v>
      </c>
      <c r="C232" s="3" t="s">
        <v>174</v>
      </c>
      <c r="D232" s="38" t="s">
        <v>175</v>
      </c>
      <c r="E232" s="28"/>
      <c r="F232" s="27">
        <v>10</v>
      </c>
      <c r="G232" s="2">
        <v>1</v>
      </c>
      <c r="H232" s="1" t="s">
        <v>9</v>
      </c>
      <c r="I232" s="11">
        <v>2019</v>
      </c>
      <c r="J232" s="58">
        <v>0</v>
      </c>
      <c r="K232" s="59">
        <v>4367350</v>
      </c>
      <c r="L232" s="58">
        <v>0</v>
      </c>
      <c r="M232" s="58">
        <v>0</v>
      </c>
      <c r="N232" s="58">
        <v>0</v>
      </c>
      <c r="O232" s="58">
        <v>0</v>
      </c>
      <c r="P232" s="58">
        <v>0</v>
      </c>
      <c r="Q232" s="58">
        <f t="shared" si="4"/>
        <v>0</v>
      </c>
      <c r="R232" s="58">
        <v>4367350</v>
      </c>
      <c r="S232" s="50"/>
    </row>
    <row r="233" spans="1:19" ht="24.6" customHeight="1" x14ac:dyDescent="0.15">
      <c r="A233" s="4">
        <v>227</v>
      </c>
      <c r="B233" s="1" t="s">
        <v>178</v>
      </c>
      <c r="C233" s="3" t="s">
        <v>174</v>
      </c>
      <c r="D233" s="38" t="s">
        <v>179</v>
      </c>
      <c r="E233" s="28"/>
      <c r="F233" s="27" t="s">
        <v>2</v>
      </c>
      <c r="G233" s="2">
        <v>1</v>
      </c>
      <c r="H233" s="1" t="s">
        <v>9</v>
      </c>
      <c r="I233" s="11" t="s">
        <v>176</v>
      </c>
      <c r="J233" s="58">
        <v>134798055</v>
      </c>
      <c r="K233" s="59">
        <v>0</v>
      </c>
      <c r="L233" s="58">
        <v>0</v>
      </c>
      <c r="M233" s="62">
        <v>0</v>
      </c>
      <c r="N233" s="58">
        <v>0</v>
      </c>
      <c r="O233" s="58">
        <v>0</v>
      </c>
      <c r="P233" s="58">
        <v>0</v>
      </c>
      <c r="Q233" s="58">
        <f t="shared" si="4"/>
        <v>0</v>
      </c>
      <c r="R233" s="58">
        <v>134798055</v>
      </c>
      <c r="S233" s="50" t="s">
        <v>416</v>
      </c>
    </row>
    <row r="234" spans="1:19" ht="24.6" customHeight="1" x14ac:dyDescent="0.15">
      <c r="A234" s="4">
        <v>228</v>
      </c>
      <c r="B234" s="1" t="s">
        <v>178</v>
      </c>
      <c r="C234" s="3" t="s">
        <v>174</v>
      </c>
      <c r="D234" s="38" t="s">
        <v>179</v>
      </c>
      <c r="E234" s="28"/>
      <c r="F234" s="27" t="s">
        <v>2</v>
      </c>
      <c r="G234" s="2">
        <v>1</v>
      </c>
      <c r="H234" s="1" t="s">
        <v>9</v>
      </c>
      <c r="I234" s="11" t="s">
        <v>35</v>
      </c>
      <c r="J234" s="58">
        <v>9404603</v>
      </c>
      <c r="K234" s="59">
        <v>0</v>
      </c>
      <c r="L234" s="58">
        <v>0</v>
      </c>
      <c r="M234" s="62">
        <v>0</v>
      </c>
      <c r="N234" s="58">
        <v>0</v>
      </c>
      <c r="O234" s="58">
        <v>0</v>
      </c>
      <c r="P234" s="58">
        <v>0</v>
      </c>
      <c r="Q234" s="58">
        <f t="shared" si="4"/>
        <v>0</v>
      </c>
      <c r="R234" s="58">
        <v>9404603</v>
      </c>
      <c r="S234" s="50"/>
    </row>
    <row r="235" spans="1:19" ht="24.6" customHeight="1" x14ac:dyDescent="0.15">
      <c r="A235" s="4">
        <v>229</v>
      </c>
      <c r="B235" s="1" t="s">
        <v>178</v>
      </c>
      <c r="C235" s="3" t="s">
        <v>174</v>
      </c>
      <c r="D235" s="38" t="s">
        <v>179</v>
      </c>
      <c r="E235" s="28"/>
      <c r="F235" s="27" t="s">
        <v>2</v>
      </c>
      <c r="G235" s="2">
        <v>1</v>
      </c>
      <c r="H235" s="1" t="s">
        <v>9</v>
      </c>
      <c r="I235" s="11" t="s">
        <v>35</v>
      </c>
      <c r="J235" s="58">
        <v>4702301</v>
      </c>
      <c r="K235" s="59">
        <v>0</v>
      </c>
      <c r="L235" s="58">
        <v>0</v>
      </c>
      <c r="M235" s="62">
        <v>0</v>
      </c>
      <c r="N235" s="58">
        <v>0</v>
      </c>
      <c r="O235" s="58">
        <v>0</v>
      </c>
      <c r="P235" s="58">
        <v>0</v>
      </c>
      <c r="Q235" s="58">
        <f t="shared" si="4"/>
        <v>0</v>
      </c>
      <c r="R235" s="58">
        <v>4702301</v>
      </c>
      <c r="S235" s="50"/>
    </row>
    <row r="236" spans="1:19" ht="24.6" customHeight="1" x14ac:dyDescent="0.15">
      <c r="A236" s="4">
        <v>230</v>
      </c>
      <c r="B236" s="1" t="s">
        <v>178</v>
      </c>
      <c r="C236" s="3" t="s">
        <v>174</v>
      </c>
      <c r="D236" s="38" t="s">
        <v>179</v>
      </c>
      <c r="E236" s="28"/>
      <c r="F236" s="27" t="s">
        <v>2</v>
      </c>
      <c r="G236" s="2">
        <v>1</v>
      </c>
      <c r="H236" s="1" t="s">
        <v>9</v>
      </c>
      <c r="I236" s="11" t="s">
        <v>35</v>
      </c>
      <c r="J236" s="58">
        <v>9404603</v>
      </c>
      <c r="K236" s="59">
        <v>0</v>
      </c>
      <c r="L236" s="58">
        <v>0</v>
      </c>
      <c r="M236" s="62">
        <v>0</v>
      </c>
      <c r="N236" s="58">
        <v>0</v>
      </c>
      <c r="O236" s="58">
        <v>0</v>
      </c>
      <c r="P236" s="58">
        <v>0</v>
      </c>
      <c r="Q236" s="58">
        <f t="shared" si="4"/>
        <v>0</v>
      </c>
      <c r="R236" s="58">
        <v>9404603</v>
      </c>
      <c r="S236" s="50"/>
    </row>
    <row r="237" spans="1:19" ht="24.6" customHeight="1" x14ac:dyDescent="0.15">
      <c r="A237" s="4">
        <v>231</v>
      </c>
      <c r="B237" s="1" t="s">
        <v>178</v>
      </c>
      <c r="C237" s="3" t="s">
        <v>174</v>
      </c>
      <c r="D237" s="38" t="s">
        <v>179</v>
      </c>
      <c r="E237" s="28"/>
      <c r="F237" s="27" t="s">
        <v>2</v>
      </c>
      <c r="G237" s="2">
        <v>1</v>
      </c>
      <c r="H237" s="1" t="s">
        <v>9</v>
      </c>
      <c r="I237" s="11" t="s">
        <v>53</v>
      </c>
      <c r="J237" s="58">
        <v>23530521</v>
      </c>
      <c r="K237" s="59">
        <v>0</v>
      </c>
      <c r="L237" s="58">
        <v>0</v>
      </c>
      <c r="M237" s="58">
        <v>0</v>
      </c>
      <c r="N237" s="58">
        <v>0</v>
      </c>
      <c r="O237" s="58">
        <v>0</v>
      </c>
      <c r="P237" s="58">
        <v>0</v>
      </c>
      <c r="Q237" s="58">
        <f t="shared" si="4"/>
        <v>0</v>
      </c>
      <c r="R237" s="58">
        <v>23530521</v>
      </c>
      <c r="S237" s="50"/>
    </row>
    <row r="238" spans="1:19" ht="24.6" customHeight="1" x14ac:dyDescent="0.15">
      <c r="A238" s="4">
        <v>232</v>
      </c>
      <c r="B238" s="1" t="s">
        <v>178</v>
      </c>
      <c r="C238" s="3" t="s">
        <v>174</v>
      </c>
      <c r="D238" s="38" t="s">
        <v>179</v>
      </c>
      <c r="E238" s="28"/>
      <c r="F238" s="27" t="s">
        <v>2</v>
      </c>
      <c r="G238" s="2">
        <v>1</v>
      </c>
      <c r="H238" s="1" t="s">
        <v>9</v>
      </c>
      <c r="I238" s="11" t="s">
        <v>53</v>
      </c>
      <c r="J238" s="58">
        <v>11765261</v>
      </c>
      <c r="K238" s="59">
        <v>0</v>
      </c>
      <c r="L238" s="58">
        <v>0</v>
      </c>
      <c r="M238" s="58">
        <v>0</v>
      </c>
      <c r="N238" s="58">
        <v>0</v>
      </c>
      <c r="O238" s="58">
        <v>0</v>
      </c>
      <c r="P238" s="58">
        <v>0</v>
      </c>
      <c r="Q238" s="58">
        <f t="shared" si="4"/>
        <v>0</v>
      </c>
      <c r="R238" s="58">
        <v>11765261</v>
      </c>
      <c r="S238" s="50"/>
    </row>
    <row r="239" spans="1:19" ht="24.6" customHeight="1" x14ac:dyDescent="0.15">
      <c r="A239" s="4">
        <v>233</v>
      </c>
      <c r="B239" s="1" t="s">
        <v>178</v>
      </c>
      <c r="C239" s="3" t="s">
        <v>174</v>
      </c>
      <c r="D239" s="38" t="s">
        <v>179</v>
      </c>
      <c r="E239" s="28"/>
      <c r="F239" s="27" t="s">
        <v>2</v>
      </c>
      <c r="G239" s="2">
        <v>1</v>
      </c>
      <c r="H239" s="1" t="s">
        <v>9</v>
      </c>
      <c r="I239" s="11" t="s">
        <v>53</v>
      </c>
      <c r="J239" s="58">
        <v>23530522</v>
      </c>
      <c r="K239" s="59">
        <v>0</v>
      </c>
      <c r="L239" s="58">
        <v>0</v>
      </c>
      <c r="M239" s="58">
        <v>0</v>
      </c>
      <c r="N239" s="58">
        <v>0</v>
      </c>
      <c r="O239" s="58">
        <v>0</v>
      </c>
      <c r="P239" s="58">
        <v>0</v>
      </c>
      <c r="Q239" s="58">
        <f t="shared" si="4"/>
        <v>0</v>
      </c>
      <c r="R239" s="58">
        <v>23530522</v>
      </c>
      <c r="S239" s="50"/>
    </row>
    <row r="240" spans="1:19" ht="24.6" customHeight="1" x14ac:dyDescent="0.15">
      <c r="A240" s="4">
        <v>234</v>
      </c>
      <c r="B240" s="1" t="s">
        <v>178</v>
      </c>
      <c r="C240" s="3" t="s">
        <v>174</v>
      </c>
      <c r="D240" s="38" t="s">
        <v>179</v>
      </c>
      <c r="E240" s="28"/>
      <c r="F240" s="27" t="s">
        <v>2</v>
      </c>
      <c r="G240" s="2">
        <v>1</v>
      </c>
      <c r="H240" s="1" t="s">
        <v>9</v>
      </c>
      <c r="I240" s="11">
        <v>2018</v>
      </c>
      <c r="J240" s="58">
        <v>9470218</v>
      </c>
      <c r="K240" s="59">
        <v>0</v>
      </c>
      <c r="L240" s="58">
        <v>0</v>
      </c>
      <c r="M240" s="58">
        <v>0</v>
      </c>
      <c r="N240" s="58">
        <v>0</v>
      </c>
      <c r="O240" s="58">
        <v>0</v>
      </c>
      <c r="P240" s="58">
        <v>0</v>
      </c>
      <c r="Q240" s="58">
        <f t="shared" si="4"/>
        <v>0</v>
      </c>
      <c r="R240" s="58">
        <v>9470218</v>
      </c>
      <c r="S240" s="50"/>
    </row>
    <row r="241" spans="1:19" ht="24.6" customHeight="1" x14ac:dyDescent="0.15">
      <c r="A241" s="4">
        <v>235</v>
      </c>
      <c r="B241" s="1" t="s">
        <v>178</v>
      </c>
      <c r="C241" s="3" t="s">
        <v>174</v>
      </c>
      <c r="D241" s="38" t="s">
        <v>179</v>
      </c>
      <c r="E241" s="28"/>
      <c r="F241" s="27" t="s">
        <v>2</v>
      </c>
      <c r="G241" s="2">
        <v>1</v>
      </c>
      <c r="H241" s="1" t="s">
        <v>9</v>
      </c>
      <c r="I241" s="11">
        <v>2018</v>
      </c>
      <c r="J241" s="58">
        <v>4735109</v>
      </c>
      <c r="K241" s="59">
        <v>0</v>
      </c>
      <c r="L241" s="58">
        <v>0</v>
      </c>
      <c r="M241" s="58">
        <v>0</v>
      </c>
      <c r="N241" s="58">
        <v>0</v>
      </c>
      <c r="O241" s="58">
        <v>0</v>
      </c>
      <c r="P241" s="58">
        <v>0</v>
      </c>
      <c r="Q241" s="58">
        <f t="shared" si="4"/>
        <v>0</v>
      </c>
      <c r="R241" s="58">
        <v>4735109</v>
      </c>
      <c r="S241" s="50"/>
    </row>
    <row r="242" spans="1:19" ht="24.6" customHeight="1" x14ac:dyDescent="0.15">
      <c r="A242" s="4">
        <v>236</v>
      </c>
      <c r="B242" s="1" t="s">
        <v>178</v>
      </c>
      <c r="C242" s="3" t="s">
        <v>174</v>
      </c>
      <c r="D242" s="38" t="s">
        <v>179</v>
      </c>
      <c r="E242" s="28"/>
      <c r="F242" s="27" t="s">
        <v>2</v>
      </c>
      <c r="G242" s="2">
        <v>1</v>
      </c>
      <c r="H242" s="1" t="s">
        <v>9</v>
      </c>
      <c r="I242" s="11">
        <v>2018</v>
      </c>
      <c r="J242" s="58">
        <v>9470217</v>
      </c>
      <c r="K242" s="59">
        <v>0</v>
      </c>
      <c r="L242" s="58">
        <v>0</v>
      </c>
      <c r="M242" s="58">
        <v>0</v>
      </c>
      <c r="N242" s="58">
        <v>0</v>
      </c>
      <c r="O242" s="58">
        <v>0</v>
      </c>
      <c r="P242" s="58">
        <v>0</v>
      </c>
      <c r="Q242" s="58">
        <f t="shared" si="4"/>
        <v>0</v>
      </c>
      <c r="R242" s="58">
        <v>9470217</v>
      </c>
      <c r="S242" s="50"/>
    </row>
    <row r="243" spans="1:19" ht="24.6" customHeight="1" x14ac:dyDescent="0.15">
      <c r="A243" s="4">
        <v>237</v>
      </c>
      <c r="B243" s="1" t="s">
        <v>178</v>
      </c>
      <c r="C243" s="3" t="s">
        <v>174</v>
      </c>
      <c r="D243" s="38" t="s">
        <v>179</v>
      </c>
      <c r="E243" s="28"/>
      <c r="F243" s="27" t="s">
        <v>2</v>
      </c>
      <c r="G243" s="2">
        <v>1</v>
      </c>
      <c r="H243" s="1" t="s">
        <v>9</v>
      </c>
      <c r="I243" s="11">
        <v>2019</v>
      </c>
      <c r="J243" s="58">
        <v>0</v>
      </c>
      <c r="K243" s="59">
        <v>20978576</v>
      </c>
      <c r="L243" s="58">
        <v>0</v>
      </c>
      <c r="M243" s="58">
        <v>0</v>
      </c>
      <c r="N243" s="58">
        <v>0</v>
      </c>
      <c r="O243" s="58">
        <v>0</v>
      </c>
      <c r="P243" s="58">
        <v>0</v>
      </c>
      <c r="Q243" s="58">
        <f t="shared" si="4"/>
        <v>0</v>
      </c>
      <c r="R243" s="58">
        <v>20978576</v>
      </c>
      <c r="S243" s="50"/>
    </row>
    <row r="244" spans="1:19" ht="24.6" customHeight="1" x14ac:dyDescent="0.15">
      <c r="A244" s="4">
        <v>238</v>
      </c>
      <c r="B244" s="1" t="s">
        <v>178</v>
      </c>
      <c r="C244" s="3" t="s">
        <v>174</v>
      </c>
      <c r="D244" s="38" t="s">
        <v>179</v>
      </c>
      <c r="E244" s="28"/>
      <c r="F244" s="27" t="s">
        <v>2</v>
      </c>
      <c r="G244" s="2">
        <v>1</v>
      </c>
      <c r="H244" s="1" t="s">
        <v>9</v>
      </c>
      <c r="I244" s="11">
        <v>2019</v>
      </c>
      <c r="J244" s="58">
        <v>0</v>
      </c>
      <c r="K244" s="59">
        <v>4469768</v>
      </c>
      <c r="L244" s="58">
        <v>0</v>
      </c>
      <c r="M244" s="58">
        <v>0</v>
      </c>
      <c r="N244" s="58">
        <v>0</v>
      </c>
      <c r="O244" s="58">
        <v>0</v>
      </c>
      <c r="P244" s="58">
        <v>0</v>
      </c>
      <c r="Q244" s="58">
        <f t="shared" si="4"/>
        <v>0</v>
      </c>
      <c r="R244" s="58">
        <v>4469768</v>
      </c>
      <c r="S244" s="50"/>
    </row>
    <row r="245" spans="1:19" ht="24.6" customHeight="1" x14ac:dyDescent="0.15">
      <c r="A245" s="4">
        <v>239</v>
      </c>
      <c r="B245" s="1" t="s">
        <v>178</v>
      </c>
      <c r="C245" s="3" t="s">
        <v>174</v>
      </c>
      <c r="D245" s="38" t="s">
        <v>179</v>
      </c>
      <c r="E245" s="28"/>
      <c r="F245" s="27" t="s">
        <v>2</v>
      </c>
      <c r="G245" s="2">
        <v>1</v>
      </c>
      <c r="H245" s="1" t="s">
        <v>9</v>
      </c>
      <c r="I245" s="11">
        <v>2019</v>
      </c>
      <c r="J245" s="58">
        <v>0</v>
      </c>
      <c r="K245" s="59">
        <v>24208925</v>
      </c>
      <c r="L245" s="58">
        <v>0</v>
      </c>
      <c r="M245" s="58">
        <v>0</v>
      </c>
      <c r="N245" s="58">
        <v>0</v>
      </c>
      <c r="O245" s="58">
        <v>0</v>
      </c>
      <c r="P245" s="58">
        <v>0</v>
      </c>
      <c r="Q245" s="58">
        <f t="shared" si="4"/>
        <v>0</v>
      </c>
      <c r="R245" s="58">
        <v>24208925</v>
      </c>
      <c r="S245" s="50"/>
    </row>
    <row r="246" spans="1:19" s="14" customFormat="1" ht="24.6" customHeight="1" x14ac:dyDescent="0.15">
      <c r="A246" s="4">
        <v>240</v>
      </c>
      <c r="B246" s="1" t="s">
        <v>178</v>
      </c>
      <c r="C246" s="3" t="s">
        <v>174</v>
      </c>
      <c r="D246" s="38" t="s">
        <v>179</v>
      </c>
      <c r="E246" s="28"/>
      <c r="F246" s="27" t="s">
        <v>2</v>
      </c>
      <c r="G246" s="2">
        <v>1</v>
      </c>
      <c r="H246" s="1" t="s">
        <v>9</v>
      </c>
      <c r="I246" s="11">
        <v>2019</v>
      </c>
      <c r="J246" s="58">
        <v>0</v>
      </c>
      <c r="K246" s="59">
        <v>36313388</v>
      </c>
      <c r="L246" s="58">
        <v>0</v>
      </c>
      <c r="M246" s="58">
        <v>0</v>
      </c>
      <c r="N246" s="58">
        <v>0</v>
      </c>
      <c r="O246" s="58">
        <v>0</v>
      </c>
      <c r="P246" s="58">
        <v>0</v>
      </c>
      <c r="Q246" s="58">
        <f t="shared" si="4"/>
        <v>0</v>
      </c>
      <c r="R246" s="58">
        <v>36313388</v>
      </c>
      <c r="S246" s="50"/>
    </row>
    <row r="247" spans="1:19" s="14" customFormat="1" ht="24.6" customHeight="1" x14ac:dyDescent="0.15">
      <c r="A247" s="4">
        <v>241</v>
      </c>
      <c r="B247" s="1" t="s">
        <v>187</v>
      </c>
      <c r="C247" s="3" t="s">
        <v>188</v>
      </c>
      <c r="D247" s="3" t="s">
        <v>189</v>
      </c>
      <c r="E247" s="28">
        <v>2020</v>
      </c>
      <c r="F247" s="27">
        <v>10</v>
      </c>
      <c r="G247" s="2">
        <v>1</v>
      </c>
      <c r="H247" s="1" t="s">
        <v>6</v>
      </c>
      <c r="I247" s="11">
        <v>2019</v>
      </c>
      <c r="J247" s="58">
        <v>0</v>
      </c>
      <c r="K247" s="59">
        <v>3434200</v>
      </c>
      <c r="L247" s="58">
        <v>0</v>
      </c>
      <c r="M247" s="58">
        <v>0</v>
      </c>
      <c r="N247" s="58">
        <v>0</v>
      </c>
      <c r="O247" s="58">
        <v>0</v>
      </c>
      <c r="P247" s="58">
        <v>0</v>
      </c>
      <c r="Q247" s="58">
        <f t="shared" si="4"/>
        <v>0</v>
      </c>
      <c r="R247" s="58">
        <v>3434200</v>
      </c>
      <c r="S247" s="50" t="s">
        <v>379</v>
      </c>
    </row>
    <row r="248" spans="1:19" ht="24.6" customHeight="1" x14ac:dyDescent="0.15">
      <c r="A248" s="4">
        <v>242</v>
      </c>
      <c r="B248" s="1" t="s">
        <v>187</v>
      </c>
      <c r="C248" s="3" t="s">
        <v>188</v>
      </c>
      <c r="D248" s="3" t="s">
        <v>189</v>
      </c>
      <c r="E248" s="28">
        <v>2020</v>
      </c>
      <c r="F248" s="27">
        <v>10</v>
      </c>
      <c r="G248" s="2">
        <v>1</v>
      </c>
      <c r="H248" s="1" t="s">
        <v>34</v>
      </c>
      <c r="I248" s="11">
        <v>2019</v>
      </c>
      <c r="J248" s="58">
        <v>0</v>
      </c>
      <c r="K248" s="59">
        <v>3186700</v>
      </c>
      <c r="L248" s="58">
        <v>0</v>
      </c>
      <c r="M248" s="58">
        <v>0</v>
      </c>
      <c r="N248" s="58">
        <v>0</v>
      </c>
      <c r="O248" s="58">
        <v>0</v>
      </c>
      <c r="P248" s="58">
        <v>0</v>
      </c>
      <c r="Q248" s="58">
        <f t="shared" si="4"/>
        <v>0</v>
      </c>
      <c r="R248" s="58">
        <v>3186700</v>
      </c>
      <c r="S248" s="50" t="s">
        <v>380</v>
      </c>
    </row>
    <row r="249" spans="1:19" ht="24.6" customHeight="1" x14ac:dyDescent="0.15">
      <c r="A249" s="4">
        <v>243</v>
      </c>
      <c r="B249" s="1" t="s">
        <v>190</v>
      </c>
      <c r="C249" s="3" t="s">
        <v>188</v>
      </c>
      <c r="D249" s="3" t="s">
        <v>189</v>
      </c>
      <c r="E249" s="28">
        <v>2020</v>
      </c>
      <c r="F249" s="27">
        <v>10</v>
      </c>
      <c r="G249" s="2">
        <v>1</v>
      </c>
      <c r="H249" s="1" t="s">
        <v>6</v>
      </c>
      <c r="I249" s="11">
        <v>2019</v>
      </c>
      <c r="J249" s="58">
        <v>0</v>
      </c>
      <c r="K249" s="59">
        <v>863500</v>
      </c>
      <c r="L249" s="58">
        <v>0</v>
      </c>
      <c r="M249" s="58">
        <v>0</v>
      </c>
      <c r="N249" s="58">
        <v>0</v>
      </c>
      <c r="O249" s="58">
        <v>0</v>
      </c>
      <c r="P249" s="58">
        <v>0</v>
      </c>
      <c r="Q249" s="58">
        <f t="shared" si="4"/>
        <v>0</v>
      </c>
      <c r="R249" s="58">
        <v>863500</v>
      </c>
      <c r="S249" s="50" t="s">
        <v>381</v>
      </c>
    </row>
    <row r="250" spans="1:19" ht="24.6" customHeight="1" x14ac:dyDescent="0.15">
      <c r="A250" s="4">
        <v>244</v>
      </c>
      <c r="B250" s="1" t="s">
        <v>190</v>
      </c>
      <c r="C250" s="3" t="s">
        <v>188</v>
      </c>
      <c r="D250" s="3" t="s">
        <v>189</v>
      </c>
      <c r="E250" s="28">
        <v>2020</v>
      </c>
      <c r="F250" s="27">
        <v>10</v>
      </c>
      <c r="G250" s="2">
        <v>1</v>
      </c>
      <c r="H250" s="1" t="s">
        <v>6</v>
      </c>
      <c r="I250" s="11">
        <v>2019</v>
      </c>
      <c r="J250" s="58">
        <v>0</v>
      </c>
      <c r="K250" s="59">
        <v>2900000</v>
      </c>
      <c r="L250" s="58">
        <v>0</v>
      </c>
      <c r="M250" s="58">
        <v>0</v>
      </c>
      <c r="N250" s="58">
        <v>0</v>
      </c>
      <c r="O250" s="58">
        <v>0</v>
      </c>
      <c r="P250" s="58">
        <v>0</v>
      </c>
      <c r="Q250" s="58">
        <f t="shared" si="4"/>
        <v>0</v>
      </c>
      <c r="R250" s="58">
        <v>2900000</v>
      </c>
      <c r="S250" s="50" t="s">
        <v>382</v>
      </c>
    </row>
    <row r="251" spans="1:19" ht="24.6" customHeight="1" x14ac:dyDescent="0.15">
      <c r="A251" s="4">
        <v>245</v>
      </c>
      <c r="B251" s="1" t="s">
        <v>191</v>
      </c>
      <c r="C251" s="3" t="s">
        <v>188</v>
      </c>
      <c r="D251" s="3" t="s">
        <v>189</v>
      </c>
      <c r="E251" s="28">
        <v>2020</v>
      </c>
      <c r="F251" s="27">
        <v>10</v>
      </c>
      <c r="G251" s="2">
        <v>1</v>
      </c>
      <c r="H251" s="1" t="s">
        <v>11</v>
      </c>
      <c r="I251" s="11">
        <v>2018</v>
      </c>
      <c r="J251" s="58">
        <v>8586000</v>
      </c>
      <c r="K251" s="59">
        <v>0</v>
      </c>
      <c r="L251" s="58">
        <v>0</v>
      </c>
      <c r="M251" s="58">
        <v>0</v>
      </c>
      <c r="N251" s="58">
        <v>0</v>
      </c>
      <c r="O251" s="58">
        <v>0</v>
      </c>
      <c r="P251" s="58">
        <v>0</v>
      </c>
      <c r="Q251" s="58">
        <f t="shared" si="4"/>
        <v>0</v>
      </c>
      <c r="R251" s="58">
        <v>8586000</v>
      </c>
      <c r="S251" s="50" t="s">
        <v>383</v>
      </c>
    </row>
    <row r="252" spans="1:19" ht="24.6" customHeight="1" x14ac:dyDescent="0.15">
      <c r="A252" s="4">
        <v>246</v>
      </c>
      <c r="B252" s="1" t="s">
        <v>192</v>
      </c>
      <c r="C252" s="3" t="s">
        <v>193</v>
      </c>
      <c r="D252" s="3" t="s">
        <v>193</v>
      </c>
      <c r="E252" s="28"/>
      <c r="F252" s="27" t="s">
        <v>2</v>
      </c>
      <c r="G252" s="2">
        <v>2</v>
      </c>
      <c r="H252" s="1" t="s">
        <v>10</v>
      </c>
      <c r="I252" s="11" t="s">
        <v>35</v>
      </c>
      <c r="J252" s="58">
        <v>10000000</v>
      </c>
      <c r="K252" s="59">
        <v>0</v>
      </c>
      <c r="L252" s="58">
        <v>0</v>
      </c>
      <c r="M252" s="58">
        <v>0</v>
      </c>
      <c r="N252" s="58">
        <v>0</v>
      </c>
      <c r="O252" s="58">
        <v>0</v>
      </c>
      <c r="P252" s="58">
        <v>0</v>
      </c>
      <c r="Q252" s="58">
        <f t="shared" si="4"/>
        <v>0</v>
      </c>
      <c r="R252" s="58">
        <v>10000000</v>
      </c>
      <c r="S252" s="50" t="s">
        <v>417</v>
      </c>
    </row>
    <row r="253" spans="1:19" ht="24.6" customHeight="1" x14ac:dyDescent="0.15">
      <c r="A253" s="4">
        <v>247</v>
      </c>
      <c r="B253" s="1" t="s">
        <v>192</v>
      </c>
      <c r="C253" s="3" t="s">
        <v>193</v>
      </c>
      <c r="D253" s="3" t="s">
        <v>193</v>
      </c>
      <c r="E253" s="28"/>
      <c r="F253" s="27" t="s">
        <v>2</v>
      </c>
      <c r="G253" s="2">
        <v>1</v>
      </c>
      <c r="H253" s="1" t="s">
        <v>10</v>
      </c>
      <c r="I253" s="11" t="s">
        <v>53</v>
      </c>
      <c r="J253" s="58">
        <v>50004000</v>
      </c>
      <c r="K253" s="59">
        <v>0</v>
      </c>
      <c r="L253" s="58">
        <v>0</v>
      </c>
      <c r="M253" s="58">
        <v>0</v>
      </c>
      <c r="N253" s="58">
        <v>0</v>
      </c>
      <c r="O253" s="58">
        <v>0</v>
      </c>
      <c r="P253" s="58">
        <v>0</v>
      </c>
      <c r="Q253" s="58">
        <f t="shared" si="4"/>
        <v>0</v>
      </c>
      <c r="R253" s="58">
        <v>50004000</v>
      </c>
      <c r="S253" s="50" t="s">
        <v>417</v>
      </c>
    </row>
    <row r="254" spans="1:19" ht="24.6" customHeight="1" x14ac:dyDescent="0.15">
      <c r="A254" s="4">
        <v>248</v>
      </c>
      <c r="B254" s="1" t="s">
        <v>192</v>
      </c>
      <c r="C254" s="3" t="s">
        <v>193</v>
      </c>
      <c r="D254" s="3" t="s">
        <v>193</v>
      </c>
      <c r="E254" s="28">
        <v>2019</v>
      </c>
      <c r="F254" s="27">
        <v>10</v>
      </c>
      <c r="G254" s="2">
        <v>1</v>
      </c>
      <c r="H254" s="1" t="s">
        <v>10</v>
      </c>
      <c r="I254" s="11">
        <v>2018</v>
      </c>
      <c r="J254" s="58">
        <v>30000000</v>
      </c>
      <c r="K254" s="59">
        <v>0</v>
      </c>
      <c r="L254" s="58">
        <v>0</v>
      </c>
      <c r="M254" s="58">
        <v>0</v>
      </c>
      <c r="N254" s="58">
        <v>0</v>
      </c>
      <c r="O254" s="58">
        <v>0</v>
      </c>
      <c r="P254" s="58">
        <v>0</v>
      </c>
      <c r="Q254" s="58">
        <f t="shared" si="4"/>
        <v>0</v>
      </c>
      <c r="R254" s="58">
        <v>30000000</v>
      </c>
      <c r="S254" s="50" t="s">
        <v>417</v>
      </c>
    </row>
    <row r="255" spans="1:19" ht="24.6" customHeight="1" x14ac:dyDescent="0.15">
      <c r="A255" s="4">
        <v>249</v>
      </c>
      <c r="B255" s="1" t="s">
        <v>194</v>
      </c>
      <c r="C255" s="3" t="s">
        <v>195</v>
      </c>
      <c r="D255" s="3" t="s">
        <v>196</v>
      </c>
      <c r="E255" s="39" t="s">
        <v>420</v>
      </c>
      <c r="F255" s="27" t="s">
        <v>2</v>
      </c>
      <c r="G255" s="2">
        <v>2</v>
      </c>
      <c r="H255" s="1" t="s">
        <v>12</v>
      </c>
      <c r="I255" s="11" t="s">
        <v>35</v>
      </c>
      <c r="J255" s="58">
        <v>5162400</v>
      </c>
      <c r="K255" s="59">
        <v>0</v>
      </c>
      <c r="L255" s="58">
        <v>0</v>
      </c>
      <c r="M255" s="58">
        <v>0</v>
      </c>
      <c r="N255" s="58">
        <v>0</v>
      </c>
      <c r="O255" s="58">
        <v>0</v>
      </c>
      <c r="P255" s="58">
        <v>0</v>
      </c>
      <c r="Q255" s="58">
        <f t="shared" si="4"/>
        <v>0</v>
      </c>
      <c r="R255" s="58">
        <v>5162400</v>
      </c>
      <c r="S255" s="50" t="s">
        <v>384</v>
      </c>
    </row>
    <row r="256" spans="1:19" ht="24.6" customHeight="1" x14ac:dyDescent="0.15">
      <c r="A256" s="4">
        <v>250</v>
      </c>
      <c r="B256" s="1" t="s">
        <v>197</v>
      </c>
      <c r="C256" s="3" t="s">
        <v>195</v>
      </c>
      <c r="D256" s="3" t="s">
        <v>198</v>
      </c>
      <c r="E256" s="28">
        <v>2019</v>
      </c>
      <c r="F256" s="27" t="s">
        <v>2</v>
      </c>
      <c r="G256" s="2">
        <v>2</v>
      </c>
      <c r="H256" s="1" t="s">
        <v>6</v>
      </c>
      <c r="I256" s="11" t="s">
        <v>53</v>
      </c>
      <c r="J256" s="58">
        <v>2365200</v>
      </c>
      <c r="K256" s="59">
        <v>0</v>
      </c>
      <c r="L256" s="58">
        <v>0</v>
      </c>
      <c r="M256" s="58">
        <v>0</v>
      </c>
      <c r="N256" s="58">
        <v>0</v>
      </c>
      <c r="O256" s="58">
        <v>0</v>
      </c>
      <c r="P256" s="58">
        <v>0</v>
      </c>
      <c r="Q256" s="58">
        <f t="shared" si="4"/>
        <v>0</v>
      </c>
      <c r="R256" s="58">
        <v>2365200</v>
      </c>
      <c r="S256" s="50" t="s">
        <v>384</v>
      </c>
    </row>
    <row r="257" spans="1:19" ht="24.6" customHeight="1" x14ac:dyDescent="0.15">
      <c r="A257" s="4">
        <v>251</v>
      </c>
      <c r="B257" s="1" t="s">
        <v>199</v>
      </c>
      <c r="C257" s="3" t="s">
        <v>195</v>
      </c>
      <c r="D257" s="3" t="s">
        <v>200</v>
      </c>
      <c r="E257" s="28">
        <v>2019</v>
      </c>
      <c r="F257" s="27" t="s">
        <v>2</v>
      </c>
      <c r="G257" s="2">
        <v>2</v>
      </c>
      <c r="H257" s="1" t="s">
        <v>6</v>
      </c>
      <c r="I257" s="11" t="s">
        <v>53</v>
      </c>
      <c r="J257" s="58">
        <v>4266000</v>
      </c>
      <c r="K257" s="59">
        <v>0</v>
      </c>
      <c r="L257" s="58">
        <v>0</v>
      </c>
      <c r="M257" s="58">
        <v>0</v>
      </c>
      <c r="N257" s="58">
        <v>0</v>
      </c>
      <c r="O257" s="58">
        <v>0</v>
      </c>
      <c r="P257" s="58">
        <v>0</v>
      </c>
      <c r="Q257" s="58">
        <f t="shared" si="4"/>
        <v>0</v>
      </c>
      <c r="R257" s="58">
        <v>4266000</v>
      </c>
      <c r="S257" s="50" t="s">
        <v>385</v>
      </c>
    </row>
    <row r="258" spans="1:19" ht="24.6" customHeight="1" x14ac:dyDescent="0.15">
      <c r="A258" s="4">
        <v>252</v>
      </c>
      <c r="B258" s="1" t="s">
        <v>201</v>
      </c>
      <c r="C258" s="3" t="s">
        <v>202</v>
      </c>
      <c r="D258" s="3" t="s">
        <v>203</v>
      </c>
      <c r="E258" s="28">
        <v>2019</v>
      </c>
      <c r="F258" s="27">
        <v>10</v>
      </c>
      <c r="G258" s="2">
        <v>2</v>
      </c>
      <c r="H258" s="1" t="s">
        <v>6</v>
      </c>
      <c r="I258" s="11">
        <v>2018</v>
      </c>
      <c r="J258" s="58">
        <v>3419280</v>
      </c>
      <c r="K258" s="59">
        <v>0</v>
      </c>
      <c r="L258" s="69">
        <f>307959+M258+P258</f>
        <v>3419280</v>
      </c>
      <c r="M258" s="58">
        <v>3107477</v>
      </c>
      <c r="N258" s="58">
        <v>0</v>
      </c>
      <c r="O258" s="58">
        <v>0</v>
      </c>
      <c r="P258" s="58">
        <v>3844</v>
      </c>
      <c r="Q258" s="58">
        <f t="shared" si="4"/>
        <v>307959</v>
      </c>
      <c r="R258" s="69">
        <f>J258-L258</f>
        <v>0</v>
      </c>
      <c r="S258" s="50" t="s">
        <v>386</v>
      </c>
    </row>
    <row r="259" spans="1:19" ht="24.6" customHeight="1" x14ac:dyDescent="0.15">
      <c r="A259" s="4">
        <v>253</v>
      </c>
      <c r="B259" s="1" t="s">
        <v>204</v>
      </c>
      <c r="C259" s="3" t="s">
        <v>202</v>
      </c>
      <c r="D259" s="3" t="s">
        <v>203</v>
      </c>
      <c r="E259" s="28">
        <v>2019</v>
      </c>
      <c r="F259" s="27">
        <v>10</v>
      </c>
      <c r="G259" s="2">
        <v>2</v>
      </c>
      <c r="H259" s="1" t="s">
        <v>6</v>
      </c>
      <c r="I259" s="11">
        <v>2018</v>
      </c>
      <c r="J259" s="58">
        <v>1652400</v>
      </c>
      <c r="K259" s="59">
        <v>0</v>
      </c>
      <c r="L259" s="58">
        <v>0</v>
      </c>
      <c r="M259" s="58">
        <v>0</v>
      </c>
      <c r="N259" s="58">
        <v>0</v>
      </c>
      <c r="O259" s="58">
        <v>0</v>
      </c>
      <c r="P259" s="58">
        <v>0</v>
      </c>
      <c r="Q259" s="58">
        <f t="shared" si="4"/>
        <v>0</v>
      </c>
      <c r="R259" s="58">
        <v>1652400</v>
      </c>
      <c r="S259" s="50" t="s">
        <v>386</v>
      </c>
    </row>
    <row r="260" spans="1:19" ht="24.6" customHeight="1" x14ac:dyDescent="0.15">
      <c r="A260" s="4">
        <v>254</v>
      </c>
      <c r="B260" s="1" t="s">
        <v>205</v>
      </c>
      <c r="C260" s="3" t="s">
        <v>202</v>
      </c>
      <c r="D260" s="3" t="s">
        <v>203</v>
      </c>
      <c r="E260" s="28">
        <v>2019</v>
      </c>
      <c r="F260" s="27">
        <v>10</v>
      </c>
      <c r="G260" s="2">
        <v>2</v>
      </c>
      <c r="H260" s="1" t="s">
        <v>6</v>
      </c>
      <c r="I260" s="11">
        <v>2018</v>
      </c>
      <c r="J260" s="58">
        <v>1247400</v>
      </c>
      <c r="K260" s="59">
        <v>0</v>
      </c>
      <c r="L260" s="69">
        <f>1159066+N260+P260</f>
        <v>1247400</v>
      </c>
      <c r="M260" s="58">
        <v>0</v>
      </c>
      <c r="N260" s="58">
        <v>53565</v>
      </c>
      <c r="O260" s="58">
        <v>0</v>
      </c>
      <c r="P260" s="58">
        <v>34769</v>
      </c>
      <c r="Q260" s="58">
        <f t="shared" si="4"/>
        <v>1159066</v>
      </c>
      <c r="R260" s="69">
        <f>J260-L260</f>
        <v>0</v>
      </c>
      <c r="S260" s="50" t="s">
        <v>386</v>
      </c>
    </row>
    <row r="261" spans="1:19" ht="24.6" customHeight="1" x14ac:dyDescent="0.15">
      <c r="A261" s="4">
        <v>255</v>
      </c>
      <c r="B261" s="1" t="s">
        <v>206</v>
      </c>
      <c r="C261" s="3" t="s">
        <v>202</v>
      </c>
      <c r="D261" s="3" t="s">
        <v>203</v>
      </c>
      <c r="E261" s="28">
        <v>2019</v>
      </c>
      <c r="F261" s="27">
        <v>10</v>
      </c>
      <c r="G261" s="2">
        <v>2</v>
      </c>
      <c r="H261" s="1" t="s">
        <v>6</v>
      </c>
      <c r="I261" s="11">
        <v>2018</v>
      </c>
      <c r="J261" s="58">
        <v>1879200</v>
      </c>
      <c r="K261" s="59">
        <v>0</v>
      </c>
      <c r="L261" s="58">
        <v>0</v>
      </c>
      <c r="M261" s="58">
        <v>0</v>
      </c>
      <c r="N261" s="58">
        <v>0</v>
      </c>
      <c r="O261" s="58">
        <v>0</v>
      </c>
      <c r="P261" s="58">
        <v>0</v>
      </c>
      <c r="Q261" s="58">
        <f t="shared" si="4"/>
        <v>0</v>
      </c>
      <c r="R261" s="58">
        <v>1879200</v>
      </c>
      <c r="S261" s="50" t="s">
        <v>386</v>
      </c>
    </row>
    <row r="262" spans="1:19" ht="24.6" customHeight="1" x14ac:dyDescent="0.15">
      <c r="A262" s="4">
        <v>256</v>
      </c>
      <c r="B262" s="1" t="s">
        <v>207</v>
      </c>
      <c r="C262" s="3" t="s">
        <v>202</v>
      </c>
      <c r="D262" s="3" t="s">
        <v>208</v>
      </c>
      <c r="E262" s="28">
        <v>2019</v>
      </c>
      <c r="F262" s="27">
        <v>10</v>
      </c>
      <c r="G262" s="2">
        <v>2</v>
      </c>
      <c r="H262" s="1" t="s">
        <v>6</v>
      </c>
      <c r="I262" s="11">
        <v>2018</v>
      </c>
      <c r="J262" s="58">
        <v>3224880</v>
      </c>
      <c r="K262" s="59">
        <v>0</v>
      </c>
      <c r="L262" s="69">
        <f>2868646+P262</f>
        <v>3224880</v>
      </c>
      <c r="M262" s="58">
        <v>0</v>
      </c>
      <c r="N262" s="58">
        <v>0</v>
      </c>
      <c r="O262" s="58">
        <v>0</v>
      </c>
      <c r="P262" s="58">
        <v>356234</v>
      </c>
      <c r="Q262" s="58">
        <f t="shared" si="4"/>
        <v>2868646</v>
      </c>
      <c r="R262" s="69">
        <f>J262-L262</f>
        <v>0</v>
      </c>
      <c r="S262" s="50" t="s">
        <v>386</v>
      </c>
    </row>
    <row r="263" spans="1:19" ht="24.6" customHeight="1" x14ac:dyDescent="0.15">
      <c r="A263" s="4">
        <v>257</v>
      </c>
      <c r="B263" s="1" t="s">
        <v>209</v>
      </c>
      <c r="C263" s="3" t="s">
        <v>195</v>
      </c>
      <c r="D263" s="3" t="s">
        <v>203</v>
      </c>
      <c r="E263" s="28">
        <v>2019</v>
      </c>
      <c r="F263" s="27">
        <v>10</v>
      </c>
      <c r="G263" s="2">
        <v>2</v>
      </c>
      <c r="H263" s="1" t="s">
        <v>6</v>
      </c>
      <c r="I263" s="11">
        <v>2017</v>
      </c>
      <c r="J263" s="58">
        <v>3240000</v>
      </c>
      <c r="K263" s="59">
        <v>0</v>
      </c>
      <c r="L263" s="69">
        <f>1630536+M263+N263+P263</f>
        <v>3240000</v>
      </c>
      <c r="M263" s="58">
        <v>1482866</v>
      </c>
      <c r="N263" s="58">
        <v>90099</v>
      </c>
      <c r="O263" s="58">
        <v>0</v>
      </c>
      <c r="P263" s="58">
        <v>36499</v>
      </c>
      <c r="Q263" s="58">
        <f t="shared" si="4"/>
        <v>1630536</v>
      </c>
      <c r="R263" s="69">
        <f>J263-L263</f>
        <v>0</v>
      </c>
      <c r="S263" s="50" t="s">
        <v>418</v>
      </c>
    </row>
    <row r="264" spans="1:19" ht="24.6" customHeight="1" x14ac:dyDescent="0.15">
      <c r="A264" s="4">
        <v>258</v>
      </c>
      <c r="B264" s="1" t="s">
        <v>210</v>
      </c>
      <c r="C264" s="3" t="s">
        <v>195</v>
      </c>
      <c r="D264" s="3" t="s">
        <v>203</v>
      </c>
      <c r="E264" s="28">
        <v>2019</v>
      </c>
      <c r="F264" s="27">
        <v>10</v>
      </c>
      <c r="G264" s="2">
        <v>2</v>
      </c>
      <c r="H264" s="1" t="s">
        <v>6</v>
      </c>
      <c r="I264" s="11">
        <v>2017</v>
      </c>
      <c r="J264" s="58">
        <v>1242000</v>
      </c>
      <c r="K264" s="59">
        <v>0</v>
      </c>
      <c r="L264" s="69">
        <f>1195327+N264+P264</f>
        <v>1242000</v>
      </c>
      <c r="M264" s="58">
        <v>0</v>
      </c>
      <c r="N264" s="58">
        <v>19056</v>
      </c>
      <c r="O264" s="58">
        <v>0</v>
      </c>
      <c r="P264" s="58">
        <v>27617</v>
      </c>
      <c r="Q264" s="58">
        <f t="shared" ref="Q264:Q295" si="5">L264-M264-N264-O264-P264</f>
        <v>1195327</v>
      </c>
      <c r="R264" s="69">
        <f>J264-L264</f>
        <v>0</v>
      </c>
      <c r="S264" s="50" t="s">
        <v>418</v>
      </c>
    </row>
    <row r="265" spans="1:19" ht="24.6" customHeight="1" x14ac:dyDescent="0.15">
      <c r="A265" s="4">
        <v>259</v>
      </c>
      <c r="B265" s="4" t="s">
        <v>210</v>
      </c>
      <c r="C265" s="5" t="s">
        <v>195</v>
      </c>
      <c r="D265" s="5" t="s">
        <v>203</v>
      </c>
      <c r="E265" s="26">
        <v>2019</v>
      </c>
      <c r="F265" s="29">
        <v>10</v>
      </c>
      <c r="G265" s="4">
        <v>2</v>
      </c>
      <c r="H265" s="4" t="s">
        <v>6</v>
      </c>
      <c r="I265" s="17">
        <v>2018</v>
      </c>
      <c r="J265" s="58">
        <v>3288600</v>
      </c>
      <c r="K265" s="58">
        <v>0</v>
      </c>
      <c r="L265" s="70">
        <f>3165019+N265+P265</f>
        <v>3288600</v>
      </c>
      <c r="M265" s="60">
        <v>0</v>
      </c>
      <c r="N265" s="60">
        <v>50457</v>
      </c>
      <c r="O265" s="60">
        <v>0</v>
      </c>
      <c r="P265" s="60">
        <v>73124</v>
      </c>
      <c r="Q265" s="60">
        <f t="shared" si="5"/>
        <v>3165019</v>
      </c>
      <c r="R265" s="70">
        <f>J265-L265</f>
        <v>0</v>
      </c>
      <c r="S265" s="4" t="s">
        <v>418</v>
      </c>
    </row>
    <row r="266" spans="1:19" ht="24.6" customHeight="1" x14ac:dyDescent="0.15">
      <c r="A266" s="4">
        <v>260</v>
      </c>
      <c r="B266" s="4" t="s">
        <v>211</v>
      </c>
      <c r="C266" s="5" t="s">
        <v>195</v>
      </c>
      <c r="D266" s="5" t="s">
        <v>212</v>
      </c>
      <c r="E266" s="26">
        <v>2019</v>
      </c>
      <c r="F266" s="29">
        <v>10</v>
      </c>
      <c r="G266" s="4">
        <v>2</v>
      </c>
      <c r="H266" s="4" t="s">
        <v>6</v>
      </c>
      <c r="I266" s="17">
        <v>2018</v>
      </c>
      <c r="J266" s="58">
        <v>1002240</v>
      </c>
      <c r="K266" s="58">
        <v>0</v>
      </c>
      <c r="L266" s="70">
        <f>612594+M266+P266</f>
        <v>1002240</v>
      </c>
      <c r="M266" s="60">
        <v>157258</v>
      </c>
      <c r="N266" s="60">
        <v>0</v>
      </c>
      <c r="O266" s="60">
        <v>0</v>
      </c>
      <c r="P266" s="60">
        <v>232388</v>
      </c>
      <c r="Q266" s="60">
        <f t="shared" si="5"/>
        <v>612594</v>
      </c>
      <c r="R266" s="70">
        <f>J266-L266</f>
        <v>0</v>
      </c>
      <c r="S266" s="4" t="s">
        <v>418</v>
      </c>
    </row>
    <row r="267" spans="1:19" ht="24.6" customHeight="1" x14ac:dyDescent="0.15">
      <c r="A267" s="4">
        <v>261</v>
      </c>
      <c r="B267" s="4" t="s">
        <v>213</v>
      </c>
      <c r="C267" s="5" t="s">
        <v>195</v>
      </c>
      <c r="D267" s="5" t="s">
        <v>203</v>
      </c>
      <c r="E267" s="26">
        <v>2020</v>
      </c>
      <c r="F267" s="29">
        <v>10</v>
      </c>
      <c r="G267" s="4">
        <v>2</v>
      </c>
      <c r="H267" s="4" t="s">
        <v>6</v>
      </c>
      <c r="I267" s="17">
        <v>2019</v>
      </c>
      <c r="J267" s="58">
        <v>0</v>
      </c>
      <c r="K267" s="58">
        <v>2640000</v>
      </c>
      <c r="L267" s="60">
        <v>0</v>
      </c>
      <c r="M267" s="60">
        <v>0</v>
      </c>
      <c r="N267" s="60">
        <v>0</v>
      </c>
      <c r="O267" s="60">
        <v>0</v>
      </c>
      <c r="P267" s="60">
        <v>0</v>
      </c>
      <c r="Q267" s="60">
        <f t="shared" si="5"/>
        <v>0</v>
      </c>
      <c r="R267" s="60">
        <v>2640000</v>
      </c>
      <c r="S267" s="4" t="s">
        <v>387</v>
      </c>
    </row>
    <row r="268" spans="1:19" ht="24.6" customHeight="1" x14ac:dyDescent="0.15">
      <c r="A268" s="4">
        <v>262</v>
      </c>
      <c r="B268" s="4" t="s">
        <v>214</v>
      </c>
      <c r="C268" s="5" t="s">
        <v>195</v>
      </c>
      <c r="D268" s="5" t="s">
        <v>203</v>
      </c>
      <c r="E268" s="26">
        <v>2020</v>
      </c>
      <c r="F268" s="29">
        <v>10</v>
      </c>
      <c r="G268" s="4">
        <v>2</v>
      </c>
      <c r="H268" s="4" t="s">
        <v>6</v>
      </c>
      <c r="I268" s="17">
        <v>2019</v>
      </c>
      <c r="J268" s="58">
        <v>0</v>
      </c>
      <c r="K268" s="58">
        <v>2574000</v>
      </c>
      <c r="L268" s="60">
        <v>0</v>
      </c>
      <c r="M268" s="60">
        <v>0</v>
      </c>
      <c r="N268" s="60">
        <v>0</v>
      </c>
      <c r="O268" s="60">
        <v>0</v>
      </c>
      <c r="P268" s="60">
        <v>0</v>
      </c>
      <c r="Q268" s="60">
        <f t="shared" si="5"/>
        <v>0</v>
      </c>
      <c r="R268" s="60">
        <v>2574000</v>
      </c>
      <c r="S268" s="4" t="s">
        <v>387</v>
      </c>
    </row>
    <row r="269" spans="1:19" ht="24.6" customHeight="1" x14ac:dyDescent="0.15">
      <c r="A269" s="4">
        <v>263</v>
      </c>
      <c r="B269" s="4" t="s">
        <v>215</v>
      </c>
      <c r="C269" s="5" t="s">
        <v>195</v>
      </c>
      <c r="D269" s="5" t="s">
        <v>203</v>
      </c>
      <c r="E269" s="26">
        <v>2020</v>
      </c>
      <c r="F269" s="29">
        <v>10</v>
      </c>
      <c r="G269" s="4">
        <v>2</v>
      </c>
      <c r="H269" s="4" t="s">
        <v>6</v>
      </c>
      <c r="I269" s="17">
        <v>2019</v>
      </c>
      <c r="J269" s="58">
        <v>0</v>
      </c>
      <c r="K269" s="58">
        <v>1760000</v>
      </c>
      <c r="L269" s="60">
        <v>0</v>
      </c>
      <c r="M269" s="60">
        <v>0</v>
      </c>
      <c r="N269" s="60">
        <v>0</v>
      </c>
      <c r="O269" s="60">
        <v>0</v>
      </c>
      <c r="P269" s="60">
        <v>0</v>
      </c>
      <c r="Q269" s="60">
        <f t="shared" si="5"/>
        <v>0</v>
      </c>
      <c r="R269" s="60">
        <v>1760000</v>
      </c>
      <c r="S269" s="4" t="s">
        <v>387</v>
      </c>
    </row>
    <row r="270" spans="1:19" ht="24.6" customHeight="1" x14ac:dyDescent="0.15">
      <c r="A270" s="4">
        <v>264</v>
      </c>
      <c r="B270" s="4" t="s">
        <v>216</v>
      </c>
      <c r="C270" s="5" t="s">
        <v>195</v>
      </c>
      <c r="D270" s="5" t="s">
        <v>203</v>
      </c>
      <c r="E270" s="26">
        <v>2020</v>
      </c>
      <c r="F270" s="29">
        <v>10</v>
      </c>
      <c r="G270" s="4">
        <v>2</v>
      </c>
      <c r="H270" s="4" t="s">
        <v>6</v>
      </c>
      <c r="I270" s="17">
        <v>2019</v>
      </c>
      <c r="J270" s="58">
        <v>0</v>
      </c>
      <c r="K270" s="58">
        <v>2508000</v>
      </c>
      <c r="L270" s="60">
        <v>0</v>
      </c>
      <c r="M270" s="60">
        <v>0</v>
      </c>
      <c r="N270" s="60">
        <v>0</v>
      </c>
      <c r="O270" s="60">
        <v>0</v>
      </c>
      <c r="P270" s="60">
        <v>0</v>
      </c>
      <c r="Q270" s="60">
        <f t="shared" si="5"/>
        <v>0</v>
      </c>
      <c r="R270" s="60">
        <v>2508000</v>
      </c>
      <c r="S270" s="4" t="s">
        <v>387</v>
      </c>
    </row>
    <row r="271" spans="1:19" ht="24.6" customHeight="1" x14ac:dyDescent="0.15">
      <c r="A271" s="4">
        <v>265</v>
      </c>
      <c r="B271" s="4" t="s">
        <v>217</v>
      </c>
      <c r="C271" s="5" t="s">
        <v>195</v>
      </c>
      <c r="D271" s="5" t="s">
        <v>203</v>
      </c>
      <c r="E271" s="26">
        <v>2020</v>
      </c>
      <c r="F271" s="29">
        <v>10</v>
      </c>
      <c r="G271" s="4">
        <v>2</v>
      </c>
      <c r="H271" s="4" t="s">
        <v>6</v>
      </c>
      <c r="I271" s="17">
        <v>2019</v>
      </c>
      <c r="J271" s="58">
        <v>0</v>
      </c>
      <c r="K271" s="58">
        <v>1749000</v>
      </c>
      <c r="L271" s="60">
        <v>0</v>
      </c>
      <c r="M271" s="60">
        <v>0</v>
      </c>
      <c r="N271" s="60">
        <v>0</v>
      </c>
      <c r="O271" s="60">
        <v>0</v>
      </c>
      <c r="P271" s="60">
        <v>0</v>
      </c>
      <c r="Q271" s="60">
        <f t="shared" si="5"/>
        <v>0</v>
      </c>
      <c r="R271" s="60">
        <v>1749000</v>
      </c>
      <c r="S271" s="4" t="s">
        <v>387</v>
      </c>
    </row>
    <row r="272" spans="1:19" ht="24.6" customHeight="1" x14ac:dyDescent="0.15">
      <c r="A272" s="4">
        <v>266</v>
      </c>
      <c r="B272" s="4" t="s">
        <v>218</v>
      </c>
      <c r="C272" s="5" t="s">
        <v>195</v>
      </c>
      <c r="D272" s="5" t="s">
        <v>203</v>
      </c>
      <c r="E272" s="26">
        <v>2020</v>
      </c>
      <c r="F272" s="29">
        <v>10</v>
      </c>
      <c r="G272" s="4">
        <v>2</v>
      </c>
      <c r="H272" s="4" t="s">
        <v>6</v>
      </c>
      <c r="I272" s="17">
        <v>2019</v>
      </c>
      <c r="J272" s="58">
        <v>0</v>
      </c>
      <c r="K272" s="58">
        <v>3903900</v>
      </c>
      <c r="L272" s="60">
        <v>0</v>
      </c>
      <c r="M272" s="60">
        <v>0</v>
      </c>
      <c r="N272" s="60">
        <v>0</v>
      </c>
      <c r="O272" s="60">
        <v>0</v>
      </c>
      <c r="P272" s="60">
        <v>0</v>
      </c>
      <c r="Q272" s="60">
        <f t="shared" si="5"/>
        <v>0</v>
      </c>
      <c r="R272" s="60">
        <v>3903900</v>
      </c>
      <c r="S272" s="4" t="s">
        <v>387</v>
      </c>
    </row>
    <row r="273" spans="1:19" ht="24.6" customHeight="1" x14ac:dyDescent="0.15">
      <c r="A273" s="4">
        <v>267</v>
      </c>
      <c r="B273" s="4" t="s">
        <v>219</v>
      </c>
      <c r="C273" s="5" t="s">
        <v>195</v>
      </c>
      <c r="D273" s="5" t="s">
        <v>203</v>
      </c>
      <c r="E273" s="26">
        <v>2020</v>
      </c>
      <c r="F273" s="29">
        <v>10</v>
      </c>
      <c r="G273" s="4">
        <v>2</v>
      </c>
      <c r="H273" s="4" t="s">
        <v>6</v>
      </c>
      <c r="I273" s="17">
        <v>2019</v>
      </c>
      <c r="J273" s="58">
        <v>0</v>
      </c>
      <c r="K273" s="58">
        <v>2365000</v>
      </c>
      <c r="L273" s="60">
        <v>0</v>
      </c>
      <c r="M273" s="60">
        <v>0</v>
      </c>
      <c r="N273" s="60">
        <v>0</v>
      </c>
      <c r="O273" s="60">
        <v>0</v>
      </c>
      <c r="P273" s="60">
        <v>0</v>
      </c>
      <c r="Q273" s="60">
        <f t="shared" si="5"/>
        <v>0</v>
      </c>
      <c r="R273" s="60">
        <v>2365000</v>
      </c>
      <c r="S273" s="4" t="s">
        <v>387</v>
      </c>
    </row>
    <row r="274" spans="1:19" ht="24.6" customHeight="1" x14ac:dyDescent="0.15">
      <c r="A274" s="4">
        <v>268</v>
      </c>
      <c r="B274" s="4" t="s">
        <v>220</v>
      </c>
      <c r="C274" s="5" t="s">
        <v>195</v>
      </c>
      <c r="D274" s="5" t="s">
        <v>203</v>
      </c>
      <c r="E274" s="26">
        <v>2020</v>
      </c>
      <c r="F274" s="29">
        <v>10</v>
      </c>
      <c r="G274" s="4">
        <v>2</v>
      </c>
      <c r="H274" s="4" t="s">
        <v>6</v>
      </c>
      <c r="I274" s="17">
        <v>2019</v>
      </c>
      <c r="J274" s="58">
        <v>0</v>
      </c>
      <c r="K274" s="58">
        <v>2764800</v>
      </c>
      <c r="L274" s="60">
        <v>0</v>
      </c>
      <c r="M274" s="60">
        <v>0</v>
      </c>
      <c r="N274" s="60">
        <v>0</v>
      </c>
      <c r="O274" s="60">
        <v>0</v>
      </c>
      <c r="P274" s="60">
        <v>0</v>
      </c>
      <c r="Q274" s="60">
        <f t="shared" si="5"/>
        <v>0</v>
      </c>
      <c r="R274" s="60">
        <v>2764800</v>
      </c>
      <c r="S274" s="4" t="s">
        <v>388</v>
      </c>
    </row>
    <row r="275" spans="1:19" ht="24.6" customHeight="1" x14ac:dyDescent="0.15">
      <c r="A275" s="4">
        <v>269</v>
      </c>
      <c r="B275" s="4" t="s">
        <v>221</v>
      </c>
      <c r="C275" s="5" t="s">
        <v>195</v>
      </c>
      <c r="D275" s="5" t="s">
        <v>203</v>
      </c>
      <c r="E275" s="26">
        <v>2020</v>
      </c>
      <c r="F275" s="29">
        <v>10</v>
      </c>
      <c r="G275" s="4">
        <v>2</v>
      </c>
      <c r="H275" s="4" t="s">
        <v>6</v>
      </c>
      <c r="I275" s="17">
        <v>2019</v>
      </c>
      <c r="J275" s="58">
        <v>0</v>
      </c>
      <c r="K275" s="58">
        <v>972000</v>
      </c>
      <c r="L275" s="60">
        <v>0</v>
      </c>
      <c r="M275" s="60">
        <v>0</v>
      </c>
      <c r="N275" s="60">
        <v>0</v>
      </c>
      <c r="O275" s="60">
        <v>0</v>
      </c>
      <c r="P275" s="60">
        <v>0</v>
      </c>
      <c r="Q275" s="60">
        <f t="shared" si="5"/>
        <v>0</v>
      </c>
      <c r="R275" s="60">
        <v>972000</v>
      </c>
      <c r="S275" s="4" t="s">
        <v>388</v>
      </c>
    </row>
    <row r="276" spans="1:19" ht="24.6" customHeight="1" x14ac:dyDescent="0.15">
      <c r="A276" s="4">
        <v>270</v>
      </c>
      <c r="B276" s="4" t="s">
        <v>222</v>
      </c>
      <c r="C276" s="5" t="s">
        <v>195</v>
      </c>
      <c r="D276" s="5" t="s">
        <v>203</v>
      </c>
      <c r="E276" s="26">
        <v>2020</v>
      </c>
      <c r="F276" s="29">
        <v>10</v>
      </c>
      <c r="G276" s="4">
        <v>2</v>
      </c>
      <c r="H276" s="4" t="s">
        <v>6</v>
      </c>
      <c r="I276" s="17">
        <v>2019</v>
      </c>
      <c r="J276" s="58">
        <v>0</v>
      </c>
      <c r="K276" s="58">
        <v>1836000</v>
      </c>
      <c r="L276" s="60">
        <v>0</v>
      </c>
      <c r="M276" s="60">
        <v>0</v>
      </c>
      <c r="N276" s="60">
        <v>0</v>
      </c>
      <c r="O276" s="60">
        <v>0</v>
      </c>
      <c r="P276" s="60">
        <v>0</v>
      </c>
      <c r="Q276" s="60">
        <f t="shared" si="5"/>
        <v>0</v>
      </c>
      <c r="R276" s="60">
        <v>1836000</v>
      </c>
      <c r="S276" s="4" t="s">
        <v>388</v>
      </c>
    </row>
    <row r="277" spans="1:19" ht="24.6" customHeight="1" x14ac:dyDescent="0.15">
      <c r="A277" s="4">
        <v>271</v>
      </c>
      <c r="B277" s="4" t="s">
        <v>223</v>
      </c>
      <c r="C277" s="5" t="s">
        <v>195</v>
      </c>
      <c r="D277" s="5" t="s">
        <v>203</v>
      </c>
      <c r="E277" s="26">
        <v>2020</v>
      </c>
      <c r="F277" s="29">
        <v>10</v>
      </c>
      <c r="G277" s="4">
        <v>2</v>
      </c>
      <c r="H277" s="4" t="s">
        <v>6</v>
      </c>
      <c r="I277" s="17">
        <v>2019</v>
      </c>
      <c r="J277" s="58">
        <v>0</v>
      </c>
      <c r="K277" s="58">
        <v>1857600</v>
      </c>
      <c r="L277" s="60">
        <v>0</v>
      </c>
      <c r="M277" s="60">
        <v>0</v>
      </c>
      <c r="N277" s="60">
        <v>0</v>
      </c>
      <c r="O277" s="60">
        <v>0</v>
      </c>
      <c r="P277" s="60">
        <v>0</v>
      </c>
      <c r="Q277" s="60">
        <f t="shared" si="5"/>
        <v>0</v>
      </c>
      <c r="R277" s="60">
        <v>1857600</v>
      </c>
      <c r="S277" s="4" t="s">
        <v>388</v>
      </c>
    </row>
    <row r="278" spans="1:19" ht="24.6" customHeight="1" x14ac:dyDescent="0.15">
      <c r="A278" s="4">
        <v>272</v>
      </c>
      <c r="B278" s="4" t="s">
        <v>224</v>
      </c>
      <c r="C278" s="5" t="s">
        <v>195</v>
      </c>
      <c r="D278" s="5" t="s">
        <v>203</v>
      </c>
      <c r="E278" s="26">
        <v>2020</v>
      </c>
      <c r="F278" s="29">
        <v>10</v>
      </c>
      <c r="G278" s="4">
        <v>2</v>
      </c>
      <c r="H278" s="4" t="s">
        <v>6</v>
      </c>
      <c r="I278" s="17">
        <v>2019</v>
      </c>
      <c r="J278" s="58">
        <v>0</v>
      </c>
      <c r="K278" s="58">
        <v>1210000</v>
      </c>
      <c r="L278" s="60">
        <v>0</v>
      </c>
      <c r="M278" s="60">
        <v>0</v>
      </c>
      <c r="N278" s="60">
        <v>0</v>
      </c>
      <c r="O278" s="60">
        <v>0</v>
      </c>
      <c r="P278" s="60">
        <v>0</v>
      </c>
      <c r="Q278" s="60">
        <f t="shared" si="5"/>
        <v>0</v>
      </c>
      <c r="R278" s="60">
        <v>1210000</v>
      </c>
      <c r="S278" s="4" t="s">
        <v>387</v>
      </c>
    </row>
    <row r="279" spans="1:19" ht="24.6" customHeight="1" x14ac:dyDescent="0.15">
      <c r="A279" s="4">
        <v>273</v>
      </c>
      <c r="B279" s="4" t="s">
        <v>225</v>
      </c>
      <c r="C279" s="5" t="s">
        <v>195</v>
      </c>
      <c r="D279" s="5" t="s">
        <v>203</v>
      </c>
      <c r="E279" s="26">
        <v>2021</v>
      </c>
      <c r="F279" s="29">
        <v>10</v>
      </c>
      <c r="G279" s="4">
        <v>2</v>
      </c>
      <c r="H279" s="4" t="s">
        <v>6</v>
      </c>
      <c r="I279" s="17">
        <v>2019</v>
      </c>
      <c r="J279" s="58">
        <v>0</v>
      </c>
      <c r="K279" s="58">
        <v>7373000</v>
      </c>
      <c r="L279" s="60">
        <v>0</v>
      </c>
      <c r="M279" s="60">
        <v>0</v>
      </c>
      <c r="N279" s="60">
        <v>0</v>
      </c>
      <c r="O279" s="60">
        <v>0</v>
      </c>
      <c r="P279" s="60">
        <v>0</v>
      </c>
      <c r="Q279" s="60">
        <f t="shared" si="5"/>
        <v>0</v>
      </c>
      <c r="R279" s="60">
        <v>7373000</v>
      </c>
      <c r="S279" s="4" t="s">
        <v>389</v>
      </c>
    </row>
    <row r="280" spans="1:19" ht="24.6" customHeight="1" x14ac:dyDescent="0.15">
      <c r="A280" s="4">
        <v>274</v>
      </c>
      <c r="B280" s="4" t="s">
        <v>225</v>
      </c>
      <c r="C280" s="5" t="s">
        <v>195</v>
      </c>
      <c r="D280" s="5" t="s">
        <v>203</v>
      </c>
      <c r="E280" s="26">
        <v>2021</v>
      </c>
      <c r="F280" s="29">
        <v>10</v>
      </c>
      <c r="G280" s="4">
        <v>2</v>
      </c>
      <c r="H280" s="4" t="s">
        <v>6</v>
      </c>
      <c r="I280" s="17">
        <v>2019</v>
      </c>
      <c r="J280" s="58">
        <v>0</v>
      </c>
      <c r="K280" s="58">
        <v>16403358</v>
      </c>
      <c r="L280" s="60">
        <v>0</v>
      </c>
      <c r="M280" s="60">
        <v>0</v>
      </c>
      <c r="N280" s="60">
        <v>0</v>
      </c>
      <c r="O280" s="60">
        <v>0</v>
      </c>
      <c r="P280" s="60">
        <v>0</v>
      </c>
      <c r="Q280" s="60">
        <f t="shared" si="5"/>
        <v>0</v>
      </c>
      <c r="R280" s="60">
        <v>16403358</v>
      </c>
      <c r="S280" s="4" t="s">
        <v>385</v>
      </c>
    </row>
    <row r="281" spans="1:19" ht="24.6" customHeight="1" x14ac:dyDescent="0.15">
      <c r="A281" s="4">
        <v>275</v>
      </c>
      <c r="B281" s="4" t="s">
        <v>226</v>
      </c>
      <c r="C281" s="5" t="s">
        <v>195</v>
      </c>
      <c r="D281" s="5" t="s">
        <v>203</v>
      </c>
      <c r="E281" s="26">
        <v>2021</v>
      </c>
      <c r="F281" s="29">
        <v>10</v>
      </c>
      <c r="G281" s="4">
        <v>2</v>
      </c>
      <c r="H281" s="4" t="s">
        <v>6</v>
      </c>
      <c r="I281" s="17">
        <v>2019</v>
      </c>
      <c r="J281" s="58">
        <v>0</v>
      </c>
      <c r="K281" s="58">
        <v>6655000</v>
      </c>
      <c r="L281" s="60">
        <v>0</v>
      </c>
      <c r="M281" s="60">
        <v>0</v>
      </c>
      <c r="N281" s="60">
        <v>0</v>
      </c>
      <c r="O281" s="60">
        <v>0</v>
      </c>
      <c r="P281" s="60">
        <v>0</v>
      </c>
      <c r="Q281" s="60">
        <f t="shared" si="5"/>
        <v>0</v>
      </c>
      <c r="R281" s="60">
        <v>6655000</v>
      </c>
      <c r="S281" s="4" t="s">
        <v>389</v>
      </c>
    </row>
    <row r="282" spans="1:19" ht="24.6" customHeight="1" x14ac:dyDescent="0.15">
      <c r="A282" s="4">
        <v>276</v>
      </c>
      <c r="B282" s="4" t="s">
        <v>226</v>
      </c>
      <c r="C282" s="5" t="s">
        <v>195</v>
      </c>
      <c r="D282" s="5" t="s">
        <v>203</v>
      </c>
      <c r="E282" s="26">
        <v>2021</v>
      </c>
      <c r="F282" s="29">
        <v>10</v>
      </c>
      <c r="G282" s="4">
        <v>2</v>
      </c>
      <c r="H282" s="4" t="s">
        <v>6</v>
      </c>
      <c r="I282" s="17">
        <v>2019</v>
      </c>
      <c r="J282" s="58">
        <v>0</v>
      </c>
      <c r="K282" s="58">
        <v>13310000</v>
      </c>
      <c r="L282" s="60">
        <v>0</v>
      </c>
      <c r="M282" s="60">
        <v>0</v>
      </c>
      <c r="N282" s="60">
        <v>0</v>
      </c>
      <c r="O282" s="60">
        <v>0</v>
      </c>
      <c r="P282" s="60">
        <v>0</v>
      </c>
      <c r="Q282" s="60">
        <f t="shared" si="5"/>
        <v>0</v>
      </c>
      <c r="R282" s="60">
        <v>13310000</v>
      </c>
      <c r="S282" s="4" t="s">
        <v>385</v>
      </c>
    </row>
    <row r="283" spans="1:19" ht="24.6" customHeight="1" x14ac:dyDescent="0.15">
      <c r="A283" s="4">
        <v>277</v>
      </c>
      <c r="B283" s="4" t="s">
        <v>227</v>
      </c>
      <c r="C283" s="41" t="s">
        <v>228</v>
      </c>
      <c r="D283" s="5" t="s">
        <v>203</v>
      </c>
      <c r="E283" s="26">
        <v>2020</v>
      </c>
      <c r="F283" s="29">
        <v>10</v>
      </c>
      <c r="G283" s="4">
        <v>2</v>
      </c>
      <c r="H283" s="4" t="s">
        <v>6</v>
      </c>
      <c r="I283" s="17">
        <v>2019</v>
      </c>
      <c r="J283" s="58">
        <v>0</v>
      </c>
      <c r="K283" s="58">
        <v>37900000</v>
      </c>
      <c r="L283" s="60">
        <v>0</v>
      </c>
      <c r="M283" s="60">
        <v>0</v>
      </c>
      <c r="N283" s="60">
        <v>0</v>
      </c>
      <c r="O283" s="60">
        <v>0</v>
      </c>
      <c r="P283" s="60">
        <v>0</v>
      </c>
      <c r="Q283" s="60">
        <f t="shared" si="5"/>
        <v>0</v>
      </c>
      <c r="R283" s="60">
        <v>37900000</v>
      </c>
      <c r="S283" s="4" t="s">
        <v>390</v>
      </c>
    </row>
    <row r="284" spans="1:19" ht="24.6" customHeight="1" x14ac:dyDescent="0.15">
      <c r="A284" s="4">
        <v>278</v>
      </c>
      <c r="B284" s="4" t="s">
        <v>229</v>
      </c>
      <c r="C284" s="5" t="s">
        <v>230</v>
      </c>
      <c r="D284" s="5" t="s">
        <v>7</v>
      </c>
      <c r="E284" s="26">
        <v>2019</v>
      </c>
      <c r="F284" s="29">
        <v>10</v>
      </c>
      <c r="G284" s="4">
        <v>8</v>
      </c>
      <c r="H284" s="4" t="s">
        <v>6</v>
      </c>
      <c r="I284" s="17">
        <v>2018</v>
      </c>
      <c r="J284" s="58">
        <v>2268000</v>
      </c>
      <c r="K284" s="58">
        <v>0</v>
      </c>
      <c r="L284" s="70">
        <v>2268000</v>
      </c>
      <c r="M284" s="60">
        <v>0</v>
      </c>
      <c r="N284" s="60">
        <v>0</v>
      </c>
      <c r="O284" s="60">
        <v>0</v>
      </c>
      <c r="P284" s="60">
        <v>101195</v>
      </c>
      <c r="Q284" s="60">
        <f t="shared" si="5"/>
        <v>2166805</v>
      </c>
      <c r="R284" s="70">
        <v>0</v>
      </c>
      <c r="S284" s="4" t="s">
        <v>37</v>
      </c>
    </row>
    <row r="285" spans="1:19" ht="24.6" customHeight="1" x14ac:dyDescent="0.15">
      <c r="A285" s="4">
        <v>279</v>
      </c>
      <c r="B285" s="4" t="s">
        <v>231</v>
      </c>
      <c r="C285" s="5" t="s">
        <v>230</v>
      </c>
      <c r="D285" s="5" t="s">
        <v>7</v>
      </c>
      <c r="E285" s="26">
        <v>2019</v>
      </c>
      <c r="F285" s="29">
        <v>10</v>
      </c>
      <c r="G285" s="4">
        <v>8</v>
      </c>
      <c r="H285" s="4" t="s">
        <v>6</v>
      </c>
      <c r="I285" s="17">
        <v>2018</v>
      </c>
      <c r="J285" s="58">
        <v>3277903</v>
      </c>
      <c r="K285" s="58">
        <v>0</v>
      </c>
      <c r="L285" s="70">
        <v>3277903</v>
      </c>
      <c r="M285" s="60">
        <v>0</v>
      </c>
      <c r="N285" s="60">
        <v>0</v>
      </c>
      <c r="O285" s="60">
        <v>0</v>
      </c>
      <c r="P285" s="60">
        <v>278957</v>
      </c>
      <c r="Q285" s="60">
        <f t="shared" si="5"/>
        <v>2998946</v>
      </c>
      <c r="R285" s="70">
        <v>0</v>
      </c>
      <c r="S285" s="4" t="s">
        <v>37</v>
      </c>
    </row>
    <row r="286" spans="1:19" ht="24.6" customHeight="1" x14ac:dyDescent="0.15">
      <c r="A286" s="4">
        <v>280</v>
      </c>
      <c r="B286" s="4" t="s">
        <v>232</v>
      </c>
      <c r="C286" s="5" t="s">
        <v>230</v>
      </c>
      <c r="D286" s="5" t="s">
        <v>230</v>
      </c>
      <c r="E286" s="26">
        <v>2020</v>
      </c>
      <c r="F286" s="29">
        <v>10</v>
      </c>
      <c r="G286" s="4">
        <v>8</v>
      </c>
      <c r="H286" s="4" t="s">
        <v>6</v>
      </c>
      <c r="I286" s="17">
        <v>2018</v>
      </c>
      <c r="J286" s="58">
        <v>12420000</v>
      </c>
      <c r="K286" s="58">
        <v>0</v>
      </c>
      <c r="L286" s="60">
        <v>0</v>
      </c>
      <c r="M286" s="60">
        <v>0</v>
      </c>
      <c r="N286" s="60">
        <v>0</v>
      </c>
      <c r="O286" s="60">
        <v>0</v>
      </c>
      <c r="P286" s="60">
        <v>0</v>
      </c>
      <c r="Q286" s="60">
        <f t="shared" si="5"/>
        <v>0</v>
      </c>
      <c r="R286" s="60">
        <v>12420000</v>
      </c>
      <c r="S286" s="4" t="s">
        <v>37</v>
      </c>
    </row>
    <row r="287" spans="1:19" ht="24.6" customHeight="1" x14ac:dyDescent="0.15">
      <c r="A287" s="4">
        <v>281</v>
      </c>
      <c r="B287" s="4" t="s">
        <v>232</v>
      </c>
      <c r="C287" s="5" t="s">
        <v>230</v>
      </c>
      <c r="D287" s="5" t="s">
        <v>230</v>
      </c>
      <c r="E287" s="26">
        <v>2020</v>
      </c>
      <c r="F287" s="29">
        <v>10</v>
      </c>
      <c r="G287" s="4">
        <v>8</v>
      </c>
      <c r="H287" s="4" t="s">
        <v>6</v>
      </c>
      <c r="I287" s="17">
        <v>2018</v>
      </c>
      <c r="J287" s="58">
        <v>23808600</v>
      </c>
      <c r="K287" s="58">
        <v>0</v>
      </c>
      <c r="L287" s="60">
        <v>0</v>
      </c>
      <c r="M287" s="60">
        <v>0</v>
      </c>
      <c r="N287" s="60">
        <v>0</v>
      </c>
      <c r="O287" s="60">
        <v>0</v>
      </c>
      <c r="P287" s="60">
        <v>0</v>
      </c>
      <c r="Q287" s="60">
        <f t="shared" si="5"/>
        <v>0</v>
      </c>
      <c r="R287" s="60">
        <v>23808600</v>
      </c>
      <c r="S287" s="4" t="s">
        <v>37</v>
      </c>
    </row>
    <row r="288" spans="1:19" ht="24.6" customHeight="1" x14ac:dyDescent="0.15">
      <c r="A288" s="4">
        <v>282</v>
      </c>
      <c r="B288" s="4" t="s">
        <v>232</v>
      </c>
      <c r="C288" s="5" t="s">
        <v>230</v>
      </c>
      <c r="D288" s="5" t="s">
        <v>230</v>
      </c>
      <c r="E288" s="26">
        <v>2020</v>
      </c>
      <c r="F288" s="29">
        <v>10</v>
      </c>
      <c r="G288" s="4">
        <v>8</v>
      </c>
      <c r="H288" s="4" t="s">
        <v>6</v>
      </c>
      <c r="I288" s="17">
        <v>2018</v>
      </c>
      <c r="J288" s="58">
        <v>8721000</v>
      </c>
      <c r="K288" s="58">
        <v>0</v>
      </c>
      <c r="L288" s="60">
        <v>0</v>
      </c>
      <c r="M288" s="60">
        <v>0</v>
      </c>
      <c r="N288" s="60">
        <v>0</v>
      </c>
      <c r="O288" s="60">
        <v>0</v>
      </c>
      <c r="P288" s="60">
        <v>0</v>
      </c>
      <c r="Q288" s="60">
        <f t="shared" si="5"/>
        <v>0</v>
      </c>
      <c r="R288" s="60">
        <v>8721000</v>
      </c>
      <c r="S288" s="4" t="s">
        <v>38</v>
      </c>
    </row>
    <row r="289" spans="1:19" ht="24.6" customHeight="1" x14ac:dyDescent="0.15">
      <c r="A289" s="4">
        <v>283</v>
      </c>
      <c r="B289" s="4" t="s">
        <v>232</v>
      </c>
      <c r="C289" s="5" t="s">
        <v>230</v>
      </c>
      <c r="D289" s="5" t="s">
        <v>230</v>
      </c>
      <c r="E289" s="26">
        <v>2020</v>
      </c>
      <c r="F289" s="29">
        <v>10</v>
      </c>
      <c r="G289" s="4">
        <v>8</v>
      </c>
      <c r="H289" s="4" t="s">
        <v>6</v>
      </c>
      <c r="I289" s="17">
        <v>2019</v>
      </c>
      <c r="J289" s="58">
        <v>0</v>
      </c>
      <c r="K289" s="58">
        <v>86383528</v>
      </c>
      <c r="L289" s="60">
        <v>0</v>
      </c>
      <c r="M289" s="60">
        <v>0</v>
      </c>
      <c r="N289" s="60">
        <v>0</v>
      </c>
      <c r="O289" s="60">
        <v>0</v>
      </c>
      <c r="P289" s="60">
        <v>0</v>
      </c>
      <c r="Q289" s="60">
        <f t="shared" si="5"/>
        <v>0</v>
      </c>
      <c r="R289" s="60">
        <v>86383528</v>
      </c>
      <c r="S289" s="4" t="s">
        <v>391</v>
      </c>
    </row>
    <row r="290" spans="1:19" ht="24.6" customHeight="1" x14ac:dyDescent="0.15">
      <c r="A290" s="4">
        <v>284</v>
      </c>
      <c r="B290" s="4" t="s">
        <v>232</v>
      </c>
      <c r="C290" s="5" t="s">
        <v>230</v>
      </c>
      <c r="D290" s="5" t="s">
        <v>230</v>
      </c>
      <c r="E290" s="26">
        <v>2020</v>
      </c>
      <c r="F290" s="29">
        <v>10</v>
      </c>
      <c r="G290" s="4">
        <v>8</v>
      </c>
      <c r="H290" s="4" t="s">
        <v>6</v>
      </c>
      <c r="I290" s="17">
        <v>2019</v>
      </c>
      <c r="J290" s="58">
        <v>0</v>
      </c>
      <c r="K290" s="58">
        <v>3329118</v>
      </c>
      <c r="L290" s="60">
        <v>0</v>
      </c>
      <c r="M290" s="60">
        <v>0</v>
      </c>
      <c r="N290" s="60">
        <v>0</v>
      </c>
      <c r="O290" s="60">
        <v>0</v>
      </c>
      <c r="P290" s="60">
        <v>0</v>
      </c>
      <c r="Q290" s="60">
        <f t="shared" si="5"/>
        <v>0</v>
      </c>
      <c r="R290" s="60">
        <v>3329118</v>
      </c>
      <c r="S290" s="4" t="s">
        <v>392</v>
      </c>
    </row>
    <row r="291" spans="1:19" ht="24.6" customHeight="1" x14ac:dyDescent="0.15">
      <c r="A291" s="4">
        <v>285</v>
      </c>
      <c r="B291" s="4" t="s">
        <v>232</v>
      </c>
      <c r="C291" s="5" t="s">
        <v>230</v>
      </c>
      <c r="D291" s="5" t="s">
        <v>230</v>
      </c>
      <c r="E291" s="26">
        <v>2020</v>
      </c>
      <c r="F291" s="29">
        <v>10</v>
      </c>
      <c r="G291" s="4">
        <v>8</v>
      </c>
      <c r="H291" s="4" t="s">
        <v>6</v>
      </c>
      <c r="I291" s="17">
        <v>2019</v>
      </c>
      <c r="J291" s="58">
        <v>0</v>
      </c>
      <c r="K291" s="58">
        <v>1210000</v>
      </c>
      <c r="L291" s="60">
        <v>0</v>
      </c>
      <c r="M291" s="60">
        <v>0</v>
      </c>
      <c r="N291" s="60">
        <v>0</v>
      </c>
      <c r="O291" s="60">
        <v>0</v>
      </c>
      <c r="P291" s="60">
        <v>0</v>
      </c>
      <c r="Q291" s="60">
        <f t="shared" si="5"/>
        <v>0</v>
      </c>
      <c r="R291" s="60">
        <v>1210000</v>
      </c>
      <c r="S291" s="4" t="s">
        <v>393</v>
      </c>
    </row>
    <row r="292" spans="1:19" ht="24.6" customHeight="1" x14ac:dyDescent="0.15">
      <c r="A292" s="4">
        <v>286</v>
      </c>
      <c r="B292" s="4" t="s">
        <v>233</v>
      </c>
      <c r="C292" s="5" t="s">
        <v>230</v>
      </c>
      <c r="D292" s="5" t="s">
        <v>230</v>
      </c>
      <c r="E292" s="26">
        <v>2022</v>
      </c>
      <c r="F292" s="29">
        <v>10</v>
      </c>
      <c r="G292" s="4">
        <v>8</v>
      </c>
      <c r="H292" s="4" t="s">
        <v>6</v>
      </c>
      <c r="I292" s="17">
        <v>2019</v>
      </c>
      <c r="J292" s="58">
        <v>0</v>
      </c>
      <c r="K292" s="58">
        <v>7678000</v>
      </c>
      <c r="L292" s="60">
        <v>0</v>
      </c>
      <c r="M292" s="60">
        <v>0</v>
      </c>
      <c r="N292" s="60">
        <v>0</v>
      </c>
      <c r="O292" s="60">
        <v>0</v>
      </c>
      <c r="P292" s="60">
        <v>0</v>
      </c>
      <c r="Q292" s="60">
        <f t="shared" si="5"/>
        <v>0</v>
      </c>
      <c r="R292" s="60">
        <v>7678000</v>
      </c>
      <c r="S292" s="4" t="s">
        <v>37</v>
      </c>
    </row>
    <row r="293" spans="1:19" ht="24.6" customHeight="1" x14ac:dyDescent="0.15">
      <c r="A293" s="4">
        <v>287</v>
      </c>
      <c r="B293" s="4" t="s">
        <v>234</v>
      </c>
      <c r="C293" s="5" t="s">
        <v>230</v>
      </c>
      <c r="D293" s="5" t="s">
        <v>230</v>
      </c>
      <c r="E293" s="26">
        <v>2023</v>
      </c>
      <c r="F293" s="29">
        <v>10</v>
      </c>
      <c r="G293" s="4">
        <v>8</v>
      </c>
      <c r="H293" s="4" t="s">
        <v>6</v>
      </c>
      <c r="I293" s="17">
        <v>2019</v>
      </c>
      <c r="J293" s="58">
        <v>0</v>
      </c>
      <c r="K293" s="58">
        <v>3565080</v>
      </c>
      <c r="L293" s="60">
        <v>0</v>
      </c>
      <c r="M293" s="60">
        <v>0</v>
      </c>
      <c r="N293" s="60">
        <v>0</v>
      </c>
      <c r="O293" s="60">
        <v>0</v>
      </c>
      <c r="P293" s="60">
        <v>0</v>
      </c>
      <c r="Q293" s="60">
        <f t="shared" si="5"/>
        <v>0</v>
      </c>
      <c r="R293" s="60">
        <v>3565080</v>
      </c>
      <c r="S293" s="4" t="s">
        <v>38</v>
      </c>
    </row>
    <row r="294" spans="1:19" ht="24.6" customHeight="1" x14ac:dyDescent="0.15">
      <c r="A294" s="4">
        <v>288</v>
      </c>
      <c r="B294" s="4" t="s">
        <v>235</v>
      </c>
      <c r="C294" s="5" t="s">
        <v>230</v>
      </c>
      <c r="D294" s="5" t="s">
        <v>230</v>
      </c>
      <c r="E294" s="26">
        <v>2020</v>
      </c>
      <c r="F294" s="29">
        <v>10</v>
      </c>
      <c r="G294" s="4">
        <v>8</v>
      </c>
      <c r="H294" s="4" t="s">
        <v>6</v>
      </c>
      <c r="I294" s="17">
        <v>2019</v>
      </c>
      <c r="J294" s="58">
        <v>0</v>
      </c>
      <c r="K294" s="58">
        <v>5709000</v>
      </c>
      <c r="L294" s="60">
        <v>0</v>
      </c>
      <c r="M294" s="60">
        <v>0</v>
      </c>
      <c r="N294" s="60">
        <v>0</v>
      </c>
      <c r="O294" s="60">
        <v>0</v>
      </c>
      <c r="P294" s="60">
        <v>0</v>
      </c>
      <c r="Q294" s="60">
        <f t="shared" si="5"/>
        <v>0</v>
      </c>
      <c r="R294" s="60">
        <v>5709000</v>
      </c>
      <c r="S294" s="4" t="s">
        <v>37</v>
      </c>
    </row>
    <row r="295" spans="1:19" ht="24.6" customHeight="1" x14ac:dyDescent="0.15">
      <c r="A295" s="4">
        <v>289</v>
      </c>
      <c r="B295" s="4" t="s">
        <v>236</v>
      </c>
      <c r="C295" s="5" t="s">
        <v>230</v>
      </c>
      <c r="D295" s="5" t="s">
        <v>230</v>
      </c>
      <c r="E295" s="26">
        <v>2020</v>
      </c>
      <c r="F295" s="29">
        <v>10</v>
      </c>
      <c r="G295" s="4">
        <v>8</v>
      </c>
      <c r="H295" s="4" t="s">
        <v>6</v>
      </c>
      <c r="I295" s="17">
        <v>2019</v>
      </c>
      <c r="J295" s="58">
        <v>0</v>
      </c>
      <c r="K295" s="58">
        <v>4598000</v>
      </c>
      <c r="L295" s="60">
        <v>0</v>
      </c>
      <c r="M295" s="60">
        <v>0</v>
      </c>
      <c r="N295" s="60">
        <v>0</v>
      </c>
      <c r="O295" s="60">
        <v>0</v>
      </c>
      <c r="P295" s="60">
        <v>0</v>
      </c>
      <c r="Q295" s="60">
        <f t="shared" si="5"/>
        <v>0</v>
      </c>
      <c r="R295" s="60">
        <v>4598000</v>
      </c>
      <c r="S295" s="4" t="s">
        <v>37</v>
      </c>
    </row>
  </sheetData>
  <autoFilter ref="A6:S295">
    <sortState ref="A8:T108">
      <sortCondition ref="A3:A108"/>
    </sortState>
  </autoFilter>
  <mergeCells count="17">
    <mergeCell ref="F4:F6"/>
    <mergeCell ref="G4:G6"/>
    <mergeCell ref="H4:H6"/>
    <mergeCell ref="I4:I6"/>
    <mergeCell ref="A4:A6"/>
    <mergeCell ref="B4:B6"/>
    <mergeCell ref="C4:C6"/>
    <mergeCell ref="D4:D6"/>
    <mergeCell ref="E4:E6"/>
    <mergeCell ref="J4:J6"/>
    <mergeCell ref="K4:K6"/>
    <mergeCell ref="L4:L6"/>
    <mergeCell ref="R4:R6"/>
    <mergeCell ref="S4:S6"/>
    <mergeCell ref="M5:P5"/>
    <mergeCell ref="Q3:Q6"/>
    <mergeCell ref="M3:P3"/>
  </mergeCells>
  <phoneticPr fontId="10"/>
  <dataValidations count="5">
    <dataValidation type="list" allowBlank="1" showInputMessage="1" showErrorMessage="1" sqref="TC28:TC30 JG39 JG28:JG30 WVS39 WVS28:WVS30 WLW39 WLW28:WLW30 WCA39 WCA28:WCA30 VSE39 VSE28:VSE30 VII39 VII28:VII30 UYM39 UYM28:UYM30 UOQ39 UOQ28:UOQ30 UEU39 UEU28:UEU30 TUY39 TUY28:TUY30 TLC39 TLC28:TLC30 TBG39 TBG28:TBG30 SRK39 SRK28:SRK30 SHO39 SHO28:SHO30 RXS39 RXS28:RXS30 RNW39 RNW28:RNW30 REA39 REA28:REA30 QUE39 QUE28:QUE30 QKI39 QKI28:QKI30 QAM39 QAM28:QAM30 PQQ39 PQQ28:PQQ30 PGU39 PGU28:PGU30 OWY39 OWY28:OWY30 ONC39 ONC28:ONC30 ODG39 ODG28:ODG30 NTK39 NTK28:NTK30 NJO39 NJO28:NJO30 MZS39 MZS28:MZS30 MPW39 MPW28:MPW30 MGA39 MGA28:MGA30 LWE39 LWE28:LWE30 LMI39 LMI28:LMI30 LCM39 LCM28:LCM30 KSQ39 KSQ28:KSQ30 KIU39 KIU28:KIU30 JYY39 JYY28:JYY30 JPC39 JPC28:JPC30 JFG39 JFG28:JFG30 IVK39 IVK28:IVK30 ILO39 ILO28:ILO30 IBS39 IBS28:IBS30 HRW39 HRW28:HRW30 HIA39 HIA28:HIA30 GYE39 GYE28:GYE30 GOI39 GOI28:GOI30 GEM39 GEM28:GEM30 FUQ39 FUQ28:FUQ30 FKU39 FKU28:FKU30 FAY39 FAY28:FAY30 ERC39 ERC28:ERC30 EHG39 EHG28:EHG30 DXK39 DXK28:DXK30 DNO39 DNO28:DNO30 DDS39 DDS28:DDS30 CTW39 CTW28:CTW30 CKA39 CKA28:CKA30 CAE39 CAE28:CAE30 BQI39 BQI28:BQI30 BGM39 BGM28:BGM30 AWQ39 AWQ28:AWQ30 AMU39 AMU28:AMU30 ACY39 ACY28:ACY30 TC39">
      <formula1>"議会費,総務費,民生費,衛生費,労働費,農林水産業費,商工費,土木費,警察費,教育費,災害復旧費,公債費,諸支出金,予備費,公債費,自動車管理費,物品等調達費,中小企業振興資金貸付金,就農支援資金支出,住宅事業費,敷金運用,地方独立行政法人資金支出,介護人材確保対策事業費,林業改善資金支出,母子寡婦福祉資金貸付支出,公有地化事業費"</formula1>
    </dataValidation>
    <dataValidation type="list" allowBlank="1" showInputMessage="1" showErrorMessage="1" sqref="TH28:TH30 JL39 JL28:JL30 WVX39 WVX28:WVX30 WMB39 WMB28:WMB30 WCF39 WCF28:WCF30 VSJ39 VSJ28:VSJ30 VIN39 VIN28:VIN30 UYR39 UYR28:UYR30 UOV39 UOV28:UOV30 UEZ39 UEZ28:UEZ30 TVD39 TVD28:TVD30 TLH39 TLH28:TLH30 TBL39 TBL28:TBL30 SRP39 SRP28:SRP30 SHT39 SHT28:SHT30 RXX39 RXX28:RXX30 ROB39 ROB28:ROB30 REF39 REF28:REF30 QUJ39 QUJ28:QUJ30 QKN39 QKN28:QKN30 QAR39 QAR28:QAR30 PQV39 PQV28:PQV30 PGZ39 PGZ28:PGZ30 OXD39 OXD28:OXD30 ONH39 ONH28:ONH30 ODL39 ODL28:ODL30 NTP39 NTP28:NTP30 NJT39 NJT28:NJT30 MZX39 MZX28:MZX30 MQB39 MQB28:MQB30 MGF39 MGF28:MGF30 LWJ39 LWJ28:LWJ30 LMN39 LMN28:LMN30 LCR39 LCR28:LCR30 KSV39 KSV28:KSV30 KIZ39 KIZ28:KIZ30 JZD39 JZD28:JZD30 JPH39 JPH28:JPH30 JFL39 JFL28:JFL30 IVP39 IVP28:IVP30 ILT39 ILT28:ILT30 IBX39 IBX28:IBX30 HSB39 HSB28:HSB30 HIF39 HIF28:HIF30 GYJ39 GYJ28:GYJ30 GON39 GON28:GON30 GER39 GER28:GER30 FUV39 FUV28:FUV30 FKZ39 FKZ28:FKZ30 FBD39 FBD28:FBD30 ERH39 ERH28:ERH30 EHL39 EHL28:EHL30 DXP39 DXP28:DXP30 DNT39 DNT28:DNT30 DDX39 DDX28:DDX30 CUB39 CUB28:CUB30 CKF39 CKF28:CKF30 CAJ39 CAJ28:CAJ30 BQN39 BQN28:BQN30 BGR39 BGR28:BGR30 AWV39 AWV28:AWV30 AMZ39 AMZ28:AMZ30 ADD39 ADD28:ADD30 TH39">
      <formula1>"0,1"</formula1>
    </dataValidation>
    <dataValidation type="list" allowBlank="1" showInputMessage="1" showErrorMessage="1" sqref="WVR39 WVR28:WVR30 WLV39 WLV28:WLV30 WBZ39 WBZ28:WBZ30 VSD39 VSD28:VSD30 VIH39 VIH28:VIH30 UYL39 UYL28:UYL30 UOP39 UOP28:UOP30 UET39 UET28:UET30 TUX39 TUX28:TUX30 TLB39 TLB28:TLB30 TBF39 TBF28:TBF30 SRJ39 SRJ28:SRJ30 SHN39 SHN28:SHN30 RXR39 RXR28:RXR30 RNV39 RNV28:RNV30 RDZ39 RDZ28:RDZ30 QUD39 QUD28:QUD30 QKH39 QKH28:QKH30 QAL39 QAL28:QAL30 PQP39 PQP28:PQP30 PGT39 PGT28:PGT30 OWX39 OWX28:OWX30 ONB39 ONB28:ONB30 ODF39 ODF28:ODF30 NTJ39 NTJ28:NTJ30 NJN39 NJN28:NJN30 MZR39 MZR28:MZR30 MPV39 MPV28:MPV30 MFZ39 MFZ28:MFZ30 LWD39 LWD28:LWD30 LMH39 LMH28:LMH30 LCL39 LCL28:LCL30 KSP39 KSP28:KSP30 KIT39 KIT28:KIT30 JYX39 JYX28:JYX30 JPB39 JPB28:JPB30 JFF39 JFF28:JFF30 IVJ39 IVJ28:IVJ30 ILN39 ILN28:ILN30 IBR39 IBR28:IBR30 HRV39 HRV28:HRV30 HHZ39 HHZ28:HHZ30 GYD39 GYD28:GYD30 GOH39 GOH28:GOH30 GEL39 GEL28:GEL30 FUP39 FUP28:FUP30 FKT39 FKT28:FKT30 FAX39 FAX28:FAX30 ERB39 ERB28:ERB30 EHF39 EHF28:EHF30 DXJ39 DXJ28:DXJ30 DNN39 DNN28:DNN30 DDR39 DDR28:DDR30 CTV39 CTV28:CTV30 CJZ39 CJZ28:CJZ30 CAD39 CAD28:CAD30 BQH39 BQH28:BQH30 BGL39 BGL28:BGL30 AWP39 AWP28:AWP30 AMT39 AMT28:AMT30 ACX39 ACX28:ACX30 TB39 TB28:TB30 JF39 JF28:JF30 F7:F16 F208:F264 F28:F60 F62:F66 F69:F98 F109:F201">
      <formula1>"10,20,22,26,27,29,30,31,33,35,36"</formula1>
    </dataValidation>
    <dataValidation type="list" allowBlank="1" showInputMessage="1" showErrorMessage="1" sqref="WVU39 WVU28:WVU30 WLY39 WLY28:WLY30 WCC39 WCC28:WCC30 VSG39 VSG28:VSG30 VIK39 VIK28:VIK30 UYO39 UYO28:UYO30 UOS39 UOS28:UOS30 UEW39 UEW28:UEW30 TVA39 TVA28:TVA30 TLE39 TLE28:TLE30 TBI39 TBI28:TBI30 SRM39 SRM28:SRM30 SHQ39 SHQ28:SHQ30 RXU39 RXU28:RXU30 RNY39 RNY28:RNY30 REC39 REC28:REC30 QUG39 QUG28:QUG30 QKK39 QKK28:QKK30 QAO39 QAO28:QAO30 PQS39 PQS28:PQS30 PGW39 PGW28:PGW30 OXA39 OXA28:OXA30 ONE39 ONE28:ONE30 ODI39 ODI28:ODI30 NTM39 NTM28:NTM30 NJQ39 NJQ28:NJQ30 MZU39 MZU28:MZU30 MPY39 MPY28:MPY30 MGC39 MGC28:MGC30 LWG39 LWG28:LWG30 LMK39 LMK28:LMK30 LCO39 LCO28:LCO30 KSS39 KSS28:KSS30 KIW39 KIW28:KIW30 JZA39 JZA28:JZA30 JPE39 JPE28:JPE30 JFI39 JFI28:JFI30 IVM39 IVM28:IVM30 ILQ39 ILQ28:ILQ30 IBU39 IBU28:IBU30 HRY39 HRY28:HRY30 HIC39 HIC28:HIC30 GYG39 GYG28:GYG30 GOK39 GOK28:GOK30 GEO39 GEO28:GEO30 FUS39 FUS28:FUS30 FKW39 FKW28:FKW30 FBA39 FBA28:FBA30 ERE39 ERE28:ERE30 EHI39 EHI28:EHI30 DXM39 DXM28:DXM30 DNQ39 DNQ28:DNQ30 DDU39 DDU28:DDU30 CTY39 CTY28:CTY30 CKC39 CKC28:CKC30 CAG39 CAG28:CAG30 BQK39 BQK28:BQK30 BGO39 BGO28:BGO30 AWS39 AWS28:AWS30 AMW39 AMW28:AMW30 ADA39 ADA28:ADA30 TE39 TE28:TE30 JI39 JI28:JI30 H208:H264 H7:H60 H62:H66 H69:H98 H109:H201">
      <formula1>"11 事業用資産-土地,12 事業用資産-立木竹,13 事業用資産-建物,14 事業用資産-工作物,15 事業用資産-船舶,17 事業用資産-航空機,18 事業用資産-その他,41 インフラ資産-土地,42 インフラ資産-建物,43 インフラ資産-工作物,44 インフラ資産-その他,71 物品,81 無形固定資産-ソフトウェア,82 無形固定資産-ソフトウェア以外"</formula1>
    </dataValidation>
    <dataValidation type="list" allowBlank="1" showInputMessage="1" showErrorMessage="1" sqref="G13:G16 WVT39 WVT28:WVT30 WLX39 WLX28:WLX30 WCB39 WCB28:WCB30 VSF39 VSF28:VSF30 VIJ39 VIJ28:VIJ30 UYN39 UYN28:UYN30 UOR39 UOR28:UOR30 UEV39 UEV28:UEV30 TUZ39 TUZ28:TUZ30 TLD39 TLD28:TLD30 TBH39 TBH28:TBH30 SRL39 SRL28:SRL30 SHP39 SHP28:SHP30 RXT39 RXT28:RXT30 RNX39 RNX28:RNX30 REB39 REB28:REB30 QUF39 QUF28:QUF30 QKJ39 QKJ28:QKJ30 QAN39 QAN28:QAN30 PQR39 PQR28:PQR30 PGV39 PGV28:PGV30 OWZ39 OWZ28:OWZ30 OND39 OND28:OND30 ODH39 ODH28:ODH30 NTL39 NTL28:NTL30 NJP39 NJP28:NJP30 MZT39 MZT28:MZT30 MPX39 MPX28:MPX30 MGB39 MGB28:MGB30 LWF39 LWF28:LWF30 LMJ39 LMJ28:LMJ30 LCN39 LCN28:LCN30 KSR39 KSR28:KSR30 KIV39 KIV28:KIV30 JYZ39 JYZ28:JYZ30 JPD39 JPD28:JPD30 JFH39 JFH28:JFH30 IVL39 IVL28:IVL30 ILP39 ILP28:ILP30 IBT39 IBT28:IBT30 HRX39 HRX28:HRX30 HIB39 HIB28:HIB30 GYF39 GYF28:GYF30 GOJ39 GOJ28:GOJ30 GEN39 GEN28:GEN30 FUR39 FUR28:FUR30 FKV39 FKV28:FKV30 FAZ39 FAZ28:FAZ30 ERD39 ERD28:ERD30 EHH39 EHH28:EHH30 DXL39 DXL28:DXL30 DNP39 DNP28:DNP30 DDT39 DDT28:DDT30 CTX39 CTX28:CTX30 CKB39 CKB28:CKB30 CAF39 CAF28:CAF30 BQJ39 BQJ28:BQJ30 BGN39 BGN28:BGN30 AWR39 AWR28:AWR30 AMV39 AMV28:AMV30 ACZ39 ACZ28:ACZ30 TD39 TD28:TD30 JH39 JH28:JH30 G7:G8 G208:G264 G28:G60 G62:G66 G69:G98 G109:G201">
      <formula1>"1,2,3,4,5,7,8"</formula1>
    </dataValidation>
  </dataValidations>
  <pageMargins left="0.70866141732283472" right="0.47244094488188981" top="0.62992125984251968" bottom="0.55118110236220474" header="0.31496062992125984" footer="0.31496062992125984"/>
  <pageSetup paperSize="9" scale="46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調査票（建設仮勘定）</vt:lpstr>
      <vt:lpstr>調査票（建設仮勘定） 検証用加工</vt:lpstr>
      <vt:lpstr>'調査票（建設仮勘定）'!Print_Area</vt:lpstr>
      <vt:lpstr>'調査票（建設仮勘定） 検証用加工'!Print_Area</vt:lpstr>
      <vt:lpstr>'調査票（建設仮勘定）'!Print_Titles</vt:lpstr>
      <vt:lpstr>'調査票（建設仮勘定） 検証用加工'!Print_Titles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庄司 洋平</dc:creator>
  <cp:lastModifiedBy> </cp:lastModifiedBy>
  <cp:lastPrinted>2021-02-15T09:47:41Z</cp:lastPrinted>
  <dcterms:created xsi:type="dcterms:W3CDTF">2017-07-26T04:48:04Z</dcterms:created>
  <dcterms:modified xsi:type="dcterms:W3CDTF">2021-03-30T00:37:34Z</dcterms:modified>
</cp:coreProperties>
</file>